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:\DATA101\Day11\"/>
    </mc:Choice>
  </mc:AlternateContent>
  <bookViews>
    <workbookView xWindow="0" yWindow="0" windowWidth="23040" windowHeight="9210" tabRatio="825" firstSheet="4" activeTab="9"/>
  </bookViews>
  <sheets>
    <sheet name="SimpleLinearModel" sheetId="15" r:id="rId1"/>
    <sheet name="Training Data" sheetId="1" r:id="rId2"/>
    <sheet name="Test Set" sheetId="16" r:id="rId3"/>
    <sheet name="Training Data w Dummy Variable" sheetId="17" r:id="rId4"/>
    <sheet name="Linear Model" sheetId="18" r:id="rId5"/>
    <sheet name="ModelCoefficientStdError" sheetId="19" r:id="rId6"/>
    <sheet name="Performance" sheetId="20" r:id="rId7"/>
    <sheet name="Logistic Link Model" sheetId="21" r:id="rId8"/>
    <sheet name="Logistic Regression" sheetId="22" r:id="rId9"/>
    <sheet name="Performance Logistic" sheetId="23" r:id="rId10"/>
  </sheets>
  <definedNames>
    <definedName name="solver_adj" localSheetId="4" hidden="1">'Linear Model'!$B$2:$U$2</definedName>
    <definedName name="solver_adj" localSheetId="7" hidden="1">'Logistic Link Model'!$B$2:$U$2</definedName>
    <definedName name="solver_adj" localSheetId="8" hidden="1">'Logistic Regression'!$B$2:$U$2</definedName>
    <definedName name="solver_cvg" localSheetId="4" hidden="1">0.0001</definedName>
    <definedName name="solver_cvg" localSheetId="7" hidden="1">0.0001</definedName>
    <definedName name="solver_cvg" localSheetId="8" hidden="1">0.0001</definedName>
    <definedName name="solver_drv" localSheetId="4" hidden="1">1</definedName>
    <definedName name="solver_drv" localSheetId="7" hidden="1">1</definedName>
    <definedName name="solver_drv" localSheetId="8" hidden="1">1</definedName>
    <definedName name="solver_eng" localSheetId="4" hidden="1">3</definedName>
    <definedName name="solver_eng" localSheetId="7" hidden="1">3</definedName>
    <definedName name="solver_eng" localSheetId="8" hidden="1">3</definedName>
    <definedName name="solver_est" localSheetId="4" hidden="1">1</definedName>
    <definedName name="solver_est" localSheetId="7" hidden="1">1</definedName>
    <definedName name="solver_est" localSheetId="8" hidden="1">1</definedName>
    <definedName name="solver_itr" localSheetId="4" hidden="1">2147483647</definedName>
    <definedName name="solver_itr" localSheetId="7" hidden="1">2147483647</definedName>
    <definedName name="solver_itr" localSheetId="8" hidden="1">2147483647</definedName>
    <definedName name="solver_lhs1" localSheetId="4" hidden="1">'Linear Model'!$B$2:$U$2</definedName>
    <definedName name="solver_lhs1" localSheetId="7" hidden="1">'Logistic Link Model'!$B$2:$U$2</definedName>
    <definedName name="solver_lhs1" localSheetId="8" hidden="1">'Logistic Regression'!$B$2:$U$2</definedName>
    <definedName name="solver_lhs2" localSheetId="4" hidden="1">'Linear Model'!$B$2:$U$2</definedName>
    <definedName name="solver_lhs2" localSheetId="7" hidden="1">'Logistic Link Model'!$B$2:$U$2</definedName>
    <definedName name="solver_lhs2" localSheetId="8" hidden="1">'Logistic Regression'!$B$2:$U$2</definedName>
    <definedName name="solver_mip" localSheetId="4" hidden="1">2147483647</definedName>
    <definedName name="solver_mip" localSheetId="7" hidden="1">2147483647</definedName>
    <definedName name="solver_mip" localSheetId="8" hidden="1">2147483647</definedName>
    <definedName name="solver_mni" localSheetId="4" hidden="1">30</definedName>
    <definedName name="solver_mni" localSheetId="7" hidden="1">30</definedName>
    <definedName name="solver_mni" localSheetId="8" hidden="1">30</definedName>
    <definedName name="solver_mrt" localSheetId="4" hidden="1">0.075</definedName>
    <definedName name="solver_mrt" localSheetId="7" hidden="1">0.075</definedName>
    <definedName name="solver_mrt" localSheetId="8" hidden="1">0.075</definedName>
    <definedName name="solver_msl" localSheetId="4" hidden="1">2</definedName>
    <definedName name="solver_msl" localSheetId="7" hidden="1">2</definedName>
    <definedName name="solver_msl" localSheetId="8" hidden="1">2</definedName>
    <definedName name="solver_neg" localSheetId="4" hidden="1">2</definedName>
    <definedName name="solver_neg" localSheetId="7" hidden="1">2</definedName>
    <definedName name="solver_neg" localSheetId="8" hidden="1">2</definedName>
    <definedName name="solver_nod" localSheetId="4" hidden="1">2147483647</definedName>
    <definedName name="solver_nod" localSheetId="7" hidden="1">2147483647</definedName>
    <definedName name="solver_nod" localSheetId="8" hidden="1">2147483647</definedName>
    <definedName name="solver_num" localSheetId="4" hidden="1">2</definedName>
    <definedName name="solver_num" localSheetId="7" hidden="1">2</definedName>
    <definedName name="solver_num" localSheetId="8" hidden="1">2</definedName>
    <definedName name="solver_nwt" localSheetId="4" hidden="1">1</definedName>
    <definedName name="solver_nwt" localSheetId="7" hidden="1">1</definedName>
    <definedName name="solver_nwt" localSheetId="8" hidden="1">1</definedName>
    <definedName name="solver_opt" localSheetId="4" hidden="1">'Linear Model'!$X$1</definedName>
    <definedName name="solver_opt" localSheetId="7" hidden="1">'Logistic Link Model'!$X$1</definedName>
    <definedName name="solver_opt" localSheetId="8" hidden="1">'Logistic Regression'!$X$1</definedName>
    <definedName name="solver_pre" localSheetId="4" hidden="1">0.000001</definedName>
    <definedName name="solver_pre" localSheetId="7" hidden="1">0.000001</definedName>
    <definedName name="solver_pre" localSheetId="8" hidden="1">0.000001</definedName>
    <definedName name="solver_rbv" localSheetId="4" hidden="1">1</definedName>
    <definedName name="solver_rbv" localSheetId="7" hidden="1">1</definedName>
    <definedName name="solver_rbv" localSheetId="8" hidden="1">1</definedName>
    <definedName name="solver_rel1" localSheetId="4" hidden="1">1</definedName>
    <definedName name="solver_rel1" localSheetId="7" hidden="1">1</definedName>
    <definedName name="solver_rel1" localSheetId="8" hidden="1">1</definedName>
    <definedName name="solver_rel2" localSheetId="4" hidden="1">3</definedName>
    <definedName name="solver_rel2" localSheetId="7" hidden="1">3</definedName>
    <definedName name="solver_rel2" localSheetId="8" hidden="1">3</definedName>
    <definedName name="solver_rhs1" localSheetId="4" hidden="1">1</definedName>
    <definedName name="solver_rhs1" localSheetId="7" hidden="1">5</definedName>
    <definedName name="solver_rhs1" localSheetId="8" hidden="1">5</definedName>
    <definedName name="solver_rhs2" localSheetId="4" hidden="1">-1</definedName>
    <definedName name="solver_rhs2" localSheetId="7" hidden="1">-5</definedName>
    <definedName name="solver_rhs2" localSheetId="8" hidden="1">-5</definedName>
    <definedName name="solver_rlx" localSheetId="4" hidden="1">2</definedName>
    <definedName name="solver_rlx" localSheetId="7" hidden="1">2</definedName>
    <definedName name="solver_rlx" localSheetId="8" hidden="1">2</definedName>
    <definedName name="solver_rsd" localSheetId="4" hidden="1">0</definedName>
    <definedName name="solver_rsd" localSheetId="7" hidden="1">0</definedName>
    <definedName name="solver_rsd" localSheetId="8" hidden="1">0</definedName>
    <definedName name="solver_scl" localSheetId="4" hidden="1">1</definedName>
    <definedName name="solver_scl" localSheetId="7" hidden="1">1</definedName>
    <definedName name="solver_scl" localSheetId="8" hidden="1">1</definedName>
    <definedName name="solver_sho" localSheetId="4" hidden="1">2</definedName>
    <definedName name="solver_sho" localSheetId="7" hidden="1">2</definedName>
    <definedName name="solver_sho" localSheetId="8" hidden="1">2</definedName>
    <definedName name="solver_ssz" localSheetId="4" hidden="1">100</definedName>
    <definedName name="solver_ssz" localSheetId="7" hidden="1">100</definedName>
    <definedName name="solver_ssz" localSheetId="8" hidden="1">100</definedName>
    <definedName name="solver_tim" localSheetId="4" hidden="1">60</definedName>
    <definedName name="solver_tim" localSheetId="7" hidden="1">60</definedName>
    <definedName name="solver_tim" localSheetId="8" hidden="1">60</definedName>
    <definedName name="solver_tol" localSheetId="4" hidden="1">0.01</definedName>
    <definedName name="solver_tol" localSheetId="7" hidden="1">0.01</definedName>
    <definedName name="solver_tol" localSheetId="8" hidden="1">0.01</definedName>
    <definedName name="solver_typ" localSheetId="4" hidden="1">2</definedName>
    <definedName name="solver_typ" localSheetId="7" hidden="1">2</definedName>
    <definedName name="solver_typ" localSheetId="8" hidden="1">1</definedName>
    <definedName name="solver_val" localSheetId="4" hidden="1">0</definedName>
    <definedName name="solver_val" localSheetId="7" hidden="1">0</definedName>
    <definedName name="solver_val" localSheetId="8" hidden="1">0</definedName>
    <definedName name="solver_ver" localSheetId="4" hidden="1">3</definedName>
    <definedName name="solver_ver" localSheetId="7" hidden="1">3</definedName>
    <definedName name="solver_ver" localSheetId="8" hidden="1">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3" l="1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" i="23"/>
  <c r="B2" i="23"/>
  <c r="A5" i="23"/>
  <c r="A2" i="23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72" i="16"/>
  <c r="X73" i="16"/>
  <c r="X74" i="16"/>
  <c r="X75" i="16"/>
  <c r="X76" i="16"/>
  <c r="X77" i="16"/>
  <c r="X78" i="16"/>
  <c r="X79" i="16"/>
  <c r="X80" i="16"/>
  <c r="X81" i="16"/>
  <c r="X82" i="16"/>
  <c r="X83" i="16"/>
  <c r="X84" i="16"/>
  <c r="X85" i="16"/>
  <c r="X86" i="16"/>
  <c r="X87" i="16"/>
  <c r="X88" i="16"/>
  <c r="X89" i="16"/>
  <c r="X90" i="16"/>
  <c r="X91" i="16"/>
  <c r="X92" i="16"/>
  <c r="X93" i="16"/>
  <c r="X94" i="16"/>
  <c r="X95" i="16"/>
  <c r="X96" i="16"/>
  <c r="X97" i="16"/>
  <c r="X98" i="16"/>
  <c r="X99" i="16"/>
  <c r="X100" i="16"/>
  <c r="X101" i="16"/>
  <c r="X102" i="16"/>
  <c r="X103" i="16"/>
  <c r="X104" i="16"/>
  <c r="X105" i="16"/>
  <c r="X106" i="16"/>
  <c r="X107" i="16"/>
  <c r="X108" i="16"/>
  <c r="X109" i="16"/>
  <c r="X110" i="16"/>
  <c r="X111" i="16"/>
  <c r="X112" i="16"/>
  <c r="X113" i="16"/>
  <c r="X114" i="16"/>
  <c r="X115" i="16"/>
  <c r="X116" i="16"/>
  <c r="X117" i="16"/>
  <c r="X118" i="16"/>
  <c r="X119" i="16"/>
  <c r="X120" i="16"/>
  <c r="X121" i="16"/>
  <c r="X122" i="16"/>
  <c r="X123" i="16"/>
  <c r="X124" i="16"/>
  <c r="X125" i="16"/>
  <c r="X126" i="16"/>
  <c r="X127" i="16"/>
  <c r="X128" i="16"/>
  <c r="X129" i="16"/>
  <c r="X130" i="16"/>
  <c r="X131" i="16"/>
  <c r="X132" i="16"/>
  <c r="X133" i="16"/>
  <c r="X134" i="16"/>
  <c r="X135" i="16"/>
  <c r="X136" i="16"/>
  <c r="X137" i="16"/>
  <c r="X138" i="16"/>
  <c r="X139" i="16"/>
  <c r="X140" i="16"/>
  <c r="X141" i="16"/>
  <c r="X142" i="16"/>
  <c r="X143" i="16"/>
  <c r="X144" i="16"/>
  <c r="X145" i="16"/>
  <c r="X146" i="16"/>
  <c r="X147" i="16"/>
  <c r="X148" i="16"/>
  <c r="X149" i="16"/>
  <c r="X150" i="16"/>
  <c r="X151" i="16"/>
  <c r="X152" i="16"/>
  <c r="X153" i="16"/>
  <c r="X154" i="16"/>
  <c r="X155" i="16"/>
  <c r="X156" i="16"/>
  <c r="X157" i="16"/>
  <c r="X158" i="16"/>
  <c r="X159" i="16"/>
  <c r="X160" i="16"/>
  <c r="X161" i="16"/>
  <c r="X162" i="16"/>
  <c r="X163" i="16"/>
  <c r="X164" i="16"/>
  <c r="X165" i="16"/>
  <c r="X166" i="16"/>
  <c r="X167" i="16"/>
  <c r="X168" i="16"/>
  <c r="X169" i="16"/>
  <c r="X170" i="16"/>
  <c r="X171" i="16"/>
  <c r="X172" i="16"/>
  <c r="X173" i="16"/>
  <c r="X174" i="16"/>
  <c r="X175" i="16"/>
  <c r="X176" i="16"/>
  <c r="X177" i="16"/>
  <c r="X178" i="16"/>
  <c r="X179" i="16"/>
  <c r="X180" i="16"/>
  <c r="X181" i="16"/>
  <c r="X182" i="16"/>
  <c r="X183" i="16"/>
  <c r="X184" i="16"/>
  <c r="X185" i="16"/>
  <c r="X186" i="16"/>
  <c r="X187" i="16"/>
  <c r="X188" i="16"/>
  <c r="X189" i="16"/>
  <c r="X190" i="16"/>
  <c r="X191" i="16"/>
  <c r="X192" i="16"/>
  <c r="X193" i="16"/>
  <c r="X194" i="16"/>
  <c r="X195" i="16"/>
  <c r="X196" i="16"/>
  <c r="X197" i="16"/>
  <c r="X198" i="16"/>
  <c r="X199" i="16"/>
  <c r="X200" i="16"/>
  <c r="X201" i="16"/>
  <c r="X202" i="16"/>
  <c r="X203" i="16"/>
  <c r="X204" i="16"/>
  <c r="X205" i="16"/>
  <c r="X206" i="16"/>
  <c r="X207" i="16"/>
  <c r="X208" i="16"/>
  <c r="X209" i="16"/>
  <c r="X210" i="16"/>
  <c r="X211" i="16"/>
  <c r="X212" i="16"/>
  <c r="X213" i="16"/>
  <c r="X214" i="16"/>
  <c r="X215" i="16"/>
  <c r="X216" i="16"/>
  <c r="X217" i="16"/>
  <c r="X218" i="16"/>
  <c r="X219" i="16"/>
  <c r="X220" i="16"/>
  <c r="X221" i="16"/>
  <c r="X222" i="16"/>
  <c r="X223" i="16"/>
  <c r="X224" i="16"/>
  <c r="X225" i="16"/>
  <c r="X226" i="16"/>
  <c r="X227" i="16"/>
  <c r="X228" i="16"/>
  <c r="X229" i="16"/>
  <c r="X230" i="16"/>
  <c r="X231" i="16"/>
  <c r="X232" i="16"/>
  <c r="X233" i="16"/>
  <c r="X234" i="16"/>
  <c r="X235" i="16"/>
  <c r="X236" i="16"/>
  <c r="X237" i="16"/>
  <c r="X238" i="16"/>
  <c r="X239" i="16"/>
  <c r="X240" i="16"/>
  <c r="X241" i="16"/>
  <c r="X242" i="16"/>
  <c r="X243" i="16"/>
  <c r="X244" i="16"/>
  <c r="X245" i="16"/>
  <c r="X246" i="16"/>
  <c r="X247" i="16"/>
  <c r="X248" i="16"/>
  <c r="X249" i="16"/>
  <c r="X250" i="16"/>
  <c r="X251" i="16"/>
  <c r="X252" i="16"/>
  <c r="X253" i="16"/>
  <c r="X254" i="16"/>
  <c r="X255" i="16"/>
  <c r="X256" i="16"/>
  <c r="X257" i="16"/>
  <c r="X258" i="16"/>
  <c r="X259" i="16"/>
  <c r="X260" i="16"/>
  <c r="X261" i="16"/>
  <c r="X262" i="16"/>
  <c r="X263" i="16"/>
  <c r="X264" i="16"/>
  <c r="X265" i="16"/>
  <c r="X266" i="16"/>
  <c r="X267" i="16"/>
  <c r="X268" i="16"/>
  <c r="X269" i="16"/>
  <c r="X270" i="16"/>
  <c r="X271" i="16"/>
  <c r="X272" i="16"/>
  <c r="X273" i="16"/>
  <c r="X274" i="16"/>
  <c r="X275" i="16"/>
  <c r="X276" i="16"/>
  <c r="X277" i="16"/>
  <c r="X278" i="16"/>
  <c r="X279" i="16"/>
  <c r="X280" i="16"/>
  <c r="X281" i="16"/>
  <c r="X282" i="16"/>
  <c r="X283" i="16"/>
  <c r="X284" i="16"/>
  <c r="X285" i="16"/>
  <c r="X286" i="16"/>
  <c r="X287" i="16"/>
  <c r="X288" i="16"/>
  <c r="X289" i="16"/>
  <c r="X290" i="16"/>
  <c r="X291" i="16"/>
  <c r="X292" i="16"/>
  <c r="X293" i="16"/>
  <c r="X294" i="16"/>
  <c r="X295" i="16"/>
  <c r="X296" i="16"/>
  <c r="X297" i="16"/>
  <c r="X298" i="16"/>
  <c r="X299" i="16"/>
  <c r="X300" i="16"/>
  <c r="X301" i="16"/>
  <c r="X302" i="16"/>
  <c r="X303" i="16"/>
  <c r="X304" i="16"/>
  <c r="X305" i="16"/>
  <c r="X306" i="16"/>
  <c r="X307" i="16"/>
  <c r="X308" i="16"/>
  <c r="X309" i="16"/>
  <c r="X310" i="16"/>
  <c r="X311" i="16"/>
  <c r="X312" i="16"/>
  <c r="X313" i="16"/>
  <c r="X314" i="16"/>
  <c r="X315" i="16"/>
  <c r="X316" i="16"/>
  <c r="X317" i="16"/>
  <c r="X318" i="16"/>
  <c r="X319" i="16"/>
  <c r="X320" i="16"/>
  <c r="X321" i="16"/>
  <c r="X322" i="16"/>
  <c r="X323" i="16"/>
  <c r="X324" i="16"/>
  <c r="X325" i="16"/>
  <c r="X326" i="16"/>
  <c r="X327" i="16"/>
  <c r="X328" i="16"/>
  <c r="X329" i="16"/>
  <c r="X330" i="16"/>
  <c r="X331" i="16"/>
  <c r="X332" i="16"/>
  <c r="X333" i="16"/>
  <c r="X334" i="16"/>
  <c r="X335" i="16"/>
  <c r="X336" i="16"/>
  <c r="X337" i="16"/>
  <c r="X338" i="16"/>
  <c r="X339" i="16"/>
  <c r="X340" i="16"/>
  <c r="X341" i="16"/>
  <c r="X342" i="16"/>
  <c r="X343" i="16"/>
  <c r="X344" i="16"/>
  <c r="X345" i="16"/>
  <c r="X346" i="16"/>
  <c r="X347" i="16"/>
  <c r="X348" i="16"/>
  <c r="X349" i="16"/>
  <c r="X350" i="16"/>
  <c r="X351" i="16"/>
  <c r="X352" i="16"/>
  <c r="X353" i="16"/>
  <c r="X354" i="16"/>
  <c r="X355" i="16"/>
  <c r="X356" i="16"/>
  <c r="X357" i="16"/>
  <c r="X358" i="16"/>
  <c r="X359" i="16"/>
  <c r="X360" i="16"/>
  <c r="X361" i="16"/>
  <c r="X362" i="16"/>
  <c r="X363" i="16"/>
  <c r="X364" i="16"/>
  <c r="X365" i="16"/>
  <c r="X366" i="16"/>
  <c r="X367" i="16"/>
  <c r="X368" i="16"/>
  <c r="X369" i="16"/>
  <c r="X370" i="16"/>
  <c r="X371" i="16"/>
  <c r="X372" i="16"/>
  <c r="X373" i="16"/>
  <c r="X374" i="16"/>
  <c r="X375" i="16"/>
  <c r="X376" i="16"/>
  <c r="X377" i="16"/>
  <c r="X378" i="16"/>
  <c r="X379" i="16"/>
  <c r="X380" i="16"/>
  <c r="X381" i="16"/>
  <c r="X382" i="16"/>
  <c r="X383" i="16"/>
  <c r="X384" i="16"/>
  <c r="X385" i="16"/>
  <c r="X386" i="16"/>
  <c r="X387" i="16"/>
  <c r="X388" i="16"/>
  <c r="X389" i="16"/>
  <c r="X390" i="16"/>
  <c r="X391" i="16"/>
  <c r="X392" i="16"/>
  <c r="X393" i="16"/>
  <c r="X394" i="16"/>
  <c r="X395" i="16"/>
  <c r="X396" i="16"/>
  <c r="X397" i="16"/>
  <c r="X398" i="16"/>
  <c r="X399" i="16"/>
  <c r="X400" i="16"/>
  <c r="X401" i="16"/>
  <c r="X402" i="16"/>
  <c r="X403" i="16"/>
  <c r="X404" i="16"/>
  <c r="X405" i="16"/>
  <c r="X406" i="16"/>
  <c r="X407" i="16"/>
  <c r="X408" i="16"/>
  <c r="X409" i="16"/>
  <c r="X410" i="16"/>
  <c r="X411" i="16"/>
  <c r="X412" i="16"/>
  <c r="X413" i="16"/>
  <c r="X414" i="16"/>
  <c r="X415" i="16"/>
  <c r="X416" i="16"/>
  <c r="X417" i="16"/>
  <c r="X418" i="16"/>
  <c r="X419" i="16"/>
  <c r="X420" i="16"/>
  <c r="X421" i="16"/>
  <c r="X422" i="16"/>
  <c r="X423" i="16"/>
  <c r="X424" i="16"/>
  <c r="X425" i="16"/>
  <c r="X426" i="16"/>
  <c r="X427" i="16"/>
  <c r="X428" i="16"/>
  <c r="X429" i="16"/>
  <c r="X430" i="16"/>
  <c r="X431" i="16"/>
  <c r="X432" i="16"/>
  <c r="X433" i="16"/>
  <c r="X434" i="16"/>
  <c r="X435" i="16"/>
  <c r="X436" i="16"/>
  <c r="X437" i="16"/>
  <c r="X438" i="16"/>
  <c r="X439" i="16"/>
  <c r="X440" i="16"/>
  <c r="X441" i="16"/>
  <c r="X442" i="16"/>
  <c r="X443" i="16"/>
  <c r="X444" i="16"/>
  <c r="X445" i="16"/>
  <c r="X446" i="16"/>
  <c r="X447" i="16"/>
  <c r="X448" i="16"/>
  <c r="X449" i="16"/>
  <c r="X450" i="16"/>
  <c r="X451" i="16"/>
  <c r="X452" i="16"/>
  <c r="X453" i="16"/>
  <c r="X454" i="16"/>
  <c r="X455" i="16"/>
  <c r="X456" i="16"/>
  <c r="X457" i="16"/>
  <c r="X458" i="16"/>
  <c r="X459" i="16"/>
  <c r="X460" i="16"/>
  <c r="X461" i="16"/>
  <c r="X462" i="16"/>
  <c r="X463" i="16"/>
  <c r="X464" i="16"/>
  <c r="X465" i="16"/>
  <c r="X466" i="16"/>
  <c r="X467" i="16"/>
  <c r="X468" i="16"/>
  <c r="X469" i="16"/>
  <c r="X470" i="16"/>
  <c r="X471" i="16"/>
  <c r="X472" i="16"/>
  <c r="X473" i="16"/>
  <c r="X474" i="16"/>
  <c r="X475" i="16"/>
  <c r="X476" i="16"/>
  <c r="X477" i="16"/>
  <c r="X478" i="16"/>
  <c r="X479" i="16"/>
  <c r="X480" i="16"/>
  <c r="X481" i="16"/>
  <c r="X482" i="16"/>
  <c r="X483" i="16"/>
  <c r="X484" i="16"/>
  <c r="X485" i="16"/>
  <c r="X486" i="16"/>
  <c r="X487" i="16"/>
  <c r="X488" i="16"/>
  <c r="X489" i="16"/>
  <c r="X490" i="16"/>
  <c r="X491" i="16"/>
  <c r="X492" i="16"/>
  <c r="X493" i="16"/>
  <c r="X494" i="16"/>
  <c r="X495" i="16"/>
  <c r="X496" i="16"/>
  <c r="X497" i="16"/>
  <c r="X498" i="16"/>
  <c r="X499" i="16"/>
  <c r="X500" i="16"/>
  <c r="X501" i="16"/>
  <c r="X502" i="16"/>
  <c r="X503" i="16"/>
  <c r="X504" i="16"/>
  <c r="X505" i="16"/>
  <c r="X506" i="16"/>
  <c r="X507" i="16"/>
  <c r="X508" i="16"/>
  <c r="X509" i="16"/>
  <c r="X510" i="16"/>
  <c r="X511" i="16"/>
  <c r="X512" i="16"/>
  <c r="X513" i="16"/>
  <c r="X514" i="16"/>
  <c r="X515" i="16"/>
  <c r="X516" i="16"/>
  <c r="X517" i="16"/>
  <c r="X518" i="16"/>
  <c r="X519" i="16"/>
  <c r="X520" i="16"/>
  <c r="X521" i="16"/>
  <c r="X522" i="16"/>
  <c r="X523" i="16"/>
  <c r="X524" i="16"/>
  <c r="X525" i="16"/>
  <c r="X526" i="16"/>
  <c r="X527" i="16"/>
  <c r="X528" i="16"/>
  <c r="X529" i="16"/>
  <c r="X530" i="16"/>
  <c r="X531" i="16"/>
  <c r="X532" i="16"/>
  <c r="X533" i="16"/>
  <c r="X534" i="16"/>
  <c r="X535" i="16"/>
  <c r="X536" i="16"/>
  <c r="X537" i="16"/>
  <c r="X538" i="16"/>
  <c r="X539" i="16"/>
  <c r="X540" i="16"/>
  <c r="X541" i="16"/>
  <c r="X542" i="16"/>
  <c r="X543" i="16"/>
  <c r="X544" i="16"/>
  <c r="X545" i="16"/>
  <c r="X546" i="16"/>
  <c r="X547" i="16"/>
  <c r="X548" i="16"/>
  <c r="X549" i="16"/>
  <c r="X550" i="16"/>
  <c r="X551" i="16"/>
  <c r="X552" i="16"/>
  <c r="X553" i="16"/>
  <c r="X554" i="16"/>
  <c r="X555" i="16"/>
  <c r="X556" i="16"/>
  <c r="X557" i="16"/>
  <c r="X558" i="16"/>
  <c r="X559" i="16"/>
  <c r="X560" i="16"/>
  <c r="X561" i="16"/>
  <c r="X562" i="16"/>
  <c r="X563" i="16"/>
  <c r="X564" i="16"/>
  <c r="X565" i="16"/>
  <c r="X566" i="16"/>
  <c r="X567" i="16"/>
  <c r="X568" i="16"/>
  <c r="X569" i="16"/>
  <c r="X570" i="16"/>
  <c r="X571" i="16"/>
  <c r="X572" i="16"/>
  <c r="X573" i="16"/>
  <c r="X574" i="16"/>
  <c r="X575" i="16"/>
  <c r="X576" i="16"/>
  <c r="X577" i="16"/>
  <c r="X578" i="16"/>
  <c r="X579" i="16"/>
  <c r="X580" i="16"/>
  <c r="X581" i="16"/>
  <c r="X582" i="16"/>
  <c r="X583" i="16"/>
  <c r="X584" i="16"/>
  <c r="X585" i="16"/>
  <c r="X586" i="16"/>
  <c r="X587" i="16"/>
  <c r="X588" i="16"/>
  <c r="X589" i="16"/>
  <c r="X590" i="16"/>
  <c r="X591" i="16"/>
  <c r="X592" i="16"/>
  <c r="X593" i="16"/>
  <c r="X594" i="16"/>
  <c r="X595" i="16"/>
  <c r="X596" i="16"/>
  <c r="X597" i="16"/>
  <c r="X598" i="16"/>
  <c r="X599" i="16"/>
  <c r="X600" i="16"/>
  <c r="X601" i="16"/>
  <c r="X602" i="16"/>
  <c r="X603" i="16"/>
  <c r="X604" i="16"/>
  <c r="X605" i="16"/>
  <c r="X606" i="16"/>
  <c r="X607" i="16"/>
  <c r="X608" i="16"/>
  <c r="X609" i="16"/>
  <c r="X610" i="16"/>
  <c r="X611" i="16"/>
  <c r="X612" i="16"/>
  <c r="X613" i="16"/>
  <c r="X614" i="16"/>
  <c r="X615" i="16"/>
  <c r="X616" i="16"/>
  <c r="X617" i="16"/>
  <c r="X618" i="16"/>
  <c r="X619" i="16"/>
  <c r="X620" i="16"/>
  <c r="X621" i="16"/>
  <c r="X622" i="16"/>
  <c r="X623" i="16"/>
  <c r="X624" i="16"/>
  <c r="X625" i="16"/>
  <c r="X626" i="16"/>
  <c r="X627" i="16"/>
  <c r="X628" i="16"/>
  <c r="X629" i="16"/>
  <c r="X630" i="16"/>
  <c r="X631" i="16"/>
  <c r="X632" i="16"/>
  <c r="X633" i="16"/>
  <c r="X634" i="16"/>
  <c r="X635" i="16"/>
  <c r="X636" i="16"/>
  <c r="X637" i="16"/>
  <c r="X638" i="16"/>
  <c r="X639" i="16"/>
  <c r="X640" i="16"/>
  <c r="X641" i="16"/>
  <c r="X642" i="16"/>
  <c r="X643" i="16"/>
  <c r="X644" i="16"/>
  <c r="X645" i="16"/>
  <c r="X646" i="16"/>
  <c r="X647" i="16"/>
  <c r="X648" i="16"/>
  <c r="X649" i="16"/>
  <c r="X650" i="16"/>
  <c r="X651" i="16"/>
  <c r="X652" i="16"/>
  <c r="X653" i="16"/>
  <c r="X654" i="16"/>
  <c r="X655" i="16"/>
  <c r="X656" i="16"/>
  <c r="X657" i="16"/>
  <c r="X658" i="16"/>
  <c r="X659" i="16"/>
  <c r="X660" i="16"/>
  <c r="X661" i="16"/>
  <c r="X662" i="16"/>
  <c r="X663" i="16"/>
  <c r="X664" i="16"/>
  <c r="X665" i="16"/>
  <c r="X666" i="16"/>
  <c r="X667" i="16"/>
  <c r="X668" i="16"/>
  <c r="X669" i="16"/>
  <c r="X670" i="16"/>
  <c r="X671" i="16"/>
  <c r="X672" i="16"/>
  <c r="X673" i="16"/>
  <c r="X674" i="16"/>
  <c r="X675" i="16"/>
  <c r="X676" i="16"/>
  <c r="X677" i="16"/>
  <c r="X678" i="16"/>
  <c r="X679" i="16"/>
  <c r="X680" i="16"/>
  <c r="X681" i="16"/>
  <c r="X682" i="16"/>
  <c r="X683" i="16"/>
  <c r="X684" i="16"/>
  <c r="X685" i="16"/>
  <c r="X686" i="16"/>
  <c r="X687" i="16"/>
  <c r="X688" i="16"/>
  <c r="X689" i="16"/>
  <c r="X690" i="16"/>
  <c r="X691" i="16"/>
  <c r="X692" i="16"/>
  <c r="X693" i="16"/>
  <c r="X694" i="16"/>
  <c r="X695" i="16"/>
  <c r="X696" i="16"/>
  <c r="X697" i="16"/>
  <c r="X698" i="16"/>
  <c r="X699" i="16"/>
  <c r="X700" i="16"/>
  <c r="X701" i="16"/>
  <c r="X702" i="16"/>
  <c r="X703" i="16"/>
  <c r="X704" i="16"/>
  <c r="X705" i="16"/>
  <c r="X706" i="16"/>
  <c r="X707" i="16"/>
  <c r="X708" i="16"/>
  <c r="X709" i="16"/>
  <c r="X710" i="16"/>
  <c r="X711" i="16"/>
  <c r="X712" i="16"/>
  <c r="X713" i="16"/>
  <c r="X714" i="16"/>
  <c r="X715" i="16"/>
  <c r="X716" i="16"/>
  <c r="X717" i="16"/>
  <c r="X718" i="16"/>
  <c r="X719" i="16"/>
  <c r="X720" i="16"/>
  <c r="X721" i="16"/>
  <c r="X722" i="16"/>
  <c r="X723" i="16"/>
  <c r="X724" i="16"/>
  <c r="X725" i="16"/>
  <c r="X726" i="16"/>
  <c r="X727" i="16"/>
  <c r="X728" i="16"/>
  <c r="X729" i="16"/>
  <c r="X730" i="16"/>
  <c r="X731" i="16"/>
  <c r="X732" i="16"/>
  <c r="X733" i="16"/>
  <c r="X734" i="16"/>
  <c r="X735" i="16"/>
  <c r="X736" i="16"/>
  <c r="X737" i="16"/>
  <c r="X738" i="16"/>
  <c r="X739" i="16"/>
  <c r="X740" i="16"/>
  <c r="X741" i="16"/>
  <c r="X742" i="16"/>
  <c r="X743" i="16"/>
  <c r="X744" i="16"/>
  <c r="X745" i="16"/>
  <c r="X746" i="16"/>
  <c r="X747" i="16"/>
  <c r="X748" i="16"/>
  <c r="X749" i="16"/>
  <c r="X750" i="16"/>
  <c r="X751" i="16"/>
  <c r="X752" i="16"/>
  <c r="X753" i="16"/>
  <c r="X754" i="16"/>
  <c r="X755" i="16"/>
  <c r="X756" i="16"/>
  <c r="X757" i="16"/>
  <c r="X758" i="16"/>
  <c r="X759" i="16"/>
  <c r="X760" i="16"/>
  <c r="X761" i="16"/>
  <c r="X762" i="16"/>
  <c r="X763" i="16"/>
  <c r="X764" i="16"/>
  <c r="X765" i="16"/>
  <c r="X766" i="16"/>
  <c r="X767" i="16"/>
  <c r="X768" i="16"/>
  <c r="X769" i="16"/>
  <c r="X770" i="16"/>
  <c r="X771" i="16"/>
  <c r="X772" i="16"/>
  <c r="X773" i="16"/>
  <c r="X774" i="16"/>
  <c r="X775" i="16"/>
  <c r="X776" i="16"/>
  <c r="X777" i="16"/>
  <c r="X778" i="16"/>
  <c r="X779" i="16"/>
  <c r="X780" i="16"/>
  <c r="X781" i="16"/>
  <c r="X782" i="16"/>
  <c r="X783" i="16"/>
  <c r="X784" i="16"/>
  <c r="X785" i="16"/>
  <c r="X786" i="16"/>
  <c r="X787" i="16"/>
  <c r="X788" i="16"/>
  <c r="X789" i="16"/>
  <c r="X790" i="16"/>
  <c r="X791" i="16"/>
  <c r="X792" i="16"/>
  <c r="X793" i="16"/>
  <c r="X794" i="16"/>
  <c r="X795" i="16"/>
  <c r="X796" i="16"/>
  <c r="X797" i="16"/>
  <c r="X798" i="16"/>
  <c r="X799" i="16"/>
  <c r="X800" i="16"/>
  <c r="X801" i="16"/>
  <c r="X802" i="16"/>
  <c r="X803" i="16"/>
  <c r="X804" i="16"/>
  <c r="X805" i="16"/>
  <c r="X806" i="16"/>
  <c r="X807" i="16"/>
  <c r="X808" i="16"/>
  <c r="X809" i="16"/>
  <c r="X810" i="16"/>
  <c r="X811" i="16"/>
  <c r="X812" i="16"/>
  <c r="X813" i="16"/>
  <c r="X814" i="16"/>
  <c r="X815" i="16"/>
  <c r="X816" i="16"/>
  <c r="X817" i="16"/>
  <c r="X818" i="16"/>
  <c r="X819" i="16"/>
  <c r="X820" i="16"/>
  <c r="X821" i="16"/>
  <c r="X822" i="16"/>
  <c r="X823" i="16"/>
  <c r="X824" i="16"/>
  <c r="X825" i="16"/>
  <c r="X826" i="16"/>
  <c r="X827" i="16"/>
  <c r="X828" i="16"/>
  <c r="X829" i="16"/>
  <c r="X830" i="16"/>
  <c r="X831" i="16"/>
  <c r="X832" i="16"/>
  <c r="X833" i="16"/>
  <c r="X834" i="16"/>
  <c r="X835" i="16"/>
  <c r="X836" i="16"/>
  <c r="X837" i="16"/>
  <c r="X838" i="16"/>
  <c r="X839" i="16"/>
  <c r="X840" i="16"/>
  <c r="X841" i="16"/>
  <c r="X842" i="16"/>
  <c r="X843" i="16"/>
  <c r="X844" i="16"/>
  <c r="X845" i="16"/>
  <c r="X846" i="16"/>
  <c r="X847" i="16"/>
  <c r="X848" i="16"/>
  <c r="X849" i="16"/>
  <c r="X850" i="16"/>
  <c r="X851" i="16"/>
  <c r="X852" i="16"/>
  <c r="X853" i="16"/>
  <c r="X854" i="16"/>
  <c r="X855" i="16"/>
  <c r="X856" i="16"/>
  <c r="X857" i="16"/>
  <c r="X858" i="16"/>
  <c r="X859" i="16"/>
  <c r="X860" i="16"/>
  <c r="X861" i="16"/>
  <c r="X862" i="16"/>
  <c r="X863" i="16"/>
  <c r="X864" i="16"/>
  <c r="X865" i="16"/>
  <c r="X866" i="16"/>
  <c r="X867" i="16"/>
  <c r="X868" i="16"/>
  <c r="X869" i="16"/>
  <c r="X870" i="16"/>
  <c r="X871" i="16"/>
  <c r="X872" i="16"/>
  <c r="X873" i="16"/>
  <c r="X874" i="16"/>
  <c r="X875" i="16"/>
  <c r="X876" i="16"/>
  <c r="X877" i="16"/>
  <c r="X878" i="16"/>
  <c r="X879" i="16"/>
  <c r="X880" i="16"/>
  <c r="X881" i="16"/>
  <c r="X882" i="16"/>
  <c r="X883" i="16"/>
  <c r="X884" i="16"/>
  <c r="X885" i="16"/>
  <c r="X886" i="16"/>
  <c r="X887" i="16"/>
  <c r="X888" i="16"/>
  <c r="X889" i="16"/>
  <c r="X890" i="16"/>
  <c r="X891" i="16"/>
  <c r="X892" i="16"/>
  <c r="X893" i="16"/>
  <c r="X894" i="16"/>
  <c r="X895" i="16"/>
  <c r="X896" i="16"/>
  <c r="X897" i="16"/>
  <c r="X898" i="16"/>
  <c r="X899" i="16"/>
  <c r="X900" i="16"/>
  <c r="X901" i="16"/>
  <c r="X902" i="16"/>
  <c r="X903" i="16"/>
  <c r="X904" i="16"/>
  <c r="X905" i="16"/>
  <c r="X906" i="16"/>
  <c r="X907" i="16"/>
  <c r="X908" i="16"/>
  <c r="X909" i="16"/>
  <c r="X910" i="16"/>
  <c r="X911" i="16"/>
  <c r="X912" i="16"/>
  <c r="X913" i="16"/>
  <c r="X914" i="16"/>
  <c r="X915" i="16"/>
  <c r="X916" i="16"/>
  <c r="X917" i="16"/>
  <c r="X918" i="16"/>
  <c r="X919" i="16"/>
  <c r="X920" i="16"/>
  <c r="X921" i="16"/>
  <c r="X922" i="16"/>
  <c r="X923" i="16"/>
  <c r="X924" i="16"/>
  <c r="X925" i="16"/>
  <c r="X926" i="16"/>
  <c r="X927" i="16"/>
  <c r="X928" i="16"/>
  <c r="X929" i="16"/>
  <c r="X930" i="16"/>
  <c r="X931" i="16"/>
  <c r="X932" i="16"/>
  <c r="X933" i="16"/>
  <c r="X934" i="16"/>
  <c r="X935" i="16"/>
  <c r="X936" i="16"/>
  <c r="X937" i="16"/>
  <c r="X938" i="16"/>
  <c r="X939" i="16"/>
  <c r="X940" i="16"/>
  <c r="X941" i="16"/>
  <c r="X942" i="16"/>
  <c r="X943" i="16"/>
  <c r="X944" i="16"/>
  <c r="X945" i="16"/>
  <c r="X946" i="16"/>
  <c r="X947" i="16"/>
  <c r="X948" i="16"/>
  <c r="X949" i="16"/>
  <c r="X950" i="16"/>
  <c r="X951" i="16"/>
  <c r="X952" i="16"/>
  <c r="X953" i="16"/>
  <c r="X954" i="16"/>
  <c r="X955" i="16"/>
  <c r="X956" i="16"/>
  <c r="X957" i="16"/>
  <c r="X958" i="16"/>
  <c r="X959" i="16"/>
  <c r="X960" i="16"/>
  <c r="X961" i="16"/>
  <c r="X962" i="16"/>
  <c r="X963" i="16"/>
  <c r="X964" i="16"/>
  <c r="X965" i="16"/>
  <c r="X966" i="16"/>
  <c r="X967" i="16"/>
  <c r="X968" i="16"/>
  <c r="X969" i="16"/>
  <c r="X970" i="16"/>
  <c r="X971" i="16"/>
  <c r="X972" i="16"/>
  <c r="X973" i="16"/>
  <c r="X974" i="16"/>
  <c r="X975" i="16"/>
  <c r="X976" i="16"/>
  <c r="X977" i="16"/>
  <c r="X978" i="16"/>
  <c r="X979" i="16"/>
  <c r="X980" i="16"/>
  <c r="X981" i="16"/>
  <c r="X982" i="16"/>
  <c r="X983" i="16"/>
  <c r="X984" i="16"/>
  <c r="X985" i="16"/>
  <c r="X986" i="16"/>
  <c r="X987" i="16"/>
  <c r="X988" i="16"/>
  <c r="X989" i="16"/>
  <c r="X990" i="16"/>
  <c r="X991" i="16"/>
  <c r="X992" i="16"/>
  <c r="X993" i="16"/>
  <c r="X994" i="16"/>
  <c r="X995" i="16"/>
  <c r="X996" i="16"/>
  <c r="X997" i="16"/>
  <c r="X998" i="16"/>
  <c r="X999" i="16"/>
  <c r="X1000" i="16"/>
  <c r="X1001" i="16"/>
  <c r="X2" i="16"/>
  <c r="W3" i="16" a="1"/>
  <c r="W3" i="16" s="1"/>
  <c r="W4" i="16" a="1"/>
  <c r="W4" i="16"/>
  <c r="W5" i="16" a="1"/>
  <c r="W5" i="16" s="1"/>
  <c r="W6" i="16" a="1"/>
  <c r="W6" i="16" s="1"/>
  <c r="W7" i="16" a="1"/>
  <c r="W7" i="16" s="1"/>
  <c r="W8" i="16" a="1"/>
  <c r="W8" i="16" s="1"/>
  <c r="W9" i="16" a="1"/>
  <c r="W9" i="16" s="1"/>
  <c r="W10" i="16" a="1"/>
  <c r="W10" i="16"/>
  <c r="W11" i="16" a="1"/>
  <c r="W11" i="16" s="1"/>
  <c r="W12" i="16" a="1"/>
  <c r="W12" i="16"/>
  <c r="W13" i="16" a="1"/>
  <c r="W13" i="16" s="1"/>
  <c r="W14" i="16" a="1"/>
  <c r="W14" i="16" s="1"/>
  <c r="W15" i="16" a="1"/>
  <c r="W15" i="16" s="1"/>
  <c r="W16" i="16" a="1"/>
  <c r="W16" i="16" s="1"/>
  <c r="W17" i="16" a="1"/>
  <c r="W17" i="16" s="1"/>
  <c r="W18" i="16" a="1"/>
  <c r="W18" i="16"/>
  <c r="W19" i="16" a="1"/>
  <c r="W19" i="16" s="1"/>
  <c r="W20" i="16" a="1"/>
  <c r="W20" i="16"/>
  <c r="W21" i="16" a="1"/>
  <c r="W21" i="16" s="1"/>
  <c r="W22" i="16" a="1"/>
  <c r="W22" i="16" s="1"/>
  <c r="W23" i="16" a="1"/>
  <c r="W23" i="16" s="1"/>
  <c r="W24" i="16" a="1"/>
  <c r="W24" i="16" s="1"/>
  <c r="W25" i="16" a="1"/>
  <c r="W25" i="16" s="1"/>
  <c r="W26" i="16" a="1"/>
  <c r="W26" i="16"/>
  <c r="W27" i="16" a="1"/>
  <c r="W27" i="16" s="1"/>
  <c r="W28" i="16" a="1"/>
  <c r="W28" i="16"/>
  <c r="W29" i="16" a="1"/>
  <c r="W29" i="16" s="1"/>
  <c r="W30" i="16" a="1"/>
  <c r="W30" i="16"/>
  <c r="W31" i="16" a="1"/>
  <c r="W31" i="16" s="1"/>
  <c r="W32" i="16" a="1"/>
  <c r="W32" i="16" s="1"/>
  <c r="W33" i="16" a="1"/>
  <c r="W33" i="16" s="1"/>
  <c r="W34" i="16" a="1"/>
  <c r="W34" i="16" s="1"/>
  <c r="W35" i="16" a="1"/>
  <c r="W35" i="16" s="1"/>
  <c r="W36" i="16" a="1"/>
  <c r="W36" i="16"/>
  <c r="W37" i="16" a="1"/>
  <c r="W37" i="16" s="1"/>
  <c r="W38" i="16" a="1"/>
  <c r="W38" i="16"/>
  <c r="W39" i="16" a="1"/>
  <c r="W39" i="16" s="1"/>
  <c r="W40" i="16" a="1"/>
  <c r="W40" i="16" s="1"/>
  <c r="W41" i="16" a="1"/>
  <c r="W41" i="16" s="1"/>
  <c r="W42" i="16" a="1"/>
  <c r="W42" i="16"/>
  <c r="W43" i="16" a="1"/>
  <c r="W43" i="16" s="1"/>
  <c r="W44" i="16" a="1"/>
  <c r="W44" i="16"/>
  <c r="W45" i="16" a="1"/>
  <c r="W45" i="16" s="1"/>
  <c r="W46" i="16" a="1"/>
  <c r="W46" i="16"/>
  <c r="W47" i="16" a="1"/>
  <c r="W47" i="16" s="1"/>
  <c r="W48" i="16" a="1"/>
  <c r="W48" i="16" s="1"/>
  <c r="W49" i="16" a="1"/>
  <c r="W49" i="16" s="1"/>
  <c r="W50" i="16" a="1"/>
  <c r="W50" i="16"/>
  <c r="W51" i="16" a="1"/>
  <c r="W51" i="16" s="1"/>
  <c r="W52" i="16" a="1"/>
  <c r="W52" i="16"/>
  <c r="W53" i="16" a="1"/>
  <c r="W53" i="16" s="1"/>
  <c r="W54" i="16" a="1"/>
  <c r="W54" i="16" s="1"/>
  <c r="W55" i="16" a="1"/>
  <c r="W55" i="16" s="1"/>
  <c r="W56" i="16" a="1"/>
  <c r="W56" i="16" s="1"/>
  <c r="W57" i="16" a="1"/>
  <c r="W57" i="16" s="1"/>
  <c r="W58" i="16" a="1"/>
  <c r="W58" i="16" s="1"/>
  <c r="W59" i="16" a="1"/>
  <c r="W59" i="16" s="1"/>
  <c r="W60" i="16" a="1"/>
  <c r="W60" i="16"/>
  <c r="W61" i="16" a="1"/>
  <c r="W61" i="16" s="1"/>
  <c r="W62" i="16" a="1"/>
  <c r="W62" i="16" s="1"/>
  <c r="W63" i="16" a="1"/>
  <c r="W63" i="16" s="1"/>
  <c r="W64" i="16" a="1"/>
  <c r="W64" i="16" s="1"/>
  <c r="W65" i="16" a="1"/>
  <c r="W65" i="16" s="1"/>
  <c r="W66" i="16" a="1"/>
  <c r="W66" i="16"/>
  <c r="W67" i="16" a="1"/>
  <c r="W67" i="16" s="1"/>
  <c r="W68" i="16" a="1"/>
  <c r="W68" i="16"/>
  <c r="W69" i="16" a="1"/>
  <c r="W69" i="16" s="1"/>
  <c r="W70" i="16" a="1"/>
  <c r="W70" i="16" s="1"/>
  <c r="W71" i="16" a="1"/>
  <c r="W71" i="16" s="1"/>
  <c r="W72" i="16" a="1"/>
  <c r="W72" i="16" s="1"/>
  <c r="W73" i="16" a="1"/>
  <c r="W73" i="16" s="1"/>
  <c r="W74" i="16" a="1"/>
  <c r="W74" i="16" s="1"/>
  <c r="W75" i="16" a="1"/>
  <c r="W75" i="16" s="1"/>
  <c r="W76" i="16" a="1"/>
  <c r="W76" i="16"/>
  <c r="W77" i="16" a="1"/>
  <c r="W77" i="16" s="1"/>
  <c r="W78" i="16" a="1"/>
  <c r="W78" i="16" s="1"/>
  <c r="W79" i="16" a="1"/>
  <c r="W79" i="16" s="1"/>
  <c r="W80" i="16" a="1"/>
  <c r="W80" i="16" s="1"/>
  <c r="W81" i="16" a="1"/>
  <c r="W81" i="16" s="1"/>
  <c r="W82" i="16" a="1"/>
  <c r="W82" i="16"/>
  <c r="W83" i="16" a="1"/>
  <c r="W83" i="16" s="1"/>
  <c r="W84" i="16" a="1"/>
  <c r="W84" i="16"/>
  <c r="W85" i="16" a="1"/>
  <c r="W85" i="16" s="1"/>
  <c r="W86" i="16" a="1"/>
  <c r="W86" i="16" s="1"/>
  <c r="W87" i="16" a="1"/>
  <c r="W87" i="16" s="1"/>
  <c r="W88" i="16" a="1"/>
  <c r="W88" i="16" s="1"/>
  <c r="W89" i="16" a="1"/>
  <c r="W89" i="16" s="1"/>
  <c r="W90" i="16" a="1"/>
  <c r="W90" i="16" s="1"/>
  <c r="W91" i="16" a="1"/>
  <c r="W91" i="16" s="1"/>
  <c r="W92" i="16" a="1"/>
  <c r="W92" i="16"/>
  <c r="W93" i="16" a="1"/>
  <c r="W93" i="16" s="1"/>
  <c r="W94" i="16" a="1"/>
  <c r="W94" i="16" s="1"/>
  <c r="W95" i="16" a="1"/>
  <c r="W95" i="16" s="1"/>
  <c r="W96" i="16" a="1"/>
  <c r="W96" i="16" s="1"/>
  <c r="W97" i="16" a="1"/>
  <c r="W97" i="16" s="1"/>
  <c r="W98" i="16" a="1"/>
  <c r="W98" i="16"/>
  <c r="W99" i="16" a="1"/>
  <c r="W99" i="16" s="1"/>
  <c r="W100" i="16" a="1"/>
  <c r="W100" i="16"/>
  <c r="W101" i="16" a="1"/>
  <c r="W101" i="16" s="1"/>
  <c r="W102" i="16" a="1"/>
  <c r="W102" i="16" s="1"/>
  <c r="W103" i="16" a="1"/>
  <c r="W103" i="16" s="1"/>
  <c r="W104" i="16" a="1"/>
  <c r="W104" i="16" s="1"/>
  <c r="W105" i="16" a="1"/>
  <c r="W105" i="16" s="1"/>
  <c r="W106" i="16" a="1"/>
  <c r="W106" i="16" s="1"/>
  <c r="W107" i="16" a="1"/>
  <c r="W107" i="16" s="1"/>
  <c r="W108" i="16" a="1"/>
  <c r="W108" i="16"/>
  <c r="W109" i="16" a="1"/>
  <c r="W109" i="16" s="1"/>
  <c r="W110" i="16" a="1"/>
  <c r="W110" i="16" s="1"/>
  <c r="W111" i="16" a="1"/>
  <c r="W111" i="16" s="1"/>
  <c r="W112" i="16" a="1"/>
  <c r="W112" i="16" s="1"/>
  <c r="W113" i="16" a="1"/>
  <c r="W113" i="16" s="1"/>
  <c r="W114" i="16" a="1"/>
  <c r="W114" i="16"/>
  <c r="W115" i="16" a="1"/>
  <c r="W115" i="16" s="1"/>
  <c r="W116" i="16" a="1"/>
  <c r="W116" i="16"/>
  <c r="W117" i="16" a="1"/>
  <c r="W117" i="16" s="1"/>
  <c r="W118" i="16" a="1"/>
  <c r="W118" i="16" s="1"/>
  <c r="W119" i="16" a="1"/>
  <c r="W119" i="16" s="1"/>
  <c r="W120" i="16" a="1"/>
  <c r="W120" i="16" s="1"/>
  <c r="W121" i="16" a="1"/>
  <c r="W121" i="16" s="1"/>
  <c r="W122" i="16" a="1"/>
  <c r="W122" i="16" s="1"/>
  <c r="W123" i="16" a="1"/>
  <c r="W123" i="16" s="1"/>
  <c r="W124" i="16" a="1"/>
  <c r="W124" i="16"/>
  <c r="W125" i="16" a="1"/>
  <c r="W125" i="16" s="1"/>
  <c r="W126" i="16" a="1"/>
  <c r="W126" i="16" s="1"/>
  <c r="W127" i="16" a="1"/>
  <c r="W127" i="16" s="1"/>
  <c r="W128" i="16" a="1"/>
  <c r="W128" i="16" s="1"/>
  <c r="W129" i="16" a="1"/>
  <c r="W129" i="16" s="1"/>
  <c r="W130" i="16" a="1"/>
  <c r="W130" i="16"/>
  <c r="W131" i="16" a="1"/>
  <c r="W131" i="16" s="1"/>
  <c r="W132" i="16" a="1"/>
  <c r="W132" i="16"/>
  <c r="W133" i="16" a="1"/>
  <c r="W133" i="16" s="1"/>
  <c r="W134" i="16" a="1"/>
  <c r="W134" i="16" s="1"/>
  <c r="W135" i="16" a="1"/>
  <c r="W135" i="16" s="1"/>
  <c r="W136" i="16" a="1"/>
  <c r="W136" i="16" s="1"/>
  <c r="W137" i="16" a="1"/>
  <c r="W137" i="16" s="1"/>
  <c r="W138" i="16" a="1"/>
  <c r="W138" i="16" s="1"/>
  <c r="W139" i="16" a="1"/>
  <c r="W139" i="16" s="1"/>
  <c r="W140" i="16" a="1"/>
  <c r="W140" i="16"/>
  <c r="W141" i="16" a="1"/>
  <c r="W141" i="16" s="1"/>
  <c r="W142" i="16" a="1"/>
  <c r="W142" i="16" s="1"/>
  <c r="W143" i="16" a="1"/>
  <c r="W143" i="16" s="1"/>
  <c r="W144" i="16" a="1"/>
  <c r="W144" i="16" s="1"/>
  <c r="W145" i="16" a="1"/>
  <c r="W145" i="16" s="1"/>
  <c r="W146" i="16" a="1"/>
  <c r="W146" i="16"/>
  <c r="W147" i="16" a="1"/>
  <c r="W147" i="16" s="1"/>
  <c r="W148" i="16" a="1"/>
  <c r="W148" i="16"/>
  <c r="W149" i="16" a="1"/>
  <c r="W149" i="16" s="1"/>
  <c r="W150" i="16" a="1"/>
  <c r="W150" i="16" s="1"/>
  <c r="W151" i="16" a="1"/>
  <c r="W151" i="16" s="1"/>
  <c r="W152" i="16" a="1"/>
  <c r="W152" i="16" s="1"/>
  <c r="W153" i="16" a="1"/>
  <c r="W153" i="16" s="1"/>
  <c r="W154" i="16" a="1"/>
  <c r="W154" i="16" s="1"/>
  <c r="W155" i="16" a="1"/>
  <c r="W155" i="16" s="1"/>
  <c r="W156" i="16" a="1"/>
  <c r="W156" i="16"/>
  <c r="W157" i="16" a="1"/>
  <c r="W157" i="16" s="1"/>
  <c r="W158" i="16" a="1"/>
  <c r="W158" i="16" s="1"/>
  <c r="W159" i="16" a="1"/>
  <c r="W159" i="16" s="1"/>
  <c r="W160" i="16" a="1"/>
  <c r="W160" i="16" s="1"/>
  <c r="W161" i="16" a="1"/>
  <c r="W161" i="16" s="1"/>
  <c r="W162" i="16" a="1"/>
  <c r="W162" i="16"/>
  <c r="W163" i="16" a="1"/>
  <c r="W163" i="16" s="1"/>
  <c r="W164" i="16" a="1"/>
  <c r="W164" i="16"/>
  <c r="W165" i="16" a="1"/>
  <c r="W165" i="16" s="1"/>
  <c r="W166" i="16" a="1"/>
  <c r="W166" i="16" s="1"/>
  <c r="W167" i="16" a="1"/>
  <c r="W167" i="16" s="1"/>
  <c r="W168" i="16" a="1"/>
  <c r="W168" i="16" s="1"/>
  <c r="W169" i="16" a="1"/>
  <c r="W169" i="16" s="1"/>
  <c r="W170" i="16" a="1"/>
  <c r="W170" i="16" s="1"/>
  <c r="W171" i="16" a="1"/>
  <c r="W171" i="16" s="1"/>
  <c r="W172" i="16" a="1"/>
  <c r="W172" i="16"/>
  <c r="W173" i="16" a="1"/>
  <c r="W173" i="16" s="1"/>
  <c r="W174" i="16" a="1"/>
  <c r="W174" i="16"/>
  <c r="W175" i="16" a="1"/>
  <c r="W175" i="16" s="1"/>
  <c r="W176" i="16" a="1"/>
  <c r="W176" i="16"/>
  <c r="W177" i="16" a="1"/>
  <c r="W177" i="16" s="1"/>
  <c r="W178" i="16" a="1"/>
  <c r="W178" i="16"/>
  <c r="W179" i="16" a="1"/>
  <c r="W179" i="16" s="1"/>
  <c r="W180" i="16" a="1"/>
  <c r="W180" i="16"/>
  <c r="W181" i="16" a="1"/>
  <c r="W181" i="16" s="1"/>
  <c r="W182" i="16" a="1"/>
  <c r="W182" i="16"/>
  <c r="W183" i="16" a="1"/>
  <c r="W183" i="16" s="1"/>
  <c r="W184" i="16" a="1"/>
  <c r="W184" i="16"/>
  <c r="W185" i="16" a="1"/>
  <c r="W185" i="16" s="1"/>
  <c r="W186" i="16" a="1"/>
  <c r="W186" i="16" s="1"/>
  <c r="W187" i="16" a="1"/>
  <c r="W187" i="16" s="1"/>
  <c r="W188" i="16" a="1"/>
  <c r="W188" i="16"/>
  <c r="W189" i="16" a="1"/>
  <c r="W189" i="16" s="1"/>
  <c r="W190" i="16" a="1"/>
  <c r="W190" i="16"/>
  <c r="W191" i="16" a="1"/>
  <c r="W191" i="16" s="1"/>
  <c r="W192" i="16" a="1"/>
  <c r="W192" i="16"/>
  <c r="W193" i="16" a="1"/>
  <c r="W193" i="16" s="1"/>
  <c r="W194" i="16" a="1"/>
  <c r="W194" i="16" s="1"/>
  <c r="W195" i="16" a="1"/>
  <c r="W195" i="16" s="1"/>
  <c r="W196" i="16" a="1"/>
  <c r="W196" i="16"/>
  <c r="W197" i="16" a="1"/>
  <c r="W197" i="16" s="1"/>
  <c r="W198" i="16" a="1"/>
  <c r="W198" i="16"/>
  <c r="W199" i="16" a="1"/>
  <c r="W199" i="16" s="1"/>
  <c r="W200" i="16" a="1"/>
  <c r="W200" i="16"/>
  <c r="W201" i="16" a="1"/>
  <c r="W201" i="16" s="1"/>
  <c r="W202" i="16" a="1"/>
  <c r="W202" i="16" s="1"/>
  <c r="W203" i="16" a="1"/>
  <c r="W203" i="16" s="1"/>
  <c r="W204" i="16" a="1"/>
  <c r="W204" i="16"/>
  <c r="W205" i="16" a="1"/>
  <c r="W205" i="16" s="1"/>
  <c r="W206" i="16" a="1"/>
  <c r="W206" i="16"/>
  <c r="W207" i="16" a="1"/>
  <c r="W207" i="16" s="1"/>
  <c r="W208" i="16" a="1"/>
  <c r="W208" i="16"/>
  <c r="W209" i="16" a="1"/>
  <c r="W209" i="16" s="1"/>
  <c r="W210" i="16" a="1"/>
  <c r="W210" i="16" s="1"/>
  <c r="W211" i="16" a="1"/>
  <c r="W211" i="16" s="1"/>
  <c r="W212" i="16" a="1"/>
  <c r="W212" i="16"/>
  <c r="W213" i="16" a="1"/>
  <c r="W213" i="16" s="1"/>
  <c r="W214" i="16" a="1"/>
  <c r="W214" i="16"/>
  <c r="W215" i="16" a="1"/>
  <c r="W215" i="16" s="1"/>
  <c r="W216" i="16" a="1"/>
  <c r="W216" i="16"/>
  <c r="W217" i="16" a="1"/>
  <c r="W217" i="16" s="1"/>
  <c r="W218" i="16" a="1"/>
  <c r="W218" i="16" s="1"/>
  <c r="W219" i="16" a="1"/>
  <c r="W219" i="16" s="1"/>
  <c r="W220" i="16" a="1"/>
  <c r="W220" i="16"/>
  <c r="W221" i="16" a="1"/>
  <c r="W221" i="16" s="1"/>
  <c r="W222" i="16" a="1"/>
  <c r="W222" i="16"/>
  <c r="W223" i="16" a="1"/>
  <c r="W223" i="16" s="1"/>
  <c r="W224" i="16" a="1"/>
  <c r="W224" i="16"/>
  <c r="W225" i="16" a="1"/>
  <c r="W225" i="16" s="1"/>
  <c r="W226" i="16" a="1"/>
  <c r="W226" i="16" s="1"/>
  <c r="W227" i="16" a="1"/>
  <c r="W227" i="16" s="1"/>
  <c r="W228" i="16" a="1"/>
  <c r="W228" i="16"/>
  <c r="W229" i="16" a="1"/>
  <c r="W229" i="16" s="1"/>
  <c r="W230" i="16" a="1"/>
  <c r="W230" i="16"/>
  <c r="W231" i="16" a="1"/>
  <c r="W231" i="16" s="1"/>
  <c r="W232" i="16" a="1"/>
  <c r="W232" i="16"/>
  <c r="W233" i="16" a="1"/>
  <c r="W233" i="16" s="1"/>
  <c r="W234" i="16" a="1"/>
  <c r="W234" i="16" s="1"/>
  <c r="W235" i="16" a="1"/>
  <c r="W235" i="16" s="1"/>
  <c r="W236" i="16" a="1"/>
  <c r="W236" i="16"/>
  <c r="W237" i="16" a="1"/>
  <c r="W237" i="16" s="1"/>
  <c r="W238" i="16" a="1"/>
  <c r="W238" i="16"/>
  <c r="W239" i="16" a="1"/>
  <c r="W239" i="16" s="1"/>
  <c r="W240" i="16" a="1"/>
  <c r="W240" i="16"/>
  <c r="W241" i="16" a="1"/>
  <c r="W241" i="16" s="1"/>
  <c r="W242" i="16" a="1"/>
  <c r="W242" i="16" s="1"/>
  <c r="W243" i="16" a="1"/>
  <c r="W243" i="16" s="1"/>
  <c r="W244" i="16" a="1"/>
  <c r="W244" i="16"/>
  <c r="W245" i="16" a="1"/>
  <c r="W245" i="16" s="1"/>
  <c r="W246" i="16" a="1"/>
  <c r="W246" i="16"/>
  <c r="W247" i="16" a="1"/>
  <c r="W247" i="16" s="1"/>
  <c r="W248" i="16" a="1"/>
  <c r="W248" i="16"/>
  <c r="W249" i="16" a="1"/>
  <c r="W249" i="16" s="1"/>
  <c r="W250" i="16" a="1"/>
  <c r="W250" i="16" s="1"/>
  <c r="W251" i="16" a="1"/>
  <c r="W251" i="16" s="1"/>
  <c r="W252" i="16" a="1"/>
  <c r="W252" i="16"/>
  <c r="W253" i="16" a="1"/>
  <c r="W253" i="16" s="1"/>
  <c r="W254" i="16" a="1"/>
  <c r="W254" i="16"/>
  <c r="W255" i="16" a="1"/>
  <c r="W255" i="16" s="1"/>
  <c r="W256" i="16" a="1"/>
  <c r="W256" i="16"/>
  <c r="W257" i="16" a="1"/>
  <c r="W257" i="16" s="1"/>
  <c r="W258" i="16" a="1"/>
  <c r="W258" i="16" s="1"/>
  <c r="W259" i="16" a="1"/>
  <c r="W259" i="16" s="1"/>
  <c r="W260" i="16" a="1"/>
  <c r="W260" i="16"/>
  <c r="W261" i="16" a="1"/>
  <c r="W261" i="16" s="1"/>
  <c r="W262" i="16" a="1"/>
  <c r="W262" i="16"/>
  <c r="W263" i="16" a="1"/>
  <c r="W263" i="16" s="1"/>
  <c r="W264" i="16" a="1"/>
  <c r="W264" i="16"/>
  <c r="W265" i="16" a="1"/>
  <c r="W265" i="16" s="1"/>
  <c r="W266" i="16" a="1"/>
  <c r="W266" i="16" s="1"/>
  <c r="W267" i="16" a="1"/>
  <c r="W267" i="16" s="1"/>
  <c r="W268" i="16" a="1"/>
  <c r="W268" i="16"/>
  <c r="W269" i="16" a="1"/>
  <c r="W269" i="16" s="1"/>
  <c r="W270" i="16" a="1"/>
  <c r="W270" i="16"/>
  <c r="W271" i="16" a="1"/>
  <c r="W271" i="16" s="1"/>
  <c r="W272" i="16" a="1"/>
  <c r="W272" i="16"/>
  <c r="W273" i="16" a="1"/>
  <c r="W273" i="16" s="1"/>
  <c r="W274" i="16" a="1"/>
  <c r="W274" i="16" s="1"/>
  <c r="W275" i="16" a="1"/>
  <c r="W275" i="16" s="1"/>
  <c r="W276" i="16" a="1"/>
  <c r="W276" i="16"/>
  <c r="W277" i="16" a="1"/>
  <c r="W277" i="16" s="1"/>
  <c r="W278" i="16" a="1"/>
  <c r="W278" i="16"/>
  <c r="W279" i="16" a="1"/>
  <c r="W279" i="16" s="1"/>
  <c r="W280" i="16" a="1"/>
  <c r="W280" i="16"/>
  <c r="W281" i="16" a="1"/>
  <c r="W281" i="16" s="1"/>
  <c r="W282" i="16" a="1"/>
  <c r="W282" i="16" s="1"/>
  <c r="W283" i="16" a="1"/>
  <c r="W283" i="16" s="1"/>
  <c r="W284" i="16" a="1"/>
  <c r="W284" i="16"/>
  <c r="W285" i="16" a="1"/>
  <c r="W285" i="16" s="1"/>
  <c r="W286" i="16" a="1"/>
  <c r="W286" i="16"/>
  <c r="W287" i="16" a="1"/>
  <c r="W287" i="16" s="1"/>
  <c r="W288" i="16" a="1"/>
  <c r="W288" i="16" s="1"/>
  <c r="W289" i="16" a="1"/>
  <c r="W289" i="16" s="1"/>
  <c r="W290" i="16" a="1"/>
  <c r="W290" i="16" s="1"/>
  <c r="W291" i="16" a="1"/>
  <c r="W291" i="16" s="1"/>
  <c r="W292" i="16" a="1"/>
  <c r="W292" i="16"/>
  <c r="W293" i="16" a="1"/>
  <c r="W293" i="16" s="1"/>
  <c r="W294" i="16" a="1"/>
  <c r="W294" i="16"/>
  <c r="W295" i="16" a="1"/>
  <c r="W295" i="16" s="1"/>
  <c r="W296" i="16" a="1"/>
  <c r="W296" i="16"/>
  <c r="W297" i="16" a="1"/>
  <c r="W297" i="16" s="1"/>
  <c r="W298" i="16" a="1"/>
  <c r="W298" i="16" s="1"/>
  <c r="W299" i="16" a="1"/>
  <c r="W299" i="16" s="1"/>
  <c r="W300" i="16" a="1"/>
  <c r="W300" i="16"/>
  <c r="W301" i="16" a="1"/>
  <c r="W301" i="16"/>
  <c r="W302" i="16" a="1"/>
  <c r="W302" i="16"/>
  <c r="W303" i="16" a="1"/>
  <c r="W303" i="16" s="1"/>
  <c r="W304" i="16" a="1"/>
  <c r="W304" i="16"/>
  <c r="W305" i="16" a="1"/>
  <c r="W305" i="16" s="1"/>
  <c r="W306" i="16" a="1"/>
  <c r="W306" i="16" s="1"/>
  <c r="W307" i="16" a="1"/>
  <c r="W307" i="16" s="1"/>
  <c r="W308" i="16" a="1"/>
  <c r="W308" i="16"/>
  <c r="W309" i="16" a="1"/>
  <c r="W309" i="16" s="1"/>
  <c r="W310" i="16" a="1"/>
  <c r="W310" i="16"/>
  <c r="W311" i="16" a="1"/>
  <c r="W311" i="16" s="1"/>
  <c r="W312" i="16" a="1"/>
  <c r="W312" i="16"/>
  <c r="W313" i="16" a="1"/>
  <c r="W313" i="16" s="1"/>
  <c r="W314" i="16" a="1"/>
  <c r="W314" i="16" s="1"/>
  <c r="W315" i="16" a="1"/>
  <c r="W315" i="16" s="1"/>
  <c r="W316" i="16" a="1"/>
  <c r="W316" i="16"/>
  <c r="W317" i="16" a="1"/>
  <c r="W317" i="16" s="1"/>
  <c r="W318" i="16" a="1"/>
  <c r="W318" i="16"/>
  <c r="W319" i="16" a="1"/>
  <c r="W319" i="16" s="1"/>
  <c r="W320" i="16" a="1"/>
  <c r="W320" i="16"/>
  <c r="W321" i="16" a="1"/>
  <c r="W321" i="16" s="1"/>
  <c r="W322" i="16" a="1"/>
  <c r="W322" i="16" s="1"/>
  <c r="W323" i="16" a="1"/>
  <c r="W323" i="16" s="1"/>
  <c r="W324" i="16" a="1"/>
  <c r="W324" i="16"/>
  <c r="W325" i="16" a="1"/>
  <c r="W325" i="16" s="1"/>
  <c r="W326" i="16" a="1"/>
  <c r="W326" i="16"/>
  <c r="W327" i="16" a="1"/>
  <c r="W327" i="16" s="1"/>
  <c r="W328" i="16" a="1"/>
  <c r="W328" i="16"/>
  <c r="W329" i="16" a="1"/>
  <c r="W329" i="16" s="1"/>
  <c r="W330" i="16" a="1"/>
  <c r="W330" i="16" s="1"/>
  <c r="W331" i="16" a="1"/>
  <c r="W331" i="16" s="1"/>
  <c r="W332" i="16" a="1"/>
  <c r="W332" i="16"/>
  <c r="W333" i="16" a="1"/>
  <c r="W333" i="16" s="1"/>
  <c r="W334" i="16" a="1"/>
  <c r="W334" i="16"/>
  <c r="W335" i="16" a="1"/>
  <c r="W335" i="16" s="1"/>
  <c r="W336" i="16" a="1"/>
  <c r="W336" i="16"/>
  <c r="W337" i="16" a="1"/>
  <c r="W337" i="16" s="1"/>
  <c r="W338" i="16" a="1"/>
  <c r="W338" i="16" s="1"/>
  <c r="W339" i="16" a="1"/>
  <c r="W339" i="16" s="1"/>
  <c r="W340" i="16" a="1"/>
  <c r="W340" i="16"/>
  <c r="W341" i="16" a="1"/>
  <c r="W341" i="16" s="1"/>
  <c r="W342" i="16" a="1"/>
  <c r="W342" i="16"/>
  <c r="W343" i="16" a="1"/>
  <c r="W343" i="16" s="1"/>
  <c r="W344" i="16" a="1"/>
  <c r="W344" i="16"/>
  <c r="W345" i="16" a="1"/>
  <c r="W345" i="16" s="1"/>
  <c r="W346" i="16" a="1"/>
  <c r="W346" i="16" s="1"/>
  <c r="W347" i="16" a="1"/>
  <c r="W347" i="16" s="1"/>
  <c r="W348" i="16" a="1"/>
  <c r="W348" i="16"/>
  <c r="W349" i="16" a="1"/>
  <c r="W349" i="16" s="1"/>
  <c r="W350" i="16" a="1"/>
  <c r="W350" i="16"/>
  <c r="W351" i="16" a="1"/>
  <c r="W351" i="16" s="1"/>
  <c r="W352" i="16" a="1"/>
  <c r="W352" i="16"/>
  <c r="W353" i="16" a="1"/>
  <c r="W353" i="16" s="1"/>
  <c r="W354" i="16" a="1"/>
  <c r="W354" i="16" s="1"/>
  <c r="W355" i="16" a="1"/>
  <c r="W355" i="16" s="1"/>
  <c r="W356" i="16" a="1"/>
  <c r="W356" i="16"/>
  <c r="W357" i="16" a="1"/>
  <c r="W357" i="16" s="1"/>
  <c r="W358" i="16" a="1"/>
  <c r="W358" i="16"/>
  <c r="W359" i="16" a="1"/>
  <c r="W359" i="16" s="1"/>
  <c r="W360" i="16" a="1"/>
  <c r="W360" i="16"/>
  <c r="W361" i="16" a="1"/>
  <c r="W361" i="16" s="1"/>
  <c r="W362" i="16" a="1"/>
  <c r="W362" i="16" s="1"/>
  <c r="W363" i="16" a="1"/>
  <c r="W363" i="16" s="1"/>
  <c r="W364" i="16" a="1"/>
  <c r="W364" i="16"/>
  <c r="W365" i="16" a="1"/>
  <c r="W365" i="16" s="1"/>
  <c r="W366" i="16" a="1"/>
  <c r="W366" i="16"/>
  <c r="W367" i="16" a="1"/>
  <c r="W367" i="16" s="1"/>
  <c r="W368" i="16" a="1"/>
  <c r="W368" i="16"/>
  <c r="W369" i="16" a="1"/>
  <c r="W369" i="16" s="1"/>
  <c r="W370" i="16" a="1"/>
  <c r="W370" i="16" s="1"/>
  <c r="W371" i="16" a="1"/>
  <c r="W371" i="16" s="1"/>
  <c r="W372" i="16" a="1"/>
  <c r="W372" i="16"/>
  <c r="W373" i="16" a="1"/>
  <c r="W373" i="16" s="1"/>
  <c r="W374" i="16" a="1"/>
  <c r="W374" i="16"/>
  <c r="W375" i="16" a="1"/>
  <c r="W375" i="16" s="1"/>
  <c r="W376" i="16" a="1"/>
  <c r="W376" i="16"/>
  <c r="W377" i="16" a="1"/>
  <c r="W377" i="16" s="1"/>
  <c r="W378" i="16" a="1"/>
  <c r="W378" i="16" s="1"/>
  <c r="W379" i="16" a="1"/>
  <c r="W379" i="16" s="1"/>
  <c r="W380" i="16" a="1"/>
  <c r="W380" i="16"/>
  <c r="W381" i="16" a="1"/>
  <c r="W381" i="16" s="1"/>
  <c r="W382" i="16" a="1"/>
  <c r="W382" i="16"/>
  <c r="W383" i="16" a="1"/>
  <c r="W383" i="16" s="1"/>
  <c r="W384" i="16" a="1"/>
  <c r="W384" i="16"/>
  <c r="W385" i="16" a="1"/>
  <c r="W385" i="16" s="1"/>
  <c r="W386" i="16" a="1"/>
  <c r="W386" i="16" s="1"/>
  <c r="W387" i="16" a="1"/>
  <c r="W387" i="16" s="1"/>
  <c r="W388" i="16" a="1"/>
  <c r="W388" i="16"/>
  <c r="W389" i="16" a="1"/>
  <c r="W389" i="16" s="1"/>
  <c r="W390" i="16" a="1"/>
  <c r="W390" i="16"/>
  <c r="W391" i="16" a="1"/>
  <c r="W391" i="16" s="1"/>
  <c r="W392" i="16" a="1"/>
  <c r="W392" i="16"/>
  <c r="W393" i="16" a="1"/>
  <c r="W393" i="16" s="1"/>
  <c r="W394" i="16" a="1"/>
  <c r="W394" i="16" s="1"/>
  <c r="W395" i="16" a="1"/>
  <c r="W395" i="16" s="1"/>
  <c r="W396" i="16" a="1"/>
  <c r="W396" i="16"/>
  <c r="W397" i="16" a="1"/>
  <c r="W397" i="16" s="1"/>
  <c r="W398" i="16" a="1"/>
  <c r="W398" i="16"/>
  <c r="W399" i="16" a="1"/>
  <c r="W399" i="16" s="1"/>
  <c r="W400" i="16" a="1"/>
  <c r="W400" i="16"/>
  <c r="W401" i="16" a="1"/>
  <c r="W401" i="16" s="1"/>
  <c r="W402" i="16" a="1"/>
  <c r="W402" i="16" s="1"/>
  <c r="W403" i="16" a="1"/>
  <c r="W403" i="16" s="1"/>
  <c r="W404" i="16" a="1"/>
  <c r="W404" i="16"/>
  <c r="W405" i="16" a="1"/>
  <c r="W405" i="16" s="1"/>
  <c r="W406" i="16" a="1"/>
  <c r="W406" i="16"/>
  <c r="W407" i="16" a="1"/>
  <c r="W407" i="16" s="1"/>
  <c r="W408" i="16" a="1"/>
  <c r="W408" i="16"/>
  <c r="W409" i="16" a="1"/>
  <c r="W409" i="16" s="1"/>
  <c r="W410" i="16" a="1"/>
  <c r="W410" i="16" s="1"/>
  <c r="W411" i="16" a="1"/>
  <c r="W411" i="16" s="1"/>
  <c r="W412" i="16" a="1"/>
  <c r="W412" i="16"/>
  <c r="W413" i="16" a="1"/>
  <c r="W413" i="16" s="1"/>
  <c r="W414" i="16" a="1"/>
  <c r="W414" i="16"/>
  <c r="W415" i="16" a="1"/>
  <c r="W415" i="16" s="1"/>
  <c r="W416" i="16" a="1"/>
  <c r="W416" i="16"/>
  <c r="W417" i="16" a="1"/>
  <c r="W417" i="16" s="1"/>
  <c r="W418" i="16" a="1"/>
  <c r="W418" i="16" s="1"/>
  <c r="W419" i="16" a="1"/>
  <c r="W419" i="16" s="1"/>
  <c r="W420" i="16" a="1"/>
  <c r="W420" i="16"/>
  <c r="W421" i="16" a="1"/>
  <c r="W421" i="16" s="1"/>
  <c r="W422" i="16" a="1"/>
  <c r="W422" i="16"/>
  <c r="W423" i="16" a="1"/>
  <c r="W423" i="16" s="1"/>
  <c r="W424" i="16" a="1"/>
  <c r="W424" i="16"/>
  <c r="W425" i="16" a="1"/>
  <c r="W425" i="16" s="1"/>
  <c r="W426" i="16" a="1"/>
  <c r="W426" i="16" s="1"/>
  <c r="W427" i="16" a="1"/>
  <c r="W427" i="16" s="1"/>
  <c r="W428" i="16" a="1"/>
  <c r="W428" i="16"/>
  <c r="W429" i="16" a="1"/>
  <c r="W429" i="16" s="1"/>
  <c r="W430" i="16" a="1"/>
  <c r="W430" i="16"/>
  <c r="W431" i="16" a="1"/>
  <c r="W431" i="16" s="1"/>
  <c r="W432" i="16" a="1"/>
  <c r="W432" i="16"/>
  <c r="W433" i="16" a="1"/>
  <c r="W433" i="16" s="1"/>
  <c r="W434" i="16" a="1"/>
  <c r="W434" i="16" s="1"/>
  <c r="W435" i="16" a="1"/>
  <c r="W435" i="16" s="1"/>
  <c r="W436" i="16" a="1"/>
  <c r="W436" i="16"/>
  <c r="W437" i="16" a="1"/>
  <c r="W437" i="16" s="1"/>
  <c r="W438" i="16" a="1"/>
  <c r="W438" i="16"/>
  <c r="W439" i="16" a="1"/>
  <c r="W439" i="16" s="1"/>
  <c r="W440" i="16" a="1"/>
  <c r="W440" i="16"/>
  <c r="W441" i="16" a="1"/>
  <c r="W441" i="16" s="1"/>
  <c r="W442" i="16" a="1"/>
  <c r="W442" i="16" s="1"/>
  <c r="W443" i="16" a="1"/>
  <c r="W443" i="16" s="1"/>
  <c r="W444" i="16" a="1"/>
  <c r="W444" i="16"/>
  <c r="W445" i="16" a="1"/>
  <c r="W445" i="16" s="1"/>
  <c r="W446" i="16" a="1"/>
  <c r="W446" i="16"/>
  <c r="W447" i="16" a="1"/>
  <c r="W447" i="16" s="1"/>
  <c r="W448" i="16" a="1"/>
  <c r="W448" i="16"/>
  <c r="W449" i="16" a="1"/>
  <c r="W449" i="16" s="1"/>
  <c r="W450" i="16" a="1"/>
  <c r="W450" i="16" s="1"/>
  <c r="W451" i="16" a="1"/>
  <c r="W451" i="16" s="1"/>
  <c r="W452" i="16" a="1"/>
  <c r="W452" i="16"/>
  <c r="W453" i="16" a="1"/>
  <c r="W453" i="16" s="1"/>
  <c r="W454" i="16" a="1"/>
  <c r="W454" i="16"/>
  <c r="W455" i="16" a="1"/>
  <c r="W455" i="16" s="1"/>
  <c r="W456" i="16" a="1"/>
  <c r="W456" i="16"/>
  <c r="W457" i="16" a="1"/>
  <c r="W457" i="16" s="1"/>
  <c r="W458" i="16" a="1"/>
  <c r="W458" i="16" s="1"/>
  <c r="W459" i="16" a="1"/>
  <c r="W459" i="16" s="1"/>
  <c r="W460" i="16" a="1"/>
  <c r="W460" i="16"/>
  <c r="W461" i="16" a="1"/>
  <c r="W461" i="16" s="1"/>
  <c r="W462" i="16" a="1"/>
  <c r="W462" i="16"/>
  <c r="W463" i="16" a="1"/>
  <c r="W463" i="16" s="1"/>
  <c r="W464" i="16" a="1"/>
  <c r="W464" i="16"/>
  <c r="W465" i="16" a="1"/>
  <c r="W465" i="16" s="1"/>
  <c r="W466" i="16" a="1"/>
  <c r="W466" i="16" s="1"/>
  <c r="W467" i="16" a="1"/>
  <c r="W467" i="16" s="1"/>
  <c r="W468" i="16" a="1"/>
  <c r="W468" i="16"/>
  <c r="W469" i="16" a="1"/>
  <c r="W469" i="16" s="1"/>
  <c r="W470" i="16" a="1"/>
  <c r="W470" i="16"/>
  <c r="W471" i="16" a="1"/>
  <c r="W471" i="16" s="1"/>
  <c r="W472" i="16" a="1"/>
  <c r="W472" i="16"/>
  <c r="W473" i="16" a="1"/>
  <c r="W473" i="16" s="1"/>
  <c r="W474" i="16" a="1"/>
  <c r="W474" i="16" s="1"/>
  <c r="W475" i="16" a="1"/>
  <c r="W475" i="16" s="1"/>
  <c r="W476" i="16" a="1"/>
  <c r="W476" i="16"/>
  <c r="W477" i="16" a="1"/>
  <c r="W477" i="16" s="1"/>
  <c r="W478" i="16" a="1"/>
  <c r="W478" i="16"/>
  <c r="W479" i="16" a="1"/>
  <c r="W479" i="16" s="1"/>
  <c r="W480" i="16" a="1"/>
  <c r="W480" i="16"/>
  <c r="W481" i="16" a="1"/>
  <c r="W481" i="16" s="1"/>
  <c r="W482" i="16" a="1"/>
  <c r="W482" i="16" s="1"/>
  <c r="W483" i="16" a="1"/>
  <c r="W483" i="16" s="1"/>
  <c r="W484" i="16" a="1"/>
  <c r="W484" i="16"/>
  <c r="W485" i="16" a="1"/>
  <c r="W485" i="16" s="1"/>
  <c r="W486" i="16" a="1"/>
  <c r="W486" i="16"/>
  <c r="W487" i="16" a="1"/>
  <c r="W487" i="16" s="1"/>
  <c r="W488" i="16" a="1"/>
  <c r="W488" i="16"/>
  <c r="W489" i="16" a="1"/>
  <c r="W489" i="16" s="1"/>
  <c r="W490" i="16" a="1"/>
  <c r="W490" i="16" s="1"/>
  <c r="W491" i="16" a="1"/>
  <c r="W491" i="16" s="1"/>
  <c r="W492" i="16" a="1"/>
  <c r="W492" i="16"/>
  <c r="W493" i="16" a="1"/>
  <c r="W493" i="16" s="1"/>
  <c r="W494" i="16" a="1"/>
  <c r="W494" i="16"/>
  <c r="W495" i="16" a="1"/>
  <c r="W495" i="16" s="1"/>
  <c r="W496" i="16" a="1"/>
  <c r="W496" i="16"/>
  <c r="W497" i="16" a="1"/>
  <c r="W497" i="16" s="1"/>
  <c r="W498" i="16" a="1"/>
  <c r="W498" i="16" s="1"/>
  <c r="W499" i="16" a="1"/>
  <c r="W499" i="16" s="1"/>
  <c r="W500" i="16" a="1"/>
  <c r="W500" i="16"/>
  <c r="W501" i="16" a="1"/>
  <c r="W501" i="16" s="1"/>
  <c r="W502" i="16" a="1"/>
  <c r="W502" i="16"/>
  <c r="W503" i="16" a="1"/>
  <c r="W503" i="16" s="1"/>
  <c r="W504" i="16" a="1"/>
  <c r="W504" i="16"/>
  <c r="W505" i="16" a="1"/>
  <c r="W505" i="16" s="1"/>
  <c r="W506" i="16" a="1"/>
  <c r="W506" i="16" s="1"/>
  <c r="W507" i="16" a="1"/>
  <c r="W507" i="16" s="1"/>
  <c r="W508" i="16" a="1"/>
  <c r="W508" i="16"/>
  <c r="W509" i="16" a="1"/>
  <c r="W509" i="16" s="1"/>
  <c r="W510" i="16" a="1"/>
  <c r="W510" i="16"/>
  <c r="W511" i="16" a="1"/>
  <c r="W511" i="16" s="1"/>
  <c r="W512" i="16" a="1"/>
  <c r="W512" i="16"/>
  <c r="W513" i="16" a="1"/>
  <c r="W513" i="16" s="1"/>
  <c r="W514" i="16" a="1"/>
  <c r="W514" i="16" s="1"/>
  <c r="W515" i="16" a="1"/>
  <c r="W515" i="16" s="1"/>
  <c r="W516" i="16" a="1"/>
  <c r="W516" i="16"/>
  <c r="W517" i="16" a="1"/>
  <c r="W517" i="16" s="1"/>
  <c r="W518" i="16" a="1"/>
  <c r="W518" i="16"/>
  <c r="W519" i="16" a="1"/>
  <c r="W519" i="16" s="1"/>
  <c r="W520" i="16" a="1"/>
  <c r="W520" i="16"/>
  <c r="W521" i="16" a="1"/>
  <c r="W521" i="16" s="1"/>
  <c r="W522" i="16" a="1"/>
  <c r="W522" i="16" s="1"/>
  <c r="W523" i="16" a="1"/>
  <c r="W523" i="16" s="1"/>
  <c r="W524" i="16" a="1"/>
  <c r="W524" i="16"/>
  <c r="W525" i="16" a="1"/>
  <c r="W525" i="16" s="1"/>
  <c r="W526" i="16" a="1"/>
  <c r="W526" i="16"/>
  <c r="W527" i="16" a="1"/>
  <c r="W527" i="16" s="1"/>
  <c r="W528" i="16" a="1"/>
  <c r="W528" i="16"/>
  <c r="W529" i="16" a="1"/>
  <c r="W529" i="16" s="1"/>
  <c r="W530" i="16" a="1"/>
  <c r="W530" i="16" s="1"/>
  <c r="W531" i="16" a="1"/>
  <c r="W531" i="16" s="1"/>
  <c r="W532" i="16" a="1"/>
  <c r="W532" i="16"/>
  <c r="W533" i="16" a="1"/>
  <c r="W533" i="16" s="1"/>
  <c r="W534" i="16" a="1"/>
  <c r="W534" i="16"/>
  <c r="W535" i="16" a="1"/>
  <c r="W535" i="16" s="1"/>
  <c r="W536" i="16" a="1"/>
  <c r="W536" i="16"/>
  <c r="W537" i="16" a="1"/>
  <c r="W537" i="16" s="1"/>
  <c r="W538" i="16" a="1"/>
  <c r="W538" i="16" s="1"/>
  <c r="W539" i="16" a="1"/>
  <c r="W539" i="16" s="1"/>
  <c r="W540" i="16" a="1"/>
  <c r="W540" i="16"/>
  <c r="W541" i="16" a="1"/>
  <c r="W541" i="16" s="1"/>
  <c r="W542" i="16" a="1"/>
  <c r="W542" i="16"/>
  <c r="W543" i="16" a="1"/>
  <c r="W543" i="16" s="1"/>
  <c r="W544" i="16" a="1"/>
  <c r="W544" i="16"/>
  <c r="W545" i="16" a="1"/>
  <c r="W545" i="16" s="1"/>
  <c r="W546" i="16" a="1"/>
  <c r="W546" i="16" s="1"/>
  <c r="W547" i="16" a="1"/>
  <c r="W547" i="16" s="1"/>
  <c r="W548" i="16" a="1"/>
  <c r="W548" i="16"/>
  <c r="W549" i="16" a="1"/>
  <c r="W549" i="16" s="1"/>
  <c r="W550" i="16" a="1"/>
  <c r="W550" i="16"/>
  <c r="W551" i="16" a="1"/>
  <c r="W551" i="16" s="1"/>
  <c r="W552" i="16" a="1"/>
  <c r="W552" i="16"/>
  <c r="W553" i="16" a="1"/>
  <c r="W553" i="16" s="1"/>
  <c r="W554" i="16" a="1"/>
  <c r="W554" i="16" s="1"/>
  <c r="W555" i="16" a="1"/>
  <c r="W555" i="16" s="1"/>
  <c r="W556" i="16" a="1"/>
  <c r="W556" i="16"/>
  <c r="W557" i="16" a="1"/>
  <c r="W557" i="16" s="1"/>
  <c r="W558" i="16" a="1"/>
  <c r="W558" i="16"/>
  <c r="W559" i="16" a="1"/>
  <c r="W559" i="16" s="1"/>
  <c r="W560" i="16" a="1"/>
  <c r="W560" i="16"/>
  <c r="W561" i="16" a="1"/>
  <c r="W561" i="16" s="1"/>
  <c r="W562" i="16" a="1"/>
  <c r="W562" i="16" s="1"/>
  <c r="W563" i="16" a="1"/>
  <c r="W563" i="16" s="1"/>
  <c r="W564" i="16" a="1"/>
  <c r="W564" i="16"/>
  <c r="W565" i="16" a="1"/>
  <c r="W565" i="16" s="1"/>
  <c r="W566" i="16" a="1"/>
  <c r="W566" i="16"/>
  <c r="W567" i="16" a="1"/>
  <c r="W567" i="16" s="1"/>
  <c r="W568" i="16" a="1"/>
  <c r="W568" i="16"/>
  <c r="W569" i="16" a="1"/>
  <c r="W569" i="16" s="1"/>
  <c r="W570" i="16" a="1"/>
  <c r="W570" i="16" s="1"/>
  <c r="W571" i="16" a="1"/>
  <c r="W571" i="16" s="1"/>
  <c r="W572" i="16" a="1"/>
  <c r="W572" i="16"/>
  <c r="W573" i="16" a="1"/>
  <c r="W573" i="16" s="1"/>
  <c r="W574" i="16" a="1"/>
  <c r="W574" i="16"/>
  <c r="W575" i="16" a="1"/>
  <c r="W575" i="16" s="1"/>
  <c r="W576" i="16" a="1"/>
  <c r="W576" i="16"/>
  <c r="W577" i="16" a="1"/>
  <c r="W577" i="16" s="1"/>
  <c r="W578" i="16" a="1"/>
  <c r="W578" i="16" s="1"/>
  <c r="W579" i="16" a="1"/>
  <c r="W579" i="16" s="1"/>
  <c r="W580" i="16" a="1"/>
  <c r="W580" i="16"/>
  <c r="W581" i="16" a="1"/>
  <c r="W581" i="16" s="1"/>
  <c r="W582" i="16" a="1"/>
  <c r="W582" i="16"/>
  <c r="W583" i="16" a="1"/>
  <c r="W583" i="16" s="1"/>
  <c r="W584" i="16" a="1"/>
  <c r="W584" i="16"/>
  <c r="W585" i="16" a="1"/>
  <c r="W585" i="16" s="1"/>
  <c r="W586" i="16" a="1"/>
  <c r="W586" i="16" s="1"/>
  <c r="W587" i="16" a="1"/>
  <c r="W587" i="16" s="1"/>
  <c r="W588" i="16" a="1"/>
  <c r="W588" i="16"/>
  <c r="W589" i="16" a="1"/>
  <c r="W589" i="16" s="1"/>
  <c r="W590" i="16" a="1"/>
  <c r="W590" i="16"/>
  <c r="W591" i="16" a="1"/>
  <c r="W591" i="16" s="1"/>
  <c r="W592" i="16" a="1"/>
  <c r="W592" i="16"/>
  <c r="W593" i="16" a="1"/>
  <c r="W593" i="16" s="1"/>
  <c r="W594" i="16" a="1"/>
  <c r="W594" i="16" s="1"/>
  <c r="W595" i="16" a="1"/>
  <c r="W595" i="16" s="1"/>
  <c r="W596" i="16" a="1"/>
  <c r="W596" i="16"/>
  <c r="W597" i="16" a="1"/>
  <c r="W597" i="16" s="1"/>
  <c r="W598" i="16" a="1"/>
  <c r="W598" i="16"/>
  <c r="W599" i="16" a="1"/>
  <c r="W599" i="16" s="1"/>
  <c r="W600" i="16" a="1"/>
  <c r="W600" i="16"/>
  <c r="W601" i="16" a="1"/>
  <c r="W601" i="16" s="1"/>
  <c r="W602" i="16" a="1"/>
  <c r="W602" i="16" s="1"/>
  <c r="W603" i="16" a="1"/>
  <c r="W603" i="16" s="1"/>
  <c r="W604" i="16" a="1"/>
  <c r="W604" i="16"/>
  <c r="W605" i="16" a="1"/>
  <c r="W605" i="16" s="1"/>
  <c r="W606" i="16" a="1"/>
  <c r="W606" i="16"/>
  <c r="W607" i="16" a="1"/>
  <c r="W607" i="16" s="1"/>
  <c r="W608" i="16" a="1"/>
  <c r="W608" i="16"/>
  <c r="W609" i="16" a="1"/>
  <c r="W609" i="16" s="1"/>
  <c r="W610" i="16" a="1"/>
  <c r="W610" i="16" s="1"/>
  <c r="W611" i="16" a="1"/>
  <c r="W611" i="16" s="1"/>
  <c r="W612" i="16" a="1"/>
  <c r="W612" i="16"/>
  <c r="W613" i="16" a="1"/>
  <c r="W613" i="16" s="1"/>
  <c r="W614" i="16" a="1"/>
  <c r="W614" i="16"/>
  <c r="W615" i="16" a="1"/>
  <c r="W615" i="16" s="1"/>
  <c r="W616" i="16" a="1"/>
  <c r="W616" i="16"/>
  <c r="W617" i="16" a="1"/>
  <c r="W617" i="16" s="1"/>
  <c r="W618" i="16" a="1"/>
  <c r="W618" i="16" s="1"/>
  <c r="W619" i="16" a="1"/>
  <c r="W619" i="16" s="1"/>
  <c r="W620" i="16" a="1"/>
  <c r="W620" i="16"/>
  <c r="W621" i="16" a="1"/>
  <c r="W621" i="16" s="1"/>
  <c r="W622" i="16" a="1"/>
  <c r="W622" i="16"/>
  <c r="W623" i="16" a="1"/>
  <c r="W623" i="16" s="1"/>
  <c r="W624" i="16" a="1"/>
  <c r="W624" i="16"/>
  <c r="W625" i="16" a="1"/>
  <c r="W625" i="16" s="1"/>
  <c r="W626" i="16" a="1"/>
  <c r="W626" i="16" s="1"/>
  <c r="W627" i="16" a="1"/>
  <c r="W627" i="16" s="1"/>
  <c r="W628" i="16" a="1"/>
  <c r="W628" i="16"/>
  <c r="W629" i="16" a="1"/>
  <c r="W629" i="16" s="1"/>
  <c r="W630" i="16" a="1"/>
  <c r="W630" i="16"/>
  <c r="W631" i="16" a="1"/>
  <c r="W631" i="16" s="1"/>
  <c r="W632" i="16" a="1"/>
  <c r="W632" i="16"/>
  <c r="W633" i="16" a="1"/>
  <c r="W633" i="16" s="1"/>
  <c r="W634" i="16" a="1"/>
  <c r="W634" i="16" s="1"/>
  <c r="W635" i="16" a="1"/>
  <c r="W635" i="16" s="1"/>
  <c r="W636" i="16" a="1"/>
  <c r="W636" i="16"/>
  <c r="W637" i="16" a="1"/>
  <c r="W637" i="16" s="1"/>
  <c r="W638" i="16" a="1"/>
  <c r="W638" i="16"/>
  <c r="W639" i="16" a="1"/>
  <c r="W639" i="16" s="1"/>
  <c r="W640" i="16" a="1"/>
  <c r="W640" i="16"/>
  <c r="W641" i="16" a="1"/>
  <c r="W641" i="16"/>
  <c r="W642" i="16" a="1"/>
  <c r="W642" i="16" s="1"/>
  <c r="W643" i="16" a="1"/>
  <c r="W643" i="16"/>
  <c r="W644" i="16" a="1"/>
  <c r="W644" i="16" s="1"/>
  <c r="W645" i="16" a="1"/>
  <c r="W645" i="16"/>
  <c r="W646" i="16" a="1"/>
  <c r="W646" i="16" s="1"/>
  <c r="W647" i="16" a="1"/>
  <c r="W647" i="16"/>
  <c r="W648" i="16" a="1"/>
  <c r="W648" i="16" s="1"/>
  <c r="W649" i="16" a="1"/>
  <c r="W649" i="16"/>
  <c r="W650" i="16" a="1"/>
  <c r="W650" i="16" s="1"/>
  <c r="W651" i="16" a="1"/>
  <c r="W651" i="16"/>
  <c r="W652" i="16" a="1"/>
  <c r="W652" i="16" s="1"/>
  <c r="W653" i="16" a="1"/>
  <c r="W653" i="16"/>
  <c r="W654" i="16" a="1"/>
  <c r="W654" i="16" s="1"/>
  <c r="W655" i="16" a="1"/>
  <c r="W655" i="16"/>
  <c r="W656" i="16" a="1"/>
  <c r="W656" i="16" s="1"/>
  <c r="W657" i="16" a="1"/>
  <c r="W657" i="16"/>
  <c r="W658" i="16" a="1"/>
  <c r="W658" i="16" s="1"/>
  <c r="W659" i="16" a="1"/>
  <c r="W659" i="16"/>
  <c r="W660" i="16" a="1"/>
  <c r="W660" i="16" s="1"/>
  <c r="W661" i="16" a="1"/>
  <c r="W661" i="16"/>
  <c r="W662" i="16" a="1"/>
  <c r="W662" i="16" s="1"/>
  <c r="W663" i="16" a="1"/>
  <c r="W663" i="16"/>
  <c r="W664" i="16" a="1"/>
  <c r="W664" i="16" s="1"/>
  <c r="W665" i="16" a="1"/>
  <c r="W665" i="16"/>
  <c r="W666" i="16" a="1"/>
  <c r="W666" i="16" s="1"/>
  <c r="W667" i="16" a="1"/>
  <c r="W667" i="16"/>
  <c r="W668" i="16" a="1"/>
  <c r="W668" i="16" s="1"/>
  <c r="W669" i="16" a="1"/>
  <c r="W669" i="16"/>
  <c r="W670" i="16" a="1"/>
  <c r="W670" i="16" s="1"/>
  <c r="W671" i="16" a="1"/>
  <c r="W671" i="16"/>
  <c r="W672" i="16" a="1"/>
  <c r="W672" i="16" s="1"/>
  <c r="W673" i="16" a="1"/>
  <c r="W673" i="16"/>
  <c r="W674" i="16" a="1"/>
  <c r="W674" i="16" s="1"/>
  <c r="W675" i="16" a="1"/>
  <c r="W675" i="16"/>
  <c r="W676" i="16" a="1"/>
  <c r="W676" i="16" s="1"/>
  <c r="W677" i="16" a="1"/>
  <c r="W677" i="16"/>
  <c r="W678" i="16" a="1"/>
  <c r="W678" i="16" s="1"/>
  <c r="W679" i="16" a="1"/>
  <c r="W679" i="16"/>
  <c r="W680" i="16" a="1"/>
  <c r="W680" i="16" s="1"/>
  <c r="W681" i="16" a="1"/>
  <c r="W681" i="16"/>
  <c r="W682" i="16" a="1"/>
  <c r="W682" i="16" s="1"/>
  <c r="W683" i="16" a="1"/>
  <c r="W683" i="16"/>
  <c r="W684" i="16" a="1"/>
  <c r="W684" i="16" s="1"/>
  <c r="W685" i="16" a="1"/>
  <c r="W685" i="16"/>
  <c r="W686" i="16" a="1"/>
  <c r="W686" i="16" s="1"/>
  <c r="W687" i="16" a="1"/>
  <c r="W687" i="16"/>
  <c r="W688" i="16" a="1"/>
  <c r="W688" i="16" s="1"/>
  <c r="W689" i="16" a="1"/>
  <c r="W689" i="16"/>
  <c r="W690" i="16" a="1"/>
  <c r="W690" i="16" s="1"/>
  <c r="W691" i="16" a="1"/>
  <c r="W691" i="16"/>
  <c r="W692" i="16" a="1"/>
  <c r="W692" i="16" s="1"/>
  <c r="W693" i="16" a="1"/>
  <c r="W693" i="16"/>
  <c r="W694" i="16" a="1"/>
  <c r="W694" i="16" s="1"/>
  <c r="W695" i="16" a="1"/>
  <c r="W695" i="16"/>
  <c r="W696" i="16" a="1"/>
  <c r="W696" i="16" s="1"/>
  <c r="W697" i="16" a="1"/>
  <c r="W697" i="16"/>
  <c r="W698" i="16" a="1"/>
  <c r="W698" i="16" s="1"/>
  <c r="W699" i="16" a="1"/>
  <c r="W699" i="16"/>
  <c r="W700" i="16" a="1"/>
  <c r="W700" i="16" s="1"/>
  <c r="W701" i="16" a="1"/>
  <c r="W701" i="16"/>
  <c r="W702" i="16" a="1"/>
  <c r="W702" i="16" s="1"/>
  <c r="W703" i="16" a="1"/>
  <c r="W703" i="16"/>
  <c r="W704" i="16" a="1"/>
  <c r="W704" i="16" s="1"/>
  <c r="W705" i="16" a="1"/>
  <c r="W705" i="16"/>
  <c r="W706" i="16" a="1"/>
  <c r="W706" i="16" s="1"/>
  <c r="W707" i="16" a="1"/>
  <c r="W707" i="16"/>
  <c r="W708" i="16" a="1"/>
  <c r="W708" i="16" s="1"/>
  <c r="W709" i="16" a="1"/>
  <c r="W709" i="16"/>
  <c r="W710" i="16" a="1"/>
  <c r="W710" i="16" s="1"/>
  <c r="W711" i="16" a="1"/>
  <c r="W711" i="16"/>
  <c r="W712" i="16" a="1"/>
  <c r="W712" i="16" s="1"/>
  <c r="W713" i="16" a="1"/>
  <c r="W713" i="16"/>
  <c r="W714" i="16" a="1"/>
  <c r="W714" i="16" s="1"/>
  <c r="W715" i="16" a="1"/>
  <c r="W715" i="16"/>
  <c r="W716" i="16" a="1"/>
  <c r="W716" i="16" s="1"/>
  <c r="W717" i="16" a="1"/>
  <c r="W717" i="16"/>
  <c r="W718" i="16" a="1"/>
  <c r="W718" i="16" s="1"/>
  <c r="W719" i="16" a="1"/>
  <c r="W719" i="16"/>
  <c r="W720" i="16" a="1"/>
  <c r="W720" i="16" s="1"/>
  <c r="W721" i="16" a="1"/>
  <c r="W721" i="16"/>
  <c r="W722" i="16" a="1"/>
  <c r="W722" i="16" s="1"/>
  <c r="W723" i="16" a="1"/>
  <c r="W723" i="16"/>
  <c r="W724" i="16" a="1"/>
  <c r="W724" i="16" s="1"/>
  <c r="W725" i="16" a="1"/>
  <c r="W725" i="16"/>
  <c r="W726" i="16" a="1"/>
  <c r="W726" i="16" s="1"/>
  <c r="W727" i="16" a="1"/>
  <c r="W727" i="16"/>
  <c r="W728" i="16" a="1"/>
  <c r="W728" i="16" s="1"/>
  <c r="W729" i="16" a="1"/>
  <c r="W729" i="16"/>
  <c r="W730" i="16" a="1"/>
  <c r="W730" i="16" s="1"/>
  <c r="W731" i="16" a="1"/>
  <c r="W731" i="16"/>
  <c r="W732" i="16" a="1"/>
  <c r="W732" i="16" s="1"/>
  <c r="W733" i="16" a="1"/>
  <c r="W733" i="16"/>
  <c r="W734" i="16" a="1"/>
  <c r="W734" i="16" s="1"/>
  <c r="W735" i="16" a="1"/>
  <c r="W735" i="16"/>
  <c r="W736" i="16" a="1"/>
  <c r="W736" i="16" s="1"/>
  <c r="W737" i="16" a="1"/>
  <c r="W737" i="16"/>
  <c r="W738" i="16" a="1"/>
  <c r="W738" i="16" s="1"/>
  <c r="W739" i="16" a="1"/>
  <c r="W739" i="16"/>
  <c r="W740" i="16" a="1"/>
  <c r="W740" i="16" s="1"/>
  <c r="W741" i="16" a="1"/>
  <c r="W741" i="16"/>
  <c r="W742" i="16" a="1"/>
  <c r="W742" i="16" s="1"/>
  <c r="W743" i="16" a="1"/>
  <c r="W743" i="16"/>
  <c r="W744" i="16" a="1"/>
  <c r="W744" i="16" s="1"/>
  <c r="W745" i="16" a="1"/>
  <c r="W745" i="16"/>
  <c r="W746" i="16" a="1"/>
  <c r="W746" i="16" s="1"/>
  <c r="W747" i="16" a="1"/>
  <c r="W747" i="16"/>
  <c r="W748" i="16" a="1"/>
  <c r="W748" i="16" s="1"/>
  <c r="W749" i="16" a="1"/>
  <c r="W749" i="16"/>
  <c r="W750" i="16" a="1"/>
  <c r="W750" i="16" s="1"/>
  <c r="W751" i="16" a="1"/>
  <c r="W751" i="16"/>
  <c r="W752" i="16" a="1"/>
  <c r="W752" i="16" s="1"/>
  <c r="W753" i="16" a="1"/>
  <c r="W753" i="16"/>
  <c r="W754" i="16" a="1"/>
  <c r="W754" i="16" s="1"/>
  <c r="W755" i="16" a="1"/>
  <c r="W755" i="16"/>
  <c r="W756" i="16" a="1"/>
  <c r="W756" i="16" s="1"/>
  <c r="W757" i="16" a="1"/>
  <c r="W757" i="16"/>
  <c r="W758" i="16" a="1"/>
  <c r="W758" i="16" s="1"/>
  <c r="W759" i="16" a="1"/>
  <c r="W759" i="16"/>
  <c r="W760" i="16" a="1"/>
  <c r="W760" i="16" s="1"/>
  <c r="W761" i="16" a="1"/>
  <c r="W761" i="16"/>
  <c r="W762" i="16" a="1"/>
  <c r="W762" i="16" s="1"/>
  <c r="W763" i="16" a="1"/>
  <c r="W763" i="16"/>
  <c r="W764" i="16" a="1"/>
  <c r="W764" i="16" s="1"/>
  <c r="W765" i="16" a="1"/>
  <c r="W765" i="16"/>
  <c r="W766" i="16" a="1"/>
  <c r="W766" i="16" s="1"/>
  <c r="W767" i="16" a="1"/>
  <c r="W767" i="16"/>
  <c r="W768" i="16" a="1"/>
  <c r="W768" i="16" s="1"/>
  <c r="W769" i="16" a="1"/>
  <c r="W769" i="16"/>
  <c r="W770" i="16" a="1"/>
  <c r="W770" i="16" s="1"/>
  <c r="W771" i="16" a="1"/>
  <c r="W771" i="16"/>
  <c r="W772" i="16" a="1"/>
  <c r="W772" i="16" s="1"/>
  <c r="W773" i="16" a="1"/>
  <c r="W773" i="16"/>
  <c r="W774" i="16" a="1"/>
  <c r="W774" i="16" s="1"/>
  <c r="W775" i="16" a="1"/>
  <c r="W775" i="16"/>
  <c r="W776" i="16" a="1"/>
  <c r="W776" i="16" s="1"/>
  <c r="W777" i="16" a="1"/>
  <c r="W777" i="16"/>
  <c r="W778" i="16" a="1"/>
  <c r="W778" i="16" s="1"/>
  <c r="W779" i="16" a="1"/>
  <c r="W779" i="16"/>
  <c r="W780" i="16" a="1"/>
  <c r="W780" i="16" s="1"/>
  <c r="W781" i="16" a="1"/>
  <c r="W781" i="16"/>
  <c r="W782" i="16" a="1"/>
  <c r="W782" i="16" s="1"/>
  <c r="W783" i="16" a="1"/>
  <c r="W783" i="16"/>
  <c r="W784" i="16" a="1"/>
  <c r="W784" i="16" s="1"/>
  <c r="W785" i="16" a="1"/>
  <c r="W785" i="16"/>
  <c r="W786" i="16" a="1"/>
  <c r="W786" i="16" s="1"/>
  <c r="W787" i="16" a="1"/>
  <c r="W787" i="16"/>
  <c r="W788" i="16" a="1"/>
  <c r="W788" i="16" s="1"/>
  <c r="W789" i="16" a="1"/>
  <c r="W789" i="16"/>
  <c r="W790" i="16" a="1"/>
  <c r="W790" i="16" s="1"/>
  <c r="W791" i="16" a="1"/>
  <c r="W791" i="16"/>
  <c r="W792" i="16" a="1"/>
  <c r="W792" i="16" s="1"/>
  <c r="W793" i="16" a="1"/>
  <c r="W793" i="16"/>
  <c r="W794" i="16" a="1"/>
  <c r="W794" i="16" s="1"/>
  <c r="W795" i="16" a="1"/>
  <c r="W795" i="16"/>
  <c r="W796" i="16" a="1"/>
  <c r="W796" i="16" s="1"/>
  <c r="W797" i="16" a="1"/>
  <c r="W797" i="16"/>
  <c r="W798" i="16" a="1"/>
  <c r="W798" i="16" s="1"/>
  <c r="W799" i="16" a="1"/>
  <c r="W799" i="16"/>
  <c r="W800" i="16" a="1"/>
  <c r="W800" i="16" s="1"/>
  <c r="W801" i="16" a="1"/>
  <c r="W801" i="16"/>
  <c r="W802" i="16" a="1"/>
  <c r="W802" i="16" s="1"/>
  <c r="W803" i="16" a="1"/>
  <c r="W803" i="16"/>
  <c r="W804" i="16" a="1"/>
  <c r="W804" i="16" s="1"/>
  <c r="W805" i="16" a="1"/>
  <c r="W805" i="16"/>
  <c r="W806" i="16" a="1"/>
  <c r="W806" i="16" s="1"/>
  <c r="W807" i="16" a="1"/>
  <c r="W807" i="16"/>
  <c r="W808" i="16" a="1"/>
  <c r="W808" i="16" s="1"/>
  <c r="W809" i="16" a="1"/>
  <c r="W809" i="16"/>
  <c r="W810" i="16" a="1"/>
  <c r="W810" i="16" s="1"/>
  <c r="W811" i="16" a="1"/>
  <c r="W811" i="16"/>
  <c r="W812" i="16" a="1"/>
  <c r="W812" i="16" s="1"/>
  <c r="W813" i="16" a="1"/>
  <c r="W813" i="16"/>
  <c r="W814" i="16" a="1"/>
  <c r="W814" i="16" s="1"/>
  <c r="W815" i="16" a="1"/>
  <c r="W815" i="16"/>
  <c r="W816" i="16" a="1"/>
  <c r="W816" i="16" s="1"/>
  <c r="W817" i="16" a="1"/>
  <c r="W817" i="16"/>
  <c r="W818" i="16" a="1"/>
  <c r="W818" i="16" s="1"/>
  <c r="W819" i="16" a="1"/>
  <c r="W819" i="16"/>
  <c r="W820" i="16" a="1"/>
  <c r="W820" i="16" s="1"/>
  <c r="W821" i="16" a="1"/>
  <c r="W821" i="16"/>
  <c r="W822" i="16" a="1"/>
  <c r="W822" i="16" s="1"/>
  <c r="W823" i="16" a="1"/>
  <c r="W823" i="16"/>
  <c r="W824" i="16" a="1"/>
  <c r="W824" i="16" s="1"/>
  <c r="W825" i="16" a="1"/>
  <c r="W825" i="16"/>
  <c r="W826" i="16" a="1"/>
  <c r="W826" i="16" s="1"/>
  <c r="W827" i="16" a="1"/>
  <c r="W827" i="16"/>
  <c r="W828" i="16" a="1"/>
  <c r="W828" i="16" s="1"/>
  <c r="W829" i="16" a="1"/>
  <c r="W829" i="16"/>
  <c r="W830" i="16" a="1"/>
  <c r="W830" i="16" s="1"/>
  <c r="W831" i="16" a="1"/>
  <c r="W831" i="16"/>
  <c r="W832" i="16" a="1"/>
  <c r="W832" i="16" s="1"/>
  <c r="W833" i="16" a="1"/>
  <c r="W833" i="16"/>
  <c r="W834" i="16" a="1"/>
  <c r="W834" i="16" s="1"/>
  <c r="W835" i="16" a="1"/>
  <c r="W835" i="16"/>
  <c r="W836" i="16" a="1"/>
  <c r="W836" i="16" s="1"/>
  <c r="W837" i="16" a="1"/>
  <c r="W837" i="16"/>
  <c r="W838" i="16" a="1"/>
  <c r="W838" i="16" s="1"/>
  <c r="W839" i="16" a="1"/>
  <c r="W839" i="16"/>
  <c r="W840" i="16" a="1"/>
  <c r="W840" i="16" s="1"/>
  <c r="W841" i="16" a="1"/>
  <c r="W841" i="16"/>
  <c r="W842" i="16" a="1"/>
  <c r="W842" i="16" s="1"/>
  <c r="W843" i="16" a="1"/>
  <c r="W843" i="16"/>
  <c r="W844" i="16" a="1"/>
  <c r="W844" i="16" s="1"/>
  <c r="W845" i="16" a="1"/>
  <c r="W845" i="16"/>
  <c r="W846" i="16" a="1"/>
  <c r="W846" i="16" s="1"/>
  <c r="W847" i="16" a="1"/>
  <c r="W847" i="16"/>
  <c r="W848" i="16" a="1"/>
  <c r="W848" i="16" s="1"/>
  <c r="W849" i="16" a="1"/>
  <c r="W849" i="16"/>
  <c r="W850" i="16" a="1"/>
  <c r="W850" i="16" s="1"/>
  <c r="W851" i="16" a="1"/>
  <c r="W851" i="16"/>
  <c r="W852" i="16" a="1"/>
  <c r="W852" i="16" s="1"/>
  <c r="W853" i="16" a="1"/>
  <c r="W853" i="16"/>
  <c r="W854" i="16" a="1"/>
  <c r="W854" i="16" s="1"/>
  <c r="W855" i="16" a="1"/>
  <c r="W855" i="16"/>
  <c r="W856" i="16" a="1"/>
  <c r="W856" i="16" s="1"/>
  <c r="W857" i="16" a="1"/>
  <c r="W857" i="16"/>
  <c r="W858" i="16" a="1"/>
  <c r="W858" i="16" s="1"/>
  <c r="W859" i="16" a="1"/>
  <c r="W859" i="16"/>
  <c r="W860" i="16" a="1"/>
  <c r="W860" i="16" s="1"/>
  <c r="W861" i="16" a="1"/>
  <c r="W861" i="16"/>
  <c r="W862" i="16" a="1"/>
  <c r="W862" i="16" s="1"/>
  <c r="W863" i="16" a="1"/>
  <c r="W863" i="16"/>
  <c r="W864" i="16" a="1"/>
  <c r="W864" i="16" s="1"/>
  <c r="W865" i="16" a="1"/>
  <c r="W865" i="16"/>
  <c r="W866" i="16" a="1"/>
  <c r="W866" i="16" s="1"/>
  <c r="W867" i="16" a="1"/>
  <c r="W867" i="16"/>
  <c r="W868" i="16" a="1"/>
  <c r="W868" i="16" s="1"/>
  <c r="W869" i="16" a="1"/>
  <c r="W869" i="16"/>
  <c r="W870" i="16" a="1"/>
  <c r="W870" i="16" s="1"/>
  <c r="W871" i="16" a="1"/>
  <c r="W871" i="16"/>
  <c r="W872" i="16" a="1"/>
  <c r="W872" i="16" s="1"/>
  <c r="W873" i="16" a="1"/>
  <c r="W873" i="16"/>
  <c r="W874" i="16" a="1"/>
  <c r="W874" i="16" s="1"/>
  <c r="W875" i="16" a="1"/>
  <c r="W875" i="16"/>
  <c r="W876" i="16" a="1"/>
  <c r="W876" i="16" s="1"/>
  <c r="W877" i="16" a="1"/>
  <c r="W877" i="16"/>
  <c r="W878" i="16" a="1"/>
  <c r="W878" i="16" s="1"/>
  <c r="W879" i="16" a="1"/>
  <c r="W879" i="16"/>
  <c r="W880" i="16" a="1"/>
  <c r="W880" i="16" s="1"/>
  <c r="W881" i="16" a="1"/>
  <c r="W881" i="16"/>
  <c r="W882" i="16" a="1"/>
  <c r="W882" i="16" s="1"/>
  <c r="W883" i="16" a="1"/>
  <c r="W883" i="16"/>
  <c r="W884" i="16" a="1"/>
  <c r="W884" i="16" s="1"/>
  <c r="W885" i="16" a="1"/>
  <c r="W885" i="16"/>
  <c r="W886" i="16" a="1"/>
  <c r="W886" i="16" s="1"/>
  <c r="W887" i="16" a="1"/>
  <c r="W887" i="16"/>
  <c r="W888" i="16" a="1"/>
  <c r="W888" i="16" s="1"/>
  <c r="W889" i="16" a="1"/>
  <c r="W889" i="16"/>
  <c r="W890" i="16" a="1"/>
  <c r="W890" i="16" s="1"/>
  <c r="W891" i="16" a="1"/>
  <c r="W891" i="16"/>
  <c r="W892" i="16" a="1"/>
  <c r="W892" i="16" s="1"/>
  <c r="W893" i="16" a="1"/>
  <c r="W893" i="16"/>
  <c r="W894" i="16" a="1"/>
  <c r="W894" i="16" s="1"/>
  <c r="W895" i="16" a="1"/>
  <c r="W895" i="16"/>
  <c r="W896" i="16" a="1"/>
  <c r="W896" i="16" s="1"/>
  <c r="W897" i="16" a="1"/>
  <c r="W897" i="16"/>
  <c r="W898" i="16" a="1"/>
  <c r="W898" i="16" s="1"/>
  <c r="W899" i="16" a="1"/>
  <c r="W899" i="16"/>
  <c r="W900" i="16" a="1"/>
  <c r="W900" i="16" s="1"/>
  <c r="W901" i="16" a="1"/>
  <c r="W901" i="16"/>
  <c r="W902" i="16" a="1"/>
  <c r="W902" i="16" s="1"/>
  <c r="W903" i="16" a="1"/>
  <c r="W903" i="16"/>
  <c r="W904" i="16" a="1"/>
  <c r="W904" i="16" s="1"/>
  <c r="W905" i="16" a="1"/>
  <c r="W905" i="16"/>
  <c r="W906" i="16" a="1"/>
  <c r="W906" i="16" s="1"/>
  <c r="W907" i="16" a="1"/>
  <c r="W907" i="16"/>
  <c r="W908" i="16" a="1"/>
  <c r="W908" i="16" s="1"/>
  <c r="W909" i="16" a="1"/>
  <c r="W909" i="16"/>
  <c r="W910" i="16" a="1"/>
  <c r="W910" i="16" s="1"/>
  <c r="W911" i="16" a="1"/>
  <c r="W911" i="16"/>
  <c r="W912" i="16" a="1"/>
  <c r="W912" i="16" s="1"/>
  <c r="W913" i="16" a="1"/>
  <c r="W913" i="16"/>
  <c r="W914" i="16" a="1"/>
  <c r="W914" i="16" s="1"/>
  <c r="W915" i="16" a="1"/>
  <c r="W915" i="16"/>
  <c r="W916" i="16" a="1"/>
  <c r="W916" i="16" s="1"/>
  <c r="W917" i="16" a="1"/>
  <c r="W917" i="16"/>
  <c r="W918" i="16" a="1"/>
  <c r="W918" i="16" s="1"/>
  <c r="W919" i="16" a="1"/>
  <c r="W919" i="16"/>
  <c r="W920" i="16" a="1"/>
  <c r="W920" i="16" s="1"/>
  <c r="W921" i="16" a="1"/>
  <c r="W921" i="16"/>
  <c r="W922" i="16" a="1"/>
  <c r="W922" i="16" s="1"/>
  <c r="W923" i="16" a="1"/>
  <c r="W923" i="16"/>
  <c r="W924" i="16" a="1"/>
  <c r="W924" i="16" s="1"/>
  <c r="W925" i="16" a="1"/>
  <c r="W925" i="16"/>
  <c r="W926" i="16" a="1"/>
  <c r="W926" i="16" s="1"/>
  <c r="W927" i="16" a="1"/>
  <c r="W927" i="16"/>
  <c r="W928" i="16" a="1"/>
  <c r="W928" i="16" s="1"/>
  <c r="W929" i="16" a="1"/>
  <c r="W929" i="16"/>
  <c r="W930" i="16" a="1"/>
  <c r="W930" i="16" s="1"/>
  <c r="W931" i="16" a="1"/>
  <c r="W931" i="16"/>
  <c r="W932" i="16" a="1"/>
  <c r="W932" i="16" s="1"/>
  <c r="W933" i="16" a="1"/>
  <c r="W933" i="16"/>
  <c r="W934" i="16" a="1"/>
  <c r="W934" i="16" s="1"/>
  <c r="W935" i="16" a="1"/>
  <c r="W935" i="16"/>
  <c r="W936" i="16" a="1"/>
  <c r="W936" i="16" s="1"/>
  <c r="W937" i="16" a="1"/>
  <c r="W937" i="16"/>
  <c r="W938" i="16" a="1"/>
  <c r="W938" i="16" s="1"/>
  <c r="W939" i="16" a="1"/>
  <c r="W939" i="16"/>
  <c r="W940" i="16" a="1"/>
  <c r="W940" i="16" s="1"/>
  <c r="W941" i="16" a="1"/>
  <c r="W941" i="16"/>
  <c r="W942" i="16" a="1"/>
  <c r="W942" i="16" s="1"/>
  <c r="W943" i="16" a="1"/>
  <c r="W943" i="16"/>
  <c r="W944" i="16" a="1"/>
  <c r="W944" i="16" s="1"/>
  <c r="W945" i="16" a="1"/>
  <c r="W945" i="16"/>
  <c r="W946" i="16" a="1"/>
  <c r="W946" i="16" s="1"/>
  <c r="W947" i="16" a="1"/>
  <c r="W947" i="16"/>
  <c r="W948" i="16" a="1"/>
  <c r="W948" i="16" s="1"/>
  <c r="W949" i="16" a="1"/>
  <c r="W949" i="16"/>
  <c r="W950" i="16" a="1"/>
  <c r="W950" i="16" s="1"/>
  <c r="W951" i="16" a="1"/>
  <c r="W951" i="16"/>
  <c r="W952" i="16" a="1"/>
  <c r="W952" i="16" s="1"/>
  <c r="W953" i="16" a="1"/>
  <c r="W953" i="16"/>
  <c r="W954" i="16" a="1"/>
  <c r="W954" i="16" s="1"/>
  <c r="W955" i="16" a="1"/>
  <c r="W955" i="16"/>
  <c r="W956" i="16" a="1"/>
  <c r="W956" i="16" s="1"/>
  <c r="W957" i="16" a="1"/>
  <c r="W957" i="16"/>
  <c r="W958" i="16" a="1"/>
  <c r="W958" i="16" s="1"/>
  <c r="W959" i="16" a="1"/>
  <c r="W959" i="16"/>
  <c r="W960" i="16" a="1"/>
  <c r="W960" i="16" s="1"/>
  <c r="W961" i="16" a="1"/>
  <c r="W961" i="16"/>
  <c r="W962" i="16" a="1"/>
  <c r="W962" i="16" s="1"/>
  <c r="W963" i="16" a="1"/>
  <c r="W963" i="16"/>
  <c r="W964" i="16" a="1"/>
  <c r="W964" i="16" s="1"/>
  <c r="W965" i="16" a="1"/>
  <c r="W965" i="16"/>
  <c r="W966" i="16" a="1"/>
  <c r="W966" i="16" s="1"/>
  <c r="W967" i="16" a="1"/>
  <c r="W967" i="16"/>
  <c r="W968" i="16" a="1"/>
  <c r="W968" i="16" s="1"/>
  <c r="W969" i="16" a="1"/>
  <c r="W969" i="16"/>
  <c r="W970" i="16" a="1"/>
  <c r="W970" i="16" s="1"/>
  <c r="W971" i="16" a="1"/>
  <c r="W971" i="16"/>
  <c r="W972" i="16" a="1"/>
  <c r="W972" i="16" s="1"/>
  <c r="W973" i="16" a="1"/>
  <c r="W973" i="16"/>
  <c r="W974" i="16" a="1"/>
  <c r="W974" i="16" s="1"/>
  <c r="W975" i="16" a="1"/>
  <c r="W975" i="16"/>
  <c r="W976" i="16" a="1"/>
  <c r="W976" i="16" s="1"/>
  <c r="W977" i="16" a="1"/>
  <c r="W977" i="16"/>
  <c r="W978" i="16" a="1"/>
  <c r="W978" i="16" s="1"/>
  <c r="W979" i="16" a="1"/>
  <c r="W979" i="16"/>
  <c r="W980" i="16" a="1"/>
  <c r="W980" i="16" s="1"/>
  <c r="W981" i="16" a="1"/>
  <c r="W981" i="16"/>
  <c r="W982" i="16" a="1"/>
  <c r="W982" i="16" s="1"/>
  <c r="W983" i="16" a="1"/>
  <c r="W983" i="16"/>
  <c r="W984" i="16" a="1"/>
  <c r="W984" i="16" s="1"/>
  <c r="W985" i="16" a="1"/>
  <c r="W985" i="16"/>
  <c r="W986" i="16" a="1"/>
  <c r="W986" i="16" s="1"/>
  <c r="W987" i="16" a="1"/>
  <c r="W987" i="16"/>
  <c r="W988" i="16" a="1"/>
  <c r="W988" i="16" s="1"/>
  <c r="W989" i="16" a="1"/>
  <c r="W989" i="16"/>
  <c r="W990" i="16" a="1"/>
  <c r="W990" i="16" s="1"/>
  <c r="W991" i="16" a="1"/>
  <c r="W991" i="16"/>
  <c r="W992" i="16" a="1"/>
  <c r="W992" i="16" s="1"/>
  <c r="W993" i="16" a="1"/>
  <c r="W993" i="16"/>
  <c r="W994" i="16" a="1"/>
  <c r="W994" i="16" s="1"/>
  <c r="W995" i="16" a="1"/>
  <c r="W995" i="16"/>
  <c r="W996" i="16" a="1"/>
  <c r="W996" i="16" s="1"/>
  <c r="W997" i="16" a="1"/>
  <c r="W997" i="16"/>
  <c r="W998" i="16" a="1"/>
  <c r="W998" i="16" s="1"/>
  <c r="W999" i="16" a="1"/>
  <c r="W999" i="16"/>
  <c r="W1000" i="16" a="1"/>
  <c r="W1000" i="16" s="1"/>
  <c r="W1001" i="16" a="1"/>
  <c r="W1001" i="16"/>
  <c r="W2" i="16" a="1"/>
  <c r="W2" i="16" s="1"/>
  <c r="W1004" i="22" a="1"/>
  <c r="W1004" i="22" s="1"/>
  <c r="X1004" i="22" s="1"/>
  <c r="Y1004" i="22" s="1"/>
  <c r="W1003" i="22" a="1"/>
  <c r="W1003" i="22" s="1"/>
  <c r="X1003" i="22" s="1"/>
  <c r="Y1003" i="22" s="1"/>
  <c r="W1002" i="22" a="1"/>
  <c r="W1002" i="22" s="1"/>
  <c r="X1002" i="22" s="1"/>
  <c r="Y1002" i="22" s="1"/>
  <c r="W1001" i="22" a="1"/>
  <c r="W1001" i="22" s="1"/>
  <c r="X1001" i="22" s="1"/>
  <c r="Y1001" i="22" s="1"/>
  <c r="W1000" i="22" a="1"/>
  <c r="W1000" i="22" s="1"/>
  <c r="X1000" i="22" s="1"/>
  <c r="Y1000" i="22" s="1"/>
  <c r="W999" i="22" a="1"/>
  <c r="W999" i="22" s="1"/>
  <c r="X999" i="22" s="1"/>
  <c r="Y999" i="22" s="1"/>
  <c r="W998" i="22" a="1"/>
  <c r="W998" i="22" s="1"/>
  <c r="X998" i="22" s="1"/>
  <c r="Y998" i="22" s="1"/>
  <c r="W997" i="22" a="1"/>
  <c r="W997" i="22" s="1"/>
  <c r="X997" i="22" s="1"/>
  <c r="Y997" i="22" s="1"/>
  <c r="W996" i="22" a="1"/>
  <c r="W996" i="22" s="1"/>
  <c r="X996" i="22" s="1"/>
  <c r="Y996" i="22" s="1"/>
  <c r="W995" i="22" a="1"/>
  <c r="W995" i="22" s="1"/>
  <c r="X995" i="22" s="1"/>
  <c r="Y995" i="22" s="1"/>
  <c r="W994" i="22" a="1"/>
  <c r="W994" i="22" s="1"/>
  <c r="X994" i="22" s="1"/>
  <c r="Y994" i="22" s="1"/>
  <c r="W993" i="22" a="1"/>
  <c r="W993" i="22" s="1"/>
  <c r="X993" i="22" s="1"/>
  <c r="Y993" i="22" s="1"/>
  <c r="W992" i="22" a="1"/>
  <c r="W992" i="22" s="1"/>
  <c r="X992" i="22" s="1"/>
  <c r="Y992" i="22" s="1"/>
  <c r="W991" i="22" a="1"/>
  <c r="W991" i="22" s="1"/>
  <c r="X991" i="22" s="1"/>
  <c r="Y991" i="22" s="1"/>
  <c r="W990" i="22" a="1"/>
  <c r="W990" i="22" s="1"/>
  <c r="X990" i="22" s="1"/>
  <c r="Y990" i="22" s="1"/>
  <c r="W989" i="22" a="1"/>
  <c r="W989" i="22" s="1"/>
  <c r="X989" i="22" s="1"/>
  <c r="Y989" i="22" s="1"/>
  <c r="W988" i="22" a="1"/>
  <c r="W988" i="22" s="1"/>
  <c r="X988" i="22" s="1"/>
  <c r="Y988" i="22" s="1"/>
  <c r="W987" i="22" a="1"/>
  <c r="W987" i="22" s="1"/>
  <c r="X987" i="22" s="1"/>
  <c r="Y987" i="22" s="1"/>
  <c r="W986" i="22" a="1"/>
  <c r="W986" i="22" s="1"/>
  <c r="X986" i="22" s="1"/>
  <c r="Y986" i="22" s="1"/>
  <c r="W985" i="22" a="1"/>
  <c r="W985" i="22" s="1"/>
  <c r="X985" i="22" s="1"/>
  <c r="Y985" i="22" s="1"/>
  <c r="W984" i="22" a="1"/>
  <c r="W984" i="22" s="1"/>
  <c r="X984" i="22" s="1"/>
  <c r="Y984" i="22" s="1"/>
  <c r="W983" i="22" a="1"/>
  <c r="W983" i="22" s="1"/>
  <c r="X983" i="22" s="1"/>
  <c r="Y983" i="22" s="1"/>
  <c r="W982" i="22" a="1"/>
  <c r="W982" i="22" s="1"/>
  <c r="X982" i="22" s="1"/>
  <c r="Y982" i="22" s="1"/>
  <c r="W981" i="22" a="1"/>
  <c r="W981" i="22" s="1"/>
  <c r="X981" i="22" s="1"/>
  <c r="Y981" i="22" s="1"/>
  <c r="W980" i="22" a="1"/>
  <c r="W980" i="22" s="1"/>
  <c r="X980" i="22" s="1"/>
  <c r="Y980" i="22" s="1"/>
  <c r="W979" i="22" a="1"/>
  <c r="W979" i="22" s="1"/>
  <c r="X979" i="22" s="1"/>
  <c r="Y979" i="22" s="1"/>
  <c r="W978" i="22" a="1"/>
  <c r="W978" i="22" s="1"/>
  <c r="X978" i="22" s="1"/>
  <c r="Y978" i="22" s="1"/>
  <c r="W977" i="22" a="1"/>
  <c r="W977" i="22" s="1"/>
  <c r="X977" i="22" s="1"/>
  <c r="Y977" i="22" s="1"/>
  <c r="W976" i="22" a="1"/>
  <c r="W976" i="22" s="1"/>
  <c r="X976" i="22" s="1"/>
  <c r="Y976" i="22" s="1"/>
  <c r="W975" i="22" a="1"/>
  <c r="W975" i="22" s="1"/>
  <c r="X975" i="22" s="1"/>
  <c r="Y975" i="22" s="1"/>
  <c r="W974" i="22" a="1"/>
  <c r="W974" i="22" s="1"/>
  <c r="X974" i="22" s="1"/>
  <c r="Y974" i="22" s="1"/>
  <c r="W973" i="22" a="1"/>
  <c r="W973" i="22" s="1"/>
  <c r="X973" i="22" s="1"/>
  <c r="Y973" i="22" s="1"/>
  <c r="W972" i="22" a="1"/>
  <c r="W972" i="22" s="1"/>
  <c r="X972" i="22" s="1"/>
  <c r="Y972" i="22" s="1"/>
  <c r="W971" i="22" a="1"/>
  <c r="W971" i="22" s="1"/>
  <c r="X971" i="22" s="1"/>
  <c r="Y971" i="22" s="1"/>
  <c r="W970" i="22" a="1"/>
  <c r="W970" i="22" s="1"/>
  <c r="X970" i="22" s="1"/>
  <c r="Y970" i="22" s="1"/>
  <c r="W969" i="22" a="1"/>
  <c r="W969" i="22" s="1"/>
  <c r="X969" i="22" s="1"/>
  <c r="Y969" i="22" s="1"/>
  <c r="W968" i="22" a="1"/>
  <c r="W968" i="22" s="1"/>
  <c r="X968" i="22" s="1"/>
  <c r="Y968" i="22" s="1"/>
  <c r="W967" i="22" a="1"/>
  <c r="W967" i="22" s="1"/>
  <c r="X967" i="22" s="1"/>
  <c r="Y967" i="22" s="1"/>
  <c r="W966" i="22" a="1"/>
  <c r="W966" i="22" s="1"/>
  <c r="X966" i="22" s="1"/>
  <c r="Y966" i="22" s="1"/>
  <c r="W965" i="22" a="1"/>
  <c r="W965" i="22" s="1"/>
  <c r="X965" i="22" s="1"/>
  <c r="Y965" i="22" s="1"/>
  <c r="W964" i="22" a="1"/>
  <c r="W964" i="22" s="1"/>
  <c r="X964" i="22" s="1"/>
  <c r="Y964" i="22" s="1"/>
  <c r="W963" i="22" a="1"/>
  <c r="W963" i="22" s="1"/>
  <c r="X963" i="22" s="1"/>
  <c r="Y963" i="22" s="1"/>
  <c r="W962" i="22" a="1"/>
  <c r="W962" i="22" s="1"/>
  <c r="X962" i="22" s="1"/>
  <c r="Y962" i="22" s="1"/>
  <c r="W961" i="22" a="1"/>
  <c r="W961" i="22" s="1"/>
  <c r="X961" i="22" s="1"/>
  <c r="Y961" i="22" s="1"/>
  <c r="W960" i="22" a="1"/>
  <c r="W960" i="22" s="1"/>
  <c r="X960" i="22" s="1"/>
  <c r="Y960" i="22" s="1"/>
  <c r="W959" i="22" a="1"/>
  <c r="W959" i="22" s="1"/>
  <c r="X959" i="22" s="1"/>
  <c r="Y959" i="22" s="1"/>
  <c r="W958" i="22" a="1"/>
  <c r="W958" i="22" s="1"/>
  <c r="X958" i="22" s="1"/>
  <c r="Y958" i="22" s="1"/>
  <c r="W957" i="22" a="1"/>
  <c r="W957" i="22" s="1"/>
  <c r="X957" i="22" s="1"/>
  <c r="Y957" i="22" s="1"/>
  <c r="W956" i="22" a="1"/>
  <c r="W956" i="22" s="1"/>
  <c r="X956" i="22" s="1"/>
  <c r="Y956" i="22" s="1"/>
  <c r="W955" i="22" a="1"/>
  <c r="W955" i="22" s="1"/>
  <c r="X955" i="22" s="1"/>
  <c r="Y955" i="22" s="1"/>
  <c r="W954" i="22" a="1"/>
  <c r="W954" i="22" s="1"/>
  <c r="X954" i="22" s="1"/>
  <c r="Y954" i="22" s="1"/>
  <c r="W953" i="22" a="1"/>
  <c r="W953" i="22" s="1"/>
  <c r="X953" i="22" s="1"/>
  <c r="Y953" i="22" s="1"/>
  <c r="W952" i="22" a="1"/>
  <c r="W952" i="22" s="1"/>
  <c r="X952" i="22" s="1"/>
  <c r="Y952" i="22" s="1"/>
  <c r="W951" i="22" a="1"/>
  <c r="W951" i="22" s="1"/>
  <c r="X951" i="22" s="1"/>
  <c r="Y951" i="22" s="1"/>
  <c r="W950" i="22" a="1"/>
  <c r="W950" i="22" s="1"/>
  <c r="X950" i="22" s="1"/>
  <c r="Y950" i="22" s="1"/>
  <c r="W949" i="22" a="1"/>
  <c r="W949" i="22" s="1"/>
  <c r="X949" i="22" s="1"/>
  <c r="Y949" i="22" s="1"/>
  <c r="W948" i="22" a="1"/>
  <c r="W948" i="22" s="1"/>
  <c r="X948" i="22" s="1"/>
  <c r="Y948" i="22" s="1"/>
  <c r="W947" i="22" a="1"/>
  <c r="W947" i="22" s="1"/>
  <c r="X947" i="22" s="1"/>
  <c r="Y947" i="22" s="1"/>
  <c r="W946" i="22" a="1"/>
  <c r="W946" i="22" s="1"/>
  <c r="X946" i="22" s="1"/>
  <c r="Y946" i="22" s="1"/>
  <c r="W945" i="22" a="1"/>
  <c r="W945" i="22" s="1"/>
  <c r="X945" i="22" s="1"/>
  <c r="Y945" i="22" s="1"/>
  <c r="W944" i="22" a="1"/>
  <c r="W944" i="22" s="1"/>
  <c r="X944" i="22" s="1"/>
  <c r="Y944" i="22" s="1"/>
  <c r="W943" i="22" a="1"/>
  <c r="W943" i="22" s="1"/>
  <c r="X943" i="22" s="1"/>
  <c r="Y943" i="22" s="1"/>
  <c r="W942" i="22" a="1"/>
  <c r="W942" i="22" s="1"/>
  <c r="X942" i="22" s="1"/>
  <c r="Y942" i="22" s="1"/>
  <c r="W941" i="22" a="1"/>
  <c r="W941" i="22" s="1"/>
  <c r="X941" i="22" s="1"/>
  <c r="Y941" i="22" s="1"/>
  <c r="W940" i="22" a="1"/>
  <c r="W940" i="22" s="1"/>
  <c r="X940" i="22" s="1"/>
  <c r="Y940" i="22" s="1"/>
  <c r="W939" i="22" a="1"/>
  <c r="W939" i="22" s="1"/>
  <c r="X939" i="22" s="1"/>
  <c r="Y939" i="22" s="1"/>
  <c r="W938" i="22" a="1"/>
  <c r="W938" i="22" s="1"/>
  <c r="X938" i="22" s="1"/>
  <c r="Y938" i="22" s="1"/>
  <c r="W937" i="22" a="1"/>
  <c r="W937" i="22" s="1"/>
  <c r="X937" i="22" s="1"/>
  <c r="Y937" i="22" s="1"/>
  <c r="W936" i="22" a="1"/>
  <c r="W936" i="22" s="1"/>
  <c r="X936" i="22" s="1"/>
  <c r="Y936" i="22" s="1"/>
  <c r="W935" i="22" a="1"/>
  <c r="W935" i="22" s="1"/>
  <c r="X935" i="22" s="1"/>
  <c r="Y935" i="22" s="1"/>
  <c r="W934" i="22" a="1"/>
  <c r="W934" i="22" s="1"/>
  <c r="X934" i="22" s="1"/>
  <c r="Y934" i="22" s="1"/>
  <c r="W933" i="22" a="1"/>
  <c r="W933" i="22" s="1"/>
  <c r="X933" i="22" s="1"/>
  <c r="Y933" i="22" s="1"/>
  <c r="W932" i="22" a="1"/>
  <c r="W932" i="22" s="1"/>
  <c r="X932" i="22" s="1"/>
  <c r="Y932" i="22" s="1"/>
  <c r="W931" i="22" a="1"/>
  <c r="W931" i="22" s="1"/>
  <c r="X931" i="22" s="1"/>
  <c r="Y931" i="22" s="1"/>
  <c r="W930" i="22" a="1"/>
  <c r="W930" i="22" s="1"/>
  <c r="X930" i="22" s="1"/>
  <c r="Y930" i="22" s="1"/>
  <c r="W929" i="22" a="1"/>
  <c r="W929" i="22" s="1"/>
  <c r="X929" i="22" s="1"/>
  <c r="Y929" i="22" s="1"/>
  <c r="W928" i="22" a="1"/>
  <c r="W928" i="22" s="1"/>
  <c r="X928" i="22" s="1"/>
  <c r="Y928" i="22" s="1"/>
  <c r="W927" i="22" a="1"/>
  <c r="W927" i="22" s="1"/>
  <c r="X927" i="22" s="1"/>
  <c r="Y927" i="22" s="1"/>
  <c r="W926" i="22" a="1"/>
  <c r="W926" i="22" s="1"/>
  <c r="X926" i="22" s="1"/>
  <c r="Y926" i="22" s="1"/>
  <c r="W925" i="22" a="1"/>
  <c r="W925" i="22" s="1"/>
  <c r="X925" i="22" s="1"/>
  <c r="Y925" i="22" s="1"/>
  <c r="W924" i="22" a="1"/>
  <c r="W924" i="22" s="1"/>
  <c r="X924" i="22" s="1"/>
  <c r="Y924" i="22" s="1"/>
  <c r="W923" i="22" a="1"/>
  <c r="W923" i="22" s="1"/>
  <c r="X923" i="22" s="1"/>
  <c r="Y923" i="22" s="1"/>
  <c r="W922" i="22" a="1"/>
  <c r="W922" i="22" s="1"/>
  <c r="X922" i="22" s="1"/>
  <c r="Y922" i="22" s="1"/>
  <c r="W921" i="22" a="1"/>
  <c r="W921" i="22" s="1"/>
  <c r="X921" i="22" s="1"/>
  <c r="Y921" i="22" s="1"/>
  <c r="W920" i="22" a="1"/>
  <c r="W920" i="22" s="1"/>
  <c r="X920" i="22" s="1"/>
  <c r="Y920" i="22" s="1"/>
  <c r="W919" i="22"/>
  <c r="X919" i="22" s="1"/>
  <c r="Y919" i="22" s="1"/>
  <c r="W919" i="22" a="1"/>
  <c r="W918" i="22"/>
  <c r="X918" i="22" s="1"/>
  <c r="Y918" i="22" s="1"/>
  <c r="W918" i="22" a="1"/>
  <c r="W917" i="22"/>
  <c r="X917" i="22" s="1"/>
  <c r="Y917" i="22" s="1"/>
  <c r="W917" i="22" a="1"/>
  <c r="W916" i="22"/>
  <c r="X916" i="22" s="1"/>
  <c r="Y916" i="22" s="1"/>
  <c r="W916" i="22" a="1"/>
  <c r="W915" i="22"/>
  <c r="X915" i="22" s="1"/>
  <c r="Y915" i="22" s="1"/>
  <c r="W915" i="22" a="1"/>
  <c r="W914" i="22"/>
  <c r="X914" i="22" s="1"/>
  <c r="Y914" i="22" s="1"/>
  <c r="W914" i="22" a="1"/>
  <c r="W913" i="22"/>
  <c r="X913" i="22" s="1"/>
  <c r="Y913" i="22" s="1"/>
  <c r="W913" i="22" a="1"/>
  <c r="W912" i="22"/>
  <c r="X912" i="22" s="1"/>
  <c r="Y912" i="22" s="1"/>
  <c r="W912" i="22" a="1"/>
  <c r="W911" i="22"/>
  <c r="X911" i="22" s="1"/>
  <c r="Y911" i="22" s="1"/>
  <c r="W911" i="22" a="1"/>
  <c r="W910" i="22"/>
  <c r="X910" i="22" s="1"/>
  <c r="Y910" i="22" s="1"/>
  <c r="W910" i="22" a="1"/>
  <c r="W909" i="22"/>
  <c r="X909" i="22" s="1"/>
  <c r="Y909" i="22" s="1"/>
  <c r="W909" i="22" a="1"/>
  <c r="W908" i="22"/>
  <c r="X908" i="22" s="1"/>
  <c r="Y908" i="22" s="1"/>
  <c r="W908" i="22" a="1"/>
  <c r="W907" i="22"/>
  <c r="X907" i="22" s="1"/>
  <c r="Y907" i="22" s="1"/>
  <c r="W907" i="22" a="1"/>
  <c r="W906" i="22"/>
  <c r="X906" i="22" s="1"/>
  <c r="Y906" i="22" s="1"/>
  <c r="W906" i="22" a="1"/>
  <c r="W905" i="22"/>
  <c r="X905" i="22" s="1"/>
  <c r="Y905" i="22" s="1"/>
  <c r="W905" i="22" a="1"/>
  <c r="W904" i="22"/>
  <c r="X904" i="22" s="1"/>
  <c r="Y904" i="22" s="1"/>
  <c r="W904" i="22" a="1"/>
  <c r="W903" i="22"/>
  <c r="X903" i="22" s="1"/>
  <c r="Y903" i="22" s="1"/>
  <c r="W903" i="22" a="1"/>
  <c r="W902" i="22"/>
  <c r="X902" i="22" s="1"/>
  <c r="Y902" i="22" s="1"/>
  <c r="W902" i="22" a="1"/>
  <c r="W901" i="22"/>
  <c r="X901" i="22" s="1"/>
  <c r="Y901" i="22" s="1"/>
  <c r="W901" i="22" a="1"/>
  <c r="W900" i="22"/>
  <c r="X900" i="22" s="1"/>
  <c r="Y900" i="22" s="1"/>
  <c r="W900" i="22" a="1"/>
  <c r="W899" i="22" a="1"/>
  <c r="W899" i="22" s="1"/>
  <c r="X899" i="22" s="1"/>
  <c r="Y899" i="22" s="1"/>
  <c r="W898" i="22" a="1"/>
  <c r="W898" i="22" s="1"/>
  <c r="X898" i="22" s="1"/>
  <c r="Y898" i="22" s="1"/>
  <c r="W897" i="22" a="1"/>
  <c r="W897" i="22" s="1"/>
  <c r="X897" i="22" s="1"/>
  <c r="Y897" i="22" s="1"/>
  <c r="W896" i="22"/>
  <c r="X896" i="22" s="1"/>
  <c r="Y896" i="22" s="1"/>
  <c r="W896" i="22" a="1"/>
  <c r="W895" i="22" a="1"/>
  <c r="W895" i="22" s="1"/>
  <c r="X895" i="22" s="1"/>
  <c r="Y895" i="22" s="1"/>
  <c r="W894" i="22" a="1"/>
  <c r="W894" i="22" s="1"/>
  <c r="X894" i="22" s="1"/>
  <c r="Y894" i="22" s="1"/>
  <c r="W893" i="22" a="1"/>
  <c r="W893" i="22" s="1"/>
  <c r="X893" i="22" s="1"/>
  <c r="Y893" i="22" s="1"/>
  <c r="W892" i="22"/>
  <c r="X892" i="22" s="1"/>
  <c r="Y892" i="22" s="1"/>
  <c r="W892" i="22" a="1"/>
  <c r="W891" i="22" a="1"/>
  <c r="W891" i="22" s="1"/>
  <c r="X891" i="22" s="1"/>
  <c r="Y891" i="22" s="1"/>
  <c r="W890" i="22" a="1"/>
  <c r="W890" i="22" s="1"/>
  <c r="X890" i="22" s="1"/>
  <c r="Y890" i="22" s="1"/>
  <c r="W889" i="22" a="1"/>
  <c r="W889" i="22" s="1"/>
  <c r="X889" i="22" s="1"/>
  <c r="Y889" i="22" s="1"/>
  <c r="W888" i="22"/>
  <c r="X888" i="22" s="1"/>
  <c r="Y888" i="22" s="1"/>
  <c r="W888" i="22" a="1"/>
  <c r="W887" i="22" a="1"/>
  <c r="W887" i="22" s="1"/>
  <c r="X887" i="22" s="1"/>
  <c r="Y887" i="22" s="1"/>
  <c r="W886" i="22" a="1"/>
  <c r="W886" i="22" s="1"/>
  <c r="X886" i="22" s="1"/>
  <c r="Y886" i="22" s="1"/>
  <c r="W885" i="22" a="1"/>
  <c r="W885" i="22" s="1"/>
  <c r="X885" i="22" s="1"/>
  <c r="Y885" i="22" s="1"/>
  <c r="W884" i="22"/>
  <c r="X884" i="22" s="1"/>
  <c r="Y884" i="22" s="1"/>
  <c r="W884" i="22" a="1"/>
  <c r="W883" i="22" a="1"/>
  <c r="W883" i="22" s="1"/>
  <c r="X883" i="22" s="1"/>
  <c r="Y883" i="22" s="1"/>
  <c r="W882" i="22" a="1"/>
  <c r="W882" i="22" s="1"/>
  <c r="X882" i="22" s="1"/>
  <c r="Y882" i="22" s="1"/>
  <c r="W881" i="22" a="1"/>
  <c r="W881" i="22" s="1"/>
  <c r="X881" i="22" s="1"/>
  <c r="Y881" i="22" s="1"/>
  <c r="W880" i="22"/>
  <c r="X880" i="22" s="1"/>
  <c r="Y880" i="22" s="1"/>
  <c r="W880" i="22" a="1"/>
  <c r="W879" i="22" a="1"/>
  <c r="W879" i="22" s="1"/>
  <c r="X879" i="22" s="1"/>
  <c r="Y879" i="22" s="1"/>
  <c r="W878" i="22" a="1"/>
  <c r="W878" i="22" s="1"/>
  <c r="X878" i="22" s="1"/>
  <c r="Y878" i="22" s="1"/>
  <c r="W877" i="22"/>
  <c r="X877" i="22" s="1"/>
  <c r="Y877" i="22" s="1"/>
  <c r="W877" i="22" a="1"/>
  <c r="W876" i="22" a="1"/>
  <c r="W876" i="22" s="1"/>
  <c r="X876" i="22" s="1"/>
  <c r="Y876" i="22" s="1"/>
  <c r="W875" i="22"/>
  <c r="X875" i="22" s="1"/>
  <c r="Y875" i="22" s="1"/>
  <c r="W875" i="22" a="1"/>
  <c r="W874" i="22" a="1"/>
  <c r="W874" i="22" s="1"/>
  <c r="X874" i="22" s="1"/>
  <c r="Y874" i="22" s="1"/>
  <c r="W873" i="22"/>
  <c r="X873" i="22" s="1"/>
  <c r="Y873" i="22" s="1"/>
  <c r="W873" i="22" a="1"/>
  <c r="W872" i="22" a="1"/>
  <c r="W872" i="22" s="1"/>
  <c r="X872" i="22" s="1"/>
  <c r="Y872" i="22" s="1"/>
  <c r="W871" i="22"/>
  <c r="X871" i="22" s="1"/>
  <c r="Y871" i="22" s="1"/>
  <c r="W871" i="22" a="1"/>
  <c r="W870" i="22" a="1"/>
  <c r="W870" i="22" s="1"/>
  <c r="X870" i="22" s="1"/>
  <c r="Y870" i="22" s="1"/>
  <c r="W869" i="22"/>
  <c r="X869" i="22" s="1"/>
  <c r="Y869" i="22" s="1"/>
  <c r="W869" i="22" a="1"/>
  <c r="W868" i="22" a="1"/>
  <c r="W868" i="22" s="1"/>
  <c r="X868" i="22" s="1"/>
  <c r="Y868" i="22" s="1"/>
  <c r="W867" i="22"/>
  <c r="X867" i="22" s="1"/>
  <c r="Y867" i="22" s="1"/>
  <c r="W867" i="22" a="1"/>
  <c r="W866" i="22" a="1"/>
  <c r="W866" i="22" s="1"/>
  <c r="X866" i="22" s="1"/>
  <c r="Y866" i="22" s="1"/>
  <c r="W865" i="22"/>
  <c r="X865" i="22" s="1"/>
  <c r="Y865" i="22" s="1"/>
  <c r="W865" i="22" a="1"/>
  <c r="W864" i="22" a="1"/>
  <c r="W864" i="22" s="1"/>
  <c r="X864" i="22" s="1"/>
  <c r="Y864" i="22" s="1"/>
  <c r="W863" i="22"/>
  <c r="X863" i="22" s="1"/>
  <c r="Y863" i="22" s="1"/>
  <c r="W863" i="22" a="1"/>
  <c r="W862" i="22" a="1"/>
  <c r="W862" i="22" s="1"/>
  <c r="X862" i="22" s="1"/>
  <c r="Y862" i="22" s="1"/>
  <c r="W861" i="22"/>
  <c r="X861" i="22" s="1"/>
  <c r="Y861" i="22" s="1"/>
  <c r="W861" i="22" a="1"/>
  <c r="W860" i="22" a="1"/>
  <c r="W860" i="22" s="1"/>
  <c r="X860" i="22" s="1"/>
  <c r="Y860" i="22" s="1"/>
  <c r="W859" i="22"/>
  <c r="X859" i="22" s="1"/>
  <c r="Y859" i="22" s="1"/>
  <c r="W859" i="22" a="1"/>
  <c r="W858" i="22" a="1"/>
  <c r="W858" i="22" s="1"/>
  <c r="X858" i="22" s="1"/>
  <c r="Y858" i="22" s="1"/>
  <c r="W857" i="22"/>
  <c r="X857" i="22" s="1"/>
  <c r="Y857" i="22" s="1"/>
  <c r="W857" i="22" a="1"/>
  <c r="W856" i="22" a="1"/>
  <c r="W856" i="22" s="1"/>
  <c r="X856" i="22" s="1"/>
  <c r="Y856" i="22" s="1"/>
  <c r="W855" i="22"/>
  <c r="X855" i="22" s="1"/>
  <c r="Y855" i="22" s="1"/>
  <c r="W855" i="22" a="1"/>
  <c r="W854" i="22" a="1"/>
  <c r="W854" i="22" s="1"/>
  <c r="X854" i="22" s="1"/>
  <c r="Y854" i="22" s="1"/>
  <c r="W853" i="22"/>
  <c r="X853" i="22" s="1"/>
  <c r="Y853" i="22" s="1"/>
  <c r="W853" i="22" a="1"/>
  <c r="W852" i="22" a="1"/>
  <c r="W852" i="22" s="1"/>
  <c r="X852" i="22" s="1"/>
  <c r="Y852" i="22" s="1"/>
  <c r="W851" i="22"/>
  <c r="X851" i="22" s="1"/>
  <c r="Y851" i="22" s="1"/>
  <c r="W851" i="22" a="1"/>
  <c r="W850" i="22" a="1"/>
  <c r="W850" i="22" s="1"/>
  <c r="X850" i="22" s="1"/>
  <c r="Y850" i="22" s="1"/>
  <c r="W849" i="22"/>
  <c r="X849" i="22" s="1"/>
  <c r="Y849" i="22" s="1"/>
  <c r="W849" i="22" a="1"/>
  <c r="W848" i="22" a="1"/>
  <c r="W848" i="22" s="1"/>
  <c r="X848" i="22" s="1"/>
  <c r="Y848" i="22" s="1"/>
  <c r="W847" i="22"/>
  <c r="X847" i="22" s="1"/>
  <c r="Y847" i="22" s="1"/>
  <c r="W847" i="22" a="1"/>
  <c r="W846" i="22" a="1"/>
  <c r="W846" i="22" s="1"/>
  <c r="X846" i="22" s="1"/>
  <c r="Y846" i="22" s="1"/>
  <c r="W845" i="22"/>
  <c r="X845" i="22" s="1"/>
  <c r="Y845" i="22" s="1"/>
  <c r="W845" i="22" a="1"/>
  <c r="W844" i="22" a="1"/>
  <c r="W844" i="22" s="1"/>
  <c r="X844" i="22" s="1"/>
  <c r="Y844" i="22" s="1"/>
  <c r="W843" i="22"/>
  <c r="X843" i="22" s="1"/>
  <c r="Y843" i="22" s="1"/>
  <c r="W843" i="22" a="1"/>
  <c r="W842" i="22" a="1"/>
  <c r="W842" i="22" s="1"/>
  <c r="X842" i="22" s="1"/>
  <c r="Y842" i="22" s="1"/>
  <c r="W841" i="22"/>
  <c r="X841" i="22" s="1"/>
  <c r="Y841" i="22" s="1"/>
  <c r="W841" i="22" a="1"/>
  <c r="W840" i="22" a="1"/>
  <c r="W840" i="22" s="1"/>
  <c r="X840" i="22" s="1"/>
  <c r="Y840" i="22" s="1"/>
  <c r="W839" i="22"/>
  <c r="X839" i="22" s="1"/>
  <c r="Y839" i="22" s="1"/>
  <c r="W839" i="22" a="1"/>
  <c r="W838" i="22" a="1"/>
  <c r="W838" i="22" s="1"/>
  <c r="X838" i="22" s="1"/>
  <c r="Y838" i="22" s="1"/>
  <c r="W837" i="22"/>
  <c r="X837" i="22" s="1"/>
  <c r="Y837" i="22" s="1"/>
  <c r="W837" i="22" a="1"/>
  <c r="W836" i="22" a="1"/>
  <c r="W836" i="22" s="1"/>
  <c r="X836" i="22" s="1"/>
  <c r="Y836" i="22" s="1"/>
  <c r="W835" i="22"/>
  <c r="X835" i="22" s="1"/>
  <c r="Y835" i="22" s="1"/>
  <c r="W835" i="22" a="1"/>
  <c r="W834" i="22" a="1"/>
  <c r="W834" i="22" s="1"/>
  <c r="X834" i="22" s="1"/>
  <c r="Y834" i="22" s="1"/>
  <c r="W833" i="22"/>
  <c r="X833" i="22" s="1"/>
  <c r="Y833" i="22" s="1"/>
  <c r="W833" i="22" a="1"/>
  <c r="W832" i="22" a="1"/>
  <c r="W832" i="22" s="1"/>
  <c r="X832" i="22" s="1"/>
  <c r="Y832" i="22" s="1"/>
  <c r="W831" i="22"/>
  <c r="X831" i="22" s="1"/>
  <c r="Y831" i="22" s="1"/>
  <c r="W831" i="22" a="1"/>
  <c r="W830" i="22" a="1"/>
  <c r="W830" i="22" s="1"/>
  <c r="X830" i="22" s="1"/>
  <c r="Y830" i="22" s="1"/>
  <c r="W829" i="22"/>
  <c r="X829" i="22" s="1"/>
  <c r="Y829" i="22" s="1"/>
  <c r="W829" i="22" a="1"/>
  <c r="W828" i="22" a="1"/>
  <c r="W828" i="22" s="1"/>
  <c r="X828" i="22" s="1"/>
  <c r="Y828" i="22" s="1"/>
  <c r="W827" i="22"/>
  <c r="X827" i="22" s="1"/>
  <c r="Y827" i="22" s="1"/>
  <c r="W827" i="22" a="1"/>
  <c r="W826" i="22" a="1"/>
  <c r="W826" i="22" s="1"/>
  <c r="X826" i="22" s="1"/>
  <c r="Y826" i="22" s="1"/>
  <c r="W825" i="22"/>
  <c r="X825" i="22" s="1"/>
  <c r="Y825" i="22" s="1"/>
  <c r="W825" i="22" a="1"/>
  <c r="W824" i="22" a="1"/>
  <c r="W824" i="22" s="1"/>
  <c r="X824" i="22" s="1"/>
  <c r="Y824" i="22" s="1"/>
  <c r="W823" i="22"/>
  <c r="X823" i="22" s="1"/>
  <c r="Y823" i="22" s="1"/>
  <c r="W823" i="22" a="1"/>
  <c r="W822" i="22" a="1"/>
  <c r="W822" i="22" s="1"/>
  <c r="X822" i="22" s="1"/>
  <c r="Y822" i="22" s="1"/>
  <c r="W821" i="22"/>
  <c r="X821" i="22" s="1"/>
  <c r="Y821" i="22" s="1"/>
  <c r="W821" i="22" a="1"/>
  <c r="W820" i="22" a="1"/>
  <c r="W820" i="22" s="1"/>
  <c r="X820" i="22" s="1"/>
  <c r="Y820" i="22" s="1"/>
  <c r="W819" i="22"/>
  <c r="X819" i="22" s="1"/>
  <c r="Y819" i="22" s="1"/>
  <c r="W819" i="22" a="1"/>
  <c r="W818" i="22" a="1"/>
  <c r="W818" i="22" s="1"/>
  <c r="X818" i="22" s="1"/>
  <c r="Y818" i="22" s="1"/>
  <c r="W817" i="22"/>
  <c r="X817" i="22" s="1"/>
  <c r="Y817" i="22" s="1"/>
  <c r="W817" i="22" a="1"/>
  <c r="W816" i="22" a="1"/>
  <c r="W816" i="22" s="1"/>
  <c r="X816" i="22" s="1"/>
  <c r="Y816" i="22" s="1"/>
  <c r="W815" i="22"/>
  <c r="X815" i="22" s="1"/>
  <c r="Y815" i="22" s="1"/>
  <c r="W815" i="22" a="1"/>
  <c r="W814" i="22" a="1"/>
  <c r="W814" i="22" s="1"/>
  <c r="X814" i="22" s="1"/>
  <c r="Y814" i="22" s="1"/>
  <c r="W813" i="22"/>
  <c r="X813" i="22" s="1"/>
  <c r="Y813" i="22" s="1"/>
  <c r="W813" i="22" a="1"/>
  <c r="W812" i="22" a="1"/>
  <c r="W812" i="22" s="1"/>
  <c r="X812" i="22" s="1"/>
  <c r="Y812" i="22" s="1"/>
  <c r="W811" i="22"/>
  <c r="X811" i="22" s="1"/>
  <c r="Y811" i="22" s="1"/>
  <c r="W811" i="22" a="1"/>
  <c r="W810" i="22" a="1"/>
  <c r="W810" i="22" s="1"/>
  <c r="X810" i="22" s="1"/>
  <c r="Y810" i="22" s="1"/>
  <c r="W809" i="22"/>
  <c r="X809" i="22" s="1"/>
  <c r="Y809" i="22" s="1"/>
  <c r="W809" i="22" a="1"/>
  <c r="W808" i="22" a="1"/>
  <c r="W808" i="22" s="1"/>
  <c r="X808" i="22" s="1"/>
  <c r="Y808" i="22" s="1"/>
  <c r="W807" i="22"/>
  <c r="X807" i="22" s="1"/>
  <c r="Y807" i="22" s="1"/>
  <c r="W807" i="22" a="1"/>
  <c r="W806" i="22" a="1"/>
  <c r="W806" i="22" s="1"/>
  <c r="X806" i="22" s="1"/>
  <c r="Y806" i="22" s="1"/>
  <c r="W805" i="22"/>
  <c r="X805" i="22" s="1"/>
  <c r="Y805" i="22" s="1"/>
  <c r="W805" i="22" a="1"/>
  <c r="W804" i="22" a="1"/>
  <c r="W804" i="22" s="1"/>
  <c r="X804" i="22" s="1"/>
  <c r="Y804" i="22" s="1"/>
  <c r="W803" i="22"/>
  <c r="X803" i="22" s="1"/>
  <c r="Y803" i="22" s="1"/>
  <c r="W803" i="22" a="1"/>
  <c r="W802" i="22" a="1"/>
  <c r="W802" i="22" s="1"/>
  <c r="X802" i="22" s="1"/>
  <c r="Y802" i="22" s="1"/>
  <c r="W801" i="22"/>
  <c r="X801" i="22" s="1"/>
  <c r="Y801" i="22" s="1"/>
  <c r="W801" i="22" a="1"/>
  <c r="W800" i="22" a="1"/>
  <c r="W800" i="22" s="1"/>
  <c r="X800" i="22" s="1"/>
  <c r="Y800" i="22" s="1"/>
  <c r="W799" i="22"/>
  <c r="X799" i="22" s="1"/>
  <c r="Y799" i="22" s="1"/>
  <c r="W799" i="22" a="1"/>
  <c r="W798" i="22" a="1"/>
  <c r="W798" i="22" s="1"/>
  <c r="X798" i="22" s="1"/>
  <c r="Y798" i="22" s="1"/>
  <c r="W797" i="22"/>
  <c r="X797" i="22" s="1"/>
  <c r="Y797" i="22" s="1"/>
  <c r="W797" i="22" a="1"/>
  <c r="W796" i="22" a="1"/>
  <c r="W796" i="22" s="1"/>
  <c r="X796" i="22" s="1"/>
  <c r="Y796" i="22" s="1"/>
  <c r="W795" i="22"/>
  <c r="X795" i="22" s="1"/>
  <c r="Y795" i="22" s="1"/>
  <c r="W795" i="22" a="1"/>
  <c r="W794" i="22" a="1"/>
  <c r="W794" i="22" s="1"/>
  <c r="X794" i="22" s="1"/>
  <c r="Y794" i="22" s="1"/>
  <c r="W793" i="22"/>
  <c r="X793" i="22" s="1"/>
  <c r="Y793" i="22" s="1"/>
  <c r="W793" i="22" a="1"/>
  <c r="W792" i="22" a="1"/>
  <c r="W792" i="22" s="1"/>
  <c r="X792" i="22" s="1"/>
  <c r="Y792" i="22" s="1"/>
  <c r="W791" i="22"/>
  <c r="X791" i="22" s="1"/>
  <c r="Y791" i="22" s="1"/>
  <c r="W791" i="22" a="1"/>
  <c r="W790" i="22" a="1"/>
  <c r="W790" i="22" s="1"/>
  <c r="X790" i="22" s="1"/>
  <c r="Y790" i="22" s="1"/>
  <c r="W789" i="22"/>
  <c r="X789" i="22" s="1"/>
  <c r="Y789" i="22" s="1"/>
  <c r="W789" i="22" a="1"/>
  <c r="W788" i="22" a="1"/>
  <c r="W788" i="22" s="1"/>
  <c r="X788" i="22" s="1"/>
  <c r="Y788" i="22" s="1"/>
  <c r="W787" i="22"/>
  <c r="X787" i="22" s="1"/>
  <c r="Y787" i="22" s="1"/>
  <c r="W787" i="22" a="1"/>
  <c r="W786" i="22" a="1"/>
  <c r="W786" i="22" s="1"/>
  <c r="X786" i="22" s="1"/>
  <c r="Y786" i="22" s="1"/>
  <c r="W785" i="22"/>
  <c r="X785" i="22" s="1"/>
  <c r="Y785" i="22" s="1"/>
  <c r="W785" i="22" a="1"/>
  <c r="W784" i="22" a="1"/>
  <c r="W784" i="22" s="1"/>
  <c r="X784" i="22" s="1"/>
  <c r="Y784" i="22" s="1"/>
  <c r="W783" i="22"/>
  <c r="X783" i="22" s="1"/>
  <c r="Y783" i="22" s="1"/>
  <c r="W783" i="22" a="1"/>
  <c r="W782" i="22" a="1"/>
  <c r="W782" i="22" s="1"/>
  <c r="X782" i="22" s="1"/>
  <c r="Y782" i="22" s="1"/>
  <c r="W781" i="22"/>
  <c r="X781" i="22" s="1"/>
  <c r="Y781" i="22" s="1"/>
  <c r="W781" i="22" a="1"/>
  <c r="W780" i="22" a="1"/>
  <c r="W780" i="22" s="1"/>
  <c r="X780" i="22" s="1"/>
  <c r="Y780" i="22" s="1"/>
  <c r="W779" i="22"/>
  <c r="X779" i="22" s="1"/>
  <c r="Y779" i="22" s="1"/>
  <c r="W779" i="22" a="1"/>
  <c r="W778" i="22" a="1"/>
  <c r="W778" i="22" s="1"/>
  <c r="X778" i="22" s="1"/>
  <c r="Y778" i="22" s="1"/>
  <c r="W777" i="22"/>
  <c r="X777" i="22" s="1"/>
  <c r="Y777" i="22" s="1"/>
  <c r="W777" i="22" a="1"/>
  <c r="W776" i="22" a="1"/>
  <c r="W776" i="22" s="1"/>
  <c r="X776" i="22" s="1"/>
  <c r="Y776" i="22" s="1"/>
  <c r="W775" i="22"/>
  <c r="X775" i="22" s="1"/>
  <c r="Y775" i="22" s="1"/>
  <c r="W775" i="22" a="1"/>
  <c r="W774" i="22" a="1"/>
  <c r="W774" i="22" s="1"/>
  <c r="X774" i="22" s="1"/>
  <c r="Y774" i="22" s="1"/>
  <c r="W773" i="22"/>
  <c r="X773" i="22" s="1"/>
  <c r="Y773" i="22" s="1"/>
  <c r="W773" i="22" a="1"/>
  <c r="W772" i="22" a="1"/>
  <c r="W772" i="22" s="1"/>
  <c r="X772" i="22" s="1"/>
  <c r="Y772" i="22" s="1"/>
  <c r="W771" i="22"/>
  <c r="X771" i="22" s="1"/>
  <c r="Y771" i="22" s="1"/>
  <c r="W771" i="22" a="1"/>
  <c r="W770" i="22" a="1"/>
  <c r="W770" i="22" s="1"/>
  <c r="X770" i="22" s="1"/>
  <c r="Y770" i="22" s="1"/>
  <c r="W769" i="22"/>
  <c r="X769" i="22" s="1"/>
  <c r="Y769" i="22" s="1"/>
  <c r="W769" i="22" a="1"/>
  <c r="W768" i="22" a="1"/>
  <c r="W768" i="22" s="1"/>
  <c r="X768" i="22" s="1"/>
  <c r="Y768" i="22" s="1"/>
  <c r="W767" i="22"/>
  <c r="X767" i="22" s="1"/>
  <c r="Y767" i="22" s="1"/>
  <c r="W767" i="22" a="1"/>
  <c r="W766" i="22" a="1"/>
  <c r="W766" i="22" s="1"/>
  <c r="X766" i="22" s="1"/>
  <c r="Y766" i="22" s="1"/>
  <c r="W765" i="22"/>
  <c r="X765" i="22" s="1"/>
  <c r="Y765" i="22" s="1"/>
  <c r="W765" i="22" a="1"/>
  <c r="W764" i="22" a="1"/>
  <c r="W764" i="22" s="1"/>
  <c r="X764" i="22" s="1"/>
  <c r="Y764" i="22" s="1"/>
  <c r="W763" i="22"/>
  <c r="X763" i="22" s="1"/>
  <c r="Y763" i="22" s="1"/>
  <c r="W763" i="22" a="1"/>
  <c r="W762" i="22" a="1"/>
  <c r="W762" i="22" s="1"/>
  <c r="X762" i="22" s="1"/>
  <c r="Y762" i="22" s="1"/>
  <c r="W761" i="22"/>
  <c r="X761" i="22" s="1"/>
  <c r="Y761" i="22" s="1"/>
  <c r="W761" i="22" a="1"/>
  <c r="W760" i="22" a="1"/>
  <c r="W760" i="22" s="1"/>
  <c r="X760" i="22" s="1"/>
  <c r="Y760" i="22" s="1"/>
  <c r="W759" i="22"/>
  <c r="X759" i="22" s="1"/>
  <c r="Y759" i="22" s="1"/>
  <c r="W759" i="22" a="1"/>
  <c r="W758" i="22" a="1"/>
  <c r="W758" i="22" s="1"/>
  <c r="X758" i="22" s="1"/>
  <c r="Y758" i="22" s="1"/>
  <c r="W757" i="22"/>
  <c r="X757" i="22" s="1"/>
  <c r="Y757" i="22" s="1"/>
  <c r="W757" i="22" a="1"/>
  <c r="W756" i="22" a="1"/>
  <c r="W756" i="22" s="1"/>
  <c r="X756" i="22" s="1"/>
  <c r="Y756" i="22" s="1"/>
  <c r="W755" i="22"/>
  <c r="X755" i="22" s="1"/>
  <c r="Y755" i="22" s="1"/>
  <c r="W755" i="22" a="1"/>
  <c r="W754" i="22" a="1"/>
  <c r="W754" i="22" s="1"/>
  <c r="X754" i="22" s="1"/>
  <c r="Y754" i="22" s="1"/>
  <c r="W753" i="22"/>
  <c r="X753" i="22" s="1"/>
  <c r="Y753" i="22" s="1"/>
  <c r="W753" i="22" a="1"/>
  <c r="W752" i="22" a="1"/>
  <c r="W752" i="22" s="1"/>
  <c r="X752" i="22" s="1"/>
  <c r="Y752" i="22" s="1"/>
  <c r="W751" i="22"/>
  <c r="X751" i="22" s="1"/>
  <c r="Y751" i="22" s="1"/>
  <c r="W751" i="22" a="1"/>
  <c r="W750" i="22"/>
  <c r="X750" i="22" s="1"/>
  <c r="Y750" i="22" s="1"/>
  <c r="W750" i="22" a="1"/>
  <c r="W749" i="22"/>
  <c r="X749" i="22" s="1"/>
  <c r="Y749" i="22" s="1"/>
  <c r="W749" i="22" a="1"/>
  <c r="W748" i="22" a="1"/>
  <c r="W748" i="22" s="1"/>
  <c r="X748" i="22" s="1"/>
  <c r="Y748" i="22" s="1"/>
  <c r="W747" i="22"/>
  <c r="X747" i="22" s="1"/>
  <c r="Y747" i="22" s="1"/>
  <c r="W747" i="22" a="1"/>
  <c r="W746" i="22"/>
  <c r="X746" i="22" s="1"/>
  <c r="Y746" i="22" s="1"/>
  <c r="W746" i="22" a="1"/>
  <c r="W745" i="22"/>
  <c r="X745" i="22" s="1"/>
  <c r="Y745" i="22" s="1"/>
  <c r="W745" i="22" a="1"/>
  <c r="W744" i="22" a="1"/>
  <c r="W744" i="22" s="1"/>
  <c r="X744" i="22" s="1"/>
  <c r="Y744" i="22" s="1"/>
  <c r="W743" i="22"/>
  <c r="X743" i="22" s="1"/>
  <c r="Y743" i="22" s="1"/>
  <c r="W743" i="22" a="1"/>
  <c r="W742" i="22"/>
  <c r="X742" i="22" s="1"/>
  <c r="Y742" i="22" s="1"/>
  <c r="W742" i="22" a="1"/>
  <c r="W741" i="22"/>
  <c r="X741" i="22" s="1"/>
  <c r="Y741" i="22" s="1"/>
  <c r="W741" i="22" a="1"/>
  <c r="W740" i="22" a="1"/>
  <c r="W740" i="22" s="1"/>
  <c r="X740" i="22" s="1"/>
  <c r="Y740" i="22" s="1"/>
  <c r="W739" i="22"/>
  <c r="X739" i="22" s="1"/>
  <c r="Y739" i="22" s="1"/>
  <c r="W739" i="22" a="1"/>
  <c r="W738" i="22"/>
  <c r="X738" i="22" s="1"/>
  <c r="Y738" i="22" s="1"/>
  <c r="W738" i="22" a="1"/>
  <c r="W737" i="22"/>
  <c r="X737" i="22" s="1"/>
  <c r="Y737" i="22" s="1"/>
  <c r="W737" i="22" a="1"/>
  <c r="W736" i="22" a="1"/>
  <c r="W736" i="22" s="1"/>
  <c r="X736" i="22" s="1"/>
  <c r="Y736" i="22" s="1"/>
  <c r="W735" i="22"/>
  <c r="X735" i="22" s="1"/>
  <c r="Y735" i="22" s="1"/>
  <c r="W735" i="22" a="1"/>
  <c r="W734" i="22"/>
  <c r="X734" i="22" s="1"/>
  <c r="Y734" i="22" s="1"/>
  <c r="W734" i="22" a="1"/>
  <c r="W733" i="22"/>
  <c r="X733" i="22" s="1"/>
  <c r="Y733" i="22" s="1"/>
  <c r="W733" i="22" a="1"/>
  <c r="W732" i="22" a="1"/>
  <c r="W732" i="22" s="1"/>
  <c r="X732" i="22" s="1"/>
  <c r="Y732" i="22" s="1"/>
  <c r="W731" i="22"/>
  <c r="X731" i="22" s="1"/>
  <c r="Y731" i="22" s="1"/>
  <c r="W731" i="22" a="1"/>
  <c r="W730" i="22"/>
  <c r="X730" i="22" s="1"/>
  <c r="Y730" i="22" s="1"/>
  <c r="W730" i="22" a="1"/>
  <c r="W729" i="22"/>
  <c r="X729" i="22" s="1"/>
  <c r="Y729" i="22" s="1"/>
  <c r="W729" i="22" a="1"/>
  <c r="W728" i="22" a="1"/>
  <c r="W728" i="22" s="1"/>
  <c r="X728" i="22" s="1"/>
  <c r="Y728" i="22" s="1"/>
  <c r="W727" i="22" a="1"/>
  <c r="W727" i="22" s="1"/>
  <c r="X727" i="22" s="1"/>
  <c r="Y727" i="22" s="1"/>
  <c r="W726" i="22" a="1"/>
  <c r="W726" i="22" s="1"/>
  <c r="X726" i="22" s="1"/>
  <c r="Y726" i="22" s="1"/>
  <c r="W725" i="22" a="1"/>
  <c r="W725" i="22" s="1"/>
  <c r="X725" i="22" s="1"/>
  <c r="Y725" i="22" s="1"/>
  <c r="W724" i="22" a="1"/>
  <c r="W724" i="22" s="1"/>
  <c r="X724" i="22" s="1"/>
  <c r="Y724" i="22" s="1"/>
  <c r="W723" i="22" a="1"/>
  <c r="W723" i="22" s="1"/>
  <c r="X723" i="22" s="1"/>
  <c r="Y723" i="22" s="1"/>
  <c r="W722" i="22" a="1"/>
  <c r="W722" i="22" s="1"/>
  <c r="X722" i="22" s="1"/>
  <c r="Y722" i="22" s="1"/>
  <c r="W721" i="22" a="1"/>
  <c r="W721" i="22" s="1"/>
  <c r="X721" i="22" s="1"/>
  <c r="Y721" i="22" s="1"/>
  <c r="W720" i="22" a="1"/>
  <c r="W720" i="22" s="1"/>
  <c r="X720" i="22" s="1"/>
  <c r="Y720" i="22" s="1"/>
  <c r="W719" i="22" a="1"/>
  <c r="W719" i="22" s="1"/>
  <c r="X719" i="22" s="1"/>
  <c r="Y719" i="22" s="1"/>
  <c r="W718" i="22" a="1"/>
  <c r="W718" i="22" s="1"/>
  <c r="X718" i="22" s="1"/>
  <c r="Y718" i="22" s="1"/>
  <c r="W717" i="22" a="1"/>
  <c r="W717" i="22" s="1"/>
  <c r="X717" i="22" s="1"/>
  <c r="Y717" i="22" s="1"/>
  <c r="W716" i="22" a="1"/>
  <c r="W716" i="22" s="1"/>
  <c r="X716" i="22" s="1"/>
  <c r="Y716" i="22" s="1"/>
  <c r="W715" i="22" a="1"/>
  <c r="W715" i="22" s="1"/>
  <c r="X715" i="22" s="1"/>
  <c r="Y715" i="22" s="1"/>
  <c r="W714" i="22" a="1"/>
  <c r="W714" i="22" s="1"/>
  <c r="X714" i="22" s="1"/>
  <c r="Y714" i="22" s="1"/>
  <c r="W713" i="22" a="1"/>
  <c r="W713" i="22" s="1"/>
  <c r="X713" i="22" s="1"/>
  <c r="Y713" i="22" s="1"/>
  <c r="W712" i="22" a="1"/>
  <c r="W712" i="22" s="1"/>
  <c r="X712" i="22" s="1"/>
  <c r="Y712" i="22" s="1"/>
  <c r="W711" i="22" a="1"/>
  <c r="W711" i="22" s="1"/>
  <c r="X711" i="22" s="1"/>
  <c r="Y711" i="22" s="1"/>
  <c r="W710" i="22" a="1"/>
  <c r="W710" i="22" s="1"/>
  <c r="X710" i="22" s="1"/>
  <c r="Y710" i="22" s="1"/>
  <c r="W709" i="22" a="1"/>
  <c r="W709" i="22" s="1"/>
  <c r="X709" i="22" s="1"/>
  <c r="Y709" i="22" s="1"/>
  <c r="W708" i="22" a="1"/>
  <c r="W708" i="22" s="1"/>
  <c r="X708" i="22" s="1"/>
  <c r="Y708" i="22" s="1"/>
  <c r="W707" i="22" a="1"/>
  <c r="W707" i="22" s="1"/>
  <c r="X707" i="22" s="1"/>
  <c r="Y707" i="22" s="1"/>
  <c r="W706" i="22" a="1"/>
  <c r="W706" i="22" s="1"/>
  <c r="X706" i="22" s="1"/>
  <c r="Y706" i="22" s="1"/>
  <c r="W705" i="22" a="1"/>
  <c r="W705" i="22" s="1"/>
  <c r="X705" i="22" s="1"/>
  <c r="Y705" i="22" s="1"/>
  <c r="W704" i="22" a="1"/>
  <c r="W704" i="22" s="1"/>
  <c r="X704" i="22" s="1"/>
  <c r="Y704" i="22" s="1"/>
  <c r="W703" i="22" a="1"/>
  <c r="W703" i="22" s="1"/>
  <c r="X703" i="22" s="1"/>
  <c r="Y703" i="22" s="1"/>
  <c r="W702" i="22" a="1"/>
  <c r="W702" i="22" s="1"/>
  <c r="X702" i="22" s="1"/>
  <c r="Y702" i="22" s="1"/>
  <c r="W701" i="22" a="1"/>
  <c r="W701" i="22" s="1"/>
  <c r="X701" i="22" s="1"/>
  <c r="Y701" i="22" s="1"/>
  <c r="W700" i="22" a="1"/>
  <c r="W700" i="22" s="1"/>
  <c r="X700" i="22" s="1"/>
  <c r="Y700" i="22" s="1"/>
  <c r="W699" i="22" a="1"/>
  <c r="W699" i="22" s="1"/>
  <c r="X699" i="22" s="1"/>
  <c r="Y699" i="22" s="1"/>
  <c r="W698" i="22" a="1"/>
  <c r="W698" i="22" s="1"/>
  <c r="X698" i="22" s="1"/>
  <c r="Y698" i="22" s="1"/>
  <c r="W697" i="22" a="1"/>
  <c r="W697" i="22" s="1"/>
  <c r="X697" i="22" s="1"/>
  <c r="Y697" i="22" s="1"/>
  <c r="W696" i="22" a="1"/>
  <c r="W696" i="22" s="1"/>
  <c r="X696" i="22" s="1"/>
  <c r="Y696" i="22" s="1"/>
  <c r="W695" i="22" a="1"/>
  <c r="W695" i="22" s="1"/>
  <c r="X695" i="22" s="1"/>
  <c r="Y695" i="22" s="1"/>
  <c r="W694" i="22" a="1"/>
  <c r="W694" i="22" s="1"/>
  <c r="X694" i="22" s="1"/>
  <c r="Y694" i="22" s="1"/>
  <c r="W693" i="22" a="1"/>
  <c r="W693" i="22" s="1"/>
  <c r="X693" i="22" s="1"/>
  <c r="Y693" i="22" s="1"/>
  <c r="W692" i="22" a="1"/>
  <c r="W692" i="22" s="1"/>
  <c r="X692" i="22" s="1"/>
  <c r="Y692" i="22" s="1"/>
  <c r="W691" i="22" a="1"/>
  <c r="W691" i="22" s="1"/>
  <c r="X691" i="22" s="1"/>
  <c r="Y691" i="22" s="1"/>
  <c r="W690" i="22" a="1"/>
  <c r="W690" i="22" s="1"/>
  <c r="X690" i="22" s="1"/>
  <c r="Y690" i="22" s="1"/>
  <c r="W689" i="22" a="1"/>
  <c r="W689" i="22" s="1"/>
  <c r="X689" i="22" s="1"/>
  <c r="Y689" i="22" s="1"/>
  <c r="W688" i="22" a="1"/>
  <c r="W688" i="22" s="1"/>
  <c r="X688" i="22" s="1"/>
  <c r="Y688" i="22" s="1"/>
  <c r="W687" i="22" a="1"/>
  <c r="W687" i="22" s="1"/>
  <c r="X687" i="22" s="1"/>
  <c r="Y687" i="22" s="1"/>
  <c r="W686" i="22" a="1"/>
  <c r="W686" i="22" s="1"/>
  <c r="X686" i="22" s="1"/>
  <c r="Y686" i="22" s="1"/>
  <c r="W685" i="22" a="1"/>
  <c r="W685" i="22" s="1"/>
  <c r="X685" i="22" s="1"/>
  <c r="Y685" i="22" s="1"/>
  <c r="W684" i="22" a="1"/>
  <c r="W684" i="22" s="1"/>
  <c r="X684" i="22" s="1"/>
  <c r="Y684" i="22" s="1"/>
  <c r="W683" i="22" a="1"/>
  <c r="W683" i="22" s="1"/>
  <c r="X683" i="22" s="1"/>
  <c r="Y683" i="22" s="1"/>
  <c r="W682" i="22" a="1"/>
  <c r="W682" i="22" s="1"/>
  <c r="X682" i="22" s="1"/>
  <c r="Y682" i="22" s="1"/>
  <c r="W681" i="22" a="1"/>
  <c r="W681" i="22" s="1"/>
  <c r="X681" i="22" s="1"/>
  <c r="Y681" i="22" s="1"/>
  <c r="W680" i="22" a="1"/>
  <c r="W680" i="22" s="1"/>
  <c r="X680" i="22" s="1"/>
  <c r="Y680" i="22" s="1"/>
  <c r="W679" i="22" a="1"/>
  <c r="W679" i="22" s="1"/>
  <c r="X679" i="22" s="1"/>
  <c r="Y679" i="22" s="1"/>
  <c r="W678" i="22" a="1"/>
  <c r="W678" i="22" s="1"/>
  <c r="X678" i="22" s="1"/>
  <c r="Y678" i="22" s="1"/>
  <c r="W677" i="22" a="1"/>
  <c r="W677" i="22" s="1"/>
  <c r="X677" i="22" s="1"/>
  <c r="Y677" i="22" s="1"/>
  <c r="W676" i="22" a="1"/>
  <c r="W676" i="22" s="1"/>
  <c r="X676" i="22" s="1"/>
  <c r="Y676" i="22" s="1"/>
  <c r="W675" i="22" a="1"/>
  <c r="W675" i="22" s="1"/>
  <c r="X675" i="22" s="1"/>
  <c r="Y675" i="22" s="1"/>
  <c r="W674" i="22" a="1"/>
  <c r="W674" i="22" s="1"/>
  <c r="X674" i="22" s="1"/>
  <c r="Y674" i="22" s="1"/>
  <c r="W673" i="22" a="1"/>
  <c r="W673" i="22" s="1"/>
  <c r="X673" i="22" s="1"/>
  <c r="Y673" i="22" s="1"/>
  <c r="W672" i="22" a="1"/>
  <c r="W672" i="22" s="1"/>
  <c r="X672" i="22" s="1"/>
  <c r="Y672" i="22" s="1"/>
  <c r="W671" i="22" a="1"/>
  <c r="W671" i="22" s="1"/>
  <c r="X671" i="22" s="1"/>
  <c r="Y671" i="22" s="1"/>
  <c r="W670" i="22" a="1"/>
  <c r="W670" i="22" s="1"/>
  <c r="X670" i="22" s="1"/>
  <c r="Y670" i="22" s="1"/>
  <c r="W669" i="22" a="1"/>
  <c r="W669" i="22" s="1"/>
  <c r="X669" i="22" s="1"/>
  <c r="Y669" i="22" s="1"/>
  <c r="W668" i="22" a="1"/>
  <c r="W668" i="22" s="1"/>
  <c r="X668" i="22" s="1"/>
  <c r="Y668" i="22" s="1"/>
  <c r="W667" i="22" a="1"/>
  <c r="W667" i="22" s="1"/>
  <c r="X667" i="22" s="1"/>
  <c r="Y667" i="22" s="1"/>
  <c r="W666" i="22" a="1"/>
  <c r="W666" i="22" s="1"/>
  <c r="X666" i="22" s="1"/>
  <c r="Y666" i="22" s="1"/>
  <c r="W665" i="22" a="1"/>
  <c r="W665" i="22" s="1"/>
  <c r="X665" i="22" s="1"/>
  <c r="Y665" i="22" s="1"/>
  <c r="W664" i="22" a="1"/>
  <c r="W664" i="22" s="1"/>
  <c r="X664" i="22" s="1"/>
  <c r="Y664" i="22" s="1"/>
  <c r="W663" i="22" a="1"/>
  <c r="W663" i="22" s="1"/>
  <c r="X663" i="22" s="1"/>
  <c r="Y663" i="22" s="1"/>
  <c r="W662" i="22" a="1"/>
  <c r="W662" i="22" s="1"/>
  <c r="X662" i="22" s="1"/>
  <c r="Y662" i="22" s="1"/>
  <c r="W661" i="22" a="1"/>
  <c r="W661" i="22" s="1"/>
  <c r="X661" i="22" s="1"/>
  <c r="Y661" i="22" s="1"/>
  <c r="W660" i="22" a="1"/>
  <c r="W660" i="22" s="1"/>
  <c r="X660" i="22" s="1"/>
  <c r="Y660" i="22" s="1"/>
  <c r="W659" i="22" a="1"/>
  <c r="W659" i="22" s="1"/>
  <c r="X659" i="22" s="1"/>
  <c r="Y659" i="22" s="1"/>
  <c r="W658" i="22" a="1"/>
  <c r="W658" i="22" s="1"/>
  <c r="X658" i="22" s="1"/>
  <c r="Y658" i="22" s="1"/>
  <c r="W657" i="22" a="1"/>
  <c r="W657" i="22" s="1"/>
  <c r="X657" i="22" s="1"/>
  <c r="Y657" i="22" s="1"/>
  <c r="W656" i="22" a="1"/>
  <c r="W656" i="22" s="1"/>
  <c r="X656" i="22" s="1"/>
  <c r="Y656" i="22" s="1"/>
  <c r="W655" i="22" a="1"/>
  <c r="W655" i="22" s="1"/>
  <c r="X655" i="22" s="1"/>
  <c r="Y655" i="22" s="1"/>
  <c r="W654" i="22" a="1"/>
  <c r="W654" i="22" s="1"/>
  <c r="X654" i="22" s="1"/>
  <c r="Y654" i="22" s="1"/>
  <c r="W653" i="22" a="1"/>
  <c r="W653" i="22" s="1"/>
  <c r="X653" i="22" s="1"/>
  <c r="Y653" i="22" s="1"/>
  <c r="W652" i="22" a="1"/>
  <c r="W652" i="22" s="1"/>
  <c r="X652" i="22" s="1"/>
  <c r="Y652" i="22" s="1"/>
  <c r="W651" i="22" a="1"/>
  <c r="W651" i="22" s="1"/>
  <c r="X651" i="22" s="1"/>
  <c r="Y651" i="22" s="1"/>
  <c r="W650" i="22" a="1"/>
  <c r="W650" i="22" s="1"/>
  <c r="X650" i="22" s="1"/>
  <c r="Y650" i="22" s="1"/>
  <c r="W649" i="22" a="1"/>
  <c r="W649" i="22" s="1"/>
  <c r="X649" i="22" s="1"/>
  <c r="Y649" i="22" s="1"/>
  <c r="W648" i="22" a="1"/>
  <c r="W648" i="22" s="1"/>
  <c r="X648" i="22" s="1"/>
  <c r="Y648" i="22" s="1"/>
  <c r="W647" i="22" a="1"/>
  <c r="W647" i="22" s="1"/>
  <c r="X647" i="22" s="1"/>
  <c r="Y647" i="22" s="1"/>
  <c r="W646" i="22" a="1"/>
  <c r="W646" i="22" s="1"/>
  <c r="X646" i="22" s="1"/>
  <c r="Y646" i="22" s="1"/>
  <c r="W645" i="22" a="1"/>
  <c r="W645" i="22" s="1"/>
  <c r="X645" i="22" s="1"/>
  <c r="Y645" i="22" s="1"/>
  <c r="W644" i="22" a="1"/>
  <c r="W644" i="22" s="1"/>
  <c r="X644" i="22" s="1"/>
  <c r="Y644" i="22" s="1"/>
  <c r="W643" i="22" a="1"/>
  <c r="W643" i="22" s="1"/>
  <c r="X643" i="22" s="1"/>
  <c r="Y643" i="22" s="1"/>
  <c r="W642" i="22" a="1"/>
  <c r="W642" i="22" s="1"/>
  <c r="X642" i="22" s="1"/>
  <c r="Y642" i="22" s="1"/>
  <c r="W641" i="22" a="1"/>
  <c r="W641" i="22" s="1"/>
  <c r="X641" i="22" s="1"/>
  <c r="Y641" i="22" s="1"/>
  <c r="W640" i="22" a="1"/>
  <c r="W640" i="22" s="1"/>
  <c r="X640" i="22" s="1"/>
  <c r="Y640" i="22" s="1"/>
  <c r="W639" i="22" a="1"/>
  <c r="W639" i="22" s="1"/>
  <c r="X639" i="22" s="1"/>
  <c r="Y639" i="22" s="1"/>
  <c r="W638" i="22" a="1"/>
  <c r="W638" i="22" s="1"/>
  <c r="X638" i="22" s="1"/>
  <c r="Y638" i="22" s="1"/>
  <c r="W637" i="22" a="1"/>
  <c r="W637" i="22" s="1"/>
  <c r="X637" i="22" s="1"/>
  <c r="Y637" i="22" s="1"/>
  <c r="W636" i="22" a="1"/>
  <c r="W636" i="22" s="1"/>
  <c r="X636" i="22" s="1"/>
  <c r="Y636" i="22" s="1"/>
  <c r="W635" i="22" a="1"/>
  <c r="W635" i="22" s="1"/>
  <c r="X635" i="22" s="1"/>
  <c r="Y635" i="22" s="1"/>
  <c r="W634" i="22" a="1"/>
  <c r="W634" i="22" s="1"/>
  <c r="X634" i="22" s="1"/>
  <c r="Y634" i="22" s="1"/>
  <c r="W633" i="22" a="1"/>
  <c r="W633" i="22" s="1"/>
  <c r="X633" i="22" s="1"/>
  <c r="Y633" i="22" s="1"/>
  <c r="W632" i="22" a="1"/>
  <c r="W632" i="22" s="1"/>
  <c r="X632" i="22" s="1"/>
  <c r="Y632" i="22" s="1"/>
  <c r="W631" i="22" a="1"/>
  <c r="W631" i="22" s="1"/>
  <c r="X631" i="22" s="1"/>
  <c r="Y631" i="22" s="1"/>
  <c r="W630" i="22" a="1"/>
  <c r="W630" i="22" s="1"/>
  <c r="X630" i="22" s="1"/>
  <c r="Y630" i="22" s="1"/>
  <c r="W629" i="22" a="1"/>
  <c r="W629" i="22" s="1"/>
  <c r="X629" i="22" s="1"/>
  <c r="Y629" i="22" s="1"/>
  <c r="W628" i="22" a="1"/>
  <c r="W628" i="22" s="1"/>
  <c r="X628" i="22" s="1"/>
  <c r="Y628" i="22" s="1"/>
  <c r="W627" i="22" a="1"/>
  <c r="W627" i="22" s="1"/>
  <c r="X627" i="22" s="1"/>
  <c r="Y627" i="22" s="1"/>
  <c r="W626" i="22" a="1"/>
  <c r="W626" i="22" s="1"/>
  <c r="X626" i="22" s="1"/>
  <c r="Y626" i="22" s="1"/>
  <c r="W625" i="22" a="1"/>
  <c r="W625" i="22" s="1"/>
  <c r="X625" i="22" s="1"/>
  <c r="Y625" i="22" s="1"/>
  <c r="W624" i="22" a="1"/>
  <c r="W624" i="22" s="1"/>
  <c r="X624" i="22" s="1"/>
  <c r="Y624" i="22" s="1"/>
  <c r="W623" i="22" a="1"/>
  <c r="W623" i="22" s="1"/>
  <c r="X623" i="22" s="1"/>
  <c r="Y623" i="22" s="1"/>
  <c r="W622" i="22" a="1"/>
  <c r="W622" i="22" s="1"/>
  <c r="X622" i="22" s="1"/>
  <c r="Y622" i="22" s="1"/>
  <c r="W621" i="22" a="1"/>
  <c r="W621" i="22" s="1"/>
  <c r="X621" i="22" s="1"/>
  <c r="Y621" i="22" s="1"/>
  <c r="W620" i="22" a="1"/>
  <c r="W620" i="22" s="1"/>
  <c r="X620" i="22" s="1"/>
  <c r="Y620" i="22" s="1"/>
  <c r="W619" i="22" a="1"/>
  <c r="W619" i="22" s="1"/>
  <c r="X619" i="22" s="1"/>
  <c r="Y619" i="22" s="1"/>
  <c r="W618" i="22" a="1"/>
  <c r="W618" i="22" s="1"/>
  <c r="X618" i="22" s="1"/>
  <c r="Y618" i="22" s="1"/>
  <c r="W617" i="22" a="1"/>
  <c r="W617" i="22" s="1"/>
  <c r="X617" i="22" s="1"/>
  <c r="Y617" i="22" s="1"/>
  <c r="W616" i="22" a="1"/>
  <c r="W616" i="22" s="1"/>
  <c r="X616" i="22" s="1"/>
  <c r="Y616" i="22" s="1"/>
  <c r="W615" i="22" a="1"/>
  <c r="W615" i="22" s="1"/>
  <c r="X615" i="22" s="1"/>
  <c r="Y615" i="22" s="1"/>
  <c r="W614" i="22" a="1"/>
  <c r="W614" i="22" s="1"/>
  <c r="X614" i="22" s="1"/>
  <c r="Y614" i="22" s="1"/>
  <c r="W613" i="22" a="1"/>
  <c r="W613" i="22" s="1"/>
  <c r="X613" i="22" s="1"/>
  <c r="Y613" i="22" s="1"/>
  <c r="W612" i="22" a="1"/>
  <c r="W612" i="22" s="1"/>
  <c r="X612" i="22" s="1"/>
  <c r="Y612" i="22" s="1"/>
  <c r="W611" i="22" a="1"/>
  <c r="W611" i="22" s="1"/>
  <c r="X611" i="22" s="1"/>
  <c r="Y611" i="22" s="1"/>
  <c r="W610" i="22" a="1"/>
  <c r="W610" i="22" s="1"/>
  <c r="X610" i="22" s="1"/>
  <c r="Y610" i="22" s="1"/>
  <c r="W609" i="22" a="1"/>
  <c r="W609" i="22" s="1"/>
  <c r="X609" i="22" s="1"/>
  <c r="Y609" i="22" s="1"/>
  <c r="W608" i="22" a="1"/>
  <c r="W608" i="22" s="1"/>
  <c r="X608" i="22" s="1"/>
  <c r="Y608" i="22" s="1"/>
  <c r="W607" i="22" a="1"/>
  <c r="W607" i="22" s="1"/>
  <c r="X607" i="22" s="1"/>
  <c r="Y607" i="22" s="1"/>
  <c r="W606" i="22" a="1"/>
  <c r="W606" i="22" s="1"/>
  <c r="X606" i="22" s="1"/>
  <c r="Y606" i="22" s="1"/>
  <c r="W605" i="22" a="1"/>
  <c r="W605" i="22" s="1"/>
  <c r="X605" i="22" s="1"/>
  <c r="Y605" i="22" s="1"/>
  <c r="W604" i="22" a="1"/>
  <c r="W604" i="22" s="1"/>
  <c r="X604" i="22" s="1"/>
  <c r="Y604" i="22" s="1"/>
  <c r="W603" i="22" a="1"/>
  <c r="W603" i="22" s="1"/>
  <c r="X603" i="22" s="1"/>
  <c r="Y603" i="22" s="1"/>
  <c r="W602" i="22" a="1"/>
  <c r="W602" i="22" s="1"/>
  <c r="X602" i="22" s="1"/>
  <c r="Y602" i="22" s="1"/>
  <c r="W601" i="22" a="1"/>
  <c r="W601" i="22" s="1"/>
  <c r="X601" i="22" s="1"/>
  <c r="Y601" i="22" s="1"/>
  <c r="W600" i="22" a="1"/>
  <c r="W600" i="22" s="1"/>
  <c r="X600" i="22" s="1"/>
  <c r="Y600" i="22" s="1"/>
  <c r="W599" i="22" a="1"/>
  <c r="W599" i="22" s="1"/>
  <c r="X599" i="22" s="1"/>
  <c r="Y599" i="22" s="1"/>
  <c r="W598" i="22" a="1"/>
  <c r="W598" i="22" s="1"/>
  <c r="X598" i="22" s="1"/>
  <c r="Y598" i="22" s="1"/>
  <c r="W597" i="22" a="1"/>
  <c r="W597" i="22" s="1"/>
  <c r="X597" i="22" s="1"/>
  <c r="Y597" i="22" s="1"/>
  <c r="W596" i="22" a="1"/>
  <c r="W596" i="22" s="1"/>
  <c r="X596" i="22" s="1"/>
  <c r="Y596" i="22" s="1"/>
  <c r="W595" i="22" a="1"/>
  <c r="W595" i="22" s="1"/>
  <c r="X595" i="22" s="1"/>
  <c r="Y595" i="22" s="1"/>
  <c r="W594" i="22" a="1"/>
  <c r="W594" i="22" s="1"/>
  <c r="X594" i="22" s="1"/>
  <c r="Y594" i="22" s="1"/>
  <c r="W593" i="22" a="1"/>
  <c r="W593" i="22" s="1"/>
  <c r="X593" i="22" s="1"/>
  <c r="Y593" i="22" s="1"/>
  <c r="W592" i="22" a="1"/>
  <c r="W592" i="22" s="1"/>
  <c r="X592" i="22" s="1"/>
  <c r="Y592" i="22" s="1"/>
  <c r="W591" i="22" a="1"/>
  <c r="W591" i="22" s="1"/>
  <c r="X591" i="22" s="1"/>
  <c r="Y591" i="22" s="1"/>
  <c r="W590" i="22" a="1"/>
  <c r="W590" i="22" s="1"/>
  <c r="X590" i="22" s="1"/>
  <c r="Y590" i="22" s="1"/>
  <c r="W589" i="22" a="1"/>
  <c r="W589" i="22" s="1"/>
  <c r="X589" i="22" s="1"/>
  <c r="Y589" i="22" s="1"/>
  <c r="W588" i="22" a="1"/>
  <c r="W588" i="22" s="1"/>
  <c r="X588" i="22" s="1"/>
  <c r="Y588" i="22" s="1"/>
  <c r="W587" i="22" a="1"/>
  <c r="W587" i="22" s="1"/>
  <c r="X587" i="22" s="1"/>
  <c r="Y587" i="22" s="1"/>
  <c r="W586" i="22" a="1"/>
  <c r="W586" i="22" s="1"/>
  <c r="X586" i="22" s="1"/>
  <c r="Y586" i="22" s="1"/>
  <c r="W585" i="22" a="1"/>
  <c r="W585" i="22" s="1"/>
  <c r="X585" i="22" s="1"/>
  <c r="Y585" i="22" s="1"/>
  <c r="W584" i="22" a="1"/>
  <c r="W584" i="22" s="1"/>
  <c r="X584" i="22" s="1"/>
  <c r="Y584" i="22" s="1"/>
  <c r="W583" i="22" a="1"/>
  <c r="W583" i="22" s="1"/>
  <c r="X583" i="22" s="1"/>
  <c r="Y583" i="22" s="1"/>
  <c r="W582" i="22" a="1"/>
  <c r="W582" i="22" s="1"/>
  <c r="X582" i="22" s="1"/>
  <c r="Y582" i="22" s="1"/>
  <c r="W581" i="22" a="1"/>
  <c r="W581" i="22" s="1"/>
  <c r="X581" i="22" s="1"/>
  <c r="Y581" i="22" s="1"/>
  <c r="W580" i="22" a="1"/>
  <c r="W580" i="22" s="1"/>
  <c r="X580" i="22" s="1"/>
  <c r="Y580" i="22" s="1"/>
  <c r="W579" i="22" a="1"/>
  <c r="W579" i="22" s="1"/>
  <c r="X579" i="22" s="1"/>
  <c r="Y579" i="22" s="1"/>
  <c r="W578" i="22" a="1"/>
  <c r="W578" i="22" s="1"/>
  <c r="X578" i="22" s="1"/>
  <c r="Y578" i="22" s="1"/>
  <c r="W577" i="22" a="1"/>
  <c r="W577" i="22" s="1"/>
  <c r="X577" i="22" s="1"/>
  <c r="Y577" i="22" s="1"/>
  <c r="W576" i="22" a="1"/>
  <c r="W576" i="22" s="1"/>
  <c r="X576" i="22" s="1"/>
  <c r="Y576" i="22" s="1"/>
  <c r="W575" i="22" a="1"/>
  <c r="W575" i="22" s="1"/>
  <c r="X575" i="22" s="1"/>
  <c r="Y575" i="22" s="1"/>
  <c r="W574" i="22" a="1"/>
  <c r="W574" i="22" s="1"/>
  <c r="X574" i="22" s="1"/>
  <c r="Y574" i="22" s="1"/>
  <c r="W573" i="22" a="1"/>
  <c r="W573" i="22" s="1"/>
  <c r="X573" i="22" s="1"/>
  <c r="Y573" i="22" s="1"/>
  <c r="W572" i="22" a="1"/>
  <c r="W572" i="22" s="1"/>
  <c r="X572" i="22" s="1"/>
  <c r="Y572" i="22" s="1"/>
  <c r="W571" i="22" a="1"/>
  <c r="W571" i="22" s="1"/>
  <c r="X571" i="22" s="1"/>
  <c r="Y571" i="22" s="1"/>
  <c r="W570" i="22" a="1"/>
  <c r="W570" i="22" s="1"/>
  <c r="X570" i="22" s="1"/>
  <c r="Y570" i="22" s="1"/>
  <c r="W569" i="22" a="1"/>
  <c r="W569" i="22" s="1"/>
  <c r="X569" i="22" s="1"/>
  <c r="Y569" i="22" s="1"/>
  <c r="W568" i="22" a="1"/>
  <c r="W568" i="22" s="1"/>
  <c r="X568" i="22" s="1"/>
  <c r="Y568" i="22" s="1"/>
  <c r="W567" i="22" a="1"/>
  <c r="W567" i="22" s="1"/>
  <c r="X567" i="22" s="1"/>
  <c r="Y567" i="22" s="1"/>
  <c r="W566" i="22" a="1"/>
  <c r="W566" i="22" s="1"/>
  <c r="X566" i="22" s="1"/>
  <c r="Y566" i="22" s="1"/>
  <c r="W565" i="22" a="1"/>
  <c r="W565" i="22" s="1"/>
  <c r="X565" i="22" s="1"/>
  <c r="Y565" i="22" s="1"/>
  <c r="W564" i="22" a="1"/>
  <c r="W564" i="22" s="1"/>
  <c r="X564" i="22" s="1"/>
  <c r="Y564" i="22" s="1"/>
  <c r="W563" i="22" a="1"/>
  <c r="W563" i="22" s="1"/>
  <c r="X563" i="22" s="1"/>
  <c r="Y563" i="22" s="1"/>
  <c r="W562" i="22" a="1"/>
  <c r="W562" i="22" s="1"/>
  <c r="X562" i="22" s="1"/>
  <c r="Y562" i="22" s="1"/>
  <c r="W561" i="22" a="1"/>
  <c r="W561" i="22" s="1"/>
  <c r="X561" i="22" s="1"/>
  <c r="Y561" i="22" s="1"/>
  <c r="W560" i="22" a="1"/>
  <c r="W560" i="22" s="1"/>
  <c r="X560" i="22" s="1"/>
  <c r="Y560" i="22" s="1"/>
  <c r="W559" i="22" a="1"/>
  <c r="W559" i="22" s="1"/>
  <c r="X559" i="22" s="1"/>
  <c r="Y559" i="22" s="1"/>
  <c r="W558" i="22" a="1"/>
  <c r="W558" i="22" s="1"/>
  <c r="X558" i="22" s="1"/>
  <c r="Y558" i="22" s="1"/>
  <c r="W557" i="22" a="1"/>
  <c r="W557" i="22" s="1"/>
  <c r="X557" i="22" s="1"/>
  <c r="Y557" i="22" s="1"/>
  <c r="W556" i="22" a="1"/>
  <c r="W556" i="22" s="1"/>
  <c r="X556" i="22" s="1"/>
  <c r="Y556" i="22" s="1"/>
  <c r="W555" i="22" a="1"/>
  <c r="W555" i="22" s="1"/>
  <c r="X555" i="22" s="1"/>
  <c r="Y555" i="22" s="1"/>
  <c r="W554" i="22" a="1"/>
  <c r="W554" i="22" s="1"/>
  <c r="X554" i="22" s="1"/>
  <c r="Y554" i="22" s="1"/>
  <c r="W553" i="22" a="1"/>
  <c r="W553" i="22" s="1"/>
  <c r="X553" i="22" s="1"/>
  <c r="Y553" i="22" s="1"/>
  <c r="W552" i="22" a="1"/>
  <c r="W552" i="22" s="1"/>
  <c r="X552" i="22" s="1"/>
  <c r="Y552" i="22" s="1"/>
  <c r="W551" i="22" a="1"/>
  <c r="W551" i="22" s="1"/>
  <c r="X551" i="22" s="1"/>
  <c r="Y551" i="22" s="1"/>
  <c r="W550" i="22" a="1"/>
  <c r="W550" i="22" s="1"/>
  <c r="X550" i="22" s="1"/>
  <c r="Y550" i="22" s="1"/>
  <c r="W549" i="22" a="1"/>
  <c r="W549" i="22" s="1"/>
  <c r="X549" i="22" s="1"/>
  <c r="Y549" i="22" s="1"/>
  <c r="W548" i="22" a="1"/>
  <c r="W548" i="22" s="1"/>
  <c r="X548" i="22" s="1"/>
  <c r="Y548" i="22" s="1"/>
  <c r="W547" i="22" a="1"/>
  <c r="W547" i="22" s="1"/>
  <c r="X547" i="22" s="1"/>
  <c r="Y547" i="22" s="1"/>
  <c r="W546" i="22" a="1"/>
  <c r="W546" i="22" s="1"/>
  <c r="X546" i="22" s="1"/>
  <c r="Y546" i="22" s="1"/>
  <c r="W545" i="22" a="1"/>
  <c r="W545" i="22" s="1"/>
  <c r="X545" i="22" s="1"/>
  <c r="Y545" i="22" s="1"/>
  <c r="W544" i="22" a="1"/>
  <c r="W544" i="22" s="1"/>
  <c r="X544" i="22" s="1"/>
  <c r="Y544" i="22" s="1"/>
  <c r="W543" i="22" a="1"/>
  <c r="W543" i="22" s="1"/>
  <c r="X543" i="22" s="1"/>
  <c r="Y543" i="22" s="1"/>
  <c r="W542" i="22" a="1"/>
  <c r="W542" i="22" s="1"/>
  <c r="X542" i="22" s="1"/>
  <c r="Y542" i="22" s="1"/>
  <c r="W541" i="22" a="1"/>
  <c r="W541" i="22" s="1"/>
  <c r="X541" i="22" s="1"/>
  <c r="Y541" i="22" s="1"/>
  <c r="W540" i="22" a="1"/>
  <c r="W540" i="22" s="1"/>
  <c r="X540" i="22" s="1"/>
  <c r="Y540" i="22" s="1"/>
  <c r="W539" i="22" a="1"/>
  <c r="W539" i="22" s="1"/>
  <c r="X539" i="22" s="1"/>
  <c r="Y539" i="22" s="1"/>
  <c r="W538" i="22" a="1"/>
  <c r="W538" i="22" s="1"/>
  <c r="X538" i="22" s="1"/>
  <c r="Y538" i="22" s="1"/>
  <c r="W537" i="22" a="1"/>
  <c r="W537" i="22" s="1"/>
  <c r="X537" i="22" s="1"/>
  <c r="Y537" i="22" s="1"/>
  <c r="W536" i="22" a="1"/>
  <c r="W536" i="22" s="1"/>
  <c r="X536" i="22" s="1"/>
  <c r="Y536" i="22" s="1"/>
  <c r="W535" i="22" a="1"/>
  <c r="W535" i="22" s="1"/>
  <c r="X535" i="22" s="1"/>
  <c r="Y535" i="22" s="1"/>
  <c r="W534" i="22" a="1"/>
  <c r="W534" i="22" s="1"/>
  <c r="X534" i="22" s="1"/>
  <c r="Y534" i="22" s="1"/>
  <c r="W533" i="22" a="1"/>
  <c r="W533" i="22" s="1"/>
  <c r="X533" i="22" s="1"/>
  <c r="Y533" i="22" s="1"/>
  <c r="W532" i="22" a="1"/>
  <c r="W532" i="22" s="1"/>
  <c r="X532" i="22" s="1"/>
  <c r="Y532" i="22" s="1"/>
  <c r="W531" i="22" a="1"/>
  <c r="W531" i="22" s="1"/>
  <c r="X531" i="22" s="1"/>
  <c r="Y531" i="22" s="1"/>
  <c r="W530" i="22" a="1"/>
  <c r="W530" i="22" s="1"/>
  <c r="X530" i="22" s="1"/>
  <c r="Y530" i="22" s="1"/>
  <c r="W529" i="22" a="1"/>
  <c r="W529" i="22" s="1"/>
  <c r="X529" i="22" s="1"/>
  <c r="Y529" i="22" s="1"/>
  <c r="W528" i="22" a="1"/>
  <c r="W528" i="22" s="1"/>
  <c r="X528" i="22" s="1"/>
  <c r="Y528" i="22" s="1"/>
  <c r="W527" i="22" a="1"/>
  <c r="W527" i="22" s="1"/>
  <c r="X527" i="22" s="1"/>
  <c r="Y527" i="22" s="1"/>
  <c r="W526" i="22" a="1"/>
  <c r="W526" i="22" s="1"/>
  <c r="X526" i="22" s="1"/>
  <c r="Y526" i="22" s="1"/>
  <c r="W525" i="22" a="1"/>
  <c r="W525" i="22" s="1"/>
  <c r="X525" i="22" s="1"/>
  <c r="Y525" i="22" s="1"/>
  <c r="W524" i="22" a="1"/>
  <c r="W524" i="22" s="1"/>
  <c r="X524" i="22" s="1"/>
  <c r="Y524" i="22" s="1"/>
  <c r="W523" i="22" a="1"/>
  <c r="W523" i="22" s="1"/>
  <c r="X523" i="22" s="1"/>
  <c r="Y523" i="22" s="1"/>
  <c r="W522" i="22" a="1"/>
  <c r="W522" i="22" s="1"/>
  <c r="X522" i="22" s="1"/>
  <c r="Y522" i="22" s="1"/>
  <c r="W521" i="22" a="1"/>
  <c r="W521" i="22" s="1"/>
  <c r="X521" i="22" s="1"/>
  <c r="Y521" i="22" s="1"/>
  <c r="W520" i="22" a="1"/>
  <c r="W520" i="22" s="1"/>
  <c r="X520" i="22" s="1"/>
  <c r="Y520" i="22" s="1"/>
  <c r="W519" i="22" a="1"/>
  <c r="W519" i="22" s="1"/>
  <c r="X519" i="22" s="1"/>
  <c r="Y519" i="22" s="1"/>
  <c r="W518" i="22" a="1"/>
  <c r="W518" i="22" s="1"/>
  <c r="X518" i="22" s="1"/>
  <c r="Y518" i="22" s="1"/>
  <c r="W517" i="22" a="1"/>
  <c r="W517" i="22" s="1"/>
  <c r="X517" i="22" s="1"/>
  <c r="Y517" i="22" s="1"/>
  <c r="W516" i="22" a="1"/>
  <c r="W516" i="22" s="1"/>
  <c r="X516" i="22" s="1"/>
  <c r="Y516" i="22" s="1"/>
  <c r="W515" i="22" a="1"/>
  <c r="W515" i="22" s="1"/>
  <c r="X515" i="22" s="1"/>
  <c r="Y515" i="22" s="1"/>
  <c r="W514" i="22" a="1"/>
  <c r="W514" i="22" s="1"/>
  <c r="X514" i="22" s="1"/>
  <c r="Y514" i="22" s="1"/>
  <c r="W513" i="22" a="1"/>
  <c r="W513" i="22" s="1"/>
  <c r="X513" i="22" s="1"/>
  <c r="Y513" i="22" s="1"/>
  <c r="W512" i="22" a="1"/>
  <c r="W512" i="22" s="1"/>
  <c r="X512" i="22" s="1"/>
  <c r="Y512" i="22" s="1"/>
  <c r="W511" i="22" a="1"/>
  <c r="W511" i="22" s="1"/>
  <c r="X511" i="22" s="1"/>
  <c r="Y511" i="22" s="1"/>
  <c r="W510" i="22" a="1"/>
  <c r="W510" i="22" s="1"/>
  <c r="X510" i="22" s="1"/>
  <c r="Y510" i="22" s="1"/>
  <c r="W509" i="22" a="1"/>
  <c r="W509" i="22" s="1"/>
  <c r="X509" i="22" s="1"/>
  <c r="Y509" i="22" s="1"/>
  <c r="W508" i="22" a="1"/>
  <c r="W508" i="22" s="1"/>
  <c r="X508" i="22" s="1"/>
  <c r="Y508" i="22" s="1"/>
  <c r="W507" i="22" a="1"/>
  <c r="W507" i="22" s="1"/>
  <c r="X507" i="22" s="1"/>
  <c r="Y507" i="22" s="1"/>
  <c r="W506" i="22" a="1"/>
  <c r="W506" i="22" s="1"/>
  <c r="X506" i="22" s="1"/>
  <c r="Y506" i="22" s="1"/>
  <c r="W505" i="22" a="1"/>
  <c r="W505" i="22" s="1"/>
  <c r="X505" i="22" s="1"/>
  <c r="Y505" i="22" s="1"/>
  <c r="W504" i="22" a="1"/>
  <c r="W504" i="22" s="1"/>
  <c r="X504" i="22" s="1"/>
  <c r="Y504" i="22" s="1"/>
  <c r="W503" i="22" a="1"/>
  <c r="W503" i="22" s="1"/>
  <c r="X503" i="22" s="1"/>
  <c r="Y503" i="22" s="1"/>
  <c r="W502" i="22" a="1"/>
  <c r="W502" i="22" s="1"/>
  <c r="X502" i="22" s="1"/>
  <c r="Y502" i="22" s="1"/>
  <c r="W501" i="22" a="1"/>
  <c r="W501" i="22" s="1"/>
  <c r="X501" i="22" s="1"/>
  <c r="Y501" i="22" s="1"/>
  <c r="W500" i="22" a="1"/>
  <c r="W500" i="22" s="1"/>
  <c r="X500" i="22" s="1"/>
  <c r="Y500" i="22" s="1"/>
  <c r="W499" i="22" a="1"/>
  <c r="W499" i="22" s="1"/>
  <c r="X499" i="22" s="1"/>
  <c r="Y499" i="22" s="1"/>
  <c r="W498" i="22" a="1"/>
  <c r="W498" i="22" s="1"/>
  <c r="X498" i="22" s="1"/>
  <c r="Y498" i="22" s="1"/>
  <c r="W497" i="22" a="1"/>
  <c r="W497" i="22" s="1"/>
  <c r="X497" i="22" s="1"/>
  <c r="Y497" i="22" s="1"/>
  <c r="W496" i="22" a="1"/>
  <c r="W496" i="22" s="1"/>
  <c r="X496" i="22" s="1"/>
  <c r="Y496" i="22" s="1"/>
  <c r="W495" i="22" a="1"/>
  <c r="W495" i="22" s="1"/>
  <c r="X495" i="22" s="1"/>
  <c r="Y495" i="22" s="1"/>
  <c r="W494" i="22" a="1"/>
  <c r="W494" i="22" s="1"/>
  <c r="X494" i="22" s="1"/>
  <c r="Y494" i="22" s="1"/>
  <c r="W493" i="22" a="1"/>
  <c r="W493" i="22" s="1"/>
  <c r="X493" i="22" s="1"/>
  <c r="Y493" i="22" s="1"/>
  <c r="W492" i="22" a="1"/>
  <c r="W492" i="22" s="1"/>
  <c r="X492" i="22" s="1"/>
  <c r="Y492" i="22" s="1"/>
  <c r="W491" i="22" a="1"/>
  <c r="W491" i="22" s="1"/>
  <c r="X491" i="22" s="1"/>
  <c r="Y491" i="22" s="1"/>
  <c r="W490" i="22" a="1"/>
  <c r="W490" i="22" s="1"/>
  <c r="X490" i="22" s="1"/>
  <c r="Y490" i="22" s="1"/>
  <c r="W489" i="22" a="1"/>
  <c r="W489" i="22" s="1"/>
  <c r="X489" i="22" s="1"/>
  <c r="Y489" i="22" s="1"/>
  <c r="W488" i="22" a="1"/>
  <c r="W488" i="22" s="1"/>
  <c r="X488" i="22" s="1"/>
  <c r="Y488" i="22" s="1"/>
  <c r="W487" i="22" a="1"/>
  <c r="W487" i="22" s="1"/>
  <c r="X487" i="22" s="1"/>
  <c r="Y487" i="22" s="1"/>
  <c r="W486" i="22" a="1"/>
  <c r="W486" i="22" s="1"/>
  <c r="X486" i="22" s="1"/>
  <c r="Y486" i="22" s="1"/>
  <c r="W485" i="22" a="1"/>
  <c r="W485" i="22" s="1"/>
  <c r="X485" i="22" s="1"/>
  <c r="Y485" i="22" s="1"/>
  <c r="W484" i="22" a="1"/>
  <c r="W484" i="22" s="1"/>
  <c r="X484" i="22" s="1"/>
  <c r="Y484" i="22" s="1"/>
  <c r="W483" i="22" a="1"/>
  <c r="W483" i="22" s="1"/>
  <c r="X483" i="22" s="1"/>
  <c r="Y483" i="22" s="1"/>
  <c r="W482" i="22" a="1"/>
  <c r="W482" i="22" s="1"/>
  <c r="X482" i="22" s="1"/>
  <c r="Y482" i="22" s="1"/>
  <c r="W481" i="22" a="1"/>
  <c r="W481" i="22" s="1"/>
  <c r="X481" i="22" s="1"/>
  <c r="Y481" i="22" s="1"/>
  <c r="W480" i="22" a="1"/>
  <c r="W480" i="22" s="1"/>
  <c r="X480" i="22" s="1"/>
  <c r="Y480" i="22" s="1"/>
  <c r="W479" i="22" a="1"/>
  <c r="W479" i="22" s="1"/>
  <c r="X479" i="22" s="1"/>
  <c r="Y479" i="22" s="1"/>
  <c r="W478" i="22" a="1"/>
  <c r="W478" i="22" s="1"/>
  <c r="X478" i="22" s="1"/>
  <c r="Y478" i="22" s="1"/>
  <c r="W477" i="22" a="1"/>
  <c r="W477" i="22" s="1"/>
  <c r="X477" i="22" s="1"/>
  <c r="Y477" i="22" s="1"/>
  <c r="W476" i="22" a="1"/>
  <c r="W476" i="22" s="1"/>
  <c r="X476" i="22" s="1"/>
  <c r="Y476" i="22" s="1"/>
  <c r="W475" i="22" a="1"/>
  <c r="W475" i="22" s="1"/>
  <c r="X475" i="22" s="1"/>
  <c r="Y475" i="22" s="1"/>
  <c r="W474" i="22"/>
  <c r="X474" i="22" s="1"/>
  <c r="Y474" i="22" s="1"/>
  <c r="W474" i="22" a="1"/>
  <c r="W473" i="22" a="1"/>
  <c r="W473" i="22" s="1"/>
  <c r="X473" i="22" s="1"/>
  <c r="Y473" i="22" s="1"/>
  <c r="W472" i="22" a="1"/>
  <c r="W472" i="22" s="1"/>
  <c r="X472" i="22" s="1"/>
  <c r="Y472" i="22" s="1"/>
  <c r="W471" i="22" a="1"/>
  <c r="W471" i="22" s="1"/>
  <c r="X471" i="22" s="1"/>
  <c r="Y471" i="22" s="1"/>
  <c r="W470" i="22" a="1"/>
  <c r="W470" i="22" s="1"/>
  <c r="X470" i="22" s="1"/>
  <c r="Y470" i="22" s="1"/>
  <c r="W469" i="22" a="1"/>
  <c r="W469" i="22" s="1"/>
  <c r="X469" i="22" s="1"/>
  <c r="Y469" i="22" s="1"/>
  <c r="W468" i="22" a="1"/>
  <c r="W468" i="22" s="1"/>
  <c r="X468" i="22" s="1"/>
  <c r="Y468" i="22" s="1"/>
  <c r="W467" i="22" a="1"/>
  <c r="W467" i="22" s="1"/>
  <c r="X467" i="22" s="1"/>
  <c r="Y467" i="22" s="1"/>
  <c r="W466" i="22"/>
  <c r="X466" i="22" s="1"/>
  <c r="Y466" i="22" s="1"/>
  <c r="W466" i="22" a="1"/>
  <c r="W465" i="22" a="1"/>
  <c r="W465" i="22" s="1"/>
  <c r="X465" i="22" s="1"/>
  <c r="Y465" i="22" s="1"/>
  <c r="W464" i="22" a="1"/>
  <c r="W464" i="22" s="1"/>
  <c r="X464" i="22" s="1"/>
  <c r="Y464" i="22" s="1"/>
  <c r="W463" i="22" a="1"/>
  <c r="W463" i="22" s="1"/>
  <c r="X463" i="22" s="1"/>
  <c r="Y463" i="22" s="1"/>
  <c r="W462" i="22" a="1"/>
  <c r="W462" i="22" s="1"/>
  <c r="X462" i="22" s="1"/>
  <c r="Y462" i="22" s="1"/>
  <c r="W461" i="22" a="1"/>
  <c r="W461" i="22" s="1"/>
  <c r="X461" i="22" s="1"/>
  <c r="Y461" i="22" s="1"/>
  <c r="W460" i="22" a="1"/>
  <c r="W460" i="22" s="1"/>
  <c r="X460" i="22" s="1"/>
  <c r="Y460" i="22" s="1"/>
  <c r="W459" i="22" a="1"/>
  <c r="W459" i="22" s="1"/>
  <c r="X459" i="22" s="1"/>
  <c r="Y459" i="22" s="1"/>
  <c r="W458" i="22"/>
  <c r="X458" i="22" s="1"/>
  <c r="Y458" i="22" s="1"/>
  <c r="W458" i="22" a="1"/>
  <c r="W457" i="22" a="1"/>
  <c r="W457" i="22" s="1"/>
  <c r="X457" i="22" s="1"/>
  <c r="Y457" i="22" s="1"/>
  <c r="W456" i="22" a="1"/>
  <c r="W456" i="22" s="1"/>
  <c r="X456" i="22" s="1"/>
  <c r="Y456" i="22" s="1"/>
  <c r="W455" i="22" a="1"/>
  <c r="W455" i="22" s="1"/>
  <c r="X455" i="22" s="1"/>
  <c r="Y455" i="22" s="1"/>
  <c r="W454" i="22" a="1"/>
  <c r="W454" i="22" s="1"/>
  <c r="X454" i="22" s="1"/>
  <c r="Y454" i="22" s="1"/>
  <c r="W453" i="22"/>
  <c r="X453" i="22" s="1"/>
  <c r="Y453" i="22" s="1"/>
  <c r="W453" i="22" a="1"/>
  <c r="W452" i="22" a="1"/>
  <c r="W452" i="22" s="1"/>
  <c r="X452" i="22" s="1"/>
  <c r="Y452" i="22" s="1"/>
  <c r="W451" i="22"/>
  <c r="X451" i="22" s="1"/>
  <c r="Y451" i="22" s="1"/>
  <c r="W451" i="22" a="1"/>
  <c r="W450" i="22"/>
  <c r="X450" i="22" s="1"/>
  <c r="Y450" i="22" s="1"/>
  <c r="W450" i="22" a="1"/>
  <c r="W449" i="22" a="1"/>
  <c r="W449" i="22" s="1"/>
  <c r="X449" i="22" s="1"/>
  <c r="Y449" i="22" s="1"/>
  <c r="W448" i="22" a="1"/>
  <c r="W448" i="22" s="1"/>
  <c r="X448" i="22" s="1"/>
  <c r="Y448" i="22" s="1"/>
  <c r="W447" i="22"/>
  <c r="X447" i="22" s="1"/>
  <c r="Y447" i="22" s="1"/>
  <c r="W447" i="22" a="1"/>
  <c r="W446" i="22" a="1"/>
  <c r="W446" i="22" s="1"/>
  <c r="X446" i="22" s="1"/>
  <c r="Y446" i="22" s="1"/>
  <c r="W445" i="22"/>
  <c r="X445" i="22" s="1"/>
  <c r="Y445" i="22" s="1"/>
  <c r="W445" i="22" a="1"/>
  <c r="W444" i="22" a="1"/>
  <c r="W444" i="22" s="1"/>
  <c r="X444" i="22" s="1"/>
  <c r="Y444" i="22" s="1"/>
  <c r="W443" i="22"/>
  <c r="X443" i="22" s="1"/>
  <c r="Y443" i="22" s="1"/>
  <c r="W443" i="22" a="1"/>
  <c r="W442" i="22"/>
  <c r="X442" i="22" s="1"/>
  <c r="Y442" i="22" s="1"/>
  <c r="W442" i="22" a="1"/>
  <c r="W441" i="22" a="1"/>
  <c r="W441" i="22" s="1"/>
  <c r="X441" i="22" s="1"/>
  <c r="Y441" i="22" s="1"/>
  <c r="W440" i="22" a="1"/>
  <c r="W440" i="22" s="1"/>
  <c r="X440" i="22" s="1"/>
  <c r="Y440" i="22" s="1"/>
  <c r="W439" i="22"/>
  <c r="X439" i="22" s="1"/>
  <c r="Y439" i="22" s="1"/>
  <c r="W439" i="22" a="1"/>
  <c r="W438" i="22" a="1"/>
  <c r="W438" i="22" s="1"/>
  <c r="X438" i="22" s="1"/>
  <c r="Y438" i="22" s="1"/>
  <c r="W437" i="22"/>
  <c r="X437" i="22" s="1"/>
  <c r="Y437" i="22" s="1"/>
  <c r="W437" i="22" a="1"/>
  <c r="W436" i="22" a="1"/>
  <c r="W436" i="22" s="1"/>
  <c r="X436" i="22" s="1"/>
  <c r="Y436" i="22" s="1"/>
  <c r="W435" i="22"/>
  <c r="X435" i="22" s="1"/>
  <c r="Y435" i="22" s="1"/>
  <c r="W435" i="22" a="1"/>
  <c r="W434" i="22"/>
  <c r="X434" i="22" s="1"/>
  <c r="Y434" i="22" s="1"/>
  <c r="W434" i="22" a="1"/>
  <c r="W433" i="22" a="1"/>
  <c r="W433" i="22" s="1"/>
  <c r="X433" i="22" s="1"/>
  <c r="Y433" i="22" s="1"/>
  <c r="W432" i="22" a="1"/>
  <c r="W432" i="22" s="1"/>
  <c r="X432" i="22" s="1"/>
  <c r="Y432" i="22" s="1"/>
  <c r="W431" i="22"/>
  <c r="X431" i="22" s="1"/>
  <c r="Y431" i="22" s="1"/>
  <c r="W431" i="22" a="1"/>
  <c r="W430" i="22" a="1"/>
  <c r="W430" i="22" s="1"/>
  <c r="X430" i="22" s="1"/>
  <c r="Y430" i="22" s="1"/>
  <c r="W429" i="22"/>
  <c r="X429" i="22" s="1"/>
  <c r="Y429" i="22" s="1"/>
  <c r="W429" i="22" a="1"/>
  <c r="W428" i="22" a="1"/>
  <c r="W428" i="22" s="1"/>
  <c r="X428" i="22" s="1"/>
  <c r="Y428" i="22" s="1"/>
  <c r="W427" i="22"/>
  <c r="X427" i="22" s="1"/>
  <c r="Y427" i="22" s="1"/>
  <c r="W427" i="22" a="1"/>
  <c r="W426" i="22"/>
  <c r="X426" i="22" s="1"/>
  <c r="Y426" i="22" s="1"/>
  <c r="W426" i="22" a="1"/>
  <c r="W425" i="22" a="1"/>
  <c r="W425" i="22" s="1"/>
  <c r="X425" i="22" s="1"/>
  <c r="Y425" i="22" s="1"/>
  <c r="W424" i="22" a="1"/>
  <c r="W424" i="22" s="1"/>
  <c r="X424" i="22" s="1"/>
  <c r="Y424" i="22" s="1"/>
  <c r="W423" i="22"/>
  <c r="X423" i="22" s="1"/>
  <c r="Y423" i="22" s="1"/>
  <c r="W423" i="22" a="1"/>
  <c r="W422" i="22" a="1"/>
  <c r="W422" i="22" s="1"/>
  <c r="X422" i="22" s="1"/>
  <c r="Y422" i="22" s="1"/>
  <c r="W421" i="22"/>
  <c r="X421" i="22" s="1"/>
  <c r="Y421" i="22" s="1"/>
  <c r="W421" i="22" a="1"/>
  <c r="W420" i="22" a="1"/>
  <c r="W420" i="22" s="1"/>
  <c r="X420" i="22" s="1"/>
  <c r="Y420" i="22" s="1"/>
  <c r="W419" i="22"/>
  <c r="X419" i="22" s="1"/>
  <c r="Y419" i="22" s="1"/>
  <c r="W419" i="22" a="1"/>
  <c r="W418" i="22"/>
  <c r="X418" i="22" s="1"/>
  <c r="Y418" i="22" s="1"/>
  <c r="W418" i="22" a="1"/>
  <c r="W417" i="22" a="1"/>
  <c r="W417" i="22" s="1"/>
  <c r="X417" i="22" s="1"/>
  <c r="Y417" i="22" s="1"/>
  <c r="W416" i="22" a="1"/>
  <c r="W416" i="22" s="1"/>
  <c r="X416" i="22" s="1"/>
  <c r="Y416" i="22" s="1"/>
  <c r="W415" i="22"/>
  <c r="X415" i="22" s="1"/>
  <c r="Y415" i="22" s="1"/>
  <c r="W415" i="22" a="1"/>
  <c r="W414" i="22" a="1"/>
  <c r="W414" i="22" s="1"/>
  <c r="X414" i="22" s="1"/>
  <c r="Y414" i="22" s="1"/>
  <c r="W413" i="22"/>
  <c r="X413" i="22" s="1"/>
  <c r="Y413" i="22" s="1"/>
  <c r="W413" i="22" a="1"/>
  <c r="W412" i="22" a="1"/>
  <c r="W412" i="22" s="1"/>
  <c r="X412" i="22" s="1"/>
  <c r="Y412" i="22" s="1"/>
  <c r="W411" i="22"/>
  <c r="X411" i="22" s="1"/>
  <c r="Y411" i="22" s="1"/>
  <c r="W411" i="22" a="1"/>
  <c r="W410" i="22"/>
  <c r="X410" i="22" s="1"/>
  <c r="Y410" i="22" s="1"/>
  <c r="W410" i="22" a="1"/>
  <c r="W409" i="22" a="1"/>
  <c r="W409" i="22" s="1"/>
  <c r="X409" i="22" s="1"/>
  <c r="Y409" i="22" s="1"/>
  <c r="W408" i="22" a="1"/>
  <c r="W408" i="22" s="1"/>
  <c r="X408" i="22" s="1"/>
  <c r="Y408" i="22" s="1"/>
  <c r="W407" i="22"/>
  <c r="X407" i="22" s="1"/>
  <c r="Y407" i="22" s="1"/>
  <c r="W407" i="22" a="1"/>
  <c r="W406" i="22" a="1"/>
  <c r="W406" i="22" s="1"/>
  <c r="X406" i="22" s="1"/>
  <c r="Y406" i="22" s="1"/>
  <c r="W405" i="22"/>
  <c r="X405" i="22" s="1"/>
  <c r="Y405" i="22" s="1"/>
  <c r="W405" i="22" a="1"/>
  <c r="W404" i="22" a="1"/>
  <c r="W404" i="22" s="1"/>
  <c r="X404" i="22" s="1"/>
  <c r="Y404" i="22" s="1"/>
  <c r="W403" i="22"/>
  <c r="X403" i="22" s="1"/>
  <c r="Y403" i="22" s="1"/>
  <c r="W403" i="22" a="1"/>
  <c r="W402" i="22"/>
  <c r="X402" i="22" s="1"/>
  <c r="Y402" i="22" s="1"/>
  <c r="W402" i="22" a="1"/>
  <c r="W401" i="22" a="1"/>
  <c r="W401" i="22" s="1"/>
  <c r="X401" i="22" s="1"/>
  <c r="Y401" i="22" s="1"/>
  <c r="W400" i="22" a="1"/>
  <c r="W400" i="22" s="1"/>
  <c r="X400" i="22" s="1"/>
  <c r="Y400" i="22" s="1"/>
  <c r="W399" i="22"/>
  <c r="X399" i="22" s="1"/>
  <c r="Y399" i="22" s="1"/>
  <c r="W399" i="22" a="1"/>
  <c r="W398" i="22" a="1"/>
  <c r="W398" i="22" s="1"/>
  <c r="X398" i="22" s="1"/>
  <c r="Y398" i="22" s="1"/>
  <c r="W397" i="22"/>
  <c r="X397" i="22" s="1"/>
  <c r="Y397" i="22" s="1"/>
  <c r="W397" i="22" a="1"/>
  <c r="W396" i="22" a="1"/>
  <c r="W396" i="22" s="1"/>
  <c r="X396" i="22" s="1"/>
  <c r="Y396" i="22" s="1"/>
  <c r="W395" i="22"/>
  <c r="X395" i="22" s="1"/>
  <c r="Y395" i="22" s="1"/>
  <c r="W395" i="22" a="1"/>
  <c r="W394" i="22"/>
  <c r="X394" i="22" s="1"/>
  <c r="Y394" i="22" s="1"/>
  <c r="W394" i="22" a="1"/>
  <c r="W393" i="22" a="1"/>
  <c r="W393" i="22" s="1"/>
  <c r="X393" i="22" s="1"/>
  <c r="Y393" i="22" s="1"/>
  <c r="W392" i="22" a="1"/>
  <c r="W392" i="22" s="1"/>
  <c r="X392" i="22" s="1"/>
  <c r="Y392" i="22" s="1"/>
  <c r="W391" i="22"/>
  <c r="X391" i="22" s="1"/>
  <c r="Y391" i="22" s="1"/>
  <c r="W391" i="22" a="1"/>
  <c r="W390" i="22" a="1"/>
  <c r="W390" i="22" s="1"/>
  <c r="X390" i="22" s="1"/>
  <c r="Y390" i="22" s="1"/>
  <c r="W389" i="22"/>
  <c r="X389" i="22" s="1"/>
  <c r="Y389" i="22" s="1"/>
  <c r="W389" i="22" a="1"/>
  <c r="W388" i="22" a="1"/>
  <c r="W388" i="22" s="1"/>
  <c r="X388" i="22" s="1"/>
  <c r="Y388" i="22" s="1"/>
  <c r="W387" i="22"/>
  <c r="X387" i="22" s="1"/>
  <c r="Y387" i="22" s="1"/>
  <c r="W387" i="22" a="1"/>
  <c r="W386" i="22"/>
  <c r="X386" i="22" s="1"/>
  <c r="Y386" i="22" s="1"/>
  <c r="W386" i="22" a="1"/>
  <c r="W385" i="22" a="1"/>
  <c r="W385" i="22" s="1"/>
  <c r="X385" i="22" s="1"/>
  <c r="Y385" i="22" s="1"/>
  <c r="W384" i="22" a="1"/>
  <c r="W384" i="22" s="1"/>
  <c r="X384" i="22" s="1"/>
  <c r="Y384" i="22" s="1"/>
  <c r="W383" i="22"/>
  <c r="X383" i="22" s="1"/>
  <c r="Y383" i="22" s="1"/>
  <c r="W383" i="22" a="1"/>
  <c r="W382" i="22" a="1"/>
  <c r="W382" i="22" s="1"/>
  <c r="X382" i="22" s="1"/>
  <c r="Y382" i="22" s="1"/>
  <c r="W381" i="22"/>
  <c r="X381" i="22" s="1"/>
  <c r="Y381" i="22" s="1"/>
  <c r="W381" i="22" a="1"/>
  <c r="W380" i="22" a="1"/>
  <c r="W380" i="22" s="1"/>
  <c r="X380" i="22" s="1"/>
  <c r="Y380" i="22" s="1"/>
  <c r="W379" i="22"/>
  <c r="X379" i="22" s="1"/>
  <c r="Y379" i="22" s="1"/>
  <c r="W379" i="22" a="1"/>
  <c r="W378" i="22"/>
  <c r="X378" i="22" s="1"/>
  <c r="Y378" i="22" s="1"/>
  <c r="W378" i="22" a="1"/>
  <c r="W377" i="22" a="1"/>
  <c r="W377" i="22" s="1"/>
  <c r="X377" i="22" s="1"/>
  <c r="Y377" i="22" s="1"/>
  <c r="W376" i="22" a="1"/>
  <c r="W376" i="22" s="1"/>
  <c r="X376" i="22" s="1"/>
  <c r="Y376" i="22" s="1"/>
  <c r="W375" i="22"/>
  <c r="X375" i="22" s="1"/>
  <c r="Y375" i="22" s="1"/>
  <c r="W375" i="22" a="1"/>
  <c r="W374" i="22" a="1"/>
  <c r="W374" i="22" s="1"/>
  <c r="X374" i="22" s="1"/>
  <c r="Y374" i="22" s="1"/>
  <c r="W373" i="22"/>
  <c r="X373" i="22" s="1"/>
  <c r="Y373" i="22" s="1"/>
  <c r="W373" i="22" a="1"/>
  <c r="W372" i="22" a="1"/>
  <c r="W372" i="22" s="1"/>
  <c r="X372" i="22" s="1"/>
  <c r="Y372" i="22" s="1"/>
  <c r="W371" i="22"/>
  <c r="X371" i="22" s="1"/>
  <c r="Y371" i="22" s="1"/>
  <c r="W371" i="22" a="1"/>
  <c r="W370" i="22"/>
  <c r="X370" i="22" s="1"/>
  <c r="Y370" i="22" s="1"/>
  <c r="W370" i="22" a="1"/>
  <c r="W369" i="22" a="1"/>
  <c r="W369" i="22" s="1"/>
  <c r="X369" i="22" s="1"/>
  <c r="Y369" i="22" s="1"/>
  <c r="W368" i="22" a="1"/>
  <c r="W368" i="22" s="1"/>
  <c r="X368" i="22" s="1"/>
  <c r="Y368" i="22" s="1"/>
  <c r="W367" i="22"/>
  <c r="X367" i="22" s="1"/>
  <c r="Y367" i="22" s="1"/>
  <c r="W367" i="22" a="1"/>
  <c r="W366" i="22" a="1"/>
  <c r="W366" i="22" s="1"/>
  <c r="X366" i="22" s="1"/>
  <c r="Y366" i="22" s="1"/>
  <c r="W365" i="22"/>
  <c r="X365" i="22" s="1"/>
  <c r="Y365" i="22" s="1"/>
  <c r="W365" i="22" a="1"/>
  <c r="W364" i="22" a="1"/>
  <c r="W364" i="22" s="1"/>
  <c r="X364" i="22" s="1"/>
  <c r="Y364" i="22" s="1"/>
  <c r="W363" i="22"/>
  <c r="X363" i="22" s="1"/>
  <c r="Y363" i="22" s="1"/>
  <c r="W363" i="22" a="1"/>
  <c r="W362" i="22"/>
  <c r="X362" i="22" s="1"/>
  <c r="Y362" i="22" s="1"/>
  <c r="W362" i="22" a="1"/>
  <c r="W361" i="22" a="1"/>
  <c r="W361" i="22" s="1"/>
  <c r="X361" i="22" s="1"/>
  <c r="Y361" i="22" s="1"/>
  <c r="W360" i="22" a="1"/>
  <c r="W360" i="22" s="1"/>
  <c r="X360" i="22" s="1"/>
  <c r="Y360" i="22" s="1"/>
  <c r="W359" i="22"/>
  <c r="X359" i="22" s="1"/>
  <c r="Y359" i="22" s="1"/>
  <c r="W359" i="22" a="1"/>
  <c r="W358" i="22" a="1"/>
  <c r="W358" i="22" s="1"/>
  <c r="X358" i="22" s="1"/>
  <c r="Y358" i="22" s="1"/>
  <c r="W357" i="22"/>
  <c r="X357" i="22" s="1"/>
  <c r="Y357" i="22" s="1"/>
  <c r="W357" i="22" a="1"/>
  <c r="W356" i="22" a="1"/>
  <c r="W356" i="22" s="1"/>
  <c r="X356" i="22" s="1"/>
  <c r="Y356" i="22" s="1"/>
  <c r="W355" i="22"/>
  <c r="X355" i="22" s="1"/>
  <c r="Y355" i="22" s="1"/>
  <c r="W355" i="22" a="1"/>
  <c r="W354" i="22"/>
  <c r="X354" i="22" s="1"/>
  <c r="Y354" i="22" s="1"/>
  <c r="W354" i="22" a="1"/>
  <c r="W353" i="22" a="1"/>
  <c r="W353" i="22" s="1"/>
  <c r="X353" i="22" s="1"/>
  <c r="Y353" i="22" s="1"/>
  <c r="W352" i="22" a="1"/>
  <c r="W352" i="22" s="1"/>
  <c r="X352" i="22" s="1"/>
  <c r="Y352" i="22" s="1"/>
  <c r="W351" i="22"/>
  <c r="X351" i="22" s="1"/>
  <c r="Y351" i="22" s="1"/>
  <c r="W351" i="22" a="1"/>
  <c r="W350" i="22" a="1"/>
  <c r="W350" i="22" s="1"/>
  <c r="X350" i="22" s="1"/>
  <c r="Y350" i="22" s="1"/>
  <c r="W349" i="22"/>
  <c r="X349" i="22" s="1"/>
  <c r="Y349" i="22" s="1"/>
  <c r="W349" i="22" a="1"/>
  <c r="W348" i="22" a="1"/>
  <c r="W348" i="22" s="1"/>
  <c r="X348" i="22" s="1"/>
  <c r="Y348" i="22" s="1"/>
  <c r="W347" i="22"/>
  <c r="X347" i="22" s="1"/>
  <c r="Y347" i="22" s="1"/>
  <c r="W347" i="22" a="1"/>
  <c r="W346" i="22"/>
  <c r="X346" i="22" s="1"/>
  <c r="Y346" i="22" s="1"/>
  <c r="W346" i="22" a="1"/>
  <c r="W345" i="22" a="1"/>
  <c r="W345" i="22" s="1"/>
  <c r="X345" i="22" s="1"/>
  <c r="Y345" i="22" s="1"/>
  <c r="W344" i="22" a="1"/>
  <c r="W344" i="22" s="1"/>
  <c r="X344" i="22" s="1"/>
  <c r="Y344" i="22" s="1"/>
  <c r="W343" i="22"/>
  <c r="X343" i="22" s="1"/>
  <c r="Y343" i="22" s="1"/>
  <c r="W343" i="22" a="1"/>
  <c r="W342" i="22" a="1"/>
  <c r="W342" i="22" s="1"/>
  <c r="X342" i="22" s="1"/>
  <c r="Y342" i="22" s="1"/>
  <c r="W341" i="22"/>
  <c r="X341" i="22" s="1"/>
  <c r="Y341" i="22" s="1"/>
  <c r="W341" i="22" a="1"/>
  <c r="W340" i="22" a="1"/>
  <c r="W340" i="22" s="1"/>
  <c r="X340" i="22" s="1"/>
  <c r="Y340" i="22" s="1"/>
  <c r="W339" i="22"/>
  <c r="X339" i="22" s="1"/>
  <c r="Y339" i="22" s="1"/>
  <c r="W339" i="22" a="1"/>
  <c r="W338" i="22"/>
  <c r="X338" i="22" s="1"/>
  <c r="Y338" i="22" s="1"/>
  <c r="W338" i="22" a="1"/>
  <c r="W337" i="22" a="1"/>
  <c r="W337" i="22" s="1"/>
  <c r="X337" i="22" s="1"/>
  <c r="Y337" i="22" s="1"/>
  <c r="W336" i="22" a="1"/>
  <c r="W336" i="22" s="1"/>
  <c r="X336" i="22" s="1"/>
  <c r="Y336" i="22" s="1"/>
  <c r="W335" i="22"/>
  <c r="X335" i="22" s="1"/>
  <c r="Y335" i="22" s="1"/>
  <c r="W335" i="22" a="1"/>
  <c r="W334" i="22" a="1"/>
  <c r="W334" i="22" s="1"/>
  <c r="X334" i="22" s="1"/>
  <c r="Y334" i="22" s="1"/>
  <c r="W333" i="22"/>
  <c r="X333" i="22" s="1"/>
  <c r="Y333" i="22" s="1"/>
  <c r="W333" i="22" a="1"/>
  <c r="W332" i="22" a="1"/>
  <c r="W332" i="22" s="1"/>
  <c r="X332" i="22" s="1"/>
  <c r="Y332" i="22" s="1"/>
  <c r="W331" i="22"/>
  <c r="X331" i="22" s="1"/>
  <c r="Y331" i="22" s="1"/>
  <c r="W331" i="22" a="1"/>
  <c r="W330" i="22"/>
  <c r="X330" i="22" s="1"/>
  <c r="Y330" i="22" s="1"/>
  <c r="W330" i="22" a="1"/>
  <c r="W329" i="22" a="1"/>
  <c r="W329" i="22" s="1"/>
  <c r="X329" i="22" s="1"/>
  <c r="Y329" i="22" s="1"/>
  <c r="W328" i="22" a="1"/>
  <c r="W328" i="22" s="1"/>
  <c r="X328" i="22" s="1"/>
  <c r="Y328" i="22" s="1"/>
  <c r="W327" i="22"/>
  <c r="X327" i="22" s="1"/>
  <c r="Y327" i="22" s="1"/>
  <c r="W327" i="22" a="1"/>
  <c r="W326" i="22" a="1"/>
  <c r="W326" i="22" s="1"/>
  <c r="X326" i="22" s="1"/>
  <c r="Y326" i="22" s="1"/>
  <c r="W325" i="22"/>
  <c r="X325" i="22" s="1"/>
  <c r="Y325" i="22" s="1"/>
  <c r="W325" i="22" a="1"/>
  <c r="W324" i="22"/>
  <c r="X324" i="22" s="1"/>
  <c r="Y324" i="22" s="1"/>
  <c r="W324" i="22" a="1"/>
  <c r="W323" i="22"/>
  <c r="X323" i="22" s="1"/>
  <c r="Y323" i="22" s="1"/>
  <c r="W323" i="22" a="1"/>
  <c r="W322" i="22" a="1"/>
  <c r="W322" i="22" s="1"/>
  <c r="X322" i="22" s="1"/>
  <c r="Y322" i="22" s="1"/>
  <c r="W321" i="22"/>
  <c r="X321" i="22" s="1"/>
  <c r="Y321" i="22" s="1"/>
  <c r="W321" i="22" a="1"/>
  <c r="W320" i="22"/>
  <c r="X320" i="22" s="1"/>
  <c r="Y320" i="22" s="1"/>
  <c r="W320" i="22" a="1"/>
  <c r="W319" i="22"/>
  <c r="X319" i="22" s="1"/>
  <c r="Y319" i="22" s="1"/>
  <c r="W319" i="22" a="1"/>
  <c r="W318" i="22" a="1"/>
  <c r="W318" i="22" s="1"/>
  <c r="X318" i="22" s="1"/>
  <c r="Y318" i="22" s="1"/>
  <c r="W317" i="22"/>
  <c r="X317" i="22" s="1"/>
  <c r="Y317" i="22" s="1"/>
  <c r="W317" i="22" a="1"/>
  <c r="W316" i="22"/>
  <c r="X316" i="22" s="1"/>
  <c r="Y316" i="22" s="1"/>
  <c r="W316" i="22" a="1"/>
  <c r="W315" i="22"/>
  <c r="X315" i="22" s="1"/>
  <c r="Y315" i="22" s="1"/>
  <c r="W315" i="22" a="1"/>
  <c r="W314" i="22" a="1"/>
  <c r="W314" i="22" s="1"/>
  <c r="X314" i="22" s="1"/>
  <c r="Y314" i="22" s="1"/>
  <c r="W313" i="22"/>
  <c r="X313" i="22" s="1"/>
  <c r="Y313" i="22" s="1"/>
  <c r="W313" i="22" a="1"/>
  <c r="W312" i="22"/>
  <c r="X312" i="22" s="1"/>
  <c r="Y312" i="22" s="1"/>
  <c r="W312" i="22" a="1"/>
  <c r="W311" i="22"/>
  <c r="X311" i="22" s="1"/>
  <c r="Y311" i="22" s="1"/>
  <c r="W311" i="22" a="1"/>
  <c r="W310" i="22" a="1"/>
  <c r="W310" i="22" s="1"/>
  <c r="X310" i="22" s="1"/>
  <c r="Y310" i="22" s="1"/>
  <c r="W309" i="22"/>
  <c r="X309" i="22" s="1"/>
  <c r="Y309" i="22" s="1"/>
  <c r="W309" i="22" a="1"/>
  <c r="W308" i="22"/>
  <c r="X308" i="22" s="1"/>
  <c r="Y308" i="22" s="1"/>
  <c r="W308" i="22" a="1"/>
  <c r="W307" i="22"/>
  <c r="X307" i="22" s="1"/>
  <c r="Y307" i="22" s="1"/>
  <c r="W307" i="22" a="1"/>
  <c r="W306" i="22" a="1"/>
  <c r="W306" i="22" s="1"/>
  <c r="X306" i="22" s="1"/>
  <c r="Y306" i="22" s="1"/>
  <c r="W305" i="22"/>
  <c r="X305" i="22" s="1"/>
  <c r="Y305" i="22" s="1"/>
  <c r="W305" i="22" a="1"/>
  <c r="W304" i="22"/>
  <c r="X304" i="22" s="1"/>
  <c r="Y304" i="22" s="1"/>
  <c r="W304" i="22" a="1"/>
  <c r="W303" i="22"/>
  <c r="X303" i="22" s="1"/>
  <c r="Y303" i="22" s="1"/>
  <c r="W303" i="22" a="1"/>
  <c r="W302" i="22" a="1"/>
  <c r="W302" i="22" s="1"/>
  <c r="X302" i="22" s="1"/>
  <c r="Y302" i="22" s="1"/>
  <c r="W301" i="22"/>
  <c r="X301" i="22" s="1"/>
  <c r="Y301" i="22" s="1"/>
  <c r="W301" i="22" a="1"/>
  <c r="W300" i="22"/>
  <c r="X300" i="22" s="1"/>
  <c r="Y300" i="22" s="1"/>
  <c r="W300" i="22" a="1"/>
  <c r="W299" i="22"/>
  <c r="X299" i="22" s="1"/>
  <c r="Y299" i="22" s="1"/>
  <c r="W299" i="22" a="1"/>
  <c r="W298" i="22" a="1"/>
  <c r="W298" i="22" s="1"/>
  <c r="X298" i="22" s="1"/>
  <c r="Y298" i="22" s="1"/>
  <c r="W297" i="22"/>
  <c r="X297" i="22" s="1"/>
  <c r="Y297" i="22" s="1"/>
  <c r="W297" i="22" a="1"/>
  <c r="W296" i="22"/>
  <c r="X296" i="22" s="1"/>
  <c r="Y296" i="22" s="1"/>
  <c r="W296" i="22" a="1"/>
  <c r="W295" i="22"/>
  <c r="X295" i="22" s="1"/>
  <c r="Y295" i="22" s="1"/>
  <c r="W295" i="22" a="1"/>
  <c r="W294" i="22" a="1"/>
  <c r="W294" i="22" s="1"/>
  <c r="X294" i="22" s="1"/>
  <c r="Y294" i="22" s="1"/>
  <c r="W293" i="22"/>
  <c r="X293" i="22" s="1"/>
  <c r="Y293" i="22" s="1"/>
  <c r="W293" i="22" a="1"/>
  <c r="W292" i="22"/>
  <c r="X292" i="22" s="1"/>
  <c r="Y292" i="22" s="1"/>
  <c r="W292" i="22" a="1"/>
  <c r="W291" i="22"/>
  <c r="X291" i="22" s="1"/>
  <c r="Y291" i="22" s="1"/>
  <c r="W291" i="22" a="1"/>
  <c r="W290" i="22" a="1"/>
  <c r="W290" i="22" s="1"/>
  <c r="X290" i="22" s="1"/>
  <c r="Y290" i="22" s="1"/>
  <c r="W289" i="22"/>
  <c r="X289" i="22" s="1"/>
  <c r="Y289" i="22" s="1"/>
  <c r="W289" i="22" a="1"/>
  <c r="W288" i="22"/>
  <c r="X288" i="22" s="1"/>
  <c r="Y288" i="22" s="1"/>
  <c r="W288" i="22" a="1"/>
  <c r="W287" i="22"/>
  <c r="X287" i="22" s="1"/>
  <c r="Y287" i="22" s="1"/>
  <c r="W287" i="22" a="1"/>
  <c r="W286" i="22" a="1"/>
  <c r="W286" i="22" s="1"/>
  <c r="X286" i="22" s="1"/>
  <c r="Y286" i="22" s="1"/>
  <c r="W285" i="22"/>
  <c r="X285" i="22" s="1"/>
  <c r="Y285" i="22" s="1"/>
  <c r="W285" i="22" a="1"/>
  <c r="W284" i="22"/>
  <c r="X284" i="22" s="1"/>
  <c r="Y284" i="22" s="1"/>
  <c r="W284" i="22" a="1"/>
  <c r="W283" i="22"/>
  <c r="X283" i="22" s="1"/>
  <c r="Y283" i="22" s="1"/>
  <c r="W283" i="22" a="1"/>
  <c r="W282" i="22" a="1"/>
  <c r="W282" i="22" s="1"/>
  <c r="X282" i="22" s="1"/>
  <c r="Y282" i="22" s="1"/>
  <c r="W281" i="22"/>
  <c r="X281" i="22" s="1"/>
  <c r="Y281" i="22" s="1"/>
  <c r="W281" i="22" a="1"/>
  <c r="W280" i="22"/>
  <c r="X280" i="22" s="1"/>
  <c r="Y280" i="22" s="1"/>
  <c r="W280" i="22" a="1"/>
  <c r="W279" i="22"/>
  <c r="X279" i="22" s="1"/>
  <c r="Y279" i="22" s="1"/>
  <c r="W279" i="22" a="1"/>
  <c r="W278" i="22" a="1"/>
  <c r="W278" i="22" s="1"/>
  <c r="X278" i="22" s="1"/>
  <c r="Y278" i="22" s="1"/>
  <c r="W277" i="22"/>
  <c r="X277" i="22" s="1"/>
  <c r="Y277" i="22" s="1"/>
  <c r="W277" i="22" a="1"/>
  <c r="W276" i="22"/>
  <c r="X276" i="22" s="1"/>
  <c r="Y276" i="22" s="1"/>
  <c r="W276" i="22" a="1"/>
  <c r="W275" i="22"/>
  <c r="X275" i="22" s="1"/>
  <c r="Y275" i="22" s="1"/>
  <c r="W275" i="22" a="1"/>
  <c r="W274" i="22" a="1"/>
  <c r="W274" i="22" s="1"/>
  <c r="X274" i="22" s="1"/>
  <c r="Y274" i="22" s="1"/>
  <c r="W273" i="22"/>
  <c r="X273" i="22" s="1"/>
  <c r="Y273" i="22" s="1"/>
  <c r="W273" i="22" a="1"/>
  <c r="W272" i="22"/>
  <c r="X272" i="22" s="1"/>
  <c r="Y272" i="22" s="1"/>
  <c r="W272" i="22" a="1"/>
  <c r="W271" i="22"/>
  <c r="X271" i="22" s="1"/>
  <c r="Y271" i="22" s="1"/>
  <c r="W271" i="22" a="1"/>
  <c r="W270" i="22" a="1"/>
  <c r="W270" i="22" s="1"/>
  <c r="X270" i="22" s="1"/>
  <c r="Y270" i="22" s="1"/>
  <c r="W269" i="22"/>
  <c r="X269" i="22" s="1"/>
  <c r="Y269" i="22" s="1"/>
  <c r="W269" i="22" a="1"/>
  <c r="W268" i="22"/>
  <c r="X268" i="22" s="1"/>
  <c r="Y268" i="22" s="1"/>
  <c r="W268" i="22" a="1"/>
  <c r="W267" i="22"/>
  <c r="X267" i="22" s="1"/>
  <c r="Y267" i="22" s="1"/>
  <c r="W267" i="22" a="1"/>
  <c r="W266" i="22" a="1"/>
  <c r="W266" i="22" s="1"/>
  <c r="X266" i="22" s="1"/>
  <c r="Y266" i="22" s="1"/>
  <c r="W265" i="22"/>
  <c r="X265" i="22" s="1"/>
  <c r="Y265" i="22" s="1"/>
  <c r="W265" i="22" a="1"/>
  <c r="W264" i="22"/>
  <c r="X264" i="22" s="1"/>
  <c r="Y264" i="22" s="1"/>
  <c r="W264" i="22" a="1"/>
  <c r="W263" i="22"/>
  <c r="X263" i="22" s="1"/>
  <c r="Y263" i="22" s="1"/>
  <c r="W263" i="22" a="1"/>
  <c r="W262" i="22" a="1"/>
  <c r="W262" i="22" s="1"/>
  <c r="X262" i="22" s="1"/>
  <c r="Y262" i="22" s="1"/>
  <c r="W261" i="22"/>
  <c r="X261" i="22" s="1"/>
  <c r="Y261" i="22" s="1"/>
  <c r="W261" i="22" a="1"/>
  <c r="W260" i="22"/>
  <c r="X260" i="22" s="1"/>
  <c r="Y260" i="22" s="1"/>
  <c r="W260" i="22" a="1"/>
  <c r="W259" i="22"/>
  <c r="X259" i="22" s="1"/>
  <c r="Y259" i="22" s="1"/>
  <c r="W259" i="22" a="1"/>
  <c r="W258" i="22" a="1"/>
  <c r="W258" i="22" s="1"/>
  <c r="X258" i="22" s="1"/>
  <c r="Y258" i="22" s="1"/>
  <c r="W257" i="22"/>
  <c r="X257" i="22" s="1"/>
  <c r="Y257" i="22" s="1"/>
  <c r="W257" i="22" a="1"/>
  <c r="W256" i="22"/>
  <c r="X256" i="22" s="1"/>
  <c r="Y256" i="22" s="1"/>
  <c r="W256" i="22" a="1"/>
  <c r="W255" i="22"/>
  <c r="X255" i="22" s="1"/>
  <c r="Y255" i="22" s="1"/>
  <c r="W255" i="22" a="1"/>
  <c r="W254" i="22" a="1"/>
  <c r="W254" i="22" s="1"/>
  <c r="X254" i="22" s="1"/>
  <c r="Y254" i="22" s="1"/>
  <c r="W253" i="22"/>
  <c r="X253" i="22" s="1"/>
  <c r="Y253" i="22" s="1"/>
  <c r="W253" i="22" a="1"/>
  <c r="W252" i="22"/>
  <c r="X252" i="22" s="1"/>
  <c r="Y252" i="22" s="1"/>
  <c r="W252" i="22" a="1"/>
  <c r="W251" i="22"/>
  <c r="X251" i="22" s="1"/>
  <c r="Y251" i="22" s="1"/>
  <c r="W251" i="22" a="1"/>
  <c r="W250" i="22" a="1"/>
  <c r="W250" i="22" s="1"/>
  <c r="X250" i="22" s="1"/>
  <c r="Y250" i="22" s="1"/>
  <c r="W249" i="22"/>
  <c r="X249" i="22" s="1"/>
  <c r="Y249" i="22" s="1"/>
  <c r="W249" i="22" a="1"/>
  <c r="W248" i="22"/>
  <c r="X248" i="22" s="1"/>
  <c r="Y248" i="22" s="1"/>
  <c r="W248" i="22" a="1"/>
  <c r="W247" i="22"/>
  <c r="X247" i="22" s="1"/>
  <c r="Y247" i="22" s="1"/>
  <c r="W247" i="22" a="1"/>
  <c r="W246" i="22" a="1"/>
  <c r="W246" i="22" s="1"/>
  <c r="X246" i="22" s="1"/>
  <c r="Y246" i="22" s="1"/>
  <c r="W245" i="22"/>
  <c r="X245" i="22" s="1"/>
  <c r="Y245" i="22" s="1"/>
  <c r="W245" i="22" a="1"/>
  <c r="W244" i="22"/>
  <c r="X244" i="22" s="1"/>
  <c r="Y244" i="22" s="1"/>
  <c r="W244" i="22" a="1"/>
  <c r="W243" i="22"/>
  <c r="X243" i="22" s="1"/>
  <c r="Y243" i="22" s="1"/>
  <c r="W243" i="22" a="1"/>
  <c r="W242" i="22" a="1"/>
  <c r="W242" i="22" s="1"/>
  <c r="X242" i="22" s="1"/>
  <c r="Y242" i="22" s="1"/>
  <c r="W241" i="22"/>
  <c r="X241" i="22" s="1"/>
  <c r="Y241" i="22" s="1"/>
  <c r="W241" i="22" a="1"/>
  <c r="W240" i="22"/>
  <c r="X240" i="22" s="1"/>
  <c r="Y240" i="22" s="1"/>
  <c r="W240" i="22" a="1"/>
  <c r="W239" i="22"/>
  <c r="X239" i="22" s="1"/>
  <c r="Y239" i="22" s="1"/>
  <c r="W239" i="22" a="1"/>
  <c r="W238" i="22" a="1"/>
  <c r="W238" i="22" s="1"/>
  <c r="X238" i="22" s="1"/>
  <c r="Y238" i="22" s="1"/>
  <c r="W237" i="22"/>
  <c r="X237" i="22" s="1"/>
  <c r="Y237" i="22" s="1"/>
  <c r="W237" i="22" a="1"/>
  <c r="W236" i="22"/>
  <c r="X236" i="22" s="1"/>
  <c r="Y236" i="22" s="1"/>
  <c r="W236" i="22" a="1"/>
  <c r="W235" i="22"/>
  <c r="X235" i="22" s="1"/>
  <c r="Y235" i="22" s="1"/>
  <c r="W235" i="22" a="1"/>
  <c r="W234" i="22" a="1"/>
  <c r="W234" i="22" s="1"/>
  <c r="X234" i="22" s="1"/>
  <c r="Y234" i="22" s="1"/>
  <c r="W233" i="22"/>
  <c r="X233" i="22" s="1"/>
  <c r="Y233" i="22" s="1"/>
  <c r="W233" i="22" a="1"/>
  <c r="W232" i="22"/>
  <c r="X232" i="22" s="1"/>
  <c r="Y232" i="22" s="1"/>
  <c r="W232" i="22" a="1"/>
  <c r="W231" i="22"/>
  <c r="X231" i="22" s="1"/>
  <c r="Y231" i="22" s="1"/>
  <c r="W231" i="22" a="1"/>
  <c r="W230" i="22" a="1"/>
  <c r="W230" i="22" s="1"/>
  <c r="X230" i="22" s="1"/>
  <c r="Y230" i="22" s="1"/>
  <c r="W229" i="22"/>
  <c r="X229" i="22" s="1"/>
  <c r="Y229" i="22" s="1"/>
  <c r="W229" i="22" a="1"/>
  <c r="W228" i="22"/>
  <c r="X228" i="22" s="1"/>
  <c r="Y228" i="22" s="1"/>
  <c r="W228" i="22" a="1"/>
  <c r="W227" i="22"/>
  <c r="X227" i="22" s="1"/>
  <c r="Y227" i="22" s="1"/>
  <c r="W227" i="22" a="1"/>
  <c r="W226" i="22" a="1"/>
  <c r="W226" i="22" s="1"/>
  <c r="X226" i="22" s="1"/>
  <c r="Y226" i="22" s="1"/>
  <c r="W225" i="22"/>
  <c r="X225" i="22" s="1"/>
  <c r="Y225" i="22" s="1"/>
  <c r="W225" i="22" a="1"/>
  <c r="W224" i="22"/>
  <c r="X224" i="22" s="1"/>
  <c r="Y224" i="22" s="1"/>
  <c r="W224" i="22" a="1"/>
  <c r="W223" i="22"/>
  <c r="X223" i="22" s="1"/>
  <c r="Y223" i="22" s="1"/>
  <c r="W223" i="22" a="1"/>
  <c r="W222" i="22" a="1"/>
  <c r="W222" i="22" s="1"/>
  <c r="X222" i="22" s="1"/>
  <c r="Y222" i="22" s="1"/>
  <c r="W221" i="22"/>
  <c r="X221" i="22" s="1"/>
  <c r="Y221" i="22" s="1"/>
  <c r="W221" i="22" a="1"/>
  <c r="W220" i="22"/>
  <c r="X220" i="22" s="1"/>
  <c r="Y220" i="22" s="1"/>
  <c r="W220" i="22" a="1"/>
  <c r="W219" i="22"/>
  <c r="X219" i="22" s="1"/>
  <c r="Y219" i="22" s="1"/>
  <c r="W219" i="22" a="1"/>
  <c r="W218" i="22" a="1"/>
  <c r="W218" i="22" s="1"/>
  <c r="X218" i="22" s="1"/>
  <c r="Y218" i="22" s="1"/>
  <c r="W217" i="22"/>
  <c r="X217" i="22" s="1"/>
  <c r="Y217" i="22" s="1"/>
  <c r="W217" i="22" a="1"/>
  <c r="W216" i="22"/>
  <c r="X216" i="22" s="1"/>
  <c r="Y216" i="22" s="1"/>
  <c r="W216" i="22" a="1"/>
  <c r="W215" i="22"/>
  <c r="X215" i="22" s="1"/>
  <c r="Y215" i="22" s="1"/>
  <c r="W215" i="22" a="1"/>
  <c r="W214" i="22" a="1"/>
  <c r="W214" i="22" s="1"/>
  <c r="X214" i="22" s="1"/>
  <c r="Y214" i="22" s="1"/>
  <c r="W213" i="22"/>
  <c r="X213" i="22" s="1"/>
  <c r="Y213" i="22" s="1"/>
  <c r="W213" i="22" a="1"/>
  <c r="W212" i="22"/>
  <c r="X212" i="22" s="1"/>
  <c r="Y212" i="22" s="1"/>
  <c r="W212" i="22" a="1"/>
  <c r="W211" i="22"/>
  <c r="X211" i="22" s="1"/>
  <c r="Y211" i="22" s="1"/>
  <c r="W211" i="22" a="1"/>
  <c r="W210" i="22" a="1"/>
  <c r="W210" i="22" s="1"/>
  <c r="X210" i="22" s="1"/>
  <c r="Y210" i="22" s="1"/>
  <c r="W209" i="22"/>
  <c r="X209" i="22" s="1"/>
  <c r="Y209" i="22" s="1"/>
  <c r="W209" i="22" a="1"/>
  <c r="W208" i="22"/>
  <c r="X208" i="22" s="1"/>
  <c r="Y208" i="22" s="1"/>
  <c r="W208" i="22" a="1"/>
  <c r="W207" i="22"/>
  <c r="X207" i="22" s="1"/>
  <c r="Y207" i="22" s="1"/>
  <c r="W207" i="22" a="1"/>
  <c r="W206" i="22" a="1"/>
  <c r="W206" i="22" s="1"/>
  <c r="X206" i="22" s="1"/>
  <c r="Y206" i="22" s="1"/>
  <c r="W205" i="22"/>
  <c r="X205" i="22" s="1"/>
  <c r="Y205" i="22" s="1"/>
  <c r="W205" i="22" a="1"/>
  <c r="W204" i="22"/>
  <c r="X204" i="22" s="1"/>
  <c r="Y204" i="22" s="1"/>
  <c r="W204" i="22" a="1"/>
  <c r="W203" i="22"/>
  <c r="X203" i="22" s="1"/>
  <c r="Y203" i="22" s="1"/>
  <c r="W203" i="22" a="1"/>
  <c r="W202" i="22" a="1"/>
  <c r="W202" i="22" s="1"/>
  <c r="X202" i="22" s="1"/>
  <c r="Y202" i="22" s="1"/>
  <c r="W201" i="22"/>
  <c r="X201" i="22" s="1"/>
  <c r="Y201" i="22" s="1"/>
  <c r="W201" i="22" a="1"/>
  <c r="W200" i="22"/>
  <c r="X200" i="22" s="1"/>
  <c r="Y200" i="22" s="1"/>
  <c r="W200" i="22" a="1"/>
  <c r="W199" i="22"/>
  <c r="X199" i="22" s="1"/>
  <c r="Y199" i="22" s="1"/>
  <c r="W199" i="22" a="1"/>
  <c r="W198" i="22" a="1"/>
  <c r="W198" i="22" s="1"/>
  <c r="X198" i="22" s="1"/>
  <c r="Y198" i="22" s="1"/>
  <c r="W197" i="22"/>
  <c r="X197" i="22" s="1"/>
  <c r="Y197" i="22" s="1"/>
  <c r="W197" i="22" a="1"/>
  <c r="W196" i="22" a="1"/>
  <c r="W196" i="22" s="1"/>
  <c r="X196" i="22" s="1"/>
  <c r="Y196" i="22" s="1"/>
  <c r="W195" i="22" a="1"/>
  <c r="W195" i="22" s="1"/>
  <c r="X195" i="22" s="1"/>
  <c r="Y195" i="22" s="1"/>
  <c r="W194" i="22" a="1"/>
  <c r="W194" i="22" s="1"/>
  <c r="X194" i="22" s="1"/>
  <c r="Y194" i="22" s="1"/>
  <c r="W193" i="22"/>
  <c r="X193" i="22" s="1"/>
  <c r="Y193" i="22" s="1"/>
  <c r="W193" i="22" a="1"/>
  <c r="W192" i="22" a="1"/>
  <c r="W192" i="22" s="1"/>
  <c r="X192" i="22" s="1"/>
  <c r="Y192" i="22" s="1"/>
  <c r="W191" i="22" a="1"/>
  <c r="W191" i="22" s="1"/>
  <c r="X191" i="22" s="1"/>
  <c r="Y191" i="22" s="1"/>
  <c r="W190" i="22" a="1"/>
  <c r="W190" i="22" s="1"/>
  <c r="X190" i="22" s="1"/>
  <c r="Y190" i="22" s="1"/>
  <c r="W189" i="22"/>
  <c r="X189" i="22" s="1"/>
  <c r="Y189" i="22" s="1"/>
  <c r="W189" i="22" a="1"/>
  <c r="W188" i="22" a="1"/>
  <c r="W188" i="22" s="1"/>
  <c r="X188" i="22" s="1"/>
  <c r="Y188" i="22" s="1"/>
  <c r="W187" i="22" a="1"/>
  <c r="W187" i="22" s="1"/>
  <c r="X187" i="22" s="1"/>
  <c r="Y187" i="22" s="1"/>
  <c r="W186" i="22" a="1"/>
  <c r="W186" i="22" s="1"/>
  <c r="X186" i="22" s="1"/>
  <c r="Y186" i="22" s="1"/>
  <c r="W185" i="22"/>
  <c r="X185" i="22" s="1"/>
  <c r="Y185" i="22" s="1"/>
  <c r="W185" i="22" a="1"/>
  <c r="W184" i="22" a="1"/>
  <c r="W184" i="22" s="1"/>
  <c r="X184" i="22" s="1"/>
  <c r="Y184" i="22" s="1"/>
  <c r="W183" i="22" a="1"/>
  <c r="W183" i="22" s="1"/>
  <c r="X183" i="22" s="1"/>
  <c r="Y183" i="22" s="1"/>
  <c r="W182" i="22" a="1"/>
  <c r="W182" i="22" s="1"/>
  <c r="X182" i="22" s="1"/>
  <c r="Y182" i="22" s="1"/>
  <c r="W181" i="22"/>
  <c r="X181" i="22" s="1"/>
  <c r="Y181" i="22" s="1"/>
  <c r="W181" i="22" a="1"/>
  <c r="W180" i="22" a="1"/>
  <c r="W180" i="22" s="1"/>
  <c r="X180" i="22" s="1"/>
  <c r="Y180" i="22" s="1"/>
  <c r="W179" i="22" a="1"/>
  <c r="W179" i="22" s="1"/>
  <c r="X179" i="22" s="1"/>
  <c r="Y179" i="22" s="1"/>
  <c r="W178" i="22" a="1"/>
  <c r="W178" i="22" s="1"/>
  <c r="X178" i="22" s="1"/>
  <c r="Y178" i="22" s="1"/>
  <c r="W177" i="22"/>
  <c r="X177" i="22" s="1"/>
  <c r="Y177" i="22" s="1"/>
  <c r="W177" i="22" a="1"/>
  <c r="W176" i="22" a="1"/>
  <c r="W176" i="22" s="1"/>
  <c r="X176" i="22" s="1"/>
  <c r="Y176" i="22" s="1"/>
  <c r="W175" i="22" a="1"/>
  <c r="W175" i="22" s="1"/>
  <c r="X175" i="22" s="1"/>
  <c r="Y175" i="22" s="1"/>
  <c r="W174" i="22" a="1"/>
  <c r="W174" i="22" s="1"/>
  <c r="X174" i="22" s="1"/>
  <c r="Y174" i="22" s="1"/>
  <c r="W173" i="22"/>
  <c r="X173" i="22" s="1"/>
  <c r="Y173" i="22" s="1"/>
  <c r="W173" i="22" a="1"/>
  <c r="W172" i="22" a="1"/>
  <c r="W172" i="22" s="1"/>
  <c r="X172" i="22" s="1"/>
  <c r="Y172" i="22" s="1"/>
  <c r="W171" i="22" a="1"/>
  <c r="W171" i="22" s="1"/>
  <c r="X171" i="22" s="1"/>
  <c r="Y171" i="22" s="1"/>
  <c r="W170" i="22" a="1"/>
  <c r="W170" i="22" s="1"/>
  <c r="X170" i="22" s="1"/>
  <c r="Y170" i="22" s="1"/>
  <c r="W169" i="22"/>
  <c r="X169" i="22" s="1"/>
  <c r="Y169" i="22" s="1"/>
  <c r="W169" i="22" a="1"/>
  <c r="W168" i="22" a="1"/>
  <c r="W168" i="22" s="1"/>
  <c r="X168" i="22" s="1"/>
  <c r="Y168" i="22" s="1"/>
  <c r="W167" i="22" a="1"/>
  <c r="W167" i="22" s="1"/>
  <c r="X167" i="22" s="1"/>
  <c r="Y167" i="22" s="1"/>
  <c r="W166" i="22" a="1"/>
  <c r="W166" i="22" s="1"/>
  <c r="X166" i="22" s="1"/>
  <c r="Y166" i="22" s="1"/>
  <c r="W165" i="22"/>
  <c r="X165" i="22" s="1"/>
  <c r="Y165" i="22" s="1"/>
  <c r="W165" i="22" a="1"/>
  <c r="W164" i="22" a="1"/>
  <c r="W164" i="22" s="1"/>
  <c r="X164" i="22" s="1"/>
  <c r="Y164" i="22" s="1"/>
  <c r="W163" i="22" a="1"/>
  <c r="W163" i="22" s="1"/>
  <c r="X163" i="22" s="1"/>
  <c r="Y163" i="22" s="1"/>
  <c r="W162" i="22" a="1"/>
  <c r="W162" i="22" s="1"/>
  <c r="X162" i="22" s="1"/>
  <c r="Y162" i="22" s="1"/>
  <c r="W161" i="22"/>
  <c r="X161" i="22" s="1"/>
  <c r="Y161" i="22" s="1"/>
  <c r="W161" i="22" a="1"/>
  <c r="W160" i="22" a="1"/>
  <c r="W160" i="22" s="1"/>
  <c r="X160" i="22" s="1"/>
  <c r="Y160" i="22" s="1"/>
  <c r="W159" i="22" a="1"/>
  <c r="W159" i="22" s="1"/>
  <c r="X159" i="22" s="1"/>
  <c r="Y159" i="22" s="1"/>
  <c r="W158" i="22" a="1"/>
  <c r="W158" i="22" s="1"/>
  <c r="X158" i="22" s="1"/>
  <c r="Y158" i="22" s="1"/>
  <c r="W157" i="22"/>
  <c r="X157" i="22" s="1"/>
  <c r="Y157" i="22" s="1"/>
  <c r="W157" i="22" a="1"/>
  <c r="W156" i="22" a="1"/>
  <c r="W156" i="22" s="1"/>
  <c r="X156" i="22" s="1"/>
  <c r="Y156" i="22" s="1"/>
  <c r="W155" i="22" a="1"/>
  <c r="W155" i="22" s="1"/>
  <c r="X155" i="22" s="1"/>
  <c r="Y155" i="22" s="1"/>
  <c r="W154" i="22" a="1"/>
  <c r="W154" i="22" s="1"/>
  <c r="X154" i="22" s="1"/>
  <c r="Y154" i="22" s="1"/>
  <c r="W153" i="22"/>
  <c r="X153" i="22" s="1"/>
  <c r="Y153" i="22" s="1"/>
  <c r="W153" i="22" a="1"/>
  <c r="W152" i="22" a="1"/>
  <c r="W152" i="22" s="1"/>
  <c r="X152" i="22" s="1"/>
  <c r="Y152" i="22" s="1"/>
  <c r="W151" i="22" a="1"/>
  <c r="W151" i="22" s="1"/>
  <c r="X151" i="22" s="1"/>
  <c r="Y151" i="22" s="1"/>
  <c r="W150" i="22" a="1"/>
  <c r="W150" i="22" s="1"/>
  <c r="X150" i="22" s="1"/>
  <c r="Y150" i="22" s="1"/>
  <c r="W149" i="22"/>
  <c r="X149" i="22" s="1"/>
  <c r="Y149" i="22" s="1"/>
  <c r="W149" i="22" a="1"/>
  <c r="W148" i="22" a="1"/>
  <c r="W148" i="22" s="1"/>
  <c r="X148" i="22" s="1"/>
  <c r="Y148" i="22" s="1"/>
  <c r="W147" i="22" a="1"/>
  <c r="W147" i="22" s="1"/>
  <c r="X147" i="22" s="1"/>
  <c r="Y147" i="22" s="1"/>
  <c r="W146" i="22" a="1"/>
  <c r="W146" i="22" s="1"/>
  <c r="X146" i="22" s="1"/>
  <c r="Y146" i="22" s="1"/>
  <c r="W145" i="22"/>
  <c r="X145" i="22" s="1"/>
  <c r="Y145" i="22" s="1"/>
  <c r="W145" i="22" a="1"/>
  <c r="W144" i="22" a="1"/>
  <c r="W144" i="22" s="1"/>
  <c r="X144" i="22" s="1"/>
  <c r="Y144" i="22" s="1"/>
  <c r="W143" i="22" a="1"/>
  <c r="W143" i="22" s="1"/>
  <c r="X143" i="22" s="1"/>
  <c r="Y143" i="22" s="1"/>
  <c r="W142" i="22" a="1"/>
  <c r="W142" i="22" s="1"/>
  <c r="X142" i="22" s="1"/>
  <c r="Y142" i="22" s="1"/>
  <c r="W141" i="22"/>
  <c r="X141" i="22" s="1"/>
  <c r="Y141" i="22" s="1"/>
  <c r="W141" i="22" a="1"/>
  <c r="W140" i="22" a="1"/>
  <c r="W140" i="22" s="1"/>
  <c r="X140" i="22" s="1"/>
  <c r="Y140" i="22" s="1"/>
  <c r="W139" i="22" a="1"/>
  <c r="W139" i="22" s="1"/>
  <c r="X139" i="22" s="1"/>
  <c r="Y139" i="22" s="1"/>
  <c r="W138" i="22" a="1"/>
  <c r="W138" i="22" s="1"/>
  <c r="X138" i="22" s="1"/>
  <c r="Y138" i="22" s="1"/>
  <c r="W137" i="22"/>
  <c r="X137" i="22" s="1"/>
  <c r="Y137" i="22" s="1"/>
  <c r="W137" i="22" a="1"/>
  <c r="W136" i="22" a="1"/>
  <c r="W136" i="22" s="1"/>
  <c r="X136" i="22" s="1"/>
  <c r="Y136" i="22" s="1"/>
  <c r="W135" i="22" a="1"/>
  <c r="W135" i="22" s="1"/>
  <c r="X135" i="22" s="1"/>
  <c r="Y135" i="22" s="1"/>
  <c r="W134" i="22" a="1"/>
  <c r="W134" i="22" s="1"/>
  <c r="X134" i="22" s="1"/>
  <c r="Y134" i="22" s="1"/>
  <c r="W133" i="22"/>
  <c r="X133" i="22" s="1"/>
  <c r="Y133" i="22" s="1"/>
  <c r="W133" i="22" a="1"/>
  <c r="W132" i="22" a="1"/>
  <c r="W132" i="22" s="1"/>
  <c r="X132" i="22" s="1"/>
  <c r="Y132" i="22" s="1"/>
  <c r="W131" i="22" a="1"/>
  <c r="W131" i="22" s="1"/>
  <c r="X131" i="22" s="1"/>
  <c r="Y131" i="22" s="1"/>
  <c r="W130" i="22" a="1"/>
  <c r="W130" i="22" s="1"/>
  <c r="X130" i="22" s="1"/>
  <c r="Y130" i="22" s="1"/>
  <c r="W129" i="22"/>
  <c r="X129" i="22" s="1"/>
  <c r="Y129" i="22" s="1"/>
  <c r="W129" i="22" a="1"/>
  <c r="W128" i="22" a="1"/>
  <c r="W128" i="22" s="1"/>
  <c r="X128" i="22" s="1"/>
  <c r="Y128" i="22" s="1"/>
  <c r="W127" i="22" a="1"/>
  <c r="W127" i="22" s="1"/>
  <c r="X127" i="22" s="1"/>
  <c r="Y127" i="22" s="1"/>
  <c r="W126" i="22" a="1"/>
  <c r="W126" i="22" s="1"/>
  <c r="X126" i="22" s="1"/>
  <c r="Y126" i="22" s="1"/>
  <c r="W125" i="22"/>
  <c r="X125" i="22" s="1"/>
  <c r="Y125" i="22" s="1"/>
  <c r="W125" i="22" a="1"/>
  <c r="W124" i="22" a="1"/>
  <c r="W124" i="22" s="1"/>
  <c r="X124" i="22" s="1"/>
  <c r="Y124" i="22" s="1"/>
  <c r="W123" i="22" a="1"/>
  <c r="W123" i="22" s="1"/>
  <c r="X123" i="22" s="1"/>
  <c r="Y123" i="22" s="1"/>
  <c r="W122" i="22" a="1"/>
  <c r="W122" i="22" s="1"/>
  <c r="X122" i="22" s="1"/>
  <c r="Y122" i="22" s="1"/>
  <c r="W121" i="22"/>
  <c r="X121" i="22" s="1"/>
  <c r="Y121" i="22" s="1"/>
  <c r="W121" i="22" a="1"/>
  <c r="W120" i="22" a="1"/>
  <c r="W120" i="22" s="1"/>
  <c r="X120" i="22" s="1"/>
  <c r="Y120" i="22" s="1"/>
  <c r="W119" i="22" a="1"/>
  <c r="W119" i="22" s="1"/>
  <c r="X119" i="22" s="1"/>
  <c r="Y119" i="22" s="1"/>
  <c r="W118" i="22"/>
  <c r="X118" i="22" s="1"/>
  <c r="Y118" i="22" s="1"/>
  <c r="W118" i="22" a="1"/>
  <c r="W117" i="22" a="1"/>
  <c r="W117" i="22" s="1"/>
  <c r="X117" i="22" s="1"/>
  <c r="Y117" i="22" s="1"/>
  <c r="W116" i="22"/>
  <c r="X116" i="22" s="1"/>
  <c r="Y116" i="22" s="1"/>
  <c r="W116" i="22" a="1"/>
  <c r="W115" i="22" a="1"/>
  <c r="W115" i="22" s="1"/>
  <c r="X115" i="22" s="1"/>
  <c r="Y115" i="22" s="1"/>
  <c r="W114" i="22"/>
  <c r="X114" i="22" s="1"/>
  <c r="Y114" i="22" s="1"/>
  <c r="W114" i="22" a="1"/>
  <c r="W113" i="22" a="1"/>
  <c r="W113" i="22" s="1"/>
  <c r="X113" i="22" s="1"/>
  <c r="Y113" i="22" s="1"/>
  <c r="W112" i="22"/>
  <c r="X112" i="22" s="1"/>
  <c r="Y112" i="22" s="1"/>
  <c r="W112" i="22" a="1"/>
  <c r="W111" i="22" a="1"/>
  <c r="W111" i="22" s="1"/>
  <c r="X111" i="22" s="1"/>
  <c r="Y111" i="22" s="1"/>
  <c r="W110" i="22"/>
  <c r="X110" i="22" s="1"/>
  <c r="Y110" i="22" s="1"/>
  <c r="W110" i="22" a="1"/>
  <c r="W109" i="22" a="1"/>
  <c r="W109" i="22" s="1"/>
  <c r="X109" i="22" s="1"/>
  <c r="Y109" i="22" s="1"/>
  <c r="W108" i="22"/>
  <c r="X108" i="22" s="1"/>
  <c r="Y108" i="22" s="1"/>
  <c r="W108" i="22" a="1"/>
  <c r="W107" i="22" a="1"/>
  <c r="W107" i="22" s="1"/>
  <c r="X107" i="22" s="1"/>
  <c r="Y107" i="22" s="1"/>
  <c r="W106" i="22"/>
  <c r="X106" i="22" s="1"/>
  <c r="Y106" i="22" s="1"/>
  <c r="W106" i="22" a="1"/>
  <c r="W105" i="22" a="1"/>
  <c r="W105" i="22" s="1"/>
  <c r="X105" i="22" s="1"/>
  <c r="Y105" i="22" s="1"/>
  <c r="W104" i="22"/>
  <c r="X104" i="22" s="1"/>
  <c r="Y104" i="22" s="1"/>
  <c r="W104" i="22" a="1"/>
  <c r="W103" i="22" a="1"/>
  <c r="W103" i="22" s="1"/>
  <c r="X103" i="22" s="1"/>
  <c r="Y103" i="22" s="1"/>
  <c r="W102" i="22"/>
  <c r="X102" i="22" s="1"/>
  <c r="Y102" i="22" s="1"/>
  <c r="W102" i="22" a="1"/>
  <c r="W101" i="22" a="1"/>
  <c r="W101" i="22" s="1"/>
  <c r="X101" i="22" s="1"/>
  <c r="Y101" i="22" s="1"/>
  <c r="W100" i="22"/>
  <c r="X100" i="22" s="1"/>
  <c r="Y100" i="22" s="1"/>
  <c r="W100" i="22" a="1"/>
  <c r="W99" i="22" a="1"/>
  <c r="W99" i="22" s="1"/>
  <c r="X99" i="22" s="1"/>
  <c r="Y99" i="22" s="1"/>
  <c r="W98" i="22"/>
  <c r="X98" i="22" s="1"/>
  <c r="Y98" i="22" s="1"/>
  <c r="W98" i="22" a="1"/>
  <c r="W97" i="22" a="1"/>
  <c r="W97" i="22" s="1"/>
  <c r="X97" i="22" s="1"/>
  <c r="Y97" i="22" s="1"/>
  <c r="W96" i="22"/>
  <c r="X96" i="22" s="1"/>
  <c r="Y96" i="22" s="1"/>
  <c r="W96" i="22" a="1"/>
  <c r="W95" i="22" a="1"/>
  <c r="W95" i="22" s="1"/>
  <c r="X95" i="22" s="1"/>
  <c r="Y95" i="22" s="1"/>
  <c r="W94" i="22"/>
  <c r="X94" i="22" s="1"/>
  <c r="Y94" i="22" s="1"/>
  <c r="W94" i="22" a="1"/>
  <c r="W93" i="22" a="1"/>
  <c r="W93" i="22" s="1"/>
  <c r="X93" i="22" s="1"/>
  <c r="Y93" i="22" s="1"/>
  <c r="W92" i="22"/>
  <c r="X92" i="22" s="1"/>
  <c r="Y92" i="22" s="1"/>
  <c r="W92" i="22" a="1"/>
  <c r="W91" i="22" a="1"/>
  <c r="W91" i="22" s="1"/>
  <c r="X91" i="22" s="1"/>
  <c r="Y91" i="22" s="1"/>
  <c r="W90" i="22"/>
  <c r="X90" i="22" s="1"/>
  <c r="Y90" i="22" s="1"/>
  <c r="W90" i="22" a="1"/>
  <c r="W89" i="22" a="1"/>
  <c r="W89" i="22" s="1"/>
  <c r="X89" i="22" s="1"/>
  <c r="Y89" i="22" s="1"/>
  <c r="W88" i="22"/>
  <c r="X88" i="22" s="1"/>
  <c r="Y88" i="22" s="1"/>
  <c r="W88" i="22" a="1"/>
  <c r="W87" i="22" a="1"/>
  <c r="W87" i="22" s="1"/>
  <c r="X87" i="22" s="1"/>
  <c r="Y87" i="22" s="1"/>
  <c r="W86" i="22"/>
  <c r="X86" i="22" s="1"/>
  <c r="Y86" i="22" s="1"/>
  <c r="W86" i="22" a="1"/>
  <c r="W85" i="22" a="1"/>
  <c r="W85" i="22" s="1"/>
  <c r="X85" i="22" s="1"/>
  <c r="Y85" i="22" s="1"/>
  <c r="W84" i="22"/>
  <c r="X84" i="22" s="1"/>
  <c r="Y84" i="22" s="1"/>
  <c r="W84" i="22" a="1"/>
  <c r="W83" i="22" a="1"/>
  <c r="W83" i="22" s="1"/>
  <c r="X83" i="22" s="1"/>
  <c r="Y83" i="22" s="1"/>
  <c r="W82" i="22"/>
  <c r="X82" i="22" s="1"/>
  <c r="Y82" i="22" s="1"/>
  <c r="W82" i="22" a="1"/>
  <c r="W81" i="22" a="1"/>
  <c r="W81" i="22" s="1"/>
  <c r="X81" i="22" s="1"/>
  <c r="Y81" i="22" s="1"/>
  <c r="W80" i="22"/>
  <c r="X80" i="22" s="1"/>
  <c r="Y80" i="22" s="1"/>
  <c r="W80" i="22" a="1"/>
  <c r="W79" i="22" a="1"/>
  <c r="W79" i="22" s="1"/>
  <c r="X79" i="22" s="1"/>
  <c r="Y79" i="22" s="1"/>
  <c r="W78" i="22"/>
  <c r="X78" i="22" s="1"/>
  <c r="Y78" i="22" s="1"/>
  <c r="W78" i="22" a="1"/>
  <c r="W77" i="22" a="1"/>
  <c r="W77" i="22" s="1"/>
  <c r="X77" i="22" s="1"/>
  <c r="Y77" i="22" s="1"/>
  <c r="W76" i="22"/>
  <c r="X76" i="22" s="1"/>
  <c r="Y76" i="22" s="1"/>
  <c r="W76" i="22" a="1"/>
  <c r="W75" i="22" a="1"/>
  <c r="W75" i="22" s="1"/>
  <c r="X75" i="22" s="1"/>
  <c r="Y75" i="22" s="1"/>
  <c r="W74" i="22"/>
  <c r="X74" i="22" s="1"/>
  <c r="Y74" i="22" s="1"/>
  <c r="W74" i="22" a="1"/>
  <c r="W73" i="22" a="1"/>
  <c r="W73" i="22" s="1"/>
  <c r="X73" i="22" s="1"/>
  <c r="Y73" i="22" s="1"/>
  <c r="W72" i="22"/>
  <c r="X72" i="22" s="1"/>
  <c r="Y72" i="22" s="1"/>
  <c r="W72" i="22" a="1"/>
  <c r="W71" i="22" a="1"/>
  <c r="W71" i="22" s="1"/>
  <c r="X71" i="22" s="1"/>
  <c r="Y71" i="22" s="1"/>
  <c r="W70" i="22"/>
  <c r="X70" i="22" s="1"/>
  <c r="Y70" i="22" s="1"/>
  <c r="W70" i="22" a="1"/>
  <c r="W69" i="22" a="1"/>
  <c r="W69" i="22" s="1"/>
  <c r="X69" i="22" s="1"/>
  <c r="Y69" i="22" s="1"/>
  <c r="W68" i="22"/>
  <c r="X68" i="22" s="1"/>
  <c r="Y68" i="22" s="1"/>
  <c r="W68" i="22" a="1"/>
  <c r="W67" i="22" a="1"/>
  <c r="W67" i="22" s="1"/>
  <c r="X67" i="22" s="1"/>
  <c r="Y67" i="22" s="1"/>
  <c r="W66" i="22"/>
  <c r="X66" i="22" s="1"/>
  <c r="Y66" i="22" s="1"/>
  <c r="W66" i="22" a="1"/>
  <c r="W65" i="22" a="1"/>
  <c r="W65" i="22" s="1"/>
  <c r="X65" i="22" s="1"/>
  <c r="Y65" i="22" s="1"/>
  <c r="W64" i="22"/>
  <c r="X64" i="22" s="1"/>
  <c r="Y64" i="22" s="1"/>
  <c r="W64" i="22" a="1"/>
  <c r="W63" i="22" a="1"/>
  <c r="W63" i="22" s="1"/>
  <c r="X63" i="22" s="1"/>
  <c r="Y63" i="22" s="1"/>
  <c r="W62" i="22"/>
  <c r="X62" i="22" s="1"/>
  <c r="Y62" i="22" s="1"/>
  <c r="W62" i="22" a="1"/>
  <c r="W61" i="22" a="1"/>
  <c r="W61" i="22" s="1"/>
  <c r="X61" i="22" s="1"/>
  <c r="Y61" i="22" s="1"/>
  <c r="W60" i="22"/>
  <c r="X60" i="22" s="1"/>
  <c r="Y60" i="22" s="1"/>
  <c r="W60" i="22" a="1"/>
  <c r="W59" i="22" a="1"/>
  <c r="W59" i="22" s="1"/>
  <c r="X59" i="22" s="1"/>
  <c r="Y59" i="22" s="1"/>
  <c r="W58" i="22"/>
  <c r="X58" i="22" s="1"/>
  <c r="Y58" i="22" s="1"/>
  <c r="W58" i="22" a="1"/>
  <c r="W57" i="22" a="1"/>
  <c r="W57" i="22" s="1"/>
  <c r="X57" i="22" s="1"/>
  <c r="Y57" i="22" s="1"/>
  <c r="W56" i="22"/>
  <c r="X56" i="22" s="1"/>
  <c r="Y56" i="22" s="1"/>
  <c r="W56" i="22" a="1"/>
  <c r="W55" i="22" a="1"/>
  <c r="W55" i="22" s="1"/>
  <c r="X55" i="22" s="1"/>
  <c r="Y55" i="22" s="1"/>
  <c r="W54" i="22"/>
  <c r="X54" i="22" s="1"/>
  <c r="Y54" i="22" s="1"/>
  <c r="W54" i="22" a="1"/>
  <c r="W53" i="22" a="1"/>
  <c r="W53" i="22" s="1"/>
  <c r="X53" i="22" s="1"/>
  <c r="Y53" i="22" s="1"/>
  <c r="W52" i="22"/>
  <c r="X52" i="22" s="1"/>
  <c r="Y52" i="22" s="1"/>
  <c r="W52" i="22" a="1"/>
  <c r="W51" i="22" a="1"/>
  <c r="W51" i="22" s="1"/>
  <c r="X51" i="22" s="1"/>
  <c r="Y51" i="22" s="1"/>
  <c r="W50" i="22"/>
  <c r="X50" i="22" s="1"/>
  <c r="Y50" i="22" s="1"/>
  <c r="W50" i="22" a="1"/>
  <c r="W49" i="22" a="1"/>
  <c r="W49" i="22" s="1"/>
  <c r="X49" i="22" s="1"/>
  <c r="Y49" i="22" s="1"/>
  <c r="W48" i="22"/>
  <c r="X48" i="22" s="1"/>
  <c r="Y48" i="22" s="1"/>
  <c r="W48" i="22" a="1"/>
  <c r="W47" i="22" a="1"/>
  <c r="W47" i="22" s="1"/>
  <c r="X47" i="22" s="1"/>
  <c r="Y47" i="22" s="1"/>
  <c r="W46" i="22"/>
  <c r="X46" i="22" s="1"/>
  <c r="Y46" i="22" s="1"/>
  <c r="W46" i="22" a="1"/>
  <c r="W45" i="22" a="1"/>
  <c r="W45" i="22" s="1"/>
  <c r="X45" i="22" s="1"/>
  <c r="Y45" i="22" s="1"/>
  <c r="W44" i="22"/>
  <c r="X44" i="22" s="1"/>
  <c r="Y44" i="22" s="1"/>
  <c r="W44" i="22" a="1"/>
  <c r="W43" i="22" a="1"/>
  <c r="W43" i="22" s="1"/>
  <c r="X43" i="22" s="1"/>
  <c r="Y43" i="22" s="1"/>
  <c r="W42" i="22" a="1"/>
  <c r="W42" i="22" s="1"/>
  <c r="X42" i="22" s="1"/>
  <c r="Y42" i="22" s="1"/>
  <c r="W41" i="22" a="1"/>
  <c r="W41" i="22" s="1"/>
  <c r="X41" i="22" s="1"/>
  <c r="Y41" i="22" s="1"/>
  <c r="W40" i="22" a="1"/>
  <c r="W40" i="22" s="1"/>
  <c r="X40" i="22" s="1"/>
  <c r="Y40" i="22" s="1"/>
  <c r="W39" i="22" a="1"/>
  <c r="W39" i="22" s="1"/>
  <c r="X39" i="22" s="1"/>
  <c r="Y39" i="22" s="1"/>
  <c r="W38" i="22" a="1"/>
  <c r="W38" i="22" s="1"/>
  <c r="X38" i="22" s="1"/>
  <c r="Y38" i="22" s="1"/>
  <c r="W37" i="22" a="1"/>
  <c r="W37" i="22" s="1"/>
  <c r="X37" i="22" s="1"/>
  <c r="Y37" i="22" s="1"/>
  <c r="W36" i="22" a="1"/>
  <c r="W36" i="22" s="1"/>
  <c r="X36" i="22" s="1"/>
  <c r="Y36" i="22" s="1"/>
  <c r="W35" i="22" a="1"/>
  <c r="W35" i="22" s="1"/>
  <c r="X35" i="22" s="1"/>
  <c r="Y35" i="22" s="1"/>
  <c r="W34" i="22" a="1"/>
  <c r="W34" i="22" s="1"/>
  <c r="X34" i="22" s="1"/>
  <c r="Y34" i="22" s="1"/>
  <c r="W33" i="22" a="1"/>
  <c r="W33" i="22" s="1"/>
  <c r="X33" i="22" s="1"/>
  <c r="Y33" i="22" s="1"/>
  <c r="W32" i="22" a="1"/>
  <c r="W32" i="22" s="1"/>
  <c r="X32" i="22" s="1"/>
  <c r="Y32" i="22" s="1"/>
  <c r="W31" i="22" a="1"/>
  <c r="W31" i="22" s="1"/>
  <c r="X31" i="22" s="1"/>
  <c r="Y31" i="22" s="1"/>
  <c r="W30" i="22" a="1"/>
  <c r="W30" i="22" s="1"/>
  <c r="X30" i="22" s="1"/>
  <c r="Y30" i="22" s="1"/>
  <c r="W29" i="22" a="1"/>
  <c r="W29" i="22" s="1"/>
  <c r="X29" i="22" s="1"/>
  <c r="Y29" i="22" s="1"/>
  <c r="W28" i="22" a="1"/>
  <c r="W28" i="22" s="1"/>
  <c r="X28" i="22" s="1"/>
  <c r="Y28" i="22" s="1"/>
  <c r="W27" i="22" a="1"/>
  <c r="W27" i="22" s="1"/>
  <c r="X27" i="22" s="1"/>
  <c r="Y27" i="22" s="1"/>
  <c r="W26" i="22" a="1"/>
  <c r="W26" i="22" s="1"/>
  <c r="X26" i="22" s="1"/>
  <c r="Y26" i="22" s="1"/>
  <c r="W25" i="22" a="1"/>
  <c r="W25" i="22" s="1"/>
  <c r="X25" i="22" s="1"/>
  <c r="Y25" i="22" s="1"/>
  <c r="W24" i="22" a="1"/>
  <c r="W24" i="22" s="1"/>
  <c r="X24" i="22" s="1"/>
  <c r="Y24" i="22" s="1"/>
  <c r="W23" i="22" a="1"/>
  <c r="W23" i="22" s="1"/>
  <c r="X23" i="22" s="1"/>
  <c r="Y23" i="22" s="1"/>
  <c r="W22" i="22" a="1"/>
  <c r="W22" i="22" s="1"/>
  <c r="X22" i="22" s="1"/>
  <c r="Y22" i="22" s="1"/>
  <c r="W21" i="22" a="1"/>
  <c r="W21" i="22" s="1"/>
  <c r="X21" i="22" s="1"/>
  <c r="Y21" i="22" s="1"/>
  <c r="W20" i="22" a="1"/>
  <c r="W20" i="22" s="1"/>
  <c r="X20" i="22" s="1"/>
  <c r="Y20" i="22" s="1"/>
  <c r="W19" i="22" a="1"/>
  <c r="W19" i="22" s="1"/>
  <c r="X19" i="22" s="1"/>
  <c r="Y19" i="22" s="1"/>
  <c r="W18" i="22" a="1"/>
  <c r="W18" i="22" s="1"/>
  <c r="X18" i="22" s="1"/>
  <c r="Y18" i="22" s="1"/>
  <c r="W17" i="22" a="1"/>
  <c r="W17" i="22" s="1"/>
  <c r="X17" i="22" s="1"/>
  <c r="Y17" i="22" s="1"/>
  <c r="W16" i="22" a="1"/>
  <c r="W16" i="22" s="1"/>
  <c r="X16" i="22" s="1"/>
  <c r="Y16" i="22" s="1"/>
  <c r="W15" i="22" a="1"/>
  <c r="W15" i="22" s="1"/>
  <c r="X15" i="22" s="1"/>
  <c r="Y15" i="22" s="1"/>
  <c r="W14" i="22" a="1"/>
  <c r="W14" i="22" s="1"/>
  <c r="X14" i="22" s="1"/>
  <c r="Y14" i="22" s="1"/>
  <c r="W13" i="22" a="1"/>
  <c r="W13" i="22" s="1"/>
  <c r="X13" i="22" s="1"/>
  <c r="Y13" i="22" s="1"/>
  <c r="W12" i="22" a="1"/>
  <c r="W12" i="22" s="1"/>
  <c r="X12" i="22" s="1"/>
  <c r="Y12" i="22" s="1"/>
  <c r="W11" i="22" a="1"/>
  <c r="W11" i="22" s="1"/>
  <c r="X11" i="22" s="1"/>
  <c r="Y11" i="22" s="1"/>
  <c r="W10" i="22" a="1"/>
  <c r="W10" i="22" s="1"/>
  <c r="X10" i="22" s="1"/>
  <c r="Y10" i="22" s="1"/>
  <c r="W9" i="22" a="1"/>
  <c r="W9" i="22" s="1"/>
  <c r="X9" i="22" s="1"/>
  <c r="Y9" i="22" s="1"/>
  <c r="W8" i="22" a="1"/>
  <c r="W8" i="22" s="1"/>
  <c r="X8" i="22" s="1"/>
  <c r="Y8" i="22" s="1"/>
  <c r="W7" i="22" a="1"/>
  <c r="W7" i="22" s="1"/>
  <c r="X7" i="22" s="1"/>
  <c r="Y7" i="22" s="1"/>
  <c r="W6" i="22" a="1"/>
  <c r="W6" i="22" s="1"/>
  <c r="X6" i="22" s="1"/>
  <c r="Y6" i="22" s="1"/>
  <c r="W5" i="22" a="1"/>
  <c r="W5" i="22" s="1"/>
  <c r="X5" i="22" s="1"/>
  <c r="Y5" i="22" s="1"/>
  <c r="E2" i="23" l="1"/>
  <c r="B3" i="23"/>
  <c r="X1" i="22"/>
  <c r="E3" i="23" l="1"/>
  <c r="B4" i="23"/>
  <c r="B5" i="23" l="1"/>
  <c r="E4" i="23"/>
  <c r="E5" i="23" l="1"/>
  <c r="B6" i="23"/>
  <c r="W1004" i="21" a="1"/>
  <c r="W1004" i="21" s="1"/>
  <c r="X1004" i="21" s="1"/>
  <c r="Y1004" i="21" s="1"/>
  <c r="W1003" i="21" a="1"/>
  <c r="W1003" i="21" s="1"/>
  <c r="X1003" i="21" s="1"/>
  <c r="Y1003" i="21" s="1"/>
  <c r="W1002" i="21" a="1"/>
  <c r="W1002" i="21" s="1"/>
  <c r="X1002" i="21" s="1"/>
  <c r="Y1002" i="21" s="1"/>
  <c r="W1001" i="21" a="1"/>
  <c r="W1001" i="21" s="1"/>
  <c r="X1001" i="21" s="1"/>
  <c r="Y1001" i="21" s="1"/>
  <c r="W1000" i="21" a="1"/>
  <c r="W1000" i="21" s="1"/>
  <c r="X1000" i="21" s="1"/>
  <c r="Y1000" i="21" s="1"/>
  <c r="W999" i="21" a="1"/>
  <c r="W999" i="21" s="1"/>
  <c r="X999" i="21" s="1"/>
  <c r="Y999" i="21" s="1"/>
  <c r="W998" i="21" a="1"/>
  <c r="W998" i="21" s="1"/>
  <c r="X998" i="21" s="1"/>
  <c r="Y998" i="21" s="1"/>
  <c r="W997" i="21" a="1"/>
  <c r="W997" i="21" s="1"/>
  <c r="X997" i="21" s="1"/>
  <c r="Y997" i="21" s="1"/>
  <c r="W996" i="21" a="1"/>
  <c r="W996" i="21" s="1"/>
  <c r="X996" i="21" s="1"/>
  <c r="Y996" i="21" s="1"/>
  <c r="W995" i="21" a="1"/>
  <c r="W995" i="21" s="1"/>
  <c r="X995" i="21" s="1"/>
  <c r="Y995" i="21" s="1"/>
  <c r="W994" i="21" a="1"/>
  <c r="W994" i="21" s="1"/>
  <c r="X994" i="21" s="1"/>
  <c r="Y994" i="21" s="1"/>
  <c r="W993" i="21" a="1"/>
  <c r="W993" i="21" s="1"/>
  <c r="X993" i="21" s="1"/>
  <c r="Y993" i="21" s="1"/>
  <c r="W992" i="21" a="1"/>
  <c r="W992" i="21" s="1"/>
  <c r="X992" i="21" s="1"/>
  <c r="Y992" i="21" s="1"/>
  <c r="W991" i="21" a="1"/>
  <c r="W991" i="21" s="1"/>
  <c r="X991" i="21" s="1"/>
  <c r="Y991" i="21" s="1"/>
  <c r="W990" i="21" a="1"/>
  <c r="W990" i="21" s="1"/>
  <c r="X990" i="21" s="1"/>
  <c r="Y990" i="21" s="1"/>
  <c r="W989" i="21" a="1"/>
  <c r="W989" i="21" s="1"/>
  <c r="X989" i="21" s="1"/>
  <c r="Y989" i="21" s="1"/>
  <c r="W988" i="21" a="1"/>
  <c r="W988" i="21" s="1"/>
  <c r="X988" i="21" s="1"/>
  <c r="Y988" i="21" s="1"/>
  <c r="W987" i="21" a="1"/>
  <c r="W987" i="21" s="1"/>
  <c r="X987" i="21" s="1"/>
  <c r="Y987" i="21" s="1"/>
  <c r="W986" i="21" a="1"/>
  <c r="W986" i="21" s="1"/>
  <c r="X986" i="21" s="1"/>
  <c r="Y986" i="21" s="1"/>
  <c r="W985" i="21" a="1"/>
  <c r="W985" i="21" s="1"/>
  <c r="X985" i="21" s="1"/>
  <c r="Y985" i="21" s="1"/>
  <c r="W984" i="21" a="1"/>
  <c r="W984" i="21" s="1"/>
  <c r="X984" i="21" s="1"/>
  <c r="Y984" i="21" s="1"/>
  <c r="W983" i="21" a="1"/>
  <c r="W983" i="21" s="1"/>
  <c r="X983" i="21" s="1"/>
  <c r="Y983" i="21" s="1"/>
  <c r="W982" i="21" a="1"/>
  <c r="W982" i="21" s="1"/>
  <c r="X982" i="21" s="1"/>
  <c r="Y982" i="21" s="1"/>
  <c r="W981" i="21" a="1"/>
  <c r="W981" i="21" s="1"/>
  <c r="X981" i="21" s="1"/>
  <c r="Y981" i="21" s="1"/>
  <c r="W980" i="21" a="1"/>
  <c r="W980" i="21" s="1"/>
  <c r="X980" i="21" s="1"/>
  <c r="Y980" i="21" s="1"/>
  <c r="W979" i="21" a="1"/>
  <c r="W979" i="21" s="1"/>
  <c r="X979" i="21" s="1"/>
  <c r="Y979" i="21" s="1"/>
  <c r="W978" i="21" a="1"/>
  <c r="W978" i="21" s="1"/>
  <c r="X978" i="21" s="1"/>
  <c r="Y978" i="21" s="1"/>
  <c r="W977" i="21" a="1"/>
  <c r="W977" i="21" s="1"/>
  <c r="X977" i="21" s="1"/>
  <c r="Y977" i="21" s="1"/>
  <c r="W976" i="21" a="1"/>
  <c r="W976" i="21" s="1"/>
  <c r="X976" i="21" s="1"/>
  <c r="Y976" i="21" s="1"/>
  <c r="W975" i="21" a="1"/>
  <c r="W975" i="21" s="1"/>
  <c r="X975" i="21" s="1"/>
  <c r="Y975" i="21" s="1"/>
  <c r="W974" i="21" a="1"/>
  <c r="W974" i="21" s="1"/>
  <c r="X974" i="21" s="1"/>
  <c r="Y974" i="21" s="1"/>
  <c r="W973" i="21" a="1"/>
  <c r="W973" i="21" s="1"/>
  <c r="X973" i="21" s="1"/>
  <c r="Y973" i="21" s="1"/>
  <c r="W972" i="21" a="1"/>
  <c r="W972" i="21" s="1"/>
  <c r="X972" i="21" s="1"/>
  <c r="Y972" i="21" s="1"/>
  <c r="W971" i="21" a="1"/>
  <c r="W971" i="21" s="1"/>
  <c r="X971" i="21" s="1"/>
  <c r="Y971" i="21" s="1"/>
  <c r="W970" i="21" a="1"/>
  <c r="W970" i="21" s="1"/>
  <c r="X970" i="21" s="1"/>
  <c r="Y970" i="21" s="1"/>
  <c r="W969" i="21" a="1"/>
  <c r="W969" i="21" s="1"/>
  <c r="X969" i="21" s="1"/>
  <c r="Y969" i="21" s="1"/>
  <c r="W968" i="21" a="1"/>
  <c r="W968" i="21" s="1"/>
  <c r="X968" i="21" s="1"/>
  <c r="Y968" i="21" s="1"/>
  <c r="W967" i="21" a="1"/>
  <c r="W967" i="21" s="1"/>
  <c r="X967" i="21" s="1"/>
  <c r="Y967" i="21" s="1"/>
  <c r="W966" i="21" a="1"/>
  <c r="W966" i="21" s="1"/>
  <c r="X966" i="21" s="1"/>
  <c r="Y966" i="21" s="1"/>
  <c r="W965" i="21" a="1"/>
  <c r="W965" i="21" s="1"/>
  <c r="X965" i="21" s="1"/>
  <c r="Y965" i="21" s="1"/>
  <c r="W964" i="21" a="1"/>
  <c r="W964" i="21" s="1"/>
  <c r="X964" i="21" s="1"/>
  <c r="Y964" i="21" s="1"/>
  <c r="W963" i="21" a="1"/>
  <c r="W963" i="21" s="1"/>
  <c r="X963" i="21" s="1"/>
  <c r="Y963" i="21" s="1"/>
  <c r="W962" i="21" a="1"/>
  <c r="W962" i="21" s="1"/>
  <c r="X962" i="21" s="1"/>
  <c r="Y962" i="21" s="1"/>
  <c r="W961" i="21" a="1"/>
  <c r="W961" i="21" s="1"/>
  <c r="X961" i="21" s="1"/>
  <c r="Y961" i="21" s="1"/>
  <c r="W960" i="21" a="1"/>
  <c r="W960" i="21" s="1"/>
  <c r="X960" i="21" s="1"/>
  <c r="Y960" i="21" s="1"/>
  <c r="W959" i="21" a="1"/>
  <c r="W959" i="21" s="1"/>
  <c r="X959" i="21" s="1"/>
  <c r="Y959" i="21" s="1"/>
  <c r="W958" i="21" a="1"/>
  <c r="W958" i="21" s="1"/>
  <c r="X958" i="21" s="1"/>
  <c r="Y958" i="21" s="1"/>
  <c r="W957" i="21" a="1"/>
  <c r="W957" i="21" s="1"/>
  <c r="X957" i="21" s="1"/>
  <c r="Y957" i="21" s="1"/>
  <c r="W956" i="21" a="1"/>
  <c r="W956" i="21" s="1"/>
  <c r="X956" i="21" s="1"/>
  <c r="Y956" i="21" s="1"/>
  <c r="W955" i="21" a="1"/>
  <c r="W955" i="21" s="1"/>
  <c r="X955" i="21" s="1"/>
  <c r="Y955" i="21" s="1"/>
  <c r="W954" i="21" a="1"/>
  <c r="W954" i="21" s="1"/>
  <c r="X954" i="21" s="1"/>
  <c r="Y954" i="21" s="1"/>
  <c r="W953" i="21" a="1"/>
  <c r="W953" i="21" s="1"/>
  <c r="X953" i="21" s="1"/>
  <c r="Y953" i="21" s="1"/>
  <c r="W952" i="21" a="1"/>
  <c r="W952" i="21" s="1"/>
  <c r="X952" i="21" s="1"/>
  <c r="Y952" i="21" s="1"/>
  <c r="W951" i="21" a="1"/>
  <c r="W951" i="21" s="1"/>
  <c r="X951" i="21" s="1"/>
  <c r="Y951" i="21" s="1"/>
  <c r="W950" i="21" a="1"/>
  <c r="W950" i="21" s="1"/>
  <c r="X950" i="21" s="1"/>
  <c r="Y950" i="21" s="1"/>
  <c r="W949" i="21" a="1"/>
  <c r="W949" i="21" s="1"/>
  <c r="X949" i="21" s="1"/>
  <c r="Y949" i="21" s="1"/>
  <c r="W948" i="21" a="1"/>
  <c r="W948" i="21" s="1"/>
  <c r="X948" i="21" s="1"/>
  <c r="Y948" i="21" s="1"/>
  <c r="W947" i="21" a="1"/>
  <c r="W947" i="21" s="1"/>
  <c r="X947" i="21" s="1"/>
  <c r="Y947" i="21" s="1"/>
  <c r="W946" i="21" a="1"/>
  <c r="W946" i="21" s="1"/>
  <c r="X946" i="21" s="1"/>
  <c r="Y946" i="21" s="1"/>
  <c r="W945" i="21" a="1"/>
  <c r="W945" i="21" s="1"/>
  <c r="X945" i="21" s="1"/>
  <c r="Y945" i="21" s="1"/>
  <c r="W944" i="21" a="1"/>
  <c r="W944" i="21" s="1"/>
  <c r="X944" i="21" s="1"/>
  <c r="Y944" i="21" s="1"/>
  <c r="W943" i="21" a="1"/>
  <c r="W943" i="21" s="1"/>
  <c r="X943" i="21" s="1"/>
  <c r="Y943" i="21" s="1"/>
  <c r="W942" i="21" a="1"/>
  <c r="W942" i="21" s="1"/>
  <c r="X942" i="21" s="1"/>
  <c r="Y942" i="21" s="1"/>
  <c r="W941" i="21" a="1"/>
  <c r="W941" i="21" s="1"/>
  <c r="X941" i="21" s="1"/>
  <c r="Y941" i="21" s="1"/>
  <c r="W940" i="21" a="1"/>
  <c r="W940" i="21" s="1"/>
  <c r="X940" i="21" s="1"/>
  <c r="Y940" i="21" s="1"/>
  <c r="W939" i="21" a="1"/>
  <c r="W939" i="21" s="1"/>
  <c r="X939" i="21" s="1"/>
  <c r="Y939" i="21" s="1"/>
  <c r="W938" i="21" a="1"/>
  <c r="W938" i="21" s="1"/>
  <c r="X938" i="21" s="1"/>
  <c r="Y938" i="21" s="1"/>
  <c r="W937" i="21" a="1"/>
  <c r="W937" i="21" s="1"/>
  <c r="X937" i="21" s="1"/>
  <c r="Y937" i="21" s="1"/>
  <c r="W936" i="21" a="1"/>
  <c r="W936" i="21" s="1"/>
  <c r="X936" i="21" s="1"/>
  <c r="Y936" i="21" s="1"/>
  <c r="W935" i="21" a="1"/>
  <c r="W935" i="21" s="1"/>
  <c r="X935" i="21" s="1"/>
  <c r="Y935" i="21" s="1"/>
  <c r="W934" i="21" a="1"/>
  <c r="W934" i="21" s="1"/>
  <c r="X934" i="21" s="1"/>
  <c r="Y934" i="21" s="1"/>
  <c r="W933" i="21" a="1"/>
  <c r="W933" i="21" s="1"/>
  <c r="X933" i="21" s="1"/>
  <c r="Y933" i="21" s="1"/>
  <c r="W932" i="21" a="1"/>
  <c r="W932" i="21" s="1"/>
  <c r="X932" i="21" s="1"/>
  <c r="Y932" i="21" s="1"/>
  <c r="W931" i="21" a="1"/>
  <c r="W931" i="21" s="1"/>
  <c r="X931" i="21" s="1"/>
  <c r="Y931" i="21" s="1"/>
  <c r="W930" i="21" a="1"/>
  <c r="W930" i="21" s="1"/>
  <c r="X930" i="21" s="1"/>
  <c r="Y930" i="21" s="1"/>
  <c r="W929" i="21" a="1"/>
  <c r="W929" i="21" s="1"/>
  <c r="X929" i="21" s="1"/>
  <c r="Y929" i="21" s="1"/>
  <c r="W928" i="21" a="1"/>
  <c r="W928" i="21" s="1"/>
  <c r="X928" i="21" s="1"/>
  <c r="Y928" i="21" s="1"/>
  <c r="W927" i="21" a="1"/>
  <c r="W927" i="21" s="1"/>
  <c r="X927" i="21" s="1"/>
  <c r="Y927" i="21" s="1"/>
  <c r="W926" i="21" a="1"/>
  <c r="W926" i="21" s="1"/>
  <c r="X926" i="21" s="1"/>
  <c r="Y926" i="21" s="1"/>
  <c r="W925" i="21" a="1"/>
  <c r="W925" i="21" s="1"/>
  <c r="X925" i="21" s="1"/>
  <c r="Y925" i="21" s="1"/>
  <c r="W924" i="21" a="1"/>
  <c r="W924" i="21" s="1"/>
  <c r="X924" i="21" s="1"/>
  <c r="Y924" i="21" s="1"/>
  <c r="W923" i="21" a="1"/>
  <c r="W923" i="21" s="1"/>
  <c r="X923" i="21" s="1"/>
  <c r="Y923" i="21" s="1"/>
  <c r="W922" i="21" a="1"/>
  <c r="W922" i="21" s="1"/>
  <c r="X922" i="21" s="1"/>
  <c r="Y922" i="21" s="1"/>
  <c r="W921" i="21" a="1"/>
  <c r="W921" i="21" s="1"/>
  <c r="X921" i="21" s="1"/>
  <c r="Y921" i="21" s="1"/>
  <c r="W920" i="21" a="1"/>
  <c r="W920" i="21" s="1"/>
  <c r="X920" i="21" s="1"/>
  <c r="Y920" i="21" s="1"/>
  <c r="W919" i="21" a="1"/>
  <c r="W919" i="21" s="1"/>
  <c r="X919" i="21" s="1"/>
  <c r="Y919" i="21" s="1"/>
  <c r="W918" i="21" a="1"/>
  <c r="W918" i="21" s="1"/>
  <c r="X918" i="21" s="1"/>
  <c r="Y918" i="21" s="1"/>
  <c r="W917" i="21" a="1"/>
  <c r="W917" i="21" s="1"/>
  <c r="X917" i="21" s="1"/>
  <c r="Y917" i="21" s="1"/>
  <c r="W916" i="21" a="1"/>
  <c r="W916" i="21" s="1"/>
  <c r="X916" i="21" s="1"/>
  <c r="Y916" i="21" s="1"/>
  <c r="W915" i="21" a="1"/>
  <c r="W915" i="21" s="1"/>
  <c r="X915" i="21" s="1"/>
  <c r="Y915" i="21" s="1"/>
  <c r="W914" i="21" a="1"/>
  <c r="W914" i="21" s="1"/>
  <c r="X914" i="21" s="1"/>
  <c r="Y914" i="21" s="1"/>
  <c r="W913" i="21" a="1"/>
  <c r="W913" i="21" s="1"/>
  <c r="X913" i="21" s="1"/>
  <c r="Y913" i="21" s="1"/>
  <c r="W912" i="21" a="1"/>
  <c r="W912" i="21" s="1"/>
  <c r="X912" i="21" s="1"/>
  <c r="Y912" i="21" s="1"/>
  <c r="W911" i="21" a="1"/>
  <c r="W911" i="21" s="1"/>
  <c r="X911" i="21" s="1"/>
  <c r="Y911" i="21" s="1"/>
  <c r="W910" i="21" a="1"/>
  <c r="W910" i="21" s="1"/>
  <c r="X910" i="21" s="1"/>
  <c r="Y910" i="21" s="1"/>
  <c r="W909" i="21" a="1"/>
  <c r="W909" i="21" s="1"/>
  <c r="X909" i="21" s="1"/>
  <c r="Y909" i="21" s="1"/>
  <c r="W908" i="21" a="1"/>
  <c r="W908" i="21" s="1"/>
  <c r="X908" i="21" s="1"/>
  <c r="Y908" i="21" s="1"/>
  <c r="W907" i="21" a="1"/>
  <c r="W907" i="21" s="1"/>
  <c r="X907" i="21" s="1"/>
  <c r="Y907" i="21" s="1"/>
  <c r="W906" i="21" a="1"/>
  <c r="W906" i="21" s="1"/>
  <c r="X906" i="21" s="1"/>
  <c r="Y906" i="21" s="1"/>
  <c r="W905" i="21" a="1"/>
  <c r="W905" i="21" s="1"/>
  <c r="X905" i="21" s="1"/>
  <c r="Y905" i="21" s="1"/>
  <c r="W904" i="21" a="1"/>
  <c r="W904" i="21" s="1"/>
  <c r="X904" i="21" s="1"/>
  <c r="Y904" i="21" s="1"/>
  <c r="W903" i="21" a="1"/>
  <c r="W903" i="21" s="1"/>
  <c r="X903" i="21" s="1"/>
  <c r="Y903" i="21" s="1"/>
  <c r="W902" i="21" a="1"/>
  <c r="W902" i="21" s="1"/>
  <c r="X902" i="21" s="1"/>
  <c r="Y902" i="21" s="1"/>
  <c r="W901" i="21" a="1"/>
  <c r="W901" i="21" s="1"/>
  <c r="X901" i="21" s="1"/>
  <c r="Y901" i="21" s="1"/>
  <c r="W900" i="21" a="1"/>
  <c r="W900" i="21" s="1"/>
  <c r="X900" i="21" s="1"/>
  <c r="Y900" i="21" s="1"/>
  <c r="W899" i="21" a="1"/>
  <c r="W899" i="21" s="1"/>
  <c r="X899" i="21" s="1"/>
  <c r="Y899" i="21" s="1"/>
  <c r="W898" i="21" a="1"/>
  <c r="W898" i="21" s="1"/>
  <c r="X898" i="21" s="1"/>
  <c r="Y898" i="21" s="1"/>
  <c r="W897" i="21" a="1"/>
  <c r="W897" i="21" s="1"/>
  <c r="X897" i="21" s="1"/>
  <c r="Y897" i="21" s="1"/>
  <c r="W896" i="21" a="1"/>
  <c r="W896" i="21" s="1"/>
  <c r="X896" i="21" s="1"/>
  <c r="Y896" i="21" s="1"/>
  <c r="W895" i="21" a="1"/>
  <c r="W895" i="21" s="1"/>
  <c r="X895" i="21" s="1"/>
  <c r="Y895" i="21" s="1"/>
  <c r="W894" i="21" a="1"/>
  <c r="W894" i="21" s="1"/>
  <c r="X894" i="21" s="1"/>
  <c r="Y894" i="21" s="1"/>
  <c r="W893" i="21" a="1"/>
  <c r="W893" i="21" s="1"/>
  <c r="X893" i="21" s="1"/>
  <c r="Y893" i="21" s="1"/>
  <c r="W892" i="21" a="1"/>
  <c r="W892" i="21" s="1"/>
  <c r="X892" i="21" s="1"/>
  <c r="Y892" i="21" s="1"/>
  <c r="W891" i="21" a="1"/>
  <c r="W891" i="21" s="1"/>
  <c r="X891" i="21" s="1"/>
  <c r="Y891" i="21" s="1"/>
  <c r="W890" i="21" a="1"/>
  <c r="W890" i="21" s="1"/>
  <c r="X890" i="21" s="1"/>
  <c r="Y890" i="21" s="1"/>
  <c r="W889" i="21" a="1"/>
  <c r="W889" i="21" s="1"/>
  <c r="X889" i="21" s="1"/>
  <c r="Y889" i="21" s="1"/>
  <c r="W888" i="21" a="1"/>
  <c r="W888" i="21" s="1"/>
  <c r="X888" i="21" s="1"/>
  <c r="Y888" i="21" s="1"/>
  <c r="W887" i="21" a="1"/>
  <c r="W887" i="21" s="1"/>
  <c r="X887" i="21" s="1"/>
  <c r="Y887" i="21" s="1"/>
  <c r="W886" i="21" a="1"/>
  <c r="W886" i="21" s="1"/>
  <c r="X886" i="21" s="1"/>
  <c r="Y886" i="21" s="1"/>
  <c r="W885" i="21" a="1"/>
  <c r="W885" i="21" s="1"/>
  <c r="X885" i="21" s="1"/>
  <c r="Y885" i="21" s="1"/>
  <c r="W884" i="21" a="1"/>
  <c r="W884" i="21" s="1"/>
  <c r="X884" i="21" s="1"/>
  <c r="Y884" i="21" s="1"/>
  <c r="W883" i="21" a="1"/>
  <c r="W883" i="21" s="1"/>
  <c r="X883" i="21" s="1"/>
  <c r="Y883" i="21" s="1"/>
  <c r="W882" i="21" a="1"/>
  <c r="W882" i="21" s="1"/>
  <c r="X882" i="21" s="1"/>
  <c r="Y882" i="21" s="1"/>
  <c r="W881" i="21" a="1"/>
  <c r="W881" i="21" s="1"/>
  <c r="X881" i="21" s="1"/>
  <c r="Y881" i="21" s="1"/>
  <c r="W880" i="21" a="1"/>
  <c r="W880" i="21" s="1"/>
  <c r="X880" i="21" s="1"/>
  <c r="Y880" i="21" s="1"/>
  <c r="W879" i="21" a="1"/>
  <c r="W879" i="21" s="1"/>
  <c r="X879" i="21" s="1"/>
  <c r="Y879" i="21" s="1"/>
  <c r="W878" i="21" a="1"/>
  <c r="W878" i="21" s="1"/>
  <c r="X878" i="21" s="1"/>
  <c r="Y878" i="21" s="1"/>
  <c r="W877" i="21" a="1"/>
  <c r="W877" i="21" s="1"/>
  <c r="X877" i="21" s="1"/>
  <c r="Y877" i="21" s="1"/>
  <c r="W876" i="21" a="1"/>
  <c r="W876" i="21" s="1"/>
  <c r="X876" i="21" s="1"/>
  <c r="Y876" i="21" s="1"/>
  <c r="W875" i="21" a="1"/>
  <c r="W875" i="21" s="1"/>
  <c r="X875" i="21" s="1"/>
  <c r="Y875" i="21" s="1"/>
  <c r="W874" i="21" a="1"/>
  <c r="W874" i="21" s="1"/>
  <c r="X874" i="21" s="1"/>
  <c r="Y874" i="21" s="1"/>
  <c r="W873" i="21" a="1"/>
  <c r="W873" i="21" s="1"/>
  <c r="X873" i="21" s="1"/>
  <c r="Y873" i="21" s="1"/>
  <c r="W872" i="21" a="1"/>
  <c r="W872" i="21" s="1"/>
  <c r="X872" i="21" s="1"/>
  <c r="Y872" i="21" s="1"/>
  <c r="W871" i="21" a="1"/>
  <c r="W871" i="21" s="1"/>
  <c r="X871" i="21" s="1"/>
  <c r="Y871" i="21" s="1"/>
  <c r="W870" i="21" a="1"/>
  <c r="W870" i="21" s="1"/>
  <c r="X870" i="21" s="1"/>
  <c r="Y870" i="21" s="1"/>
  <c r="W869" i="21" a="1"/>
  <c r="W869" i="21" s="1"/>
  <c r="X869" i="21" s="1"/>
  <c r="Y869" i="21" s="1"/>
  <c r="W868" i="21" a="1"/>
  <c r="W868" i="21" s="1"/>
  <c r="X868" i="21" s="1"/>
  <c r="Y868" i="21" s="1"/>
  <c r="W867" i="21" a="1"/>
  <c r="W867" i="21" s="1"/>
  <c r="X867" i="21" s="1"/>
  <c r="Y867" i="21" s="1"/>
  <c r="W866" i="21" a="1"/>
  <c r="W866" i="21" s="1"/>
  <c r="X866" i="21" s="1"/>
  <c r="Y866" i="21" s="1"/>
  <c r="W865" i="21" a="1"/>
  <c r="W865" i="21" s="1"/>
  <c r="X865" i="21" s="1"/>
  <c r="Y865" i="21" s="1"/>
  <c r="W864" i="21" a="1"/>
  <c r="W864" i="21" s="1"/>
  <c r="X864" i="21" s="1"/>
  <c r="Y864" i="21" s="1"/>
  <c r="W863" i="21" a="1"/>
  <c r="W863" i="21" s="1"/>
  <c r="X863" i="21" s="1"/>
  <c r="Y863" i="21" s="1"/>
  <c r="W862" i="21" a="1"/>
  <c r="W862" i="21" s="1"/>
  <c r="X862" i="21" s="1"/>
  <c r="Y862" i="21" s="1"/>
  <c r="W861" i="21" a="1"/>
  <c r="W861" i="21" s="1"/>
  <c r="X861" i="21" s="1"/>
  <c r="Y861" i="21" s="1"/>
  <c r="W860" i="21" a="1"/>
  <c r="W860" i="21" s="1"/>
  <c r="X860" i="21" s="1"/>
  <c r="Y860" i="21" s="1"/>
  <c r="W859" i="21" a="1"/>
  <c r="W859" i="21" s="1"/>
  <c r="X859" i="21" s="1"/>
  <c r="Y859" i="21" s="1"/>
  <c r="W858" i="21" a="1"/>
  <c r="W858" i="21" s="1"/>
  <c r="X858" i="21" s="1"/>
  <c r="Y858" i="21" s="1"/>
  <c r="W857" i="21" a="1"/>
  <c r="W857" i="21" s="1"/>
  <c r="X857" i="21" s="1"/>
  <c r="Y857" i="21" s="1"/>
  <c r="W856" i="21" a="1"/>
  <c r="W856" i="21" s="1"/>
  <c r="X856" i="21" s="1"/>
  <c r="Y856" i="21" s="1"/>
  <c r="W855" i="21" a="1"/>
  <c r="W855" i="21" s="1"/>
  <c r="X855" i="21" s="1"/>
  <c r="Y855" i="21" s="1"/>
  <c r="W854" i="21" a="1"/>
  <c r="W854" i="21" s="1"/>
  <c r="X854" i="21" s="1"/>
  <c r="Y854" i="21" s="1"/>
  <c r="W853" i="21" a="1"/>
  <c r="W853" i="21" s="1"/>
  <c r="X853" i="21" s="1"/>
  <c r="Y853" i="21" s="1"/>
  <c r="W852" i="21" a="1"/>
  <c r="W852" i="21" s="1"/>
  <c r="X852" i="21" s="1"/>
  <c r="Y852" i="21" s="1"/>
  <c r="W851" i="21" a="1"/>
  <c r="W851" i="21" s="1"/>
  <c r="X851" i="21" s="1"/>
  <c r="Y851" i="21" s="1"/>
  <c r="W850" i="21" a="1"/>
  <c r="W850" i="21" s="1"/>
  <c r="X850" i="21" s="1"/>
  <c r="Y850" i="21" s="1"/>
  <c r="W849" i="21" a="1"/>
  <c r="W849" i="21" s="1"/>
  <c r="X849" i="21" s="1"/>
  <c r="Y849" i="21" s="1"/>
  <c r="W848" i="21" a="1"/>
  <c r="W848" i="21" s="1"/>
  <c r="X848" i="21" s="1"/>
  <c r="Y848" i="21" s="1"/>
  <c r="W847" i="21" a="1"/>
  <c r="W847" i="21" s="1"/>
  <c r="X847" i="21" s="1"/>
  <c r="Y847" i="21" s="1"/>
  <c r="W846" i="21" a="1"/>
  <c r="W846" i="21" s="1"/>
  <c r="X846" i="21" s="1"/>
  <c r="Y846" i="21" s="1"/>
  <c r="W845" i="21" a="1"/>
  <c r="W845" i="21" s="1"/>
  <c r="X845" i="21" s="1"/>
  <c r="Y845" i="21" s="1"/>
  <c r="W844" i="21" a="1"/>
  <c r="W844" i="21" s="1"/>
  <c r="X844" i="21" s="1"/>
  <c r="Y844" i="21" s="1"/>
  <c r="W843" i="21" a="1"/>
  <c r="W843" i="21" s="1"/>
  <c r="X843" i="21" s="1"/>
  <c r="Y843" i="21" s="1"/>
  <c r="W842" i="21" a="1"/>
  <c r="W842" i="21" s="1"/>
  <c r="X842" i="21" s="1"/>
  <c r="Y842" i="21" s="1"/>
  <c r="W841" i="21" a="1"/>
  <c r="W841" i="21" s="1"/>
  <c r="X841" i="21" s="1"/>
  <c r="Y841" i="21" s="1"/>
  <c r="W840" i="21" a="1"/>
  <c r="W840" i="21" s="1"/>
  <c r="X840" i="21" s="1"/>
  <c r="Y840" i="21" s="1"/>
  <c r="W839" i="21" a="1"/>
  <c r="W839" i="21" s="1"/>
  <c r="X839" i="21" s="1"/>
  <c r="Y839" i="21" s="1"/>
  <c r="W838" i="21" a="1"/>
  <c r="W838" i="21" s="1"/>
  <c r="X838" i="21" s="1"/>
  <c r="Y838" i="21" s="1"/>
  <c r="W837" i="21" a="1"/>
  <c r="W837" i="21" s="1"/>
  <c r="X837" i="21" s="1"/>
  <c r="Y837" i="21" s="1"/>
  <c r="W836" i="21" a="1"/>
  <c r="W836" i="21" s="1"/>
  <c r="X836" i="21" s="1"/>
  <c r="Y836" i="21" s="1"/>
  <c r="W835" i="21" a="1"/>
  <c r="W835" i="21" s="1"/>
  <c r="X835" i="21" s="1"/>
  <c r="Y835" i="21" s="1"/>
  <c r="W834" i="21" a="1"/>
  <c r="W834" i="21" s="1"/>
  <c r="X834" i="21" s="1"/>
  <c r="Y834" i="21" s="1"/>
  <c r="W833" i="21" a="1"/>
  <c r="W833" i="21" s="1"/>
  <c r="X833" i="21" s="1"/>
  <c r="Y833" i="21" s="1"/>
  <c r="W832" i="21" a="1"/>
  <c r="W832" i="21" s="1"/>
  <c r="X832" i="21" s="1"/>
  <c r="Y832" i="21" s="1"/>
  <c r="W831" i="21" a="1"/>
  <c r="W831" i="21" s="1"/>
  <c r="X831" i="21" s="1"/>
  <c r="Y831" i="21" s="1"/>
  <c r="W830" i="21" a="1"/>
  <c r="W830" i="21" s="1"/>
  <c r="X830" i="21" s="1"/>
  <c r="Y830" i="21" s="1"/>
  <c r="W829" i="21" a="1"/>
  <c r="W829" i="21" s="1"/>
  <c r="X829" i="21" s="1"/>
  <c r="Y829" i="21" s="1"/>
  <c r="W828" i="21" a="1"/>
  <c r="W828" i="21" s="1"/>
  <c r="X828" i="21" s="1"/>
  <c r="Y828" i="21" s="1"/>
  <c r="W827" i="21" a="1"/>
  <c r="W827" i="21" s="1"/>
  <c r="X827" i="21" s="1"/>
  <c r="Y827" i="21" s="1"/>
  <c r="W826" i="21"/>
  <c r="X826" i="21" s="1"/>
  <c r="Y826" i="21" s="1"/>
  <c r="W826" i="21" a="1"/>
  <c r="W825" i="21" a="1"/>
  <c r="W825" i="21" s="1"/>
  <c r="X825" i="21" s="1"/>
  <c r="Y825" i="21" s="1"/>
  <c r="W824" i="21" a="1"/>
  <c r="W824" i="21" s="1"/>
  <c r="X824" i="21" s="1"/>
  <c r="Y824" i="21" s="1"/>
  <c r="W823" i="21" a="1"/>
  <c r="W823" i="21" s="1"/>
  <c r="X823" i="21" s="1"/>
  <c r="Y823" i="21" s="1"/>
  <c r="W822" i="21" a="1"/>
  <c r="W822" i="21" s="1"/>
  <c r="X822" i="21" s="1"/>
  <c r="Y822" i="21" s="1"/>
  <c r="W821" i="21" a="1"/>
  <c r="W821" i="21" s="1"/>
  <c r="X821" i="21" s="1"/>
  <c r="Y821" i="21" s="1"/>
  <c r="W820" i="21" a="1"/>
  <c r="W820" i="21" s="1"/>
  <c r="X820" i="21" s="1"/>
  <c r="Y820" i="21" s="1"/>
  <c r="W819" i="21" a="1"/>
  <c r="W819" i="21" s="1"/>
  <c r="X819" i="21" s="1"/>
  <c r="Y819" i="21" s="1"/>
  <c r="W818" i="21" a="1"/>
  <c r="W818" i="21" s="1"/>
  <c r="X818" i="21" s="1"/>
  <c r="Y818" i="21" s="1"/>
  <c r="W817" i="21" a="1"/>
  <c r="W817" i="21" s="1"/>
  <c r="X817" i="21" s="1"/>
  <c r="Y817" i="21" s="1"/>
  <c r="W816" i="21" a="1"/>
  <c r="W816" i="21" s="1"/>
  <c r="X816" i="21" s="1"/>
  <c r="Y816" i="21" s="1"/>
  <c r="W815" i="21" a="1"/>
  <c r="W815" i="21" s="1"/>
  <c r="X815" i="21" s="1"/>
  <c r="Y815" i="21" s="1"/>
  <c r="W814" i="21" a="1"/>
  <c r="W814" i="21" s="1"/>
  <c r="X814" i="21" s="1"/>
  <c r="Y814" i="21" s="1"/>
  <c r="W813" i="21" a="1"/>
  <c r="W813" i="21" s="1"/>
  <c r="X813" i="21" s="1"/>
  <c r="Y813" i="21" s="1"/>
  <c r="W812" i="21" a="1"/>
  <c r="W812" i="21" s="1"/>
  <c r="X812" i="21" s="1"/>
  <c r="Y812" i="21" s="1"/>
  <c r="W811" i="21" a="1"/>
  <c r="W811" i="21" s="1"/>
  <c r="X811" i="21" s="1"/>
  <c r="Y811" i="21" s="1"/>
  <c r="W810" i="21"/>
  <c r="X810" i="21" s="1"/>
  <c r="Y810" i="21" s="1"/>
  <c r="W810" i="21" a="1"/>
  <c r="W809" i="21" a="1"/>
  <c r="W809" i="21" s="1"/>
  <c r="X809" i="21" s="1"/>
  <c r="Y809" i="21" s="1"/>
  <c r="W808" i="21" a="1"/>
  <c r="W808" i="21" s="1"/>
  <c r="X808" i="21" s="1"/>
  <c r="Y808" i="21" s="1"/>
  <c r="W807" i="21" a="1"/>
  <c r="W807" i="21" s="1"/>
  <c r="X807" i="21" s="1"/>
  <c r="Y807" i="21" s="1"/>
  <c r="W806" i="21" a="1"/>
  <c r="W806" i="21" s="1"/>
  <c r="X806" i="21" s="1"/>
  <c r="Y806" i="21" s="1"/>
  <c r="W805" i="21" a="1"/>
  <c r="W805" i="21" s="1"/>
  <c r="X805" i="21" s="1"/>
  <c r="Y805" i="21" s="1"/>
  <c r="W804" i="21" a="1"/>
  <c r="W804" i="21" s="1"/>
  <c r="X804" i="21" s="1"/>
  <c r="Y804" i="21" s="1"/>
  <c r="W803" i="21" a="1"/>
  <c r="W803" i="21" s="1"/>
  <c r="X803" i="21" s="1"/>
  <c r="Y803" i="21" s="1"/>
  <c r="W802" i="21" a="1"/>
  <c r="W802" i="21" s="1"/>
  <c r="X802" i="21" s="1"/>
  <c r="Y802" i="21" s="1"/>
  <c r="W801" i="21" a="1"/>
  <c r="W801" i="21" s="1"/>
  <c r="X801" i="21" s="1"/>
  <c r="Y801" i="21" s="1"/>
  <c r="W800" i="21" a="1"/>
  <c r="W800" i="21" s="1"/>
  <c r="X800" i="21" s="1"/>
  <c r="Y800" i="21" s="1"/>
  <c r="W799" i="21" a="1"/>
  <c r="W799" i="21" s="1"/>
  <c r="X799" i="21" s="1"/>
  <c r="Y799" i="21" s="1"/>
  <c r="W798" i="21" a="1"/>
  <c r="W798" i="21" s="1"/>
  <c r="X798" i="21" s="1"/>
  <c r="Y798" i="21" s="1"/>
  <c r="W797" i="21" a="1"/>
  <c r="W797" i="21" s="1"/>
  <c r="X797" i="21" s="1"/>
  <c r="Y797" i="21" s="1"/>
  <c r="W796" i="21" a="1"/>
  <c r="W796" i="21" s="1"/>
  <c r="X796" i="21" s="1"/>
  <c r="Y796" i="21" s="1"/>
  <c r="W795" i="21" a="1"/>
  <c r="W795" i="21" s="1"/>
  <c r="X795" i="21" s="1"/>
  <c r="Y795" i="21" s="1"/>
  <c r="W794" i="21"/>
  <c r="X794" i="21" s="1"/>
  <c r="Y794" i="21" s="1"/>
  <c r="W794" i="21" a="1"/>
  <c r="W793" i="21" a="1"/>
  <c r="W793" i="21" s="1"/>
  <c r="X793" i="21" s="1"/>
  <c r="Y793" i="21" s="1"/>
  <c r="W792" i="21"/>
  <c r="X792" i="21" s="1"/>
  <c r="Y792" i="21" s="1"/>
  <c r="W792" i="21" a="1"/>
  <c r="W791" i="21" a="1"/>
  <c r="W791" i="21" s="1"/>
  <c r="X791" i="21" s="1"/>
  <c r="Y791" i="21" s="1"/>
  <c r="W790" i="21" a="1"/>
  <c r="W790" i="21" s="1"/>
  <c r="X790" i="21" s="1"/>
  <c r="Y790" i="21" s="1"/>
  <c r="W789" i="21" a="1"/>
  <c r="W789" i="21" s="1"/>
  <c r="X789" i="21" s="1"/>
  <c r="Y789" i="21" s="1"/>
  <c r="W788" i="21"/>
  <c r="X788" i="21" s="1"/>
  <c r="Y788" i="21" s="1"/>
  <c r="W788" i="21" a="1"/>
  <c r="W787" i="21" a="1"/>
  <c r="W787" i="21" s="1"/>
  <c r="X787" i="21" s="1"/>
  <c r="Y787" i="21" s="1"/>
  <c r="W786" i="21" a="1"/>
  <c r="W786" i="21" s="1"/>
  <c r="X786" i="21" s="1"/>
  <c r="Y786" i="21" s="1"/>
  <c r="W785" i="21" a="1"/>
  <c r="W785" i="21" s="1"/>
  <c r="X785" i="21" s="1"/>
  <c r="Y785" i="21" s="1"/>
  <c r="W784" i="21" a="1"/>
  <c r="W784" i="21" s="1"/>
  <c r="X784" i="21" s="1"/>
  <c r="Y784" i="21" s="1"/>
  <c r="W783" i="21" a="1"/>
  <c r="W783" i="21" s="1"/>
  <c r="X783" i="21" s="1"/>
  <c r="Y783" i="21" s="1"/>
  <c r="W782" i="21"/>
  <c r="X782" i="21" s="1"/>
  <c r="Y782" i="21" s="1"/>
  <c r="W782" i="21" a="1"/>
  <c r="W781" i="21" a="1"/>
  <c r="W781" i="21" s="1"/>
  <c r="X781" i="21" s="1"/>
  <c r="Y781" i="21" s="1"/>
  <c r="W780" i="21" a="1"/>
  <c r="W780" i="21" s="1"/>
  <c r="X780" i="21" s="1"/>
  <c r="Y780" i="21" s="1"/>
  <c r="W779" i="21" a="1"/>
  <c r="W779" i="21" s="1"/>
  <c r="X779" i="21" s="1"/>
  <c r="Y779" i="21" s="1"/>
  <c r="W778" i="21" a="1"/>
  <c r="W778" i="21" s="1"/>
  <c r="X778" i="21" s="1"/>
  <c r="Y778" i="21" s="1"/>
  <c r="W777" i="21" a="1"/>
  <c r="W777" i="21" s="1"/>
  <c r="X777" i="21" s="1"/>
  <c r="Y777" i="21" s="1"/>
  <c r="W776" i="21" a="1"/>
  <c r="W776" i="21" s="1"/>
  <c r="X776" i="21" s="1"/>
  <c r="Y776" i="21" s="1"/>
  <c r="W775" i="21" a="1"/>
  <c r="W775" i="21" s="1"/>
  <c r="X775" i="21" s="1"/>
  <c r="Y775" i="21" s="1"/>
  <c r="W774" i="21" a="1"/>
  <c r="W774" i="21" s="1"/>
  <c r="X774" i="21" s="1"/>
  <c r="Y774" i="21" s="1"/>
  <c r="W773" i="21" a="1"/>
  <c r="W773" i="21" s="1"/>
  <c r="X773" i="21" s="1"/>
  <c r="Y773" i="21" s="1"/>
  <c r="W772" i="21" a="1"/>
  <c r="W772" i="21" s="1"/>
  <c r="X772" i="21" s="1"/>
  <c r="Y772" i="21" s="1"/>
  <c r="W771" i="21" a="1"/>
  <c r="W771" i="21" s="1"/>
  <c r="X771" i="21" s="1"/>
  <c r="Y771" i="21" s="1"/>
  <c r="W770" i="21" a="1"/>
  <c r="W770" i="21" s="1"/>
  <c r="X770" i="21" s="1"/>
  <c r="Y770" i="21" s="1"/>
  <c r="W769" i="21" a="1"/>
  <c r="W769" i="21" s="1"/>
  <c r="X769" i="21" s="1"/>
  <c r="Y769" i="21" s="1"/>
  <c r="W768" i="21" a="1"/>
  <c r="W768" i="21" s="1"/>
  <c r="X768" i="21" s="1"/>
  <c r="Y768" i="21" s="1"/>
  <c r="W767" i="21" a="1"/>
  <c r="W767" i="21" s="1"/>
  <c r="X767" i="21" s="1"/>
  <c r="Y767" i="21" s="1"/>
  <c r="W766" i="21" a="1"/>
  <c r="W766" i="21" s="1"/>
  <c r="X766" i="21" s="1"/>
  <c r="Y766" i="21" s="1"/>
  <c r="W765" i="21" a="1"/>
  <c r="W765" i="21" s="1"/>
  <c r="X765" i="21" s="1"/>
  <c r="Y765" i="21" s="1"/>
  <c r="W764" i="21" a="1"/>
  <c r="W764" i="21" s="1"/>
  <c r="X764" i="21" s="1"/>
  <c r="Y764" i="21" s="1"/>
  <c r="W763" i="21" a="1"/>
  <c r="W763" i="21" s="1"/>
  <c r="X763" i="21" s="1"/>
  <c r="Y763" i="21" s="1"/>
  <c r="W762" i="21"/>
  <c r="X762" i="21" s="1"/>
  <c r="Y762" i="21" s="1"/>
  <c r="W762" i="21" a="1"/>
  <c r="W761" i="21" a="1"/>
  <c r="W761" i="21" s="1"/>
  <c r="X761" i="21" s="1"/>
  <c r="Y761" i="21" s="1"/>
  <c r="W760" i="21" a="1"/>
  <c r="W760" i="21" s="1"/>
  <c r="X760" i="21" s="1"/>
  <c r="Y760" i="21" s="1"/>
  <c r="W759" i="21" a="1"/>
  <c r="W759" i="21" s="1"/>
  <c r="X759" i="21" s="1"/>
  <c r="Y759" i="21" s="1"/>
  <c r="W758" i="21" a="1"/>
  <c r="W758" i="21" s="1"/>
  <c r="X758" i="21" s="1"/>
  <c r="Y758" i="21" s="1"/>
  <c r="W757" i="21" a="1"/>
  <c r="W757" i="21" s="1"/>
  <c r="X757" i="21" s="1"/>
  <c r="Y757" i="21" s="1"/>
  <c r="W756" i="21" a="1"/>
  <c r="W756" i="21" s="1"/>
  <c r="X756" i="21" s="1"/>
  <c r="Y756" i="21" s="1"/>
  <c r="W755" i="21" a="1"/>
  <c r="W755" i="21" s="1"/>
  <c r="X755" i="21" s="1"/>
  <c r="Y755" i="21" s="1"/>
  <c r="W754" i="21" a="1"/>
  <c r="W754" i="21" s="1"/>
  <c r="X754" i="21" s="1"/>
  <c r="Y754" i="21" s="1"/>
  <c r="W753" i="21" a="1"/>
  <c r="W753" i="21" s="1"/>
  <c r="X753" i="21" s="1"/>
  <c r="Y753" i="21" s="1"/>
  <c r="W752" i="21" a="1"/>
  <c r="W752" i="21" s="1"/>
  <c r="X752" i="21" s="1"/>
  <c r="Y752" i="21" s="1"/>
  <c r="W751" i="21" a="1"/>
  <c r="W751" i="21" s="1"/>
  <c r="X751" i="21" s="1"/>
  <c r="Y751" i="21" s="1"/>
  <c r="W750" i="21" a="1"/>
  <c r="W750" i="21" s="1"/>
  <c r="X750" i="21" s="1"/>
  <c r="Y750" i="21" s="1"/>
  <c r="W749" i="21" a="1"/>
  <c r="W749" i="21" s="1"/>
  <c r="X749" i="21" s="1"/>
  <c r="Y749" i="21" s="1"/>
  <c r="W748" i="21" a="1"/>
  <c r="W748" i="21" s="1"/>
  <c r="X748" i="21" s="1"/>
  <c r="Y748" i="21" s="1"/>
  <c r="W747" i="21" a="1"/>
  <c r="W747" i="21" s="1"/>
  <c r="X747" i="21" s="1"/>
  <c r="Y747" i="21" s="1"/>
  <c r="W746" i="21"/>
  <c r="X746" i="21" s="1"/>
  <c r="Y746" i="21" s="1"/>
  <c r="W746" i="21" a="1"/>
  <c r="W745" i="21" a="1"/>
  <c r="W745" i="21" s="1"/>
  <c r="X745" i="21" s="1"/>
  <c r="Y745" i="21" s="1"/>
  <c r="W744" i="21" a="1"/>
  <c r="W744" i="21" s="1"/>
  <c r="X744" i="21" s="1"/>
  <c r="Y744" i="21" s="1"/>
  <c r="W743" i="21" a="1"/>
  <c r="W743" i="21" s="1"/>
  <c r="X743" i="21" s="1"/>
  <c r="Y743" i="21" s="1"/>
  <c r="W742" i="21" a="1"/>
  <c r="W742" i="21" s="1"/>
  <c r="X742" i="21" s="1"/>
  <c r="Y742" i="21" s="1"/>
  <c r="W741" i="21" a="1"/>
  <c r="W741" i="21" s="1"/>
  <c r="X741" i="21" s="1"/>
  <c r="Y741" i="21" s="1"/>
  <c r="W740" i="21" a="1"/>
  <c r="W740" i="21" s="1"/>
  <c r="X740" i="21" s="1"/>
  <c r="Y740" i="21" s="1"/>
  <c r="W739" i="21" a="1"/>
  <c r="W739" i="21" s="1"/>
  <c r="X739" i="21" s="1"/>
  <c r="Y739" i="21" s="1"/>
  <c r="W738" i="21" a="1"/>
  <c r="W738" i="21" s="1"/>
  <c r="X738" i="21" s="1"/>
  <c r="Y738" i="21" s="1"/>
  <c r="W737" i="21" a="1"/>
  <c r="W737" i="21" s="1"/>
  <c r="X737" i="21" s="1"/>
  <c r="Y737" i="21" s="1"/>
  <c r="W736" i="21" a="1"/>
  <c r="W736" i="21" s="1"/>
  <c r="X736" i="21" s="1"/>
  <c r="Y736" i="21" s="1"/>
  <c r="W735" i="21" a="1"/>
  <c r="W735" i="21" s="1"/>
  <c r="X735" i="21" s="1"/>
  <c r="Y735" i="21" s="1"/>
  <c r="W734" i="21" a="1"/>
  <c r="W734" i="21" s="1"/>
  <c r="X734" i="21" s="1"/>
  <c r="Y734" i="21" s="1"/>
  <c r="W733" i="21" a="1"/>
  <c r="W733" i="21" s="1"/>
  <c r="X733" i="21" s="1"/>
  <c r="Y733" i="21" s="1"/>
  <c r="W732" i="21" a="1"/>
  <c r="W732" i="21" s="1"/>
  <c r="X732" i="21" s="1"/>
  <c r="Y732" i="21" s="1"/>
  <c r="W731" i="21" a="1"/>
  <c r="W731" i="21" s="1"/>
  <c r="X731" i="21" s="1"/>
  <c r="Y731" i="21" s="1"/>
  <c r="W730" i="21"/>
  <c r="X730" i="21" s="1"/>
  <c r="Y730" i="21" s="1"/>
  <c r="W730" i="21" a="1"/>
  <c r="W729" i="21" a="1"/>
  <c r="W729" i="21" s="1"/>
  <c r="X729" i="21" s="1"/>
  <c r="Y729" i="21" s="1"/>
  <c r="W728" i="21"/>
  <c r="X728" i="21" s="1"/>
  <c r="Y728" i="21" s="1"/>
  <c r="W728" i="21" a="1"/>
  <c r="W727" i="21" a="1"/>
  <c r="W727" i="21" s="1"/>
  <c r="X727" i="21" s="1"/>
  <c r="Y727" i="21" s="1"/>
  <c r="W726" i="21" a="1"/>
  <c r="W726" i="21" s="1"/>
  <c r="X726" i="21" s="1"/>
  <c r="Y726" i="21" s="1"/>
  <c r="W725" i="21" a="1"/>
  <c r="W725" i="21" s="1"/>
  <c r="X725" i="21" s="1"/>
  <c r="Y725" i="21" s="1"/>
  <c r="W724" i="21"/>
  <c r="X724" i="21" s="1"/>
  <c r="Y724" i="21" s="1"/>
  <c r="W724" i="21" a="1"/>
  <c r="W723" i="21" a="1"/>
  <c r="W723" i="21" s="1"/>
  <c r="X723" i="21" s="1"/>
  <c r="Y723" i="21" s="1"/>
  <c r="W722" i="21" a="1"/>
  <c r="W722" i="21" s="1"/>
  <c r="X722" i="21" s="1"/>
  <c r="Y722" i="21" s="1"/>
  <c r="W721" i="21" a="1"/>
  <c r="W721" i="21" s="1"/>
  <c r="X721" i="21" s="1"/>
  <c r="Y721" i="21" s="1"/>
  <c r="W720" i="21" a="1"/>
  <c r="W720" i="21" s="1"/>
  <c r="X720" i="21" s="1"/>
  <c r="Y720" i="21" s="1"/>
  <c r="W719" i="21" a="1"/>
  <c r="W719" i="21" s="1"/>
  <c r="X719" i="21" s="1"/>
  <c r="Y719" i="21" s="1"/>
  <c r="W718" i="21"/>
  <c r="X718" i="21" s="1"/>
  <c r="Y718" i="21" s="1"/>
  <c r="W718" i="21" a="1"/>
  <c r="W717" i="21" a="1"/>
  <c r="W717" i="21" s="1"/>
  <c r="X717" i="21" s="1"/>
  <c r="Y717" i="21" s="1"/>
  <c r="W716" i="21" a="1"/>
  <c r="W716" i="21" s="1"/>
  <c r="X716" i="21" s="1"/>
  <c r="Y716" i="21" s="1"/>
  <c r="W715" i="21" a="1"/>
  <c r="W715" i="21" s="1"/>
  <c r="X715" i="21" s="1"/>
  <c r="Y715" i="21" s="1"/>
  <c r="W714" i="21" a="1"/>
  <c r="W714" i="21" s="1"/>
  <c r="X714" i="21" s="1"/>
  <c r="Y714" i="21" s="1"/>
  <c r="W713" i="21" a="1"/>
  <c r="W713" i="21" s="1"/>
  <c r="X713" i="21" s="1"/>
  <c r="Y713" i="21" s="1"/>
  <c r="W712" i="21" a="1"/>
  <c r="W712" i="21" s="1"/>
  <c r="X712" i="21" s="1"/>
  <c r="Y712" i="21" s="1"/>
  <c r="W711" i="21" a="1"/>
  <c r="W711" i="21" s="1"/>
  <c r="X711" i="21" s="1"/>
  <c r="Y711" i="21" s="1"/>
  <c r="W710" i="21" a="1"/>
  <c r="W710" i="21" s="1"/>
  <c r="X710" i="21" s="1"/>
  <c r="Y710" i="21" s="1"/>
  <c r="W709" i="21" a="1"/>
  <c r="W709" i="21" s="1"/>
  <c r="X709" i="21" s="1"/>
  <c r="Y709" i="21" s="1"/>
  <c r="W708" i="21" a="1"/>
  <c r="W708" i="21" s="1"/>
  <c r="X708" i="21" s="1"/>
  <c r="Y708" i="21" s="1"/>
  <c r="W707" i="21" a="1"/>
  <c r="W707" i="21" s="1"/>
  <c r="X707" i="21" s="1"/>
  <c r="Y707" i="21" s="1"/>
  <c r="W706" i="21" a="1"/>
  <c r="W706" i="21" s="1"/>
  <c r="X706" i="21" s="1"/>
  <c r="Y706" i="21" s="1"/>
  <c r="W705" i="21" a="1"/>
  <c r="W705" i="21" s="1"/>
  <c r="X705" i="21" s="1"/>
  <c r="Y705" i="21" s="1"/>
  <c r="W704" i="21" a="1"/>
  <c r="W704" i="21" s="1"/>
  <c r="X704" i="21" s="1"/>
  <c r="Y704" i="21" s="1"/>
  <c r="W703" i="21" a="1"/>
  <c r="W703" i="21" s="1"/>
  <c r="X703" i="21" s="1"/>
  <c r="Y703" i="21" s="1"/>
  <c r="W702" i="21" a="1"/>
  <c r="W702" i="21" s="1"/>
  <c r="X702" i="21" s="1"/>
  <c r="Y702" i="21" s="1"/>
  <c r="W701" i="21" a="1"/>
  <c r="W701" i="21" s="1"/>
  <c r="X701" i="21" s="1"/>
  <c r="Y701" i="21" s="1"/>
  <c r="W700" i="21" a="1"/>
  <c r="W700" i="21" s="1"/>
  <c r="X700" i="21" s="1"/>
  <c r="Y700" i="21" s="1"/>
  <c r="W699" i="21" a="1"/>
  <c r="W699" i="21" s="1"/>
  <c r="X699" i="21" s="1"/>
  <c r="Y699" i="21" s="1"/>
  <c r="W698" i="21"/>
  <c r="X698" i="21" s="1"/>
  <c r="Y698" i="21" s="1"/>
  <c r="W698" i="21" a="1"/>
  <c r="W697" i="21" a="1"/>
  <c r="W697" i="21" s="1"/>
  <c r="X697" i="21" s="1"/>
  <c r="Y697" i="21" s="1"/>
  <c r="W696" i="21" a="1"/>
  <c r="W696" i="21" s="1"/>
  <c r="X696" i="21" s="1"/>
  <c r="Y696" i="21" s="1"/>
  <c r="W695" i="21" a="1"/>
  <c r="W695" i="21" s="1"/>
  <c r="X695" i="21" s="1"/>
  <c r="Y695" i="21" s="1"/>
  <c r="W694" i="21" a="1"/>
  <c r="W694" i="21" s="1"/>
  <c r="X694" i="21" s="1"/>
  <c r="Y694" i="21" s="1"/>
  <c r="W693" i="21" a="1"/>
  <c r="W693" i="21" s="1"/>
  <c r="X693" i="21" s="1"/>
  <c r="Y693" i="21" s="1"/>
  <c r="W692" i="21" a="1"/>
  <c r="W692" i="21" s="1"/>
  <c r="X692" i="21" s="1"/>
  <c r="Y692" i="21" s="1"/>
  <c r="W691" i="21" a="1"/>
  <c r="W691" i="21" s="1"/>
  <c r="X691" i="21" s="1"/>
  <c r="Y691" i="21" s="1"/>
  <c r="W690" i="21" a="1"/>
  <c r="W690" i="21" s="1"/>
  <c r="X690" i="21" s="1"/>
  <c r="Y690" i="21" s="1"/>
  <c r="W689" i="21" a="1"/>
  <c r="W689" i="21" s="1"/>
  <c r="X689" i="21" s="1"/>
  <c r="Y689" i="21" s="1"/>
  <c r="W688" i="21" a="1"/>
  <c r="W688" i="21" s="1"/>
  <c r="X688" i="21" s="1"/>
  <c r="Y688" i="21" s="1"/>
  <c r="W687" i="21" a="1"/>
  <c r="W687" i="21" s="1"/>
  <c r="X687" i="21" s="1"/>
  <c r="Y687" i="21" s="1"/>
  <c r="W686" i="21" a="1"/>
  <c r="W686" i="21" s="1"/>
  <c r="X686" i="21" s="1"/>
  <c r="Y686" i="21" s="1"/>
  <c r="W685" i="21" a="1"/>
  <c r="W685" i="21" s="1"/>
  <c r="X685" i="21" s="1"/>
  <c r="Y685" i="21" s="1"/>
  <c r="W684" i="21" a="1"/>
  <c r="W684" i="21" s="1"/>
  <c r="X684" i="21" s="1"/>
  <c r="Y684" i="21" s="1"/>
  <c r="W683" i="21"/>
  <c r="X683" i="21" s="1"/>
  <c r="Y683" i="21" s="1"/>
  <c r="W683" i="21" a="1"/>
  <c r="W682" i="21" a="1"/>
  <c r="W682" i="21" s="1"/>
  <c r="X682" i="21" s="1"/>
  <c r="Y682" i="21" s="1"/>
  <c r="W681" i="21" a="1"/>
  <c r="W681" i="21" s="1"/>
  <c r="X681" i="21" s="1"/>
  <c r="Y681" i="21" s="1"/>
  <c r="W680" i="21" a="1"/>
  <c r="W680" i="21" s="1"/>
  <c r="X680" i="21" s="1"/>
  <c r="Y680" i="21" s="1"/>
  <c r="W679" i="21" a="1"/>
  <c r="W679" i="21" s="1"/>
  <c r="X679" i="21" s="1"/>
  <c r="Y679" i="21" s="1"/>
  <c r="W678" i="21" a="1"/>
  <c r="W678" i="21" s="1"/>
  <c r="X678" i="21" s="1"/>
  <c r="Y678" i="21" s="1"/>
  <c r="W677" i="21" a="1"/>
  <c r="W677" i="21" s="1"/>
  <c r="X677" i="21" s="1"/>
  <c r="Y677" i="21" s="1"/>
  <c r="W676" i="21"/>
  <c r="X676" i="21" s="1"/>
  <c r="Y676" i="21" s="1"/>
  <c r="W676" i="21" a="1"/>
  <c r="W675" i="21" a="1"/>
  <c r="W675" i="21" s="1"/>
  <c r="X675" i="21" s="1"/>
  <c r="Y675" i="21" s="1"/>
  <c r="W674" i="21" a="1"/>
  <c r="W674" i="21" s="1"/>
  <c r="X674" i="21" s="1"/>
  <c r="Y674" i="21" s="1"/>
  <c r="W673" i="21" a="1"/>
  <c r="W673" i="21" s="1"/>
  <c r="X673" i="21" s="1"/>
  <c r="Y673" i="21" s="1"/>
  <c r="W672" i="21" a="1"/>
  <c r="W672" i="21" s="1"/>
  <c r="X672" i="21" s="1"/>
  <c r="Y672" i="21" s="1"/>
  <c r="W671" i="21" a="1"/>
  <c r="W671" i="21" s="1"/>
  <c r="X671" i="21" s="1"/>
  <c r="Y671" i="21" s="1"/>
  <c r="W670" i="21" a="1"/>
  <c r="W670" i="21" s="1"/>
  <c r="X670" i="21" s="1"/>
  <c r="Y670" i="21" s="1"/>
  <c r="W669" i="21" a="1"/>
  <c r="W669" i="21" s="1"/>
  <c r="X669" i="21" s="1"/>
  <c r="Y669" i="21" s="1"/>
  <c r="W668" i="21" a="1"/>
  <c r="W668" i="21" s="1"/>
  <c r="X668" i="21" s="1"/>
  <c r="Y668" i="21" s="1"/>
  <c r="W667" i="21"/>
  <c r="X667" i="21" s="1"/>
  <c r="Y667" i="21" s="1"/>
  <c r="W667" i="21" a="1"/>
  <c r="W666" i="21" a="1"/>
  <c r="W666" i="21" s="1"/>
  <c r="X666" i="21" s="1"/>
  <c r="Y666" i="21" s="1"/>
  <c r="W665" i="21" a="1"/>
  <c r="W665" i="21" s="1"/>
  <c r="X665" i="21" s="1"/>
  <c r="Y665" i="21" s="1"/>
  <c r="W664" i="21" a="1"/>
  <c r="W664" i="21" s="1"/>
  <c r="X664" i="21" s="1"/>
  <c r="Y664" i="21" s="1"/>
  <c r="W663" i="21" a="1"/>
  <c r="W663" i="21" s="1"/>
  <c r="X663" i="21" s="1"/>
  <c r="Y663" i="21" s="1"/>
  <c r="W662" i="21" a="1"/>
  <c r="W662" i="21" s="1"/>
  <c r="X662" i="21" s="1"/>
  <c r="Y662" i="21" s="1"/>
  <c r="W661" i="21" a="1"/>
  <c r="W661" i="21" s="1"/>
  <c r="X661" i="21" s="1"/>
  <c r="Y661" i="21" s="1"/>
  <c r="W660" i="21"/>
  <c r="X660" i="21" s="1"/>
  <c r="Y660" i="21" s="1"/>
  <c r="W660" i="21" a="1"/>
  <c r="W659" i="21" a="1"/>
  <c r="W659" i="21" s="1"/>
  <c r="X659" i="21" s="1"/>
  <c r="Y659" i="21" s="1"/>
  <c r="W658" i="21" a="1"/>
  <c r="W658" i="21" s="1"/>
  <c r="X658" i="21" s="1"/>
  <c r="Y658" i="21" s="1"/>
  <c r="W657" i="21" a="1"/>
  <c r="W657" i="21" s="1"/>
  <c r="X657" i="21" s="1"/>
  <c r="Y657" i="21" s="1"/>
  <c r="W656" i="21" a="1"/>
  <c r="W656" i="21" s="1"/>
  <c r="X656" i="21" s="1"/>
  <c r="Y656" i="21" s="1"/>
  <c r="W655" i="21" a="1"/>
  <c r="W655" i="21" s="1"/>
  <c r="X655" i="21" s="1"/>
  <c r="Y655" i="21" s="1"/>
  <c r="W654" i="21" a="1"/>
  <c r="W654" i="21" s="1"/>
  <c r="X654" i="21" s="1"/>
  <c r="Y654" i="21" s="1"/>
  <c r="W653" i="21" a="1"/>
  <c r="W653" i="21" s="1"/>
  <c r="X653" i="21" s="1"/>
  <c r="Y653" i="21" s="1"/>
  <c r="W652" i="21" a="1"/>
  <c r="W652" i="21" s="1"/>
  <c r="X652" i="21" s="1"/>
  <c r="Y652" i="21" s="1"/>
  <c r="W651" i="21"/>
  <c r="X651" i="21" s="1"/>
  <c r="Y651" i="21" s="1"/>
  <c r="W651" i="21" a="1"/>
  <c r="W650" i="21" a="1"/>
  <c r="W650" i="21" s="1"/>
  <c r="X650" i="21" s="1"/>
  <c r="Y650" i="21" s="1"/>
  <c r="W649" i="21" a="1"/>
  <c r="W649" i="21" s="1"/>
  <c r="X649" i="21" s="1"/>
  <c r="Y649" i="21" s="1"/>
  <c r="W648" i="21" a="1"/>
  <c r="W648" i="21" s="1"/>
  <c r="X648" i="21" s="1"/>
  <c r="Y648" i="21" s="1"/>
  <c r="W647" i="21" a="1"/>
  <c r="W647" i="21" s="1"/>
  <c r="X647" i="21" s="1"/>
  <c r="Y647" i="21" s="1"/>
  <c r="W646" i="21" a="1"/>
  <c r="W646" i="21" s="1"/>
  <c r="X646" i="21" s="1"/>
  <c r="Y646" i="21" s="1"/>
  <c r="W645" i="21" a="1"/>
  <c r="W645" i="21" s="1"/>
  <c r="X645" i="21" s="1"/>
  <c r="Y645" i="21" s="1"/>
  <c r="W644" i="21"/>
  <c r="X644" i="21" s="1"/>
  <c r="Y644" i="21" s="1"/>
  <c r="W644" i="21" a="1"/>
  <c r="W643" i="21" a="1"/>
  <c r="W643" i="21" s="1"/>
  <c r="X643" i="21" s="1"/>
  <c r="Y643" i="21" s="1"/>
  <c r="W642" i="21" a="1"/>
  <c r="W642" i="21" s="1"/>
  <c r="X642" i="21" s="1"/>
  <c r="Y642" i="21" s="1"/>
  <c r="W641" i="21" a="1"/>
  <c r="W641" i="21" s="1"/>
  <c r="X641" i="21" s="1"/>
  <c r="Y641" i="21" s="1"/>
  <c r="W640" i="21" a="1"/>
  <c r="W640" i="21" s="1"/>
  <c r="X640" i="21" s="1"/>
  <c r="Y640" i="21" s="1"/>
  <c r="W639" i="21" a="1"/>
  <c r="W639" i="21" s="1"/>
  <c r="X639" i="21" s="1"/>
  <c r="Y639" i="21" s="1"/>
  <c r="W638" i="21" a="1"/>
  <c r="W638" i="21" s="1"/>
  <c r="X638" i="21" s="1"/>
  <c r="Y638" i="21" s="1"/>
  <c r="W637" i="21" a="1"/>
  <c r="W637" i="21" s="1"/>
  <c r="X637" i="21" s="1"/>
  <c r="Y637" i="21" s="1"/>
  <c r="W636" i="21"/>
  <c r="X636" i="21" s="1"/>
  <c r="Y636" i="21" s="1"/>
  <c r="W636" i="21" a="1"/>
  <c r="W635" i="21"/>
  <c r="X635" i="21" s="1"/>
  <c r="Y635" i="21" s="1"/>
  <c r="W635" i="21" a="1"/>
  <c r="W634" i="21" a="1"/>
  <c r="W634" i="21" s="1"/>
  <c r="X634" i="21" s="1"/>
  <c r="Y634" i="21" s="1"/>
  <c r="W633" i="21" a="1"/>
  <c r="W633" i="21" s="1"/>
  <c r="X633" i="21" s="1"/>
  <c r="Y633" i="21" s="1"/>
  <c r="W632" i="21" a="1"/>
  <c r="W632" i="21" s="1"/>
  <c r="X632" i="21" s="1"/>
  <c r="Y632" i="21" s="1"/>
  <c r="W631" i="21"/>
  <c r="X631" i="21" s="1"/>
  <c r="Y631" i="21" s="1"/>
  <c r="W631" i="21" a="1"/>
  <c r="W630" i="21" a="1"/>
  <c r="W630" i="21" s="1"/>
  <c r="X630" i="21" s="1"/>
  <c r="Y630" i="21" s="1"/>
  <c r="W629" i="21" a="1"/>
  <c r="W629" i="21" s="1"/>
  <c r="X629" i="21" s="1"/>
  <c r="Y629" i="21" s="1"/>
  <c r="W628" i="21"/>
  <c r="X628" i="21" s="1"/>
  <c r="Y628" i="21" s="1"/>
  <c r="W628" i="21" a="1"/>
  <c r="W627" i="21" a="1"/>
  <c r="W627" i="21" s="1"/>
  <c r="X627" i="21" s="1"/>
  <c r="Y627" i="21" s="1"/>
  <c r="W626" i="21" a="1"/>
  <c r="W626" i="21" s="1"/>
  <c r="X626" i="21" s="1"/>
  <c r="Y626" i="21" s="1"/>
  <c r="W625" i="21" a="1"/>
  <c r="W625" i="21" s="1"/>
  <c r="X625" i="21" s="1"/>
  <c r="Y625" i="21" s="1"/>
  <c r="W624" i="21" a="1"/>
  <c r="W624" i="21" s="1"/>
  <c r="X624" i="21" s="1"/>
  <c r="Y624" i="21" s="1"/>
  <c r="W623" i="21" a="1"/>
  <c r="W623" i="21" s="1"/>
  <c r="X623" i="21" s="1"/>
  <c r="Y623" i="21" s="1"/>
  <c r="W622" i="21" a="1"/>
  <c r="W622" i="21" s="1"/>
  <c r="X622" i="21" s="1"/>
  <c r="Y622" i="21" s="1"/>
  <c r="W621" i="21" a="1"/>
  <c r="W621" i="21" s="1"/>
  <c r="X621" i="21" s="1"/>
  <c r="Y621" i="21" s="1"/>
  <c r="W620" i="21" a="1"/>
  <c r="W620" i="21" s="1"/>
  <c r="X620" i="21" s="1"/>
  <c r="Y620" i="21" s="1"/>
  <c r="W619" i="21"/>
  <c r="X619" i="21" s="1"/>
  <c r="Y619" i="21" s="1"/>
  <c r="W619" i="21" a="1"/>
  <c r="W618" i="21" a="1"/>
  <c r="W618" i="21" s="1"/>
  <c r="X618" i="21" s="1"/>
  <c r="Y618" i="21" s="1"/>
  <c r="W617" i="21" a="1"/>
  <c r="W617" i="21" s="1"/>
  <c r="X617" i="21" s="1"/>
  <c r="Y617" i="21" s="1"/>
  <c r="W616" i="21" a="1"/>
  <c r="W616" i="21" s="1"/>
  <c r="X616" i="21" s="1"/>
  <c r="Y616" i="21" s="1"/>
  <c r="W615" i="21" a="1"/>
  <c r="W615" i="21" s="1"/>
  <c r="X615" i="21" s="1"/>
  <c r="Y615" i="21" s="1"/>
  <c r="W614" i="21" a="1"/>
  <c r="W614" i="21" s="1"/>
  <c r="X614" i="21" s="1"/>
  <c r="Y614" i="21" s="1"/>
  <c r="W613" i="21" a="1"/>
  <c r="W613" i="21" s="1"/>
  <c r="X613" i="21" s="1"/>
  <c r="Y613" i="21" s="1"/>
  <c r="W612" i="21" a="1"/>
  <c r="W612" i="21" s="1"/>
  <c r="X612" i="21" s="1"/>
  <c r="Y612" i="21" s="1"/>
  <c r="W611" i="21"/>
  <c r="X611" i="21" s="1"/>
  <c r="Y611" i="21" s="1"/>
  <c r="W611" i="21" a="1"/>
  <c r="W610" i="21" a="1"/>
  <c r="W610" i="21" s="1"/>
  <c r="X610" i="21" s="1"/>
  <c r="Y610" i="21" s="1"/>
  <c r="W609" i="21" a="1"/>
  <c r="W609" i="21" s="1"/>
  <c r="X609" i="21" s="1"/>
  <c r="Y609" i="21" s="1"/>
  <c r="W608" i="21"/>
  <c r="X608" i="21" s="1"/>
  <c r="Y608" i="21" s="1"/>
  <c r="W608" i="21" a="1"/>
  <c r="W607" i="21" a="1"/>
  <c r="W607" i="21" s="1"/>
  <c r="X607" i="21" s="1"/>
  <c r="Y607" i="21" s="1"/>
  <c r="W606" i="21" a="1"/>
  <c r="W606" i="21" s="1"/>
  <c r="X606" i="21" s="1"/>
  <c r="Y606" i="21" s="1"/>
  <c r="W605" i="21" a="1"/>
  <c r="W605" i="21" s="1"/>
  <c r="X605" i="21" s="1"/>
  <c r="Y605" i="21" s="1"/>
  <c r="W604" i="21" a="1"/>
  <c r="W604" i="21" s="1"/>
  <c r="X604" i="21" s="1"/>
  <c r="Y604" i="21" s="1"/>
  <c r="W603" i="21" a="1"/>
  <c r="W603" i="21" s="1"/>
  <c r="X603" i="21" s="1"/>
  <c r="Y603" i="21" s="1"/>
  <c r="W602" i="21" a="1"/>
  <c r="W602" i="21" s="1"/>
  <c r="X602" i="21" s="1"/>
  <c r="Y602" i="21" s="1"/>
  <c r="W601" i="21" a="1"/>
  <c r="W601" i="21" s="1"/>
  <c r="X601" i="21" s="1"/>
  <c r="Y601" i="21" s="1"/>
  <c r="W600" i="21" a="1"/>
  <c r="W600" i="21" s="1"/>
  <c r="X600" i="21" s="1"/>
  <c r="Y600" i="21" s="1"/>
  <c r="W599" i="21" a="1"/>
  <c r="W599" i="21" s="1"/>
  <c r="X599" i="21" s="1"/>
  <c r="Y599" i="21" s="1"/>
  <c r="W598" i="21" a="1"/>
  <c r="W598" i="21" s="1"/>
  <c r="X598" i="21" s="1"/>
  <c r="Y598" i="21" s="1"/>
  <c r="W597" i="21" a="1"/>
  <c r="W597" i="21" s="1"/>
  <c r="X597" i="21" s="1"/>
  <c r="Y597" i="21" s="1"/>
  <c r="W596" i="21" a="1"/>
  <c r="W596" i="21" s="1"/>
  <c r="X596" i="21" s="1"/>
  <c r="Y596" i="21" s="1"/>
  <c r="W595" i="21"/>
  <c r="X595" i="21" s="1"/>
  <c r="Y595" i="21" s="1"/>
  <c r="W595" i="21" a="1"/>
  <c r="W594" i="21" a="1"/>
  <c r="W594" i="21" s="1"/>
  <c r="X594" i="21" s="1"/>
  <c r="Y594" i="21" s="1"/>
  <c r="W593" i="21" a="1"/>
  <c r="W593" i="21" s="1"/>
  <c r="X593" i="21" s="1"/>
  <c r="Y593" i="21" s="1"/>
  <c r="W592" i="21" a="1"/>
  <c r="W592" i="21" s="1"/>
  <c r="X592" i="21" s="1"/>
  <c r="Y592" i="21" s="1"/>
  <c r="W591" i="21" a="1"/>
  <c r="W591" i="21" s="1"/>
  <c r="X591" i="21" s="1"/>
  <c r="Y591" i="21" s="1"/>
  <c r="W590" i="21" a="1"/>
  <c r="W590" i="21" s="1"/>
  <c r="X590" i="21" s="1"/>
  <c r="Y590" i="21" s="1"/>
  <c r="W589" i="21" a="1"/>
  <c r="W589" i="21" s="1"/>
  <c r="X589" i="21" s="1"/>
  <c r="Y589" i="21" s="1"/>
  <c r="W588" i="21" a="1"/>
  <c r="W588" i="21" s="1"/>
  <c r="X588" i="21" s="1"/>
  <c r="Y588" i="21" s="1"/>
  <c r="W587" i="21"/>
  <c r="X587" i="21" s="1"/>
  <c r="Y587" i="21" s="1"/>
  <c r="W587" i="21" a="1"/>
  <c r="W586" i="21" a="1"/>
  <c r="W586" i="21" s="1"/>
  <c r="X586" i="21" s="1"/>
  <c r="Y586" i="21" s="1"/>
  <c r="W585" i="21" a="1"/>
  <c r="W585" i="21" s="1"/>
  <c r="X585" i="21" s="1"/>
  <c r="Y585" i="21" s="1"/>
  <c r="W584" i="21" a="1"/>
  <c r="W584" i="21" s="1"/>
  <c r="X584" i="21" s="1"/>
  <c r="Y584" i="21" s="1"/>
  <c r="W583" i="21" a="1"/>
  <c r="W583" i="21" s="1"/>
  <c r="X583" i="21" s="1"/>
  <c r="Y583" i="21" s="1"/>
  <c r="W582" i="21" a="1"/>
  <c r="W582" i="21" s="1"/>
  <c r="X582" i="21" s="1"/>
  <c r="Y582" i="21" s="1"/>
  <c r="W581" i="21" a="1"/>
  <c r="W581" i="21" s="1"/>
  <c r="X581" i="21" s="1"/>
  <c r="Y581" i="21" s="1"/>
  <c r="W580" i="21" a="1"/>
  <c r="W580" i="21" s="1"/>
  <c r="X580" i="21" s="1"/>
  <c r="Y580" i="21" s="1"/>
  <c r="W579" i="21"/>
  <c r="X579" i="21" s="1"/>
  <c r="Y579" i="21" s="1"/>
  <c r="W579" i="21" a="1"/>
  <c r="W578" i="21" a="1"/>
  <c r="W578" i="21" s="1"/>
  <c r="X578" i="21" s="1"/>
  <c r="Y578" i="21" s="1"/>
  <c r="W577" i="21" a="1"/>
  <c r="W577" i="21" s="1"/>
  <c r="X577" i="21" s="1"/>
  <c r="Y577" i="21" s="1"/>
  <c r="W576" i="21"/>
  <c r="X576" i="21" s="1"/>
  <c r="Y576" i="21" s="1"/>
  <c r="W576" i="21" a="1"/>
  <c r="W575" i="21" a="1"/>
  <c r="W575" i="21" s="1"/>
  <c r="X575" i="21" s="1"/>
  <c r="Y575" i="21" s="1"/>
  <c r="W574" i="21" a="1"/>
  <c r="W574" i="21" s="1"/>
  <c r="X574" i="21" s="1"/>
  <c r="Y574" i="21" s="1"/>
  <c r="W573" i="21" a="1"/>
  <c r="W573" i="21" s="1"/>
  <c r="X573" i="21" s="1"/>
  <c r="Y573" i="21" s="1"/>
  <c r="W572" i="21" a="1"/>
  <c r="W572" i="21" s="1"/>
  <c r="X572" i="21" s="1"/>
  <c r="Y572" i="21" s="1"/>
  <c r="W571" i="21" a="1"/>
  <c r="W571" i="21" s="1"/>
  <c r="X571" i="21" s="1"/>
  <c r="Y571" i="21" s="1"/>
  <c r="W570" i="21" a="1"/>
  <c r="W570" i="21" s="1"/>
  <c r="X570" i="21" s="1"/>
  <c r="Y570" i="21" s="1"/>
  <c r="W569" i="21" a="1"/>
  <c r="W569" i="21" s="1"/>
  <c r="X569" i="21" s="1"/>
  <c r="Y569" i="21" s="1"/>
  <c r="W568" i="21" a="1"/>
  <c r="W568" i="21" s="1"/>
  <c r="X568" i="21" s="1"/>
  <c r="Y568" i="21" s="1"/>
  <c r="W567" i="21" a="1"/>
  <c r="W567" i="21" s="1"/>
  <c r="X567" i="21" s="1"/>
  <c r="Y567" i="21" s="1"/>
  <c r="W566" i="21" a="1"/>
  <c r="W566" i="21" s="1"/>
  <c r="X566" i="21" s="1"/>
  <c r="Y566" i="21" s="1"/>
  <c r="W565" i="21" a="1"/>
  <c r="W565" i="21" s="1"/>
  <c r="X565" i="21" s="1"/>
  <c r="Y565" i="21" s="1"/>
  <c r="W564" i="21" a="1"/>
  <c r="W564" i="21" s="1"/>
  <c r="X564" i="21" s="1"/>
  <c r="Y564" i="21" s="1"/>
  <c r="W563" i="21"/>
  <c r="X563" i="21" s="1"/>
  <c r="Y563" i="21" s="1"/>
  <c r="W563" i="21" a="1"/>
  <c r="W562" i="21" a="1"/>
  <c r="W562" i="21" s="1"/>
  <c r="X562" i="21" s="1"/>
  <c r="Y562" i="21" s="1"/>
  <c r="W561" i="21" a="1"/>
  <c r="W561" i="21" s="1"/>
  <c r="X561" i="21" s="1"/>
  <c r="Y561" i="21" s="1"/>
  <c r="W560" i="21"/>
  <c r="X560" i="21" s="1"/>
  <c r="Y560" i="21" s="1"/>
  <c r="W560" i="21" a="1"/>
  <c r="W559" i="21" a="1"/>
  <c r="W559" i="21" s="1"/>
  <c r="X559" i="21" s="1"/>
  <c r="Y559" i="21" s="1"/>
  <c r="W558" i="21" a="1"/>
  <c r="W558" i="21" s="1"/>
  <c r="X558" i="21" s="1"/>
  <c r="Y558" i="21" s="1"/>
  <c r="W557" i="21" a="1"/>
  <c r="W557" i="21" s="1"/>
  <c r="X557" i="21" s="1"/>
  <c r="Y557" i="21" s="1"/>
  <c r="W556" i="21" a="1"/>
  <c r="W556" i="21" s="1"/>
  <c r="X556" i="21" s="1"/>
  <c r="Y556" i="21" s="1"/>
  <c r="W555" i="21" a="1"/>
  <c r="W555" i="21" s="1"/>
  <c r="X555" i="21" s="1"/>
  <c r="Y555" i="21" s="1"/>
  <c r="W554" i="21" a="1"/>
  <c r="W554" i="21" s="1"/>
  <c r="X554" i="21" s="1"/>
  <c r="Y554" i="21" s="1"/>
  <c r="W553" i="21" a="1"/>
  <c r="W553" i="21" s="1"/>
  <c r="X553" i="21" s="1"/>
  <c r="Y553" i="21" s="1"/>
  <c r="W552" i="21" a="1"/>
  <c r="W552" i="21" s="1"/>
  <c r="X552" i="21" s="1"/>
  <c r="Y552" i="21" s="1"/>
  <c r="W551" i="21"/>
  <c r="X551" i="21" s="1"/>
  <c r="Y551" i="21" s="1"/>
  <c r="W551" i="21" a="1"/>
  <c r="W550" i="21" a="1"/>
  <c r="W550" i="21" s="1"/>
  <c r="X550" i="21" s="1"/>
  <c r="Y550" i="21" s="1"/>
  <c r="W549" i="21" a="1"/>
  <c r="W549" i="21" s="1"/>
  <c r="X549" i="21" s="1"/>
  <c r="Y549" i="21" s="1"/>
  <c r="W548" i="21"/>
  <c r="X548" i="21" s="1"/>
  <c r="Y548" i="21" s="1"/>
  <c r="W548" i="21" a="1"/>
  <c r="W547" i="21" a="1"/>
  <c r="W547" i="21" s="1"/>
  <c r="X547" i="21" s="1"/>
  <c r="Y547" i="21" s="1"/>
  <c r="W546" i="21" a="1"/>
  <c r="W546" i="21" s="1"/>
  <c r="X546" i="21" s="1"/>
  <c r="Y546" i="21" s="1"/>
  <c r="W545" i="21" a="1"/>
  <c r="W545" i="21" s="1"/>
  <c r="X545" i="21" s="1"/>
  <c r="Y545" i="21" s="1"/>
  <c r="W544" i="21" a="1"/>
  <c r="W544" i="21" s="1"/>
  <c r="X544" i="21" s="1"/>
  <c r="Y544" i="21" s="1"/>
  <c r="W543" i="21"/>
  <c r="X543" i="21" s="1"/>
  <c r="Y543" i="21" s="1"/>
  <c r="W543" i="21" a="1"/>
  <c r="W542" i="21" a="1"/>
  <c r="W542" i="21" s="1"/>
  <c r="X542" i="21" s="1"/>
  <c r="Y542" i="21" s="1"/>
  <c r="W541" i="21" a="1"/>
  <c r="W541" i="21" s="1"/>
  <c r="X541" i="21" s="1"/>
  <c r="Y541" i="21" s="1"/>
  <c r="W540" i="21" a="1"/>
  <c r="W540" i="21" s="1"/>
  <c r="X540" i="21" s="1"/>
  <c r="Y540" i="21" s="1"/>
  <c r="W539" i="21" a="1"/>
  <c r="W539" i="21" s="1"/>
  <c r="X539" i="21" s="1"/>
  <c r="Y539" i="21" s="1"/>
  <c r="W538" i="21" a="1"/>
  <c r="W538" i="21" s="1"/>
  <c r="X538" i="21" s="1"/>
  <c r="Y538" i="21" s="1"/>
  <c r="W537" i="21" a="1"/>
  <c r="W537" i="21" s="1"/>
  <c r="X537" i="21" s="1"/>
  <c r="Y537" i="21" s="1"/>
  <c r="W536" i="21" a="1"/>
  <c r="W536" i="21" s="1"/>
  <c r="X536" i="21" s="1"/>
  <c r="Y536" i="21" s="1"/>
  <c r="W535" i="21" a="1"/>
  <c r="W535" i="21" s="1"/>
  <c r="X535" i="21" s="1"/>
  <c r="Y535" i="21" s="1"/>
  <c r="W534" i="21"/>
  <c r="X534" i="21" s="1"/>
  <c r="Y534" i="21" s="1"/>
  <c r="W534" i="21" a="1"/>
  <c r="W533" i="21" a="1"/>
  <c r="W533" i="21" s="1"/>
  <c r="X533" i="21" s="1"/>
  <c r="Y533" i="21" s="1"/>
  <c r="W532" i="21"/>
  <c r="X532" i="21" s="1"/>
  <c r="Y532" i="21" s="1"/>
  <c r="W532" i="21" a="1"/>
  <c r="W531" i="21" a="1"/>
  <c r="W531" i="21" s="1"/>
  <c r="X531" i="21" s="1"/>
  <c r="Y531" i="21" s="1"/>
  <c r="W530" i="21" a="1"/>
  <c r="W530" i="21" s="1"/>
  <c r="X530" i="21" s="1"/>
  <c r="Y530" i="21" s="1"/>
  <c r="W529" i="21" a="1"/>
  <c r="W529" i="21" s="1"/>
  <c r="X529" i="21" s="1"/>
  <c r="Y529" i="21" s="1"/>
  <c r="W528" i="21" a="1"/>
  <c r="W528" i="21" s="1"/>
  <c r="X528" i="21" s="1"/>
  <c r="Y528" i="21" s="1"/>
  <c r="W527" i="21" a="1"/>
  <c r="W527" i="21" s="1"/>
  <c r="X527" i="21" s="1"/>
  <c r="Y527" i="21" s="1"/>
  <c r="W526" i="21" a="1"/>
  <c r="W526" i="21" s="1"/>
  <c r="X526" i="21" s="1"/>
  <c r="Y526" i="21" s="1"/>
  <c r="W525" i="21" a="1"/>
  <c r="W525" i="21" s="1"/>
  <c r="X525" i="21" s="1"/>
  <c r="Y525" i="21" s="1"/>
  <c r="W524" i="21" a="1"/>
  <c r="W524" i="21" s="1"/>
  <c r="X524" i="21" s="1"/>
  <c r="Y524" i="21" s="1"/>
  <c r="W523" i="21" a="1"/>
  <c r="W523" i="21" s="1"/>
  <c r="X523" i="21" s="1"/>
  <c r="Y523" i="21" s="1"/>
  <c r="W522" i="21" a="1"/>
  <c r="W522" i="21" s="1"/>
  <c r="X522" i="21" s="1"/>
  <c r="Y522" i="21" s="1"/>
  <c r="W521" i="21" a="1"/>
  <c r="W521" i="21" s="1"/>
  <c r="X521" i="21" s="1"/>
  <c r="Y521" i="21" s="1"/>
  <c r="W520" i="21" a="1"/>
  <c r="W520" i="21" s="1"/>
  <c r="X520" i="21" s="1"/>
  <c r="Y520" i="21" s="1"/>
  <c r="W519" i="21" a="1"/>
  <c r="W519" i="21" s="1"/>
  <c r="X519" i="21" s="1"/>
  <c r="Y519" i="21" s="1"/>
  <c r="W518" i="21"/>
  <c r="X518" i="21" s="1"/>
  <c r="Y518" i="21" s="1"/>
  <c r="W518" i="21" a="1"/>
  <c r="W517" i="21" a="1"/>
  <c r="W517" i="21" s="1"/>
  <c r="X517" i="21" s="1"/>
  <c r="Y517" i="21" s="1"/>
  <c r="W516" i="21"/>
  <c r="X516" i="21" s="1"/>
  <c r="Y516" i="21" s="1"/>
  <c r="W516" i="21" a="1"/>
  <c r="W515" i="21" a="1"/>
  <c r="W515" i="21" s="1"/>
  <c r="X515" i="21" s="1"/>
  <c r="Y515" i="21" s="1"/>
  <c r="W514" i="21" a="1"/>
  <c r="W514" i="21" s="1"/>
  <c r="X514" i="21" s="1"/>
  <c r="Y514" i="21" s="1"/>
  <c r="W513" i="21" a="1"/>
  <c r="W513" i="21" s="1"/>
  <c r="X513" i="21" s="1"/>
  <c r="Y513" i="21" s="1"/>
  <c r="W512" i="21" a="1"/>
  <c r="W512" i="21" s="1"/>
  <c r="X512" i="21" s="1"/>
  <c r="Y512" i="21" s="1"/>
  <c r="W511" i="21" a="1"/>
  <c r="W511" i="21" s="1"/>
  <c r="X511" i="21" s="1"/>
  <c r="Y511" i="21" s="1"/>
  <c r="W510" i="21"/>
  <c r="X510" i="21" s="1"/>
  <c r="Y510" i="21" s="1"/>
  <c r="W510" i="21" a="1"/>
  <c r="W509" i="21" a="1"/>
  <c r="W509" i="21" s="1"/>
  <c r="X509" i="21" s="1"/>
  <c r="Y509" i="21" s="1"/>
  <c r="W508" i="21" a="1"/>
  <c r="W508" i="21" s="1"/>
  <c r="X508" i="21" s="1"/>
  <c r="Y508" i="21" s="1"/>
  <c r="W507" i="21"/>
  <c r="X507" i="21" s="1"/>
  <c r="Y507" i="21" s="1"/>
  <c r="W507" i="21" a="1"/>
  <c r="W506" i="21" a="1"/>
  <c r="W506" i="21" s="1"/>
  <c r="X506" i="21" s="1"/>
  <c r="Y506" i="21" s="1"/>
  <c r="W505" i="21" a="1"/>
  <c r="W505" i="21" s="1"/>
  <c r="X505" i="21" s="1"/>
  <c r="Y505" i="21" s="1"/>
  <c r="W504" i="21" a="1"/>
  <c r="W504" i="21" s="1"/>
  <c r="X504" i="21" s="1"/>
  <c r="Y504" i="21" s="1"/>
  <c r="W503" i="21" a="1"/>
  <c r="W503" i="21" s="1"/>
  <c r="X503" i="21" s="1"/>
  <c r="Y503" i="21" s="1"/>
  <c r="W502" i="21"/>
  <c r="X502" i="21" s="1"/>
  <c r="Y502" i="21" s="1"/>
  <c r="W502" i="21" a="1"/>
  <c r="W501" i="21" a="1"/>
  <c r="W501" i="21" s="1"/>
  <c r="X501" i="21" s="1"/>
  <c r="Y501" i="21" s="1"/>
  <c r="W500" i="21"/>
  <c r="X500" i="21" s="1"/>
  <c r="Y500" i="21" s="1"/>
  <c r="W500" i="21" a="1"/>
  <c r="W499" i="21" a="1"/>
  <c r="W499" i="21" s="1"/>
  <c r="X499" i="21" s="1"/>
  <c r="Y499" i="21" s="1"/>
  <c r="W498" i="21" a="1"/>
  <c r="W498" i="21" s="1"/>
  <c r="X498" i="21" s="1"/>
  <c r="Y498" i="21" s="1"/>
  <c r="W497" i="21" a="1"/>
  <c r="W497" i="21" s="1"/>
  <c r="X497" i="21" s="1"/>
  <c r="Y497" i="21" s="1"/>
  <c r="W496" i="21" a="1"/>
  <c r="W496" i="21" s="1"/>
  <c r="X496" i="21" s="1"/>
  <c r="Y496" i="21" s="1"/>
  <c r="W495" i="21" a="1"/>
  <c r="W495" i="21" s="1"/>
  <c r="X495" i="21" s="1"/>
  <c r="Y495" i="21" s="1"/>
  <c r="W494" i="21" a="1"/>
  <c r="W494" i="21" s="1"/>
  <c r="X494" i="21" s="1"/>
  <c r="Y494" i="21" s="1"/>
  <c r="W493" i="21" a="1"/>
  <c r="W493" i="21" s="1"/>
  <c r="X493" i="21" s="1"/>
  <c r="Y493" i="21" s="1"/>
  <c r="W492" i="21"/>
  <c r="X492" i="21" s="1"/>
  <c r="Y492" i="21" s="1"/>
  <c r="W492" i="21" a="1"/>
  <c r="W491" i="21" a="1"/>
  <c r="W491" i="21" s="1"/>
  <c r="X491" i="21" s="1"/>
  <c r="Y491" i="21" s="1"/>
  <c r="W490" i="21" a="1"/>
  <c r="W490" i="21" s="1"/>
  <c r="X490" i="21" s="1"/>
  <c r="Y490" i="21" s="1"/>
  <c r="W489" i="21"/>
  <c r="X489" i="21" s="1"/>
  <c r="Y489" i="21" s="1"/>
  <c r="W489" i="21" a="1"/>
  <c r="W488" i="21" a="1"/>
  <c r="W488" i="21" s="1"/>
  <c r="X488" i="21" s="1"/>
  <c r="Y488" i="21" s="1"/>
  <c r="W487" i="21"/>
  <c r="X487" i="21" s="1"/>
  <c r="Y487" i="21" s="1"/>
  <c r="W487" i="21" a="1"/>
  <c r="W486" i="21" a="1"/>
  <c r="W486" i="21" s="1"/>
  <c r="X486" i="21" s="1"/>
  <c r="Y486" i="21" s="1"/>
  <c r="W485" i="21"/>
  <c r="X485" i="21" s="1"/>
  <c r="Y485" i="21" s="1"/>
  <c r="W485" i="21" a="1"/>
  <c r="W484" i="21" a="1"/>
  <c r="W484" i="21" s="1"/>
  <c r="X484" i="21" s="1"/>
  <c r="Y484" i="21" s="1"/>
  <c r="W483" i="21" a="1"/>
  <c r="W483" i="21" s="1"/>
  <c r="X483" i="21" s="1"/>
  <c r="Y483" i="21" s="1"/>
  <c r="W482" i="21" a="1"/>
  <c r="W482" i="21" s="1"/>
  <c r="X482" i="21" s="1"/>
  <c r="Y482" i="21" s="1"/>
  <c r="W481" i="21" a="1"/>
  <c r="W481" i="21" s="1"/>
  <c r="X481" i="21" s="1"/>
  <c r="Y481" i="21" s="1"/>
  <c r="W480" i="21" a="1"/>
  <c r="W480" i="21" s="1"/>
  <c r="X480" i="21" s="1"/>
  <c r="Y480" i="21" s="1"/>
  <c r="W479" i="21" a="1"/>
  <c r="W479" i="21" s="1"/>
  <c r="X479" i="21" s="1"/>
  <c r="Y479" i="21" s="1"/>
  <c r="W478" i="21" a="1"/>
  <c r="W478" i="21" s="1"/>
  <c r="X478" i="21" s="1"/>
  <c r="Y478" i="21" s="1"/>
  <c r="W477" i="21" a="1"/>
  <c r="W477" i="21" s="1"/>
  <c r="X477" i="21" s="1"/>
  <c r="Y477" i="21" s="1"/>
  <c r="W476" i="21" a="1"/>
  <c r="W476" i="21" s="1"/>
  <c r="X476" i="21" s="1"/>
  <c r="Y476" i="21" s="1"/>
  <c r="W475" i="21" a="1"/>
  <c r="W475" i="21" s="1"/>
  <c r="X475" i="21" s="1"/>
  <c r="Y475" i="21" s="1"/>
  <c r="W474" i="21" a="1"/>
  <c r="W474" i="21" s="1"/>
  <c r="X474" i="21" s="1"/>
  <c r="Y474" i="21" s="1"/>
  <c r="W473" i="21"/>
  <c r="X473" i="21" s="1"/>
  <c r="Y473" i="21" s="1"/>
  <c r="W473" i="21" a="1"/>
  <c r="W472" i="21" a="1"/>
  <c r="W472" i="21" s="1"/>
  <c r="X472" i="21" s="1"/>
  <c r="Y472" i="21" s="1"/>
  <c r="W471" i="21"/>
  <c r="X471" i="21" s="1"/>
  <c r="Y471" i="21" s="1"/>
  <c r="W471" i="21" a="1"/>
  <c r="W470" i="21" a="1"/>
  <c r="W470" i="21" s="1"/>
  <c r="X470" i="21" s="1"/>
  <c r="Y470" i="21" s="1"/>
  <c r="W469" i="21" a="1"/>
  <c r="W469" i="21" s="1"/>
  <c r="X469" i="21" s="1"/>
  <c r="Y469" i="21" s="1"/>
  <c r="W468" i="21" a="1"/>
  <c r="W468" i="21" s="1"/>
  <c r="X468" i="21" s="1"/>
  <c r="Y468" i="21" s="1"/>
  <c r="W467" i="21" a="1"/>
  <c r="W467" i="21" s="1"/>
  <c r="X467" i="21" s="1"/>
  <c r="Y467" i="21" s="1"/>
  <c r="W466" i="21" a="1"/>
  <c r="W466" i="21" s="1"/>
  <c r="X466" i="21" s="1"/>
  <c r="Y466" i="21" s="1"/>
  <c r="W465" i="21"/>
  <c r="X465" i="21" s="1"/>
  <c r="Y465" i="21" s="1"/>
  <c r="W465" i="21" a="1"/>
  <c r="W464" i="21" a="1"/>
  <c r="W464" i="21" s="1"/>
  <c r="X464" i="21" s="1"/>
  <c r="Y464" i="21" s="1"/>
  <c r="W463" i="21" a="1"/>
  <c r="W463" i="21" s="1"/>
  <c r="X463" i="21" s="1"/>
  <c r="Y463" i="21" s="1"/>
  <c r="W462" i="21" a="1"/>
  <c r="W462" i="21" s="1"/>
  <c r="X462" i="21" s="1"/>
  <c r="Y462" i="21" s="1"/>
  <c r="W461" i="21" a="1"/>
  <c r="W461" i="21" s="1"/>
  <c r="X461" i="21" s="1"/>
  <c r="Y461" i="21" s="1"/>
  <c r="W460" i="21"/>
  <c r="X460" i="21" s="1"/>
  <c r="Y460" i="21" s="1"/>
  <c r="W460" i="21" a="1"/>
  <c r="W459" i="21" a="1"/>
  <c r="W459" i="21" s="1"/>
  <c r="X459" i="21" s="1"/>
  <c r="Y459" i="21" s="1"/>
  <c r="W458" i="21" a="1"/>
  <c r="W458" i="21" s="1"/>
  <c r="X458" i="21" s="1"/>
  <c r="Y458" i="21" s="1"/>
  <c r="W457" i="21"/>
  <c r="X457" i="21" s="1"/>
  <c r="Y457" i="21" s="1"/>
  <c r="W457" i="21" a="1"/>
  <c r="W456" i="21" a="1"/>
  <c r="W456" i="21" s="1"/>
  <c r="X456" i="21" s="1"/>
  <c r="Y456" i="21" s="1"/>
  <c r="W455" i="21" a="1"/>
  <c r="W455" i="21" s="1"/>
  <c r="X455" i="21" s="1"/>
  <c r="Y455" i="21" s="1"/>
  <c r="W454" i="21" a="1"/>
  <c r="W454" i="21" s="1"/>
  <c r="X454" i="21" s="1"/>
  <c r="Y454" i="21" s="1"/>
  <c r="W453" i="21" a="1"/>
  <c r="W453" i="21" s="1"/>
  <c r="X453" i="21" s="1"/>
  <c r="Y453" i="21" s="1"/>
  <c r="W452" i="21" a="1"/>
  <c r="W452" i="21" s="1"/>
  <c r="X452" i="21" s="1"/>
  <c r="Y452" i="21" s="1"/>
  <c r="W451" i="21" a="1"/>
  <c r="W451" i="21" s="1"/>
  <c r="X451" i="21" s="1"/>
  <c r="Y451" i="21" s="1"/>
  <c r="W450" i="21" a="1"/>
  <c r="W450" i="21" s="1"/>
  <c r="X450" i="21" s="1"/>
  <c r="Y450" i="21" s="1"/>
  <c r="W449" i="21" a="1"/>
  <c r="W449" i="21" s="1"/>
  <c r="X449" i="21" s="1"/>
  <c r="Y449" i="21" s="1"/>
  <c r="W448" i="21"/>
  <c r="X448" i="21" s="1"/>
  <c r="Y448" i="21" s="1"/>
  <c r="W448" i="21" a="1"/>
  <c r="W447" i="21" a="1"/>
  <c r="W447" i="21" s="1"/>
  <c r="X447" i="21" s="1"/>
  <c r="Y447" i="21" s="1"/>
  <c r="W446" i="21" a="1"/>
  <c r="W446" i="21" s="1"/>
  <c r="X446" i="21" s="1"/>
  <c r="Y446" i="21" s="1"/>
  <c r="W445" i="21"/>
  <c r="X445" i="21" s="1"/>
  <c r="Y445" i="21" s="1"/>
  <c r="W445" i="21" a="1"/>
  <c r="W444" i="21" a="1"/>
  <c r="W444" i="21" s="1"/>
  <c r="X444" i="21" s="1"/>
  <c r="Y444" i="21" s="1"/>
  <c r="W443" i="21" a="1"/>
  <c r="W443" i="21" s="1"/>
  <c r="X443" i="21" s="1"/>
  <c r="Y443" i="21" s="1"/>
  <c r="W442" i="21" a="1"/>
  <c r="W442" i="21" s="1"/>
  <c r="X442" i="21" s="1"/>
  <c r="Y442" i="21" s="1"/>
  <c r="W441" i="21" a="1"/>
  <c r="W441" i="21" s="1"/>
  <c r="X441" i="21" s="1"/>
  <c r="Y441" i="21" s="1"/>
  <c r="W440" i="21" a="1"/>
  <c r="W440" i="21" s="1"/>
  <c r="X440" i="21" s="1"/>
  <c r="Y440" i="21" s="1"/>
  <c r="W439" i="21" a="1"/>
  <c r="W439" i="21" s="1"/>
  <c r="X439" i="21" s="1"/>
  <c r="Y439" i="21" s="1"/>
  <c r="W438" i="21" a="1"/>
  <c r="W438" i="21" s="1"/>
  <c r="X438" i="21" s="1"/>
  <c r="Y438" i="21" s="1"/>
  <c r="W437" i="21" a="1"/>
  <c r="W437" i="21" s="1"/>
  <c r="X437" i="21" s="1"/>
  <c r="Y437" i="21" s="1"/>
  <c r="W436" i="21"/>
  <c r="X436" i="21" s="1"/>
  <c r="Y436" i="21" s="1"/>
  <c r="W436" i="21" a="1"/>
  <c r="W435" i="21" a="1"/>
  <c r="W435" i="21" s="1"/>
  <c r="X435" i="21" s="1"/>
  <c r="Y435" i="21" s="1"/>
  <c r="W434" i="21" a="1"/>
  <c r="W434" i="21" s="1"/>
  <c r="X434" i="21" s="1"/>
  <c r="Y434" i="21" s="1"/>
  <c r="W433" i="21"/>
  <c r="X433" i="21" s="1"/>
  <c r="Y433" i="21" s="1"/>
  <c r="W433" i="21" a="1"/>
  <c r="W432" i="21" a="1"/>
  <c r="W432" i="21" s="1"/>
  <c r="X432" i="21" s="1"/>
  <c r="Y432" i="21" s="1"/>
  <c r="W431" i="21" a="1"/>
  <c r="W431" i="21" s="1"/>
  <c r="X431" i="21" s="1"/>
  <c r="Y431" i="21" s="1"/>
  <c r="W430" i="21" a="1"/>
  <c r="W430" i="21" s="1"/>
  <c r="X430" i="21" s="1"/>
  <c r="Y430" i="21" s="1"/>
  <c r="W429" i="21"/>
  <c r="X429" i="21" s="1"/>
  <c r="Y429" i="21" s="1"/>
  <c r="W429" i="21" a="1"/>
  <c r="W428" i="21" a="1"/>
  <c r="W428" i="21" s="1"/>
  <c r="X428" i="21" s="1"/>
  <c r="Y428" i="21" s="1"/>
  <c r="W427" i="21" a="1"/>
  <c r="W427" i="21" s="1"/>
  <c r="X427" i="21" s="1"/>
  <c r="Y427" i="21" s="1"/>
  <c r="W426" i="21" a="1"/>
  <c r="W426" i="21" s="1"/>
  <c r="X426" i="21" s="1"/>
  <c r="Y426" i="21" s="1"/>
  <c r="W425" i="21" a="1"/>
  <c r="W425" i="21" s="1"/>
  <c r="X425" i="21" s="1"/>
  <c r="Y425" i="21" s="1"/>
  <c r="W424" i="21" a="1"/>
  <c r="W424" i="21" s="1"/>
  <c r="X424" i="21" s="1"/>
  <c r="Y424" i="21" s="1"/>
  <c r="W423" i="21" a="1"/>
  <c r="W423" i="21" s="1"/>
  <c r="X423" i="21" s="1"/>
  <c r="Y423" i="21" s="1"/>
  <c r="W422" i="21" a="1"/>
  <c r="W422" i="21" s="1"/>
  <c r="X422" i="21" s="1"/>
  <c r="Y422" i="21" s="1"/>
  <c r="W421" i="21" a="1"/>
  <c r="W421" i="21" s="1"/>
  <c r="X421" i="21" s="1"/>
  <c r="Y421" i="21" s="1"/>
  <c r="W420" i="21" a="1"/>
  <c r="W420" i="21" s="1"/>
  <c r="X420" i="21" s="1"/>
  <c r="Y420" i="21" s="1"/>
  <c r="W419" i="21" a="1"/>
  <c r="W419" i="21" s="1"/>
  <c r="X419" i="21" s="1"/>
  <c r="Y419" i="21" s="1"/>
  <c r="W418" i="21" a="1"/>
  <c r="W418" i="21" s="1"/>
  <c r="X418" i="21" s="1"/>
  <c r="Y418" i="21" s="1"/>
  <c r="W417" i="21" a="1"/>
  <c r="W417" i="21" s="1"/>
  <c r="X417" i="21" s="1"/>
  <c r="Y417" i="21" s="1"/>
  <c r="W416" i="21"/>
  <c r="X416" i="21" s="1"/>
  <c r="Y416" i="21" s="1"/>
  <c r="W416" i="21" a="1"/>
  <c r="W415" i="21" a="1"/>
  <c r="W415" i="21" s="1"/>
  <c r="X415" i="21" s="1"/>
  <c r="Y415" i="21" s="1"/>
  <c r="W414" i="21" a="1"/>
  <c r="W414" i="21" s="1"/>
  <c r="X414" i="21" s="1"/>
  <c r="Y414" i="21" s="1"/>
  <c r="W413" i="21"/>
  <c r="X413" i="21" s="1"/>
  <c r="Y413" i="21" s="1"/>
  <c r="W413" i="21" a="1"/>
  <c r="W412" i="21" a="1"/>
  <c r="W412" i="21" s="1"/>
  <c r="X412" i="21" s="1"/>
  <c r="Y412" i="21" s="1"/>
  <c r="W411" i="21" a="1"/>
  <c r="W411" i="21" s="1"/>
  <c r="X411" i="21" s="1"/>
  <c r="Y411" i="21" s="1"/>
  <c r="W410" i="21" a="1"/>
  <c r="W410" i="21" s="1"/>
  <c r="X410" i="21" s="1"/>
  <c r="Y410" i="21" s="1"/>
  <c r="W409" i="21" a="1"/>
  <c r="W409" i="21" s="1"/>
  <c r="X409" i="21" s="1"/>
  <c r="Y409" i="21" s="1"/>
  <c r="W408" i="21" a="1"/>
  <c r="W408" i="21" s="1"/>
  <c r="X408" i="21" s="1"/>
  <c r="Y408" i="21" s="1"/>
  <c r="W407" i="21" a="1"/>
  <c r="W407" i="21" s="1"/>
  <c r="X407" i="21" s="1"/>
  <c r="Y407" i="21" s="1"/>
  <c r="W406" i="21" a="1"/>
  <c r="W406" i="21" s="1"/>
  <c r="X406" i="21" s="1"/>
  <c r="Y406" i="21" s="1"/>
  <c r="W405" i="21" a="1"/>
  <c r="W405" i="21" s="1"/>
  <c r="X405" i="21" s="1"/>
  <c r="Y405" i="21" s="1"/>
  <c r="W404" i="21"/>
  <c r="X404" i="21" s="1"/>
  <c r="Y404" i="21" s="1"/>
  <c r="W404" i="21" a="1"/>
  <c r="W403" i="21" a="1"/>
  <c r="W403" i="21" s="1"/>
  <c r="X403" i="21" s="1"/>
  <c r="Y403" i="21" s="1"/>
  <c r="W402" i="21" a="1"/>
  <c r="W402" i="21" s="1"/>
  <c r="X402" i="21" s="1"/>
  <c r="Y402" i="21" s="1"/>
  <c r="W401" i="21"/>
  <c r="X401" i="21" s="1"/>
  <c r="Y401" i="21" s="1"/>
  <c r="W401" i="21" a="1"/>
  <c r="W400" i="21" a="1"/>
  <c r="W400" i="21" s="1"/>
  <c r="X400" i="21" s="1"/>
  <c r="Y400" i="21" s="1"/>
  <c r="W399" i="21" a="1"/>
  <c r="W399" i="21" s="1"/>
  <c r="X399" i="21" s="1"/>
  <c r="Y399" i="21" s="1"/>
  <c r="W398" i="21" a="1"/>
  <c r="W398" i="21" s="1"/>
  <c r="X398" i="21" s="1"/>
  <c r="Y398" i="21" s="1"/>
  <c r="W397" i="21"/>
  <c r="X397" i="21" s="1"/>
  <c r="Y397" i="21" s="1"/>
  <c r="W397" i="21" a="1"/>
  <c r="W396" i="21" a="1"/>
  <c r="W396" i="21" s="1"/>
  <c r="X396" i="21" s="1"/>
  <c r="Y396" i="21" s="1"/>
  <c r="W395" i="21" a="1"/>
  <c r="W395" i="21" s="1"/>
  <c r="X395" i="21" s="1"/>
  <c r="Y395" i="21" s="1"/>
  <c r="W394" i="21" a="1"/>
  <c r="W394" i="21" s="1"/>
  <c r="X394" i="21" s="1"/>
  <c r="Y394" i="21" s="1"/>
  <c r="W393" i="21" a="1"/>
  <c r="W393" i="21" s="1"/>
  <c r="X393" i="21" s="1"/>
  <c r="Y393" i="21" s="1"/>
  <c r="W392" i="21" a="1"/>
  <c r="W392" i="21" s="1"/>
  <c r="X392" i="21" s="1"/>
  <c r="Y392" i="21" s="1"/>
  <c r="W391" i="21" a="1"/>
  <c r="W391" i="21" s="1"/>
  <c r="X391" i="21" s="1"/>
  <c r="Y391" i="21" s="1"/>
  <c r="W390" i="21" a="1"/>
  <c r="W390" i="21" s="1"/>
  <c r="X390" i="21" s="1"/>
  <c r="Y390" i="21" s="1"/>
  <c r="W389" i="21" a="1"/>
  <c r="W389" i="21" s="1"/>
  <c r="X389" i="21" s="1"/>
  <c r="Y389" i="21" s="1"/>
  <c r="W388" i="21" a="1"/>
  <c r="W388" i="21" s="1"/>
  <c r="X388" i="21" s="1"/>
  <c r="Y388" i="21" s="1"/>
  <c r="W387" i="21" a="1"/>
  <c r="W387" i="21" s="1"/>
  <c r="X387" i="21" s="1"/>
  <c r="Y387" i="21" s="1"/>
  <c r="W386" i="21" a="1"/>
  <c r="W386" i="21" s="1"/>
  <c r="X386" i="21" s="1"/>
  <c r="Y386" i="21" s="1"/>
  <c r="W385" i="21" a="1"/>
  <c r="W385" i="21" s="1"/>
  <c r="X385" i="21" s="1"/>
  <c r="Y385" i="21" s="1"/>
  <c r="W384" i="21"/>
  <c r="X384" i="21" s="1"/>
  <c r="Y384" i="21" s="1"/>
  <c r="W384" i="21" a="1"/>
  <c r="W383" i="21" a="1"/>
  <c r="W383" i="21" s="1"/>
  <c r="X383" i="21" s="1"/>
  <c r="Y383" i="21" s="1"/>
  <c r="W382" i="21" a="1"/>
  <c r="W382" i="21" s="1"/>
  <c r="X382" i="21" s="1"/>
  <c r="Y382" i="21" s="1"/>
  <c r="W381" i="21"/>
  <c r="X381" i="21" s="1"/>
  <c r="Y381" i="21" s="1"/>
  <c r="W381" i="21" a="1"/>
  <c r="W380" i="21" a="1"/>
  <c r="W380" i="21" s="1"/>
  <c r="X380" i="21" s="1"/>
  <c r="Y380" i="21" s="1"/>
  <c r="W379" i="21" a="1"/>
  <c r="W379" i="21" s="1"/>
  <c r="X379" i="21" s="1"/>
  <c r="Y379" i="21" s="1"/>
  <c r="W378" i="21" a="1"/>
  <c r="W378" i="21" s="1"/>
  <c r="X378" i="21" s="1"/>
  <c r="Y378" i="21" s="1"/>
  <c r="W377" i="21" a="1"/>
  <c r="W377" i="21" s="1"/>
  <c r="X377" i="21" s="1"/>
  <c r="Y377" i="21" s="1"/>
  <c r="W376" i="21" a="1"/>
  <c r="W376" i="21" s="1"/>
  <c r="X376" i="21" s="1"/>
  <c r="Y376" i="21" s="1"/>
  <c r="W375" i="21" a="1"/>
  <c r="W375" i="21" s="1"/>
  <c r="X375" i="21" s="1"/>
  <c r="Y375" i="21" s="1"/>
  <c r="W374" i="21" a="1"/>
  <c r="W374" i="21" s="1"/>
  <c r="X374" i="21" s="1"/>
  <c r="Y374" i="21" s="1"/>
  <c r="W373" i="21" a="1"/>
  <c r="W373" i="21" s="1"/>
  <c r="X373" i="21" s="1"/>
  <c r="Y373" i="21" s="1"/>
  <c r="W372" i="21"/>
  <c r="X372" i="21" s="1"/>
  <c r="Y372" i="21" s="1"/>
  <c r="W372" i="21" a="1"/>
  <c r="W371" i="21" a="1"/>
  <c r="W371" i="21" s="1"/>
  <c r="X371" i="21" s="1"/>
  <c r="Y371" i="21" s="1"/>
  <c r="W370" i="21" a="1"/>
  <c r="W370" i="21" s="1"/>
  <c r="X370" i="21" s="1"/>
  <c r="Y370" i="21" s="1"/>
  <c r="W369" i="21"/>
  <c r="X369" i="21" s="1"/>
  <c r="Y369" i="21" s="1"/>
  <c r="W369" i="21" a="1"/>
  <c r="W368" i="21" a="1"/>
  <c r="W368" i="21" s="1"/>
  <c r="X368" i="21" s="1"/>
  <c r="Y368" i="21" s="1"/>
  <c r="W367" i="21" a="1"/>
  <c r="W367" i="21" s="1"/>
  <c r="X367" i="21" s="1"/>
  <c r="Y367" i="21" s="1"/>
  <c r="W366" i="21" a="1"/>
  <c r="W366" i="21" s="1"/>
  <c r="X366" i="21" s="1"/>
  <c r="Y366" i="21" s="1"/>
  <c r="W365" i="21"/>
  <c r="X365" i="21" s="1"/>
  <c r="Y365" i="21" s="1"/>
  <c r="W365" i="21" a="1"/>
  <c r="W364" i="21" a="1"/>
  <c r="W364" i="21" s="1"/>
  <c r="X364" i="21" s="1"/>
  <c r="Y364" i="21" s="1"/>
  <c r="W363" i="21" a="1"/>
  <c r="W363" i="21" s="1"/>
  <c r="X363" i="21" s="1"/>
  <c r="Y363" i="21" s="1"/>
  <c r="W362" i="21" a="1"/>
  <c r="W362" i="21" s="1"/>
  <c r="X362" i="21" s="1"/>
  <c r="Y362" i="21" s="1"/>
  <c r="W361" i="21" a="1"/>
  <c r="W361" i="21" s="1"/>
  <c r="X361" i="21" s="1"/>
  <c r="Y361" i="21" s="1"/>
  <c r="W360" i="21" a="1"/>
  <c r="W360" i="21" s="1"/>
  <c r="X360" i="21" s="1"/>
  <c r="Y360" i="21" s="1"/>
  <c r="W359" i="21" a="1"/>
  <c r="W359" i="21" s="1"/>
  <c r="X359" i="21" s="1"/>
  <c r="Y359" i="21" s="1"/>
  <c r="W358" i="21" a="1"/>
  <c r="W358" i="21" s="1"/>
  <c r="X358" i="21" s="1"/>
  <c r="Y358" i="21" s="1"/>
  <c r="W357" i="21" a="1"/>
  <c r="W357" i="21" s="1"/>
  <c r="X357" i="21" s="1"/>
  <c r="Y357" i="21" s="1"/>
  <c r="W356" i="21" a="1"/>
  <c r="W356" i="21" s="1"/>
  <c r="X356" i="21" s="1"/>
  <c r="Y356" i="21" s="1"/>
  <c r="W355" i="21" a="1"/>
  <c r="W355" i="21" s="1"/>
  <c r="X355" i="21" s="1"/>
  <c r="Y355" i="21" s="1"/>
  <c r="W354" i="21" a="1"/>
  <c r="W354" i="21" s="1"/>
  <c r="X354" i="21" s="1"/>
  <c r="Y354" i="21" s="1"/>
  <c r="W353" i="21" a="1"/>
  <c r="W353" i="21" s="1"/>
  <c r="X353" i="21" s="1"/>
  <c r="Y353" i="21" s="1"/>
  <c r="W352" i="21"/>
  <c r="X352" i="21" s="1"/>
  <c r="Y352" i="21" s="1"/>
  <c r="W352" i="21" a="1"/>
  <c r="W351" i="21" a="1"/>
  <c r="W351" i="21" s="1"/>
  <c r="X351" i="21" s="1"/>
  <c r="Y351" i="21" s="1"/>
  <c r="W350" i="21" a="1"/>
  <c r="W350" i="21" s="1"/>
  <c r="X350" i="21" s="1"/>
  <c r="Y350" i="21" s="1"/>
  <c r="W349" i="21"/>
  <c r="X349" i="21" s="1"/>
  <c r="Y349" i="21" s="1"/>
  <c r="W349" i="21" a="1"/>
  <c r="W348" i="21" a="1"/>
  <c r="W348" i="21" s="1"/>
  <c r="X348" i="21" s="1"/>
  <c r="Y348" i="21" s="1"/>
  <c r="W347" i="21" a="1"/>
  <c r="W347" i="21" s="1"/>
  <c r="X347" i="21" s="1"/>
  <c r="Y347" i="21" s="1"/>
  <c r="W346" i="21" a="1"/>
  <c r="W346" i="21" s="1"/>
  <c r="X346" i="21" s="1"/>
  <c r="Y346" i="21" s="1"/>
  <c r="W345" i="21" a="1"/>
  <c r="W345" i="21" s="1"/>
  <c r="X345" i="21" s="1"/>
  <c r="Y345" i="21" s="1"/>
  <c r="W344" i="21" a="1"/>
  <c r="W344" i="21" s="1"/>
  <c r="X344" i="21" s="1"/>
  <c r="Y344" i="21" s="1"/>
  <c r="W343" i="21" a="1"/>
  <c r="W343" i="21" s="1"/>
  <c r="X343" i="21" s="1"/>
  <c r="Y343" i="21" s="1"/>
  <c r="W342" i="21" a="1"/>
  <c r="W342" i="21" s="1"/>
  <c r="X342" i="21" s="1"/>
  <c r="Y342" i="21" s="1"/>
  <c r="W341" i="21" a="1"/>
  <c r="W341" i="21" s="1"/>
  <c r="X341" i="21" s="1"/>
  <c r="Y341" i="21" s="1"/>
  <c r="W340" i="21"/>
  <c r="X340" i="21" s="1"/>
  <c r="Y340" i="21" s="1"/>
  <c r="W340" i="21" a="1"/>
  <c r="W339" i="21" a="1"/>
  <c r="W339" i="21" s="1"/>
  <c r="X339" i="21" s="1"/>
  <c r="Y339" i="21" s="1"/>
  <c r="W338" i="21" a="1"/>
  <c r="W338" i="21" s="1"/>
  <c r="X338" i="21" s="1"/>
  <c r="Y338" i="21" s="1"/>
  <c r="W337" i="21"/>
  <c r="X337" i="21" s="1"/>
  <c r="Y337" i="21" s="1"/>
  <c r="W337" i="21" a="1"/>
  <c r="W336" i="21" a="1"/>
  <c r="W336" i="21" s="1"/>
  <c r="X336" i="21" s="1"/>
  <c r="Y336" i="21" s="1"/>
  <c r="W335" i="21" a="1"/>
  <c r="W335" i="21" s="1"/>
  <c r="X335" i="21" s="1"/>
  <c r="Y335" i="21" s="1"/>
  <c r="W334" i="21" a="1"/>
  <c r="W334" i="21" s="1"/>
  <c r="X334" i="21" s="1"/>
  <c r="Y334" i="21" s="1"/>
  <c r="W333" i="21"/>
  <c r="X333" i="21" s="1"/>
  <c r="Y333" i="21" s="1"/>
  <c r="W333" i="21" a="1"/>
  <c r="W332" i="21" a="1"/>
  <c r="W332" i="21" s="1"/>
  <c r="X332" i="21" s="1"/>
  <c r="Y332" i="21" s="1"/>
  <c r="W331" i="21" a="1"/>
  <c r="W331" i="21" s="1"/>
  <c r="X331" i="21" s="1"/>
  <c r="Y331" i="21" s="1"/>
  <c r="W330" i="21" a="1"/>
  <c r="W330" i="21" s="1"/>
  <c r="X330" i="21" s="1"/>
  <c r="Y330" i="21" s="1"/>
  <c r="W329" i="21" a="1"/>
  <c r="W329" i="21" s="1"/>
  <c r="X329" i="21" s="1"/>
  <c r="Y329" i="21" s="1"/>
  <c r="W328" i="21" a="1"/>
  <c r="W328" i="21" s="1"/>
  <c r="X328" i="21" s="1"/>
  <c r="Y328" i="21" s="1"/>
  <c r="W327" i="21" a="1"/>
  <c r="W327" i="21" s="1"/>
  <c r="X327" i="21" s="1"/>
  <c r="Y327" i="21" s="1"/>
  <c r="W326" i="21" a="1"/>
  <c r="W326" i="21" s="1"/>
  <c r="X326" i="21" s="1"/>
  <c r="Y326" i="21" s="1"/>
  <c r="W325" i="21" a="1"/>
  <c r="W325" i="21" s="1"/>
  <c r="X325" i="21" s="1"/>
  <c r="Y325" i="21" s="1"/>
  <c r="W324" i="21" a="1"/>
  <c r="W324" i="21" s="1"/>
  <c r="X324" i="21" s="1"/>
  <c r="Y324" i="21" s="1"/>
  <c r="W323" i="21" a="1"/>
  <c r="W323" i="21" s="1"/>
  <c r="X323" i="21" s="1"/>
  <c r="Y323" i="21" s="1"/>
  <c r="W322" i="21" a="1"/>
  <c r="W322" i="21" s="1"/>
  <c r="X322" i="21" s="1"/>
  <c r="Y322" i="21" s="1"/>
  <c r="W321" i="21" a="1"/>
  <c r="W321" i="21" s="1"/>
  <c r="X321" i="21" s="1"/>
  <c r="Y321" i="21" s="1"/>
  <c r="W320" i="21"/>
  <c r="X320" i="21" s="1"/>
  <c r="Y320" i="21" s="1"/>
  <c r="W320" i="21" a="1"/>
  <c r="W319" i="21" a="1"/>
  <c r="W319" i="21" s="1"/>
  <c r="X319" i="21" s="1"/>
  <c r="Y319" i="21" s="1"/>
  <c r="W318" i="21" a="1"/>
  <c r="W318" i="21" s="1"/>
  <c r="X318" i="21" s="1"/>
  <c r="Y318" i="21" s="1"/>
  <c r="W317" i="21"/>
  <c r="X317" i="21" s="1"/>
  <c r="Y317" i="21" s="1"/>
  <c r="W317" i="21" a="1"/>
  <c r="W316" i="21" a="1"/>
  <c r="W316" i="21" s="1"/>
  <c r="X316" i="21" s="1"/>
  <c r="Y316" i="21" s="1"/>
  <c r="W315" i="21" a="1"/>
  <c r="W315" i="21" s="1"/>
  <c r="X315" i="21" s="1"/>
  <c r="Y315" i="21" s="1"/>
  <c r="W314" i="21" a="1"/>
  <c r="W314" i="21" s="1"/>
  <c r="X314" i="21" s="1"/>
  <c r="Y314" i="21" s="1"/>
  <c r="W313" i="21" a="1"/>
  <c r="W313" i="21" s="1"/>
  <c r="X313" i="21" s="1"/>
  <c r="Y313" i="21" s="1"/>
  <c r="W312" i="21" a="1"/>
  <c r="W312" i="21" s="1"/>
  <c r="X312" i="21" s="1"/>
  <c r="Y312" i="21" s="1"/>
  <c r="W311" i="21" a="1"/>
  <c r="W311" i="21" s="1"/>
  <c r="X311" i="21" s="1"/>
  <c r="Y311" i="21" s="1"/>
  <c r="W310" i="21" a="1"/>
  <c r="W310" i="21" s="1"/>
  <c r="X310" i="21" s="1"/>
  <c r="Y310" i="21" s="1"/>
  <c r="W309" i="21" a="1"/>
  <c r="W309" i="21" s="1"/>
  <c r="X309" i="21" s="1"/>
  <c r="Y309" i="21" s="1"/>
  <c r="W308" i="21"/>
  <c r="X308" i="21" s="1"/>
  <c r="Y308" i="21" s="1"/>
  <c r="W308" i="21" a="1"/>
  <c r="W307" i="21" a="1"/>
  <c r="W307" i="21" s="1"/>
  <c r="X307" i="21" s="1"/>
  <c r="Y307" i="21" s="1"/>
  <c r="W306" i="21" a="1"/>
  <c r="W306" i="21" s="1"/>
  <c r="X306" i="21" s="1"/>
  <c r="Y306" i="21" s="1"/>
  <c r="W305" i="21"/>
  <c r="X305" i="21" s="1"/>
  <c r="Y305" i="21" s="1"/>
  <c r="W305" i="21" a="1"/>
  <c r="W304" i="21" a="1"/>
  <c r="W304" i="21" s="1"/>
  <c r="X304" i="21" s="1"/>
  <c r="Y304" i="21" s="1"/>
  <c r="W303" i="21" a="1"/>
  <c r="W303" i="21" s="1"/>
  <c r="X303" i="21" s="1"/>
  <c r="Y303" i="21" s="1"/>
  <c r="W302" i="21" a="1"/>
  <c r="W302" i="21" s="1"/>
  <c r="X302" i="21" s="1"/>
  <c r="Y302" i="21" s="1"/>
  <c r="W301" i="21"/>
  <c r="X301" i="21" s="1"/>
  <c r="Y301" i="21" s="1"/>
  <c r="W301" i="21" a="1"/>
  <c r="W300" i="21" a="1"/>
  <c r="W300" i="21" s="1"/>
  <c r="X300" i="21" s="1"/>
  <c r="Y300" i="21" s="1"/>
  <c r="W299" i="21" a="1"/>
  <c r="W299" i="21" s="1"/>
  <c r="X299" i="21" s="1"/>
  <c r="Y299" i="21" s="1"/>
  <c r="W298" i="21" a="1"/>
  <c r="W298" i="21" s="1"/>
  <c r="X298" i="21" s="1"/>
  <c r="Y298" i="21" s="1"/>
  <c r="W297" i="21" a="1"/>
  <c r="W297" i="21" s="1"/>
  <c r="X297" i="21" s="1"/>
  <c r="Y297" i="21" s="1"/>
  <c r="W296" i="21" a="1"/>
  <c r="W296" i="21" s="1"/>
  <c r="X296" i="21" s="1"/>
  <c r="Y296" i="21" s="1"/>
  <c r="W295" i="21" a="1"/>
  <c r="W295" i="21" s="1"/>
  <c r="X295" i="21" s="1"/>
  <c r="Y295" i="21" s="1"/>
  <c r="W294" i="21" a="1"/>
  <c r="W294" i="21" s="1"/>
  <c r="X294" i="21" s="1"/>
  <c r="Y294" i="21" s="1"/>
  <c r="W293" i="21" a="1"/>
  <c r="W293" i="21" s="1"/>
  <c r="X293" i="21" s="1"/>
  <c r="Y293" i="21" s="1"/>
  <c r="W292" i="21" a="1"/>
  <c r="W292" i="21" s="1"/>
  <c r="X292" i="21" s="1"/>
  <c r="Y292" i="21" s="1"/>
  <c r="W291" i="21" a="1"/>
  <c r="W291" i="21" s="1"/>
  <c r="X291" i="21" s="1"/>
  <c r="Y291" i="21" s="1"/>
  <c r="W290" i="21" a="1"/>
  <c r="W290" i="21" s="1"/>
  <c r="X290" i="21" s="1"/>
  <c r="Y290" i="21" s="1"/>
  <c r="W289" i="21" a="1"/>
  <c r="W289" i="21" s="1"/>
  <c r="X289" i="21" s="1"/>
  <c r="Y289" i="21" s="1"/>
  <c r="W288" i="21"/>
  <c r="X288" i="21" s="1"/>
  <c r="Y288" i="21" s="1"/>
  <c r="W288" i="21" a="1"/>
  <c r="W287" i="21" a="1"/>
  <c r="W287" i="21" s="1"/>
  <c r="X287" i="21" s="1"/>
  <c r="Y287" i="21" s="1"/>
  <c r="W286" i="21" a="1"/>
  <c r="W286" i="21" s="1"/>
  <c r="X286" i="21" s="1"/>
  <c r="Y286" i="21" s="1"/>
  <c r="W285" i="21"/>
  <c r="X285" i="21" s="1"/>
  <c r="Y285" i="21" s="1"/>
  <c r="W285" i="21" a="1"/>
  <c r="W284" i="21" a="1"/>
  <c r="W284" i="21" s="1"/>
  <c r="X284" i="21" s="1"/>
  <c r="Y284" i="21" s="1"/>
  <c r="W283" i="21" a="1"/>
  <c r="W283" i="21" s="1"/>
  <c r="X283" i="21" s="1"/>
  <c r="Y283" i="21" s="1"/>
  <c r="W282" i="21" a="1"/>
  <c r="W282" i="21" s="1"/>
  <c r="X282" i="21" s="1"/>
  <c r="Y282" i="21" s="1"/>
  <c r="W281" i="21" a="1"/>
  <c r="W281" i="21" s="1"/>
  <c r="X281" i="21" s="1"/>
  <c r="Y281" i="21" s="1"/>
  <c r="W280" i="21" a="1"/>
  <c r="W280" i="21" s="1"/>
  <c r="X280" i="21" s="1"/>
  <c r="Y280" i="21" s="1"/>
  <c r="W279" i="21" a="1"/>
  <c r="W279" i="21" s="1"/>
  <c r="X279" i="21" s="1"/>
  <c r="Y279" i="21" s="1"/>
  <c r="W278" i="21" a="1"/>
  <c r="W278" i="21" s="1"/>
  <c r="X278" i="21" s="1"/>
  <c r="Y278" i="21" s="1"/>
  <c r="W277" i="21" a="1"/>
  <c r="W277" i="21" s="1"/>
  <c r="X277" i="21" s="1"/>
  <c r="Y277" i="21" s="1"/>
  <c r="W276" i="21"/>
  <c r="X276" i="21" s="1"/>
  <c r="Y276" i="21" s="1"/>
  <c r="W276" i="21" a="1"/>
  <c r="W275" i="21" a="1"/>
  <c r="W275" i="21" s="1"/>
  <c r="X275" i="21" s="1"/>
  <c r="Y275" i="21" s="1"/>
  <c r="W274" i="21" a="1"/>
  <c r="W274" i="21" s="1"/>
  <c r="X274" i="21" s="1"/>
  <c r="Y274" i="21" s="1"/>
  <c r="W273" i="21"/>
  <c r="X273" i="21" s="1"/>
  <c r="Y273" i="21" s="1"/>
  <c r="W273" i="21" a="1"/>
  <c r="W272" i="21" a="1"/>
  <c r="W272" i="21" s="1"/>
  <c r="X272" i="21" s="1"/>
  <c r="Y272" i="21" s="1"/>
  <c r="W271" i="21" a="1"/>
  <c r="W271" i="21" s="1"/>
  <c r="X271" i="21" s="1"/>
  <c r="Y271" i="21" s="1"/>
  <c r="W270" i="21" a="1"/>
  <c r="W270" i="21" s="1"/>
  <c r="X270" i="21" s="1"/>
  <c r="Y270" i="21" s="1"/>
  <c r="W269" i="21"/>
  <c r="X269" i="21" s="1"/>
  <c r="Y269" i="21" s="1"/>
  <c r="W269" i="21" a="1"/>
  <c r="W268" i="21" a="1"/>
  <c r="W268" i="21" s="1"/>
  <c r="X268" i="21" s="1"/>
  <c r="Y268" i="21" s="1"/>
  <c r="W267" i="21" a="1"/>
  <c r="W267" i="21" s="1"/>
  <c r="X267" i="21" s="1"/>
  <c r="Y267" i="21" s="1"/>
  <c r="W266" i="21" a="1"/>
  <c r="W266" i="21" s="1"/>
  <c r="X266" i="21" s="1"/>
  <c r="Y266" i="21" s="1"/>
  <c r="W265" i="21" a="1"/>
  <c r="W265" i="21" s="1"/>
  <c r="X265" i="21" s="1"/>
  <c r="Y265" i="21" s="1"/>
  <c r="W264" i="21" a="1"/>
  <c r="W264" i="21" s="1"/>
  <c r="X264" i="21" s="1"/>
  <c r="Y264" i="21" s="1"/>
  <c r="W263" i="21" a="1"/>
  <c r="W263" i="21" s="1"/>
  <c r="X263" i="21" s="1"/>
  <c r="Y263" i="21" s="1"/>
  <c r="W262" i="21" a="1"/>
  <c r="W262" i="21" s="1"/>
  <c r="X262" i="21" s="1"/>
  <c r="Y262" i="21" s="1"/>
  <c r="W261" i="21" a="1"/>
  <c r="W261" i="21" s="1"/>
  <c r="X261" i="21" s="1"/>
  <c r="Y261" i="21" s="1"/>
  <c r="W260" i="21" a="1"/>
  <c r="W260" i="21" s="1"/>
  <c r="X260" i="21" s="1"/>
  <c r="Y260" i="21" s="1"/>
  <c r="W259" i="21" a="1"/>
  <c r="W259" i="21" s="1"/>
  <c r="X259" i="21" s="1"/>
  <c r="Y259" i="21" s="1"/>
  <c r="W258" i="21" a="1"/>
  <c r="W258" i="21" s="1"/>
  <c r="X258" i="21" s="1"/>
  <c r="Y258" i="21" s="1"/>
  <c r="W257" i="21" a="1"/>
  <c r="W257" i="21" s="1"/>
  <c r="X257" i="21" s="1"/>
  <c r="Y257" i="21" s="1"/>
  <c r="W256" i="21"/>
  <c r="X256" i="21" s="1"/>
  <c r="Y256" i="21" s="1"/>
  <c r="W256" i="21" a="1"/>
  <c r="W255" i="21" a="1"/>
  <c r="W255" i="21" s="1"/>
  <c r="X255" i="21" s="1"/>
  <c r="Y255" i="21" s="1"/>
  <c r="W254" i="21" a="1"/>
  <c r="W254" i="21" s="1"/>
  <c r="X254" i="21" s="1"/>
  <c r="Y254" i="21" s="1"/>
  <c r="W253" i="21"/>
  <c r="X253" i="21" s="1"/>
  <c r="Y253" i="21" s="1"/>
  <c r="W253" i="21" a="1"/>
  <c r="W252" i="21" a="1"/>
  <c r="W252" i="21" s="1"/>
  <c r="X252" i="21" s="1"/>
  <c r="Y252" i="21" s="1"/>
  <c r="W251" i="21" a="1"/>
  <c r="W251" i="21" s="1"/>
  <c r="X251" i="21" s="1"/>
  <c r="Y251" i="21" s="1"/>
  <c r="W250" i="21" a="1"/>
  <c r="W250" i="21" s="1"/>
  <c r="X250" i="21" s="1"/>
  <c r="Y250" i="21" s="1"/>
  <c r="W249" i="21" a="1"/>
  <c r="W249" i="21" s="1"/>
  <c r="X249" i="21" s="1"/>
  <c r="Y249" i="21" s="1"/>
  <c r="W248" i="21" a="1"/>
  <c r="W248" i="21" s="1"/>
  <c r="X248" i="21" s="1"/>
  <c r="Y248" i="21" s="1"/>
  <c r="W247" i="21" a="1"/>
  <c r="W247" i="21" s="1"/>
  <c r="X247" i="21" s="1"/>
  <c r="Y247" i="21" s="1"/>
  <c r="W246" i="21" a="1"/>
  <c r="W246" i="21" s="1"/>
  <c r="X246" i="21" s="1"/>
  <c r="Y246" i="21" s="1"/>
  <c r="W245" i="21" a="1"/>
  <c r="W245" i="21" s="1"/>
  <c r="X245" i="21" s="1"/>
  <c r="Y245" i="21" s="1"/>
  <c r="W244" i="21"/>
  <c r="X244" i="21" s="1"/>
  <c r="Y244" i="21" s="1"/>
  <c r="W244" i="21" a="1"/>
  <c r="W243" i="21" a="1"/>
  <c r="W243" i="21" s="1"/>
  <c r="X243" i="21" s="1"/>
  <c r="Y243" i="21" s="1"/>
  <c r="W242" i="21" a="1"/>
  <c r="W242" i="21" s="1"/>
  <c r="X242" i="21" s="1"/>
  <c r="Y242" i="21" s="1"/>
  <c r="W241" i="21"/>
  <c r="X241" i="21" s="1"/>
  <c r="Y241" i="21" s="1"/>
  <c r="W241" i="21" a="1"/>
  <c r="W240" i="21" a="1"/>
  <c r="W240" i="21" s="1"/>
  <c r="X240" i="21" s="1"/>
  <c r="Y240" i="21" s="1"/>
  <c r="W239" i="21" a="1"/>
  <c r="W239" i="21" s="1"/>
  <c r="X239" i="21" s="1"/>
  <c r="Y239" i="21" s="1"/>
  <c r="W238" i="21" a="1"/>
  <c r="W238" i="21" s="1"/>
  <c r="X238" i="21" s="1"/>
  <c r="Y238" i="21" s="1"/>
  <c r="W237" i="21"/>
  <c r="X237" i="21" s="1"/>
  <c r="Y237" i="21" s="1"/>
  <c r="W237" i="21" a="1"/>
  <c r="W236" i="21" a="1"/>
  <c r="W236" i="21" s="1"/>
  <c r="X236" i="21" s="1"/>
  <c r="Y236" i="21" s="1"/>
  <c r="W235" i="21" a="1"/>
  <c r="W235" i="21" s="1"/>
  <c r="X235" i="21" s="1"/>
  <c r="Y235" i="21" s="1"/>
  <c r="W234" i="21" a="1"/>
  <c r="W234" i="21" s="1"/>
  <c r="X234" i="21" s="1"/>
  <c r="Y234" i="21" s="1"/>
  <c r="W233" i="21" a="1"/>
  <c r="W233" i="21" s="1"/>
  <c r="X233" i="21" s="1"/>
  <c r="Y233" i="21" s="1"/>
  <c r="W232" i="21" a="1"/>
  <c r="W232" i="21" s="1"/>
  <c r="X232" i="21" s="1"/>
  <c r="Y232" i="21" s="1"/>
  <c r="W231" i="21" a="1"/>
  <c r="W231" i="21" s="1"/>
  <c r="X231" i="21" s="1"/>
  <c r="Y231" i="21" s="1"/>
  <c r="W230" i="21" a="1"/>
  <c r="W230" i="21" s="1"/>
  <c r="X230" i="21" s="1"/>
  <c r="Y230" i="21" s="1"/>
  <c r="W229" i="21" a="1"/>
  <c r="W229" i="21" s="1"/>
  <c r="X229" i="21" s="1"/>
  <c r="Y229" i="21" s="1"/>
  <c r="W228" i="21" a="1"/>
  <c r="W228" i="21" s="1"/>
  <c r="X228" i="21" s="1"/>
  <c r="Y228" i="21" s="1"/>
  <c r="W227" i="21" a="1"/>
  <c r="W227" i="21" s="1"/>
  <c r="X227" i="21" s="1"/>
  <c r="Y227" i="21" s="1"/>
  <c r="W226" i="21" a="1"/>
  <c r="W226" i="21" s="1"/>
  <c r="X226" i="21" s="1"/>
  <c r="Y226" i="21" s="1"/>
  <c r="W225" i="21" a="1"/>
  <c r="W225" i="21" s="1"/>
  <c r="X225" i="21" s="1"/>
  <c r="Y225" i="21" s="1"/>
  <c r="W224" i="21"/>
  <c r="X224" i="21" s="1"/>
  <c r="Y224" i="21" s="1"/>
  <c r="W224" i="21" a="1"/>
  <c r="W223" i="21" a="1"/>
  <c r="W223" i="21" s="1"/>
  <c r="X223" i="21" s="1"/>
  <c r="Y223" i="21" s="1"/>
  <c r="W222" i="21" a="1"/>
  <c r="W222" i="21" s="1"/>
  <c r="X222" i="21" s="1"/>
  <c r="Y222" i="21" s="1"/>
  <c r="W221" i="21"/>
  <c r="X221" i="21" s="1"/>
  <c r="Y221" i="21" s="1"/>
  <c r="W221" i="21" a="1"/>
  <c r="W220" i="21" a="1"/>
  <c r="W220" i="21" s="1"/>
  <c r="X220" i="21" s="1"/>
  <c r="Y220" i="21" s="1"/>
  <c r="W219" i="21" a="1"/>
  <c r="W219" i="21" s="1"/>
  <c r="X219" i="21" s="1"/>
  <c r="Y219" i="21" s="1"/>
  <c r="W218" i="21" a="1"/>
  <c r="W218" i="21" s="1"/>
  <c r="X218" i="21" s="1"/>
  <c r="Y218" i="21" s="1"/>
  <c r="W217" i="21" a="1"/>
  <c r="W217" i="21" s="1"/>
  <c r="X217" i="21" s="1"/>
  <c r="Y217" i="21" s="1"/>
  <c r="W216" i="21" a="1"/>
  <c r="W216" i="21" s="1"/>
  <c r="X216" i="21" s="1"/>
  <c r="Y216" i="21" s="1"/>
  <c r="W215" i="21" a="1"/>
  <c r="W215" i="21" s="1"/>
  <c r="X215" i="21" s="1"/>
  <c r="Y215" i="21" s="1"/>
  <c r="W214" i="21" a="1"/>
  <c r="W214" i="21" s="1"/>
  <c r="X214" i="21" s="1"/>
  <c r="Y214" i="21" s="1"/>
  <c r="W213" i="21" a="1"/>
  <c r="W213" i="21" s="1"/>
  <c r="X213" i="21" s="1"/>
  <c r="Y213" i="21" s="1"/>
  <c r="W212" i="21"/>
  <c r="X212" i="21" s="1"/>
  <c r="Y212" i="21" s="1"/>
  <c r="W212" i="21" a="1"/>
  <c r="W211" i="21" a="1"/>
  <c r="W211" i="21" s="1"/>
  <c r="X211" i="21" s="1"/>
  <c r="Y211" i="21" s="1"/>
  <c r="W210" i="21" a="1"/>
  <c r="W210" i="21" s="1"/>
  <c r="X210" i="21" s="1"/>
  <c r="Y210" i="21" s="1"/>
  <c r="W209" i="21"/>
  <c r="X209" i="21" s="1"/>
  <c r="Y209" i="21" s="1"/>
  <c r="W209" i="21" a="1"/>
  <c r="W208" i="21" a="1"/>
  <c r="W208" i="21" s="1"/>
  <c r="X208" i="21" s="1"/>
  <c r="Y208" i="21" s="1"/>
  <c r="W207" i="21" a="1"/>
  <c r="W207" i="21" s="1"/>
  <c r="X207" i="21" s="1"/>
  <c r="Y207" i="21" s="1"/>
  <c r="W206" i="21" a="1"/>
  <c r="W206" i="21" s="1"/>
  <c r="X206" i="21" s="1"/>
  <c r="Y206" i="21" s="1"/>
  <c r="W205" i="21" a="1"/>
  <c r="W205" i="21" s="1"/>
  <c r="X205" i="21" s="1"/>
  <c r="Y205" i="21" s="1"/>
  <c r="W204" i="21" a="1"/>
  <c r="W204" i="21" s="1"/>
  <c r="X204" i="21" s="1"/>
  <c r="Y204" i="21" s="1"/>
  <c r="W203" i="21" a="1"/>
  <c r="W203" i="21" s="1"/>
  <c r="X203" i="21" s="1"/>
  <c r="Y203" i="21" s="1"/>
  <c r="W202" i="21" a="1"/>
  <c r="W202" i="21" s="1"/>
  <c r="X202" i="21" s="1"/>
  <c r="Y202" i="21" s="1"/>
  <c r="W201" i="21" a="1"/>
  <c r="W201" i="21" s="1"/>
  <c r="X201" i="21" s="1"/>
  <c r="Y201" i="21" s="1"/>
  <c r="W200" i="21" a="1"/>
  <c r="W200" i="21" s="1"/>
  <c r="X200" i="21" s="1"/>
  <c r="Y200" i="21" s="1"/>
  <c r="W199" i="21" a="1"/>
  <c r="W199" i="21" s="1"/>
  <c r="X199" i="21" s="1"/>
  <c r="Y199" i="21" s="1"/>
  <c r="W198" i="21" a="1"/>
  <c r="W198" i="21" s="1"/>
  <c r="X198" i="21" s="1"/>
  <c r="Y198" i="21" s="1"/>
  <c r="W197" i="21" a="1"/>
  <c r="W197" i="21" s="1"/>
  <c r="X197" i="21" s="1"/>
  <c r="Y197" i="21" s="1"/>
  <c r="W196" i="21" a="1"/>
  <c r="W196" i="21" s="1"/>
  <c r="X196" i="21" s="1"/>
  <c r="Y196" i="21" s="1"/>
  <c r="W195" i="21" a="1"/>
  <c r="W195" i="21" s="1"/>
  <c r="X195" i="21" s="1"/>
  <c r="Y195" i="21" s="1"/>
  <c r="W194" i="21" a="1"/>
  <c r="W194" i="21" s="1"/>
  <c r="X194" i="21" s="1"/>
  <c r="Y194" i="21" s="1"/>
  <c r="W193" i="21" a="1"/>
  <c r="W193" i="21" s="1"/>
  <c r="X193" i="21" s="1"/>
  <c r="Y193" i="21" s="1"/>
  <c r="W192" i="21" a="1"/>
  <c r="W192" i="21" s="1"/>
  <c r="X192" i="21" s="1"/>
  <c r="Y192" i="21" s="1"/>
  <c r="W191" i="21" a="1"/>
  <c r="W191" i="21" s="1"/>
  <c r="X191" i="21" s="1"/>
  <c r="Y191" i="21" s="1"/>
  <c r="W190" i="21" a="1"/>
  <c r="W190" i="21" s="1"/>
  <c r="X190" i="21" s="1"/>
  <c r="Y190" i="21" s="1"/>
  <c r="W189" i="21"/>
  <c r="X189" i="21" s="1"/>
  <c r="Y189" i="21" s="1"/>
  <c r="W189" i="21" a="1"/>
  <c r="W188" i="21" a="1"/>
  <c r="W188" i="21" s="1"/>
  <c r="X188" i="21" s="1"/>
  <c r="Y188" i="21" s="1"/>
  <c r="W187" i="21" a="1"/>
  <c r="W187" i="21" s="1"/>
  <c r="X187" i="21" s="1"/>
  <c r="Y187" i="21" s="1"/>
  <c r="W186" i="21" a="1"/>
  <c r="W186" i="21" s="1"/>
  <c r="X186" i="21" s="1"/>
  <c r="Y186" i="21" s="1"/>
  <c r="W185" i="21" a="1"/>
  <c r="W185" i="21" s="1"/>
  <c r="X185" i="21" s="1"/>
  <c r="Y185" i="21" s="1"/>
  <c r="W184" i="21" a="1"/>
  <c r="W184" i="21" s="1"/>
  <c r="X184" i="21" s="1"/>
  <c r="Y184" i="21" s="1"/>
  <c r="W183" i="21" a="1"/>
  <c r="W183" i="21" s="1"/>
  <c r="X183" i="21" s="1"/>
  <c r="Y183" i="21" s="1"/>
  <c r="W182" i="21" a="1"/>
  <c r="W182" i="21" s="1"/>
  <c r="X182" i="21" s="1"/>
  <c r="Y182" i="21" s="1"/>
  <c r="W181" i="21" a="1"/>
  <c r="W181" i="21" s="1"/>
  <c r="X181" i="21" s="1"/>
  <c r="Y181" i="21" s="1"/>
  <c r="W180" i="21" a="1"/>
  <c r="W180" i="21" s="1"/>
  <c r="X180" i="21" s="1"/>
  <c r="Y180" i="21" s="1"/>
  <c r="W179" i="21" a="1"/>
  <c r="W179" i="21" s="1"/>
  <c r="X179" i="21" s="1"/>
  <c r="Y179" i="21" s="1"/>
  <c r="W178" i="21" a="1"/>
  <c r="W178" i="21" s="1"/>
  <c r="X178" i="21" s="1"/>
  <c r="Y178" i="21" s="1"/>
  <c r="W177" i="21" a="1"/>
  <c r="W177" i="21" s="1"/>
  <c r="X177" i="21" s="1"/>
  <c r="Y177" i="21" s="1"/>
  <c r="W176" i="21" a="1"/>
  <c r="W176" i="21" s="1"/>
  <c r="X176" i="21" s="1"/>
  <c r="Y176" i="21" s="1"/>
  <c r="W175" i="21" a="1"/>
  <c r="W175" i="21" s="1"/>
  <c r="X175" i="21" s="1"/>
  <c r="Y175" i="21" s="1"/>
  <c r="W174" i="21" a="1"/>
  <c r="W174" i="21" s="1"/>
  <c r="X174" i="21" s="1"/>
  <c r="Y174" i="21" s="1"/>
  <c r="W173" i="21" a="1"/>
  <c r="W173" i="21" s="1"/>
  <c r="X173" i="21" s="1"/>
  <c r="Y173" i="21" s="1"/>
  <c r="W172" i="21" a="1"/>
  <c r="W172" i="21" s="1"/>
  <c r="X172" i="21" s="1"/>
  <c r="Y172" i="21" s="1"/>
  <c r="W171" i="21" a="1"/>
  <c r="W171" i="21" s="1"/>
  <c r="X171" i="21" s="1"/>
  <c r="Y171" i="21" s="1"/>
  <c r="W170" i="21" a="1"/>
  <c r="W170" i="21" s="1"/>
  <c r="X170" i="21" s="1"/>
  <c r="Y170" i="21" s="1"/>
  <c r="W169" i="21" a="1"/>
  <c r="W169" i="21" s="1"/>
  <c r="X169" i="21" s="1"/>
  <c r="Y169" i="21" s="1"/>
  <c r="W168" i="21"/>
  <c r="X168" i="21" s="1"/>
  <c r="Y168" i="21" s="1"/>
  <c r="W168" i="21" a="1"/>
  <c r="W167" i="21"/>
  <c r="X167" i="21" s="1"/>
  <c r="Y167" i="21" s="1"/>
  <c r="W167" i="21" a="1"/>
  <c r="W166" i="21" a="1"/>
  <c r="W166" i="21" s="1"/>
  <c r="X166" i="21" s="1"/>
  <c r="Y166" i="21" s="1"/>
  <c r="W165" i="21" a="1"/>
  <c r="W165" i="21" s="1"/>
  <c r="X165" i="21" s="1"/>
  <c r="Y165" i="21" s="1"/>
  <c r="W164" i="21" a="1"/>
  <c r="W164" i="21" s="1"/>
  <c r="X164" i="21" s="1"/>
  <c r="Y164" i="21" s="1"/>
  <c r="W163" i="21" a="1"/>
  <c r="W163" i="21" s="1"/>
  <c r="X163" i="21" s="1"/>
  <c r="Y163" i="21" s="1"/>
  <c r="W162" i="21" a="1"/>
  <c r="W162" i="21" s="1"/>
  <c r="X162" i="21" s="1"/>
  <c r="Y162" i="21" s="1"/>
  <c r="W161" i="21" a="1"/>
  <c r="W161" i="21" s="1"/>
  <c r="X161" i="21" s="1"/>
  <c r="Y161" i="21" s="1"/>
  <c r="W160" i="21" a="1"/>
  <c r="W160" i="21" s="1"/>
  <c r="X160" i="21" s="1"/>
  <c r="Y160" i="21" s="1"/>
  <c r="W159" i="21" a="1"/>
  <c r="W159" i="21" s="1"/>
  <c r="X159" i="21" s="1"/>
  <c r="Y159" i="21" s="1"/>
  <c r="W158" i="21" a="1"/>
  <c r="W158" i="21" s="1"/>
  <c r="X158" i="21" s="1"/>
  <c r="Y158" i="21" s="1"/>
  <c r="W157" i="21" a="1"/>
  <c r="W157" i="21" s="1"/>
  <c r="X157" i="21" s="1"/>
  <c r="Y157" i="21" s="1"/>
  <c r="W156" i="21"/>
  <c r="X156" i="21" s="1"/>
  <c r="Y156" i="21" s="1"/>
  <c r="W156" i="21" a="1"/>
  <c r="W155" i="21" a="1"/>
  <c r="W155" i="21" s="1"/>
  <c r="X155" i="21" s="1"/>
  <c r="Y155" i="21" s="1"/>
  <c r="W154" i="21" a="1"/>
  <c r="W154" i="21" s="1"/>
  <c r="X154" i="21" s="1"/>
  <c r="Y154" i="21" s="1"/>
  <c r="W153" i="21" a="1"/>
  <c r="W153" i="21" s="1"/>
  <c r="X153" i="21" s="1"/>
  <c r="Y153" i="21" s="1"/>
  <c r="W152" i="21" a="1"/>
  <c r="W152" i="21" s="1"/>
  <c r="X152" i="21" s="1"/>
  <c r="Y152" i="21" s="1"/>
  <c r="W151" i="21" a="1"/>
  <c r="W151" i="21" s="1"/>
  <c r="X151" i="21" s="1"/>
  <c r="Y151" i="21" s="1"/>
  <c r="W150" i="21" a="1"/>
  <c r="W150" i="21" s="1"/>
  <c r="X150" i="21" s="1"/>
  <c r="Y150" i="21" s="1"/>
  <c r="W149" i="21" a="1"/>
  <c r="W149" i="21" s="1"/>
  <c r="X149" i="21" s="1"/>
  <c r="Y149" i="21" s="1"/>
  <c r="W148" i="21" a="1"/>
  <c r="W148" i="21" s="1"/>
  <c r="X148" i="21" s="1"/>
  <c r="Y148" i="21" s="1"/>
  <c r="W147" i="21"/>
  <c r="X147" i="21" s="1"/>
  <c r="Y147" i="21" s="1"/>
  <c r="W147" i="21" a="1"/>
  <c r="W146" i="21" a="1"/>
  <c r="W146" i="21" s="1"/>
  <c r="X146" i="21" s="1"/>
  <c r="Y146" i="21" s="1"/>
  <c r="W145" i="21" a="1"/>
  <c r="W145" i="21" s="1"/>
  <c r="X145" i="21" s="1"/>
  <c r="Y145" i="21" s="1"/>
  <c r="W144" i="21"/>
  <c r="X144" i="21" s="1"/>
  <c r="Y144" i="21" s="1"/>
  <c r="W144" i="21" a="1"/>
  <c r="W143" i="21"/>
  <c r="X143" i="21" s="1"/>
  <c r="Y143" i="21" s="1"/>
  <c r="W143" i="21" a="1"/>
  <c r="W142" i="21" a="1"/>
  <c r="W142" i="21" s="1"/>
  <c r="X142" i="21" s="1"/>
  <c r="Y142" i="21" s="1"/>
  <c r="W141" i="21" a="1"/>
  <c r="W141" i="21" s="1"/>
  <c r="X141" i="21" s="1"/>
  <c r="Y141" i="21" s="1"/>
  <c r="W140" i="21"/>
  <c r="X140" i="21" s="1"/>
  <c r="Y140" i="21" s="1"/>
  <c r="W140" i="21" a="1"/>
  <c r="W139" i="21" a="1"/>
  <c r="W139" i="21" s="1"/>
  <c r="X139" i="21" s="1"/>
  <c r="Y139" i="21" s="1"/>
  <c r="W138" i="21" a="1"/>
  <c r="W138" i="21" s="1"/>
  <c r="X138" i="21" s="1"/>
  <c r="Y138" i="21" s="1"/>
  <c r="W137" i="21" a="1"/>
  <c r="W137" i="21" s="1"/>
  <c r="X137" i="21" s="1"/>
  <c r="Y137" i="21" s="1"/>
  <c r="W136" i="21" a="1"/>
  <c r="W136" i="21" s="1"/>
  <c r="X136" i="21" s="1"/>
  <c r="Y136" i="21" s="1"/>
  <c r="W135" i="21"/>
  <c r="X135" i="21" s="1"/>
  <c r="Y135" i="21" s="1"/>
  <c r="W135" i="21" a="1"/>
  <c r="W134" i="21" a="1"/>
  <c r="W134" i="21" s="1"/>
  <c r="X134" i="21" s="1"/>
  <c r="Y134" i="21" s="1"/>
  <c r="W133" i="21" a="1"/>
  <c r="W133" i="21" s="1"/>
  <c r="X133" i="21" s="1"/>
  <c r="Y133" i="21" s="1"/>
  <c r="W132" i="21" a="1"/>
  <c r="W132" i="21" s="1"/>
  <c r="X132" i="21" s="1"/>
  <c r="Y132" i="21" s="1"/>
  <c r="W131" i="21" a="1"/>
  <c r="W131" i="21" s="1"/>
  <c r="X131" i="21" s="1"/>
  <c r="Y131" i="21" s="1"/>
  <c r="W130" i="21" a="1"/>
  <c r="W130" i="21" s="1"/>
  <c r="X130" i="21" s="1"/>
  <c r="Y130" i="21" s="1"/>
  <c r="W129" i="21" a="1"/>
  <c r="W129" i="21" s="1"/>
  <c r="X129" i="21" s="1"/>
  <c r="Y129" i="21" s="1"/>
  <c r="W128" i="21"/>
  <c r="X128" i="21" s="1"/>
  <c r="Y128" i="21" s="1"/>
  <c r="W128" i="21" a="1"/>
  <c r="W127" i="21"/>
  <c r="X127" i="21" s="1"/>
  <c r="Y127" i="21" s="1"/>
  <c r="W127" i="21" a="1"/>
  <c r="W126" i="21" a="1"/>
  <c r="W126" i="21" s="1"/>
  <c r="X126" i="21" s="1"/>
  <c r="Y126" i="21" s="1"/>
  <c r="W125" i="21" a="1"/>
  <c r="W125" i="21" s="1"/>
  <c r="X125" i="21" s="1"/>
  <c r="Y125" i="21" s="1"/>
  <c r="W124" i="21" a="1"/>
  <c r="W124" i="21" s="1"/>
  <c r="X124" i="21" s="1"/>
  <c r="Y124" i="21" s="1"/>
  <c r="W123" i="21" a="1"/>
  <c r="W123" i="21" s="1"/>
  <c r="X123" i="21" s="1"/>
  <c r="Y123" i="21" s="1"/>
  <c r="W122" i="21" a="1"/>
  <c r="W122" i="21" s="1"/>
  <c r="X122" i="21" s="1"/>
  <c r="Y122" i="21" s="1"/>
  <c r="W121" i="21" a="1"/>
  <c r="W121" i="21" s="1"/>
  <c r="X121" i="21" s="1"/>
  <c r="Y121" i="21" s="1"/>
  <c r="W120" i="21"/>
  <c r="X120" i="21" s="1"/>
  <c r="Y120" i="21" s="1"/>
  <c r="W120" i="21" a="1"/>
  <c r="W119" i="21" a="1"/>
  <c r="W119" i="21" s="1"/>
  <c r="X119" i="21" s="1"/>
  <c r="Y119" i="21" s="1"/>
  <c r="W118" i="21" a="1"/>
  <c r="W118" i="21" s="1"/>
  <c r="X118" i="21" s="1"/>
  <c r="Y118" i="21" s="1"/>
  <c r="W117" i="21" a="1"/>
  <c r="W117" i="21" s="1"/>
  <c r="X117" i="21" s="1"/>
  <c r="Y117" i="21" s="1"/>
  <c r="W116" i="21" a="1"/>
  <c r="W116" i="21" s="1"/>
  <c r="X116" i="21" s="1"/>
  <c r="Y116" i="21" s="1"/>
  <c r="W115" i="21"/>
  <c r="X115" i="21" s="1"/>
  <c r="Y115" i="21" s="1"/>
  <c r="W115" i="21" a="1"/>
  <c r="W114" i="21" a="1"/>
  <c r="W114" i="21" s="1"/>
  <c r="X114" i="21" s="1"/>
  <c r="Y114" i="21" s="1"/>
  <c r="W113" i="21" a="1"/>
  <c r="W113" i="21" s="1"/>
  <c r="X113" i="21" s="1"/>
  <c r="Y113" i="21" s="1"/>
  <c r="W112" i="21" a="1"/>
  <c r="W112" i="21" s="1"/>
  <c r="X112" i="21" s="1"/>
  <c r="Y112" i="21" s="1"/>
  <c r="W111" i="21"/>
  <c r="X111" i="21" s="1"/>
  <c r="Y111" i="21" s="1"/>
  <c r="W111" i="21" a="1"/>
  <c r="W110" i="21" a="1"/>
  <c r="W110" i="21" s="1"/>
  <c r="X110" i="21" s="1"/>
  <c r="Y110" i="21" s="1"/>
  <c r="W109" i="21" a="1"/>
  <c r="W109" i="21" s="1"/>
  <c r="X109" i="21" s="1"/>
  <c r="Y109" i="21" s="1"/>
  <c r="W108" i="21"/>
  <c r="X108" i="21" s="1"/>
  <c r="Y108" i="21" s="1"/>
  <c r="W108" i="21" a="1"/>
  <c r="W107" i="21" a="1"/>
  <c r="W107" i="21" s="1"/>
  <c r="X107" i="21" s="1"/>
  <c r="Y107" i="21" s="1"/>
  <c r="W106" i="21" a="1"/>
  <c r="W106" i="21" s="1"/>
  <c r="X106" i="21" s="1"/>
  <c r="Y106" i="21" s="1"/>
  <c r="W105" i="21" a="1"/>
  <c r="W105" i="21" s="1"/>
  <c r="X105" i="21" s="1"/>
  <c r="Y105" i="21" s="1"/>
  <c r="W104" i="21"/>
  <c r="X104" i="21" s="1"/>
  <c r="Y104" i="21" s="1"/>
  <c r="W104" i="21" a="1"/>
  <c r="W103" i="21" a="1"/>
  <c r="W103" i="21" s="1"/>
  <c r="X103" i="21" s="1"/>
  <c r="Y103" i="21" s="1"/>
  <c r="W102" i="21" a="1"/>
  <c r="W102" i="21" s="1"/>
  <c r="X102" i="21" s="1"/>
  <c r="Y102" i="21" s="1"/>
  <c r="W101" i="21" a="1"/>
  <c r="W101" i="21" s="1"/>
  <c r="X101" i="21" s="1"/>
  <c r="Y101" i="21" s="1"/>
  <c r="W100" i="21" a="1"/>
  <c r="W100" i="21" s="1"/>
  <c r="X100" i="21" s="1"/>
  <c r="Y100" i="21" s="1"/>
  <c r="W99" i="21"/>
  <c r="X99" i="21" s="1"/>
  <c r="Y99" i="21" s="1"/>
  <c r="W99" i="21" a="1"/>
  <c r="W98" i="21" a="1"/>
  <c r="W98" i="21" s="1"/>
  <c r="X98" i="21" s="1"/>
  <c r="Y98" i="21" s="1"/>
  <c r="W97" i="21" a="1"/>
  <c r="W97" i="21" s="1"/>
  <c r="X97" i="21" s="1"/>
  <c r="Y97" i="21" s="1"/>
  <c r="W96" i="21" a="1"/>
  <c r="W96" i="21" s="1"/>
  <c r="X96" i="21" s="1"/>
  <c r="Y96" i="21" s="1"/>
  <c r="W95" i="21"/>
  <c r="X95" i="21" s="1"/>
  <c r="Y95" i="21" s="1"/>
  <c r="W95" i="21" a="1"/>
  <c r="W94" i="21" a="1"/>
  <c r="W94" i="21" s="1"/>
  <c r="X94" i="21" s="1"/>
  <c r="Y94" i="21" s="1"/>
  <c r="W93" i="21" a="1"/>
  <c r="W93" i="21" s="1"/>
  <c r="X93" i="21" s="1"/>
  <c r="Y93" i="21" s="1"/>
  <c r="W92" i="21"/>
  <c r="X92" i="21" s="1"/>
  <c r="Y92" i="21" s="1"/>
  <c r="W92" i="21" a="1"/>
  <c r="W91" i="21" a="1"/>
  <c r="W91" i="21" s="1"/>
  <c r="X91" i="21" s="1"/>
  <c r="Y91" i="21" s="1"/>
  <c r="W90" i="21" a="1"/>
  <c r="W90" i="21" s="1"/>
  <c r="X90" i="21" s="1"/>
  <c r="Y90" i="21" s="1"/>
  <c r="W89" i="21" a="1"/>
  <c r="W89" i="21" s="1"/>
  <c r="X89" i="21" s="1"/>
  <c r="Y89" i="21" s="1"/>
  <c r="W88" i="21"/>
  <c r="X88" i="21" s="1"/>
  <c r="Y88" i="21" s="1"/>
  <c r="W88" i="21" a="1"/>
  <c r="W87" i="21" a="1"/>
  <c r="W87" i="21" s="1"/>
  <c r="X87" i="21" s="1"/>
  <c r="Y87" i="21" s="1"/>
  <c r="W86" i="21" a="1"/>
  <c r="W86" i="21" s="1"/>
  <c r="X86" i="21" s="1"/>
  <c r="Y86" i="21" s="1"/>
  <c r="W85" i="21" a="1"/>
  <c r="W85" i="21" s="1"/>
  <c r="X85" i="21" s="1"/>
  <c r="Y85" i="21" s="1"/>
  <c r="W84" i="21" a="1"/>
  <c r="W84" i="21" s="1"/>
  <c r="X84" i="21" s="1"/>
  <c r="Y84" i="21" s="1"/>
  <c r="W83" i="21"/>
  <c r="X83" i="21" s="1"/>
  <c r="Y83" i="21" s="1"/>
  <c r="W83" i="21" a="1"/>
  <c r="W82" i="21" a="1"/>
  <c r="W82" i="21" s="1"/>
  <c r="X82" i="21" s="1"/>
  <c r="Y82" i="21" s="1"/>
  <c r="W81" i="21" a="1"/>
  <c r="W81" i="21" s="1"/>
  <c r="X81" i="21" s="1"/>
  <c r="Y81" i="21" s="1"/>
  <c r="W80" i="21" a="1"/>
  <c r="W80" i="21" s="1"/>
  <c r="X80" i="21" s="1"/>
  <c r="Y80" i="21" s="1"/>
  <c r="W79" i="21"/>
  <c r="X79" i="21" s="1"/>
  <c r="Y79" i="21" s="1"/>
  <c r="W79" i="21" a="1"/>
  <c r="W78" i="21" a="1"/>
  <c r="W78" i="21" s="1"/>
  <c r="X78" i="21" s="1"/>
  <c r="Y78" i="21" s="1"/>
  <c r="W77" i="21" a="1"/>
  <c r="W77" i="21" s="1"/>
  <c r="X77" i="21" s="1"/>
  <c r="Y77" i="21" s="1"/>
  <c r="W76" i="21" a="1"/>
  <c r="W76" i="21" s="1"/>
  <c r="X76" i="21" s="1"/>
  <c r="Y76" i="21" s="1"/>
  <c r="W75" i="21" a="1"/>
  <c r="W75" i="21" s="1"/>
  <c r="X75" i="21" s="1"/>
  <c r="Y75" i="21" s="1"/>
  <c r="W74" i="21" a="1"/>
  <c r="W74" i="21" s="1"/>
  <c r="X74" i="21" s="1"/>
  <c r="Y74" i="21" s="1"/>
  <c r="W73" i="21" a="1"/>
  <c r="W73" i="21" s="1"/>
  <c r="X73" i="21" s="1"/>
  <c r="Y73" i="21" s="1"/>
  <c r="W72" i="21"/>
  <c r="X72" i="21" s="1"/>
  <c r="Y72" i="21" s="1"/>
  <c r="W72" i="21" a="1"/>
  <c r="W71" i="21" a="1"/>
  <c r="W71" i="21" s="1"/>
  <c r="X71" i="21" s="1"/>
  <c r="Y71" i="21" s="1"/>
  <c r="W70" i="21" a="1"/>
  <c r="W70" i="21" s="1"/>
  <c r="X70" i="21" s="1"/>
  <c r="Y70" i="21" s="1"/>
  <c r="W69" i="21" a="1"/>
  <c r="W69" i="21" s="1"/>
  <c r="X69" i="21" s="1"/>
  <c r="Y69" i="21" s="1"/>
  <c r="W68" i="21" a="1"/>
  <c r="W68" i="21" s="1"/>
  <c r="X68" i="21" s="1"/>
  <c r="Y68" i="21" s="1"/>
  <c r="W67" i="21"/>
  <c r="X67" i="21" s="1"/>
  <c r="Y67" i="21" s="1"/>
  <c r="W67" i="21" a="1"/>
  <c r="W66" i="21" a="1"/>
  <c r="W66" i="21" s="1"/>
  <c r="X66" i="21" s="1"/>
  <c r="Y66" i="21" s="1"/>
  <c r="W65" i="21" a="1"/>
  <c r="W65" i="21" s="1"/>
  <c r="X65" i="21" s="1"/>
  <c r="Y65" i="21" s="1"/>
  <c r="W64" i="21" a="1"/>
  <c r="W64" i="21" s="1"/>
  <c r="X64" i="21" s="1"/>
  <c r="Y64" i="21" s="1"/>
  <c r="W63" i="21" a="1"/>
  <c r="W63" i="21" s="1"/>
  <c r="X63" i="21" s="1"/>
  <c r="Y63" i="21" s="1"/>
  <c r="W62" i="21" a="1"/>
  <c r="W62" i="21" s="1"/>
  <c r="X62" i="21" s="1"/>
  <c r="Y62" i="21" s="1"/>
  <c r="W61" i="21" a="1"/>
  <c r="W61" i="21" s="1"/>
  <c r="X61" i="21" s="1"/>
  <c r="Y61" i="21" s="1"/>
  <c r="W60" i="21" a="1"/>
  <c r="W60" i="21" s="1"/>
  <c r="X60" i="21" s="1"/>
  <c r="Y60" i="21" s="1"/>
  <c r="W59" i="21" a="1"/>
  <c r="W59" i="21" s="1"/>
  <c r="X59" i="21" s="1"/>
  <c r="Y59" i="21" s="1"/>
  <c r="W58" i="21" a="1"/>
  <c r="W58" i="21" s="1"/>
  <c r="X58" i="21" s="1"/>
  <c r="Y58" i="21" s="1"/>
  <c r="W57" i="21" a="1"/>
  <c r="W57" i="21" s="1"/>
  <c r="X57" i="21" s="1"/>
  <c r="Y57" i="21" s="1"/>
  <c r="W56" i="21"/>
  <c r="X56" i="21" s="1"/>
  <c r="Y56" i="21" s="1"/>
  <c r="W56" i="21" a="1"/>
  <c r="W55" i="21" a="1"/>
  <c r="W55" i="21" s="1"/>
  <c r="X55" i="21" s="1"/>
  <c r="Y55" i="21" s="1"/>
  <c r="W54" i="21" a="1"/>
  <c r="W54" i="21" s="1"/>
  <c r="X54" i="21" s="1"/>
  <c r="Y54" i="21" s="1"/>
  <c r="W53" i="21" a="1"/>
  <c r="W53" i="21" s="1"/>
  <c r="X53" i="21" s="1"/>
  <c r="Y53" i="21" s="1"/>
  <c r="W52" i="21" a="1"/>
  <c r="W52" i="21" s="1"/>
  <c r="X52" i="21" s="1"/>
  <c r="Y52" i="21" s="1"/>
  <c r="W51" i="21"/>
  <c r="X51" i="21" s="1"/>
  <c r="Y51" i="21" s="1"/>
  <c r="W51" i="21" a="1"/>
  <c r="W50" i="21" a="1"/>
  <c r="W50" i="21" s="1"/>
  <c r="X50" i="21" s="1"/>
  <c r="Y50" i="21" s="1"/>
  <c r="W49" i="21" a="1"/>
  <c r="W49" i="21" s="1"/>
  <c r="X49" i="21" s="1"/>
  <c r="Y49" i="21" s="1"/>
  <c r="W48" i="21" a="1"/>
  <c r="W48" i="21" s="1"/>
  <c r="X48" i="21" s="1"/>
  <c r="Y48" i="21" s="1"/>
  <c r="W47" i="21" a="1"/>
  <c r="W47" i="21" s="1"/>
  <c r="X47" i="21" s="1"/>
  <c r="Y47" i="21" s="1"/>
  <c r="W46" i="21" a="1"/>
  <c r="W46" i="21" s="1"/>
  <c r="X46" i="21" s="1"/>
  <c r="Y46" i="21" s="1"/>
  <c r="W45" i="21" a="1"/>
  <c r="W45" i="21" s="1"/>
  <c r="X45" i="21" s="1"/>
  <c r="Y45" i="21" s="1"/>
  <c r="W44" i="21" a="1"/>
  <c r="W44" i="21" s="1"/>
  <c r="X44" i="21" s="1"/>
  <c r="Y44" i="21" s="1"/>
  <c r="W43" i="21" a="1"/>
  <c r="W43" i="21" s="1"/>
  <c r="X43" i="21" s="1"/>
  <c r="Y43" i="21" s="1"/>
  <c r="W42" i="21" a="1"/>
  <c r="W42" i="21" s="1"/>
  <c r="X42" i="21" s="1"/>
  <c r="Y42" i="21" s="1"/>
  <c r="W41" i="21" a="1"/>
  <c r="W41" i="21" s="1"/>
  <c r="X41" i="21" s="1"/>
  <c r="Y41" i="21" s="1"/>
  <c r="W40" i="21"/>
  <c r="X40" i="21" s="1"/>
  <c r="Y40" i="21" s="1"/>
  <c r="W40" i="21" a="1"/>
  <c r="W39" i="21" a="1"/>
  <c r="W39" i="21" s="1"/>
  <c r="X39" i="21" s="1"/>
  <c r="Y39" i="21" s="1"/>
  <c r="W38" i="21" a="1"/>
  <c r="W38" i="21" s="1"/>
  <c r="X38" i="21" s="1"/>
  <c r="Y38" i="21" s="1"/>
  <c r="W37" i="21" a="1"/>
  <c r="W37" i="21" s="1"/>
  <c r="X37" i="21" s="1"/>
  <c r="Y37" i="21" s="1"/>
  <c r="W36" i="21" a="1"/>
  <c r="W36" i="21" s="1"/>
  <c r="X36" i="21" s="1"/>
  <c r="Y36" i="21" s="1"/>
  <c r="W35" i="21"/>
  <c r="X35" i="21" s="1"/>
  <c r="Y35" i="21" s="1"/>
  <c r="W35" i="21" a="1"/>
  <c r="W34" i="21" a="1"/>
  <c r="W34" i="21" s="1"/>
  <c r="X34" i="21" s="1"/>
  <c r="Y34" i="21" s="1"/>
  <c r="W33" i="21" a="1"/>
  <c r="W33" i="21" s="1"/>
  <c r="X33" i="21" s="1"/>
  <c r="Y33" i="21" s="1"/>
  <c r="W32" i="21" a="1"/>
  <c r="W32" i="21" s="1"/>
  <c r="X32" i="21" s="1"/>
  <c r="Y32" i="21" s="1"/>
  <c r="W31" i="21" a="1"/>
  <c r="W31" i="21" s="1"/>
  <c r="X31" i="21" s="1"/>
  <c r="Y31" i="21" s="1"/>
  <c r="W30" i="21" a="1"/>
  <c r="W30" i="21" s="1"/>
  <c r="X30" i="21" s="1"/>
  <c r="Y30" i="21" s="1"/>
  <c r="W29" i="21" a="1"/>
  <c r="W29" i="21" s="1"/>
  <c r="X29" i="21" s="1"/>
  <c r="Y29" i="21" s="1"/>
  <c r="W28" i="21" a="1"/>
  <c r="W28" i="21" s="1"/>
  <c r="X28" i="21" s="1"/>
  <c r="Y28" i="21" s="1"/>
  <c r="W27" i="21" a="1"/>
  <c r="W27" i="21" s="1"/>
  <c r="X27" i="21" s="1"/>
  <c r="Y27" i="21" s="1"/>
  <c r="W26" i="21" a="1"/>
  <c r="W26" i="21" s="1"/>
  <c r="X26" i="21" s="1"/>
  <c r="Y26" i="21" s="1"/>
  <c r="W25" i="21" a="1"/>
  <c r="W25" i="21" s="1"/>
  <c r="X25" i="21" s="1"/>
  <c r="Y25" i="21" s="1"/>
  <c r="W24" i="21" a="1"/>
  <c r="W24" i="21" s="1"/>
  <c r="X24" i="21" s="1"/>
  <c r="Y24" i="21" s="1"/>
  <c r="W23" i="21" a="1"/>
  <c r="W23" i="21" s="1"/>
  <c r="X23" i="21" s="1"/>
  <c r="Y23" i="21" s="1"/>
  <c r="W22" i="21" a="1"/>
  <c r="W22" i="21" s="1"/>
  <c r="X22" i="21" s="1"/>
  <c r="Y22" i="21" s="1"/>
  <c r="W21" i="21" a="1"/>
  <c r="W21" i="21" s="1"/>
  <c r="X21" i="21" s="1"/>
  <c r="Y21" i="21" s="1"/>
  <c r="W20" i="21" a="1"/>
  <c r="W20" i="21" s="1"/>
  <c r="X20" i="21" s="1"/>
  <c r="Y20" i="21" s="1"/>
  <c r="W19" i="21"/>
  <c r="X19" i="21" s="1"/>
  <c r="Y19" i="21" s="1"/>
  <c r="W19" i="21" a="1"/>
  <c r="W18" i="21" a="1"/>
  <c r="W18" i="21" s="1"/>
  <c r="X18" i="21" s="1"/>
  <c r="Y18" i="21" s="1"/>
  <c r="W17" i="21" a="1"/>
  <c r="W17" i="21" s="1"/>
  <c r="X17" i="21" s="1"/>
  <c r="Y17" i="21" s="1"/>
  <c r="W16" i="21" a="1"/>
  <c r="W16" i="21" s="1"/>
  <c r="X16" i="21" s="1"/>
  <c r="Y16" i="21" s="1"/>
  <c r="W15" i="21" a="1"/>
  <c r="W15" i="21" s="1"/>
  <c r="X15" i="21" s="1"/>
  <c r="Y15" i="21" s="1"/>
  <c r="W14" i="21" a="1"/>
  <c r="W14" i="21" s="1"/>
  <c r="X14" i="21" s="1"/>
  <c r="Y14" i="21" s="1"/>
  <c r="W13" i="21" a="1"/>
  <c r="W13" i="21" s="1"/>
  <c r="X13" i="21" s="1"/>
  <c r="Y13" i="21" s="1"/>
  <c r="W12" i="21" a="1"/>
  <c r="W12" i="21" s="1"/>
  <c r="X12" i="21" s="1"/>
  <c r="Y12" i="21" s="1"/>
  <c r="W11" i="21" a="1"/>
  <c r="W11" i="21" s="1"/>
  <c r="X11" i="21" s="1"/>
  <c r="Y11" i="21" s="1"/>
  <c r="W10" i="21" a="1"/>
  <c r="W10" i="21" s="1"/>
  <c r="X10" i="21" s="1"/>
  <c r="Y10" i="21" s="1"/>
  <c r="W9" i="21" a="1"/>
  <c r="W9" i="21" s="1"/>
  <c r="X9" i="21" s="1"/>
  <c r="Y9" i="21" s="1"/>
  <c r="W8" i="21" a="1"/>
  <c r="W8" i="21" s="1"/>
  <c r="X8" i="21" s="1"/>
  <c r="Y8" i="21" s="1"/>
  <c r="W7" i="21" a="1"/>
  <c r="W7" i="21" s="1"/>
  <c r="X7" i="21" s="1"/>
  <c r="Y7" i="21" s="1"/>
  <c r="W6" i="21" a="1"/>
  <c r="W6" i="21" s="1"/>
  <c r="X6" i="21" s="1"/>
  <c r="Y6" i="21" s="1"/>
  <c r="W5" i="21" a="1"/>
  <c r="W5" i="21" s="1"/>
  <c r="X5" i="21" s="1"/>
  <c r="Y5" i="21" s="1"/>
  <c r="D3" i="20"/>
  <c r="E3" i="20" s="1"/>
  <c r="F3" i="20"/>
  <c r="D4" i="20"/>
  <c r="E4" i="20" s="1"/>
  <c r="F4" i="20"/>
  <c r="D5" i="20"/>
  <c r="E5" i="20"/>
  <c r="F5" i="20"/>
  <c r="D6" i="20"/>
  <c r="E6" i="20"/>
  <c r="F6" i="20"/>
  <c r="D7" i="20"/>
  <c r="E7" i="20" s="1"/>
  <c r="F7" i="20"/>
  <c r="D8" i="20"/>
  <c r="E8" i="20" s="1"/>
  <c r="F8" i="20"/>
  <c r="D9" i="20"/>
  <c r="E9" i="20"/>
  <c r="F9" i="20"/>
  <c r="D10" i="20"/>
  <c r="E10" i="20"/>
  <c r="F10" i="20"/>
  <c r="D11" i="20"/>
  <c r="E11" i="20" s="1"/>
  <c r="F11" i="20"/>
  <c r="D12" i="20"/>
  <c r="E12" i="20" s="1"/>
  <c r="F12" i="20"/>
  <c r="D13" i="20"/>
  <c r="E13" i="20"/>
  <c r="F13" i="20"/>
  <c r="D14" i="20"/>
  <c r="E14" i="20"/>
  <c r="F14" i="20"/>
  <c r="D15" i="20"/>
  <c r="E15" i="20" s="1"/>
  <c r="F15" i="20"/>
  <c r="D16" i="20"/>
  <c r="E16" i="20" s="1"/>
  <c r="F16" i="20"/>
  <c r="D17" i="20"/>
  <c r="E17" i="20"/>
  <c r="F17" i="20"/>
  <c r="D18" i="20"/>
  <c r="E18" i="20"/>
  <c r="F18" i="20"/>
  <c r="D19" i="20"/>
  <c r="E19" i="20" s="1"/>
  <c r="F19" i="20"/>
  <c r="D20" i="20"/>
  <c r="E20" i="20" s="1"/>
  <c r="F20" i="20"/>
  <c r="D21" i="20"/>
  <c r="E21" i="20"/>
  <c r="F21" i="20"/>
  <c r="D22" i="20"/>
  <c r="E22" i="20"/>
  <c r="F22" i="20"/>
  <c r="D23" i="20"/>
  <c r="E23" i="20" s="1"/>
  <c r="F23" i="20"/>
  <c r="D24" i="20"/>
  <c r="E24" i="20" s="1"/>
  <c r="F24" i="20"/>
  <c r="D25" i="20"/>
  <c r="E25" i="20"/>
  <c r="F25" i="20"/>
  <c r="D26" i="20"/>
  <c r="E26" i="20"/>
  <c r="F26" i="20"/>
  <c r="D27" i="20"/>
  <c r="E27" i="20" s="1"/>
  <c r="F27" i="20"/>
  <c r="D28" i="20"/>
  <c r="E28" i="20" s="1"/>
  <c r="F28" i="20"/>
  <c r="D29" i="20"/>
  <c r="E29" i="20"/>
  <c r="F29" i="20"/>
  <c r="D30" i="20"/>
  <c r="E30" i="20"/>
  <c r="F30" i="20"/>
  <c r="D31" i="20"/>
  <c r="E31" i="20" s="1"/>
  <c r="F31" i="20"/>
  <c r="D32" i="20"/>
  <c r="E32" i="20" s="1"/>
  <c r="F32" i="20"/>
  <c r="D33" i="20"/>
  <c r="E33" i="20"/>
  <c r="F33" i="20"/>
  <c r="D34" i="20"/>
  <c r="E34" i="20"/>
  <c r="F34" i="20"/>
  <c r="F2" i="20"/>
  <c r="E2" i="20"/>
  <c r="D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2" i="20"/>
  <c r="B34" i="20"/>
  <c r="B28" i="20"/>
  <c r="B29" i="20"/>
  <c r="B30" i="20" s="1"/>
  <c r="B31" i="20" s="1"/>
  <c r="B32" i="20" s="1"/>
  <c r="B33" i="20" s="1"/>
  <c r="B4" i="20"/>
  <c r="B5" i="20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3" i="20"/>
  <c r="B2" i="20"/>
  <c r="A5" i="20"/>
  <c r="A2" i="20"/>
  <c r="V3" i="16" a="1"/>
  <c r="V3" i="16" s="1"/>
  <c r="V4" i="16" a="1"/>
  <c r="V4" i="16"/>
  <c r="V5" i="16" a="1"/>
  <c r="V5" i="16" s="1"/>
  <c r="V6" i="16" a="1"/>
  <c r="V6" i="16" s="1"/>
  <c r="V7" i="16" a="1"/>
  <c r="V7" i="16" s="1"/>
  <c r="V8" i="16" a="1"/>
  <c r="V8" i="16" s="1"/>
  <c r="V9" i="16" a="1"/>
  <c r="V9" i="16" s="1"/>
  <c r="V10" i="16" a="1"/>
  <c r="V10" i="16"/>
  <c r="V11" i="16" a="1"/>
  <c r="V11" i="16" s="1"/>
  <c r="V12" i="16" a="1"/>
  <c r="V12" i="16"/>
  <c r="V13" i="16" a="1"/>
  <c r="V13" i="16" s="1"/>
  <c r="V14" i="16" a="1"/>
  <c r="V14" i="16" s="1"/>
  <c r="V15" i="16" a="1"/>
  <c r="V15" i="16" s="1"/>
  <c r="V16" i="16" a="1"/>
  <c r="V16" i="16" s="1"/>
  <c r="V17" i="16" a="1"/>
  <c r="V17" i="16" s="1"/>
  <c r="V18" i="16" a="1"/>
  <c r="V18" i="16"/>
  <c r="V19" i="16" a="1"/>
  <c r="V19" i="16" s="1"/>
  <c r="V20" i="16" a="1"/>
  <c r="V20" i="16"/>
  <c r="V21" i="16" a="1"/>
  <c r="V21" i="16" s="1"/>
  <c r="V22" i="16" a="1"/>
  <c r="V22" i="16" s="1"/>
  <c r="V23" i="16" a="1"/>
  <c r="V23" i="16" s="1"/>
  <c r="V24" i="16" a="1"/>
  <c r="V24" i="16" s="1"/>
  <c r="V25" i="16" a="1"/>
  <c r="V25" i="16" s="1"/>
  <c r="V26" i="16" a="1"/>
  <c r="V26" i="16"/>
  <c r="V27" i="16" a="1"/>
  <c r="V27" i="16" s="1"/>
  <c r="V28" i="16" a="1"/>
  <c r="V28" i="16"/>
  <c r="V29" i="16" a="1"/>
  <c r="V29" i="16" s="1"/>
  <c r="V30" i="16" a="1"/>
  <c r="V30" i="16" s="1"/>
  <c r="V31" i="16" a="1"/>
  <c r="V31" i="16" s="1"/>
  <c r="V32" i="16" a="1"/>
  <c r="V32" i="16" s="1"/>
  <c r="V33" i="16" a="1"/>
  <c r="V33" i="16" s="1"/>
  <c r="V34" i="16" a="1"/>
  <c r="V34" i="16"/>
  <c r="V35" i="16" a="1"/>
  <c r="V35" i="16" s="1"/>
  <c r="V36" i="16" a="1"/>
  <c r="V36" i="16"/>
  <c r="V37" i="16" a="1"/>
  <c r="V37" i="16" s="1"/>
  <c r="V38" i="16" a="1"/>
  <c r="V38" i="16" s="1"/>
  <c r="V39" i="16" a="1"/>
  <c r="V39" i="16" s="1"/>
  <c r="V40" i="16" a="1"/>
  <c r="V40" i="16" s="1"/>
  <c r="V41" i="16" a="1"/>
  <c r="V41" i="16" s="1"/>
  <c r="V42" i="16" a="1"/>
  <c r="V42" i="16"/>
  <c r="V43" i="16" a="1"/>
  <c r="V43" i="16" s="1"/>
  <c r="V44" i="16" a="1"/>
  <c r="V44" i="16"/>
  <c r="V45" i="16" a="1"/>
  <c r="V45" i="16" s="1"/>
  <c r="V46" i="16" a="1"/>
  <c r="V46" i="16" s="1"/>
  <c r="V47" i="16" a="1"/>
  <c r="V47" i="16" s="1"/>
  <c r="V48" i="16" a="1"/>
  <c r="V48" i="16" s="1"/>
  <c r="V49" i="16" a="1"/>
  <c r="V49" i="16" s="1"/>
  <c r="V50" i="16" a="1"/>
  <c r="V50" i="16"/>
  <c r="V51" i="16" a="1"/>
  <c r="V51" i="16" s="1"/>
  <c r="V52" i="16" a="1"/>
  <c r="V52" i="16"/>
  <c r="V53" i="16" a="1"/>
  <c r="V53" i="16" s="1"/>
  <c r="V54" i="16" a="1"/>
  <c r="V54" i="16" s="1"/>
  <c r="V55" i="16" a="1"/>
  <c r="V55" i="16" s="1"/>
  <c r="V56" i="16" a="1"/>
  <c r="V56" i="16" s="1"/>
  <c r="V57" i="16" a="1"/>
  <c r="V57" i="16" s="1"/>
  <c r="V58" i="16" a="1"/>
  <c r="V58" i="16"/>
  <c r="V59" i="16" a="1"/>
  <c r="V59" i="16" s="1"/>
  <c r="V60" i="16" a="1"/>
  <c r="V60" i="16"/>
  <c r="V61" i="16" a="1"/>
  <c r="V61" i="16" s="1"/>
  <c r="V62" i="16" a="1"/>
  <c r="V62" i="16" s="1"/>
  <c r="V63" i="16" a="1"/>
  <c r="V63" i="16" s="1"/>
  <c r="V64" i="16" a="1"/>
  <c r="V64" i="16" s="1"/>
  <c r="V65" i="16" a="1"/>
  <c r="V65" i="16" s="1"/>
  <c r="V66" i="16" a="1"/>
  <c r="V66" i="16"/>
  <c r="V67" i="16" a="1"/>
  <c r="V67" i="16" s="1"/>
  <c r="V68" i="16" a="1"/>
  <c r="V68" i="16"/>
  <c r="V69" i="16" a="1"/>
  <c r="V69" i="16" s="1"/>
  <c r="V70" i="16" a="1"/>
  <c r="V70" i="16" s="1"/>
  <c r="V71" i="16" a="1"/>
  <c r="V71" i="16" s="1"/>
  <c r="V72" i="16" a="1"/>
  <c r="V72" i="16" s="1"/>
  <c r="V73" i="16" a="1"/>
  <c r="V73" i="16" s="1"/>
  <c r="V74" i="16" a="1"/>
  <c r="V74" i="16"/>
  <c r="V75" i="16" a="1"/>
  <c r="V75" i="16" s="1"/>
  <c r="V76" i="16" a="1"/>
  <c r="V76" i="16"/>
  <c r="V77" i="16" a="1"/>
  <c r="V77" i="16" s="1"/>
  <c r="V78" i="16" a="1"/>
  <c r="V78" i="16" s="1"/>
  <c r="V79" i="16" a="1"/>
  <c r="V79" i="16" s="1"/>
  <c r="V80" i="16" a="1"/>
  <c r="V80" i="16" s="1"/>
  <c r="V81" i="16" a="1"/>
  <c r="V81" i="16" s="1"/>
  <c r="V82" i="16" a="1"/>
  <c r="V82" i="16"/>
  <c r="V83" i="16" a="1"/>
  <c r="V83" i="16" s="1"/>
  <c r="V84" i="16" a="1"/>
  <c r="V84" i="16"/>
  <c r="V85" i="16" a="1"/>
  <c r="V85" i="16" s="1"/>
  <c r="V86" i="16" a="1"/>
  <c r="V86" i="16" s="1"/>
  <c r="V87" i="16" a="1"/>
  <c r="V87" i="16" s="1"/>
  <c r="V88" i="16" a="1"/>
  <c r="V88" i="16" s="1"/>
  <c r="V89" i="16" a="1"/>
  <c r="V89" i="16" s="1"/>
  <c r="V90" i="16" a="1"/>
  <c r="V90" i="16"/>
  <c r="V91" i="16" a="1"/>
  <c r="V91" i="16" s="1"/>
  <c r="V92" i="16" a="1"/>
  <c r="V92" i="16"/>
  <c r="V93" i="16" a="1"/>
  <c r="V93" i="16" s="1"/>
  <c r="V94" i="16" a="1"/>
  <c r="V94" i="16" s="1"/>
  <c r="V95" i="16" a="1"/>
  <c r="V95" i="16" s="1"/>
  <c r="V96" i="16" a="1"/>
  <c r="V96" i="16" s="1"/>
  <c r="V97" i="16" a="1"/>
  <c r="V97" i="16" s="1"/>
  <c r="V98" i="16" a="1"/>
  <c r="V98" i="16"/>
  <c r="V99" i="16" a="1"/>
  <c r="V99" i="16" s="1"/>
  <c r="V100" i="16" a="1"/>
  <c r="V100" i="16"/>
  <c r="V101" i="16" a="1"/>
  <c r="V101" i="16" s="1"/>
  <c r="V102" i="16" a="1"/>
  <c r="V102" i="16" s="1"/>
  <c r="V103" i="16" a="1"/>
  <c r="V103" i="16" s="1"/>
  <c r="V104" i="16" a="1"/>
  <c r="V104" i="16" s="1"/>
  <c r="V105" i="16" a="1"/>
  <c r="V105" i="16" s="1"/>
  <c r="V106" i="16" a="1"/>
  <c r="V106" i="16"/>
  <c r="V107" i="16" a="1"/>
  <c r="V107" i="16" s="1"/>
  <c r="V108" i="16" a="1"/>
  <c r="V108" i="16"/>
  <c r="V109" i="16" a="1"/>
  <c r="V109" i="16" s="1"/>
  <c r="V110" i="16" a="1"/>
  <c r="V110" i="16" s="1"/>
  <c r="V111" i="16" a="1"/>
  <c r="V111" i="16" s="1"/>
  <c r="V112" i="16" a="1"/>
  <c r="V112" i="16" s="1"/>
  <c r="V113" i="16" a="1"/>
  <c r="V113" i="16" s="1"/>
  <c r="V114" i="16" a="1"/>
  <c r="V114" i="16"/>
  <c r="V115" i="16" a="1"/>
  <c r="V115" i="16" s="1"/>
  <c r="V116" i="16" a="1"/>
  <c r="V116" i="16"/>
  <c r="V117" i="16" a="1"/>
  <c r="V117" i="16" s="1"/>
  <c r="V118" i="16" a="1"/>
  <c r="V118" i="16" s="1"/>
  <c r="V119" i="16" a="1"/>
  <c r="V119" i="16" s="1"/>
  <c r="V120" i="16" a="1"/>
  <c r="V120" i="16" s="1"/>
  <c r="V121" i="16" a="1"/>
  <c r="V121" i="16" s="1"/>
  <c r="V122" i="16" a="1"/>
  <c r="V122" i="16"/>
  <c r="V123" i="16" a="1"/>
  <c r="V123" i="16" s="1"/>
  <c r="V124" i="16" a="1"/>
  <c r="V124" i="16"/>
  <c r="V125" i="16" a="1"/>
  <c r="V125" i="16" s="1"/>
  <c r="V126" i="16" a="1"/>
  <c r="V126" i="16" s="1"/>
  <c r="V127" i="16" a="1"/>
  <c r="V127" i="16" s="1"/>
  <c r="V128" i="16" a="1"/>
  <c r="V128" i="16" s="1"/>
  <c r="V129" i="16" a="1"/>
  <c r="V129" i="16" s="1"/>
  <c r="V130" i="16" a="1"/>
  <c r="V130" i="16"/>
  <c r="V131" i="16" a="1"/>
  <c r="V131" i="16" s="1"/>
  <c r="V132" i="16" a="1"/>
  <c r="V132" i="16"/>
  <c r="V133" i="16" a="1"/>
  <c r="V133" i="16" s="1"/>
  <c r="V134" i="16" a="1"/>
  <c r="V134" i="16" s="1"/>
  <c r="V135" i="16" a="1"/>
  <c r="V135" i="16" s="1"/>
  <c r="V136" i="16" a="1"/>
  <c r="V136" i="16" s="1"/>
  <c r="V137" i="16" a="1"/>
  <c r="V137" i="16" s="1"/>
  <c r="V138" i="16" a="1"/>
  <c r="V138" i="16"/>
  <c r="V139" i="16" a="1"/>
  <c r="V139" i="16" s="1"/>
  <c r="V140" i="16" a="1"/>
  <c r="V140" i="16"/>
  <c r="V141" i="16" a="1"/>
  <c r="V141" i="16" s="1"/>
  <c r="V142" i="16" a="1"/>
  <c r="V142" i="16" s="1"/>
  <c r="V143" i="16" a="1"/>
  <c r="V143" i="16" s="1"/>
  <c r="V144" i="16" a="1"/>
  <c r="V144" i="16" s="1"/>
  <c r="V145" i="16" a="1"/>
  <c r="V145" i="16" s="1"/>
  <c r="V146" i="16" a="1"/>
  <c r="V146" i="16"/>
  <c r="V147" i="16" a="1"/>
  <c r="V147" i="16" s="1"/>
  <c r="V148" i="16" a="1"/>
  <c r="V148" i="16"/>
  <c r="V149" i="16" a="1"/>
  <c r="V149" i="16" s="1"/>
  <c r="V150" i="16" a="1"/>
  <c r="V150" i="16" s="1"/>
  <c r="V151" i="16" a="1"/>
  <c r="V151" i="16" s="1"/>
  <c r="V152" i="16" a="1"/>
  <c r="V152" i="16" s="1"/>
  <c r="V153" i="16" a="1"/>
  <c r="V153" i="16" s="1"/>
  <c r="V154" i="16" a="1"/>
  <c r="V154" i="16"/>
  <c r="V155" i="16" a="1"/>
  <c r="V155" i="16" s="1"/>
  <c r="V156" i="16" a="1"/>
  <c r="V156" i="16"/>
  <c r="V157" i="16" a="1"/>
  <c r="V157" i="16" s="1"/>
  <c r="V158" i="16" a="1"/>
  <c r="V158" i="16" s="1"/>
  <c r="V159" i="16" a="1"/>
  <c r="V159" i="16" s="1"/>
  <c r="V160" i="16" a="1"/>
  <c r="V160" i="16" s="1"/>
  <c r="V161" i="16" a="1"/>
  <c r="V161" i="16" s="1"/>
  <c r="V162" i="16" a="1"/>
  <c r="V162" i="16"/>
  <c r="V163" i="16" a="1"/>
  <c r="V163" i="16" s="1"/>
  <c r="V164" i="16" a="1"/>
  <c r="V164" i="16"/>
  <c r="V165" i="16" a="1"/>
  <c r="V165" i="16" s="1"/>
  <c r="V166" i="16" a="1"/>
  <c r="V166" i="16" s="1"/>
  <c r="V167" i="16" a="1"/>
  <c r="V167" i="16" s="1"/>
  <c r="V168" i="16" a="1"/>
  <c r="V168" i="16" s="1"/>
  <c r="V169" i="16" a="1"/>
  <c r="V169" i="16" s="1"/>
  <c r="V170" i="16" a="1"/>
  <c r="V170" i="16"/>
  <c r="V171" i="16" a="1"/>
  <c r="V171" i="16" s="1"/>
  <c r="V172" i="16" a="1"/>
  <c r="V172" i="16"/>
  <c r="V173" i="16" a="1"/>
  <c r="V173" i="16" s="1"/>
  <c r="V174" i="16" a="1"/>
  <c r="V174" i="16"/>
  <c r="V175" i="16" a="1"/>
  <c r="V175" i="16" s="1"/>
  <c r="V176" i="16" a="1"/>
  <c r="V176" i="16" s="1"/>
  <c r="V177" i="16" a="1"/>
  <c r="V177" i="16" s="1"/>
  <c r="V178" i="16" a="1"/>
  <c r="V178" i="16" s="1"/>
  <c r="V179" i="16" a="1"/>
  <c r="V179" i="16" s="1"/>
  <c r="V180" i="16" a="1"/>
  <c r="V180" i="16" s="1"/>
  <c r="V181" i="16" a="1"/>
  <c r="V181" i="16" s="1"/>
  <c r="V182" i="16" a="1"/>
  <c r="V182" i="16" s="1"/>
  <c r="V183" i="16" a="1"/>
  <c r="V183" i="16" s="1"/>
  <c r="V184" i="16" a="1"/>
  <c r="V184" i="16" s="1"/>
  <c r="V185" i="16" a="1"/>
  <c r="V185" i="16" s="1"/>
  <c r="V186" i="16" a="1"/>
  <c r="V186" i="16" s="1"/>
  <c r="V187" i="16" a="1"/>
  <c r="V187" i="16" s="1"/>
  <c r="V188" i="16" a="1"/>
  <c r="V188" i="16" s="1"/>
  <c r="V189" i="16" a="1"/>
  <c r="V189" i="16" s="1"/>
  <c r="V190" i="16" a="1"/>
  <c r="V190" i="16" s="1"/>
  <c r="V191" i="16" a="1"/>
  <c r="V191" i="16" s="1"/>
  <c r="V192" i="16" a="1"/>
  <c r="V192" i="16" s="1"/>
  <c r="V193" i="16" a="1"/>
  <c r="V193" i="16" s="1"/>
  <c r="V194" i="16" a="1"/>
  <c r="V194" i="16" s="1"/>
  <c r="V195" i="16" a="1"/>
  <c r="V195" i="16" s="1"/>
  <c r="V196" i="16" a="1"/>
  <c r="V196" i="16" s="1"/>
  <c r="V197" i="16" a="1"/>
  <c r="V197" i="16" s="1"/>
  <c r="V198" i="16" a="1"/>
  <c r="V198" i="16" s="1"/>
  <c r="V199" i="16" a="1"/>
  <c r="V199" i="16" s="1"/>
  <c r="V200" i="16" a="1"/>
  <c r="V200" i="16" s="1"/>
  <c r="V201" i="16" a="1"/>
  <c r="V201" i="16" s="1"/>
  <c r="V202" i="16" a="1"/>
  <c r="V202" i="16" s="1"/>
  <c r="V203" i="16" a="1"/>
  <c r="V203" i="16" s="1"/>
  <c r="V204" i="16" a="1"/>
  <c r="V204" i="16" s="1"/>
  <c r="V205" i="16" a="1"/>
  <c r="V205" i="16" s="1"/>
  <c r="V206" i="16" a="1"/>
  <c r="V206" i="16" s="1"/>
  <c r="V207" i="16" a="1"/>
  <c r="V207" i="16" s="1"/>
  <c r="V208" i="16" a="1"/>
  <c r="V208" i="16" s="1"/>
  <c r="V209" i="16" a="1"/>
  <c r="V209" i="16" s="1"/>
  <c r="V210" i="16" a="1"/>
  <c r="V210" i="16" s="1"/>
  <c r="V211" i="16" a="1"/>
  <c r="V211" i="16" s="1"/>
  <c r="V212" i="16" a="1"/>
  <c r="V212" i="16" s="1"/>
  <c r="V213" i="16" a="1"/>
  <c r="V213" i="16" s="1"/>
  <c r="V214" i="16" a="1"/>
  <c r="V214" i="16" s="1"/>
  <c r="V215" i="16" a="1"/>
  <c r="V215" i="16" s="1"/>
  <c r="V216" i="16" a="1"/>
  <c r="V216" i="16" s="1"/>
  <c r="V217" i="16" a="1"/>
  <c r="V217" i="16" s="1"/>
  <c r="V218" i="16" a="1"/>
  <c r="V218" i="16" s="1"/>
  <c r="V219" i="16" a="1"/>
  <c r="V219" i="16" s="1"/>
  <c r="V220" i="16" a="1"/>
  <c r="V220" i="16" s="1"/>
  <c r="V221" i="16" a="1"/>
  <c r="V221" i="16" s="1"/>
  <c r="V222" i="16" a="1"/>
  <c r="V222" i="16" s="1"/>
  <c r="V223" i="16" a="1"/>
  <c r="V223" i="16" s="1"/>
  <c r="V224" i="16" a="1"/>
  <c r="V224" i="16" s="1"/>
  <c r="V225" i="16" a="1"/>
  <c r="V225" i="16" s="1"/>
  <c r="V226" i="16" a="1"/>
  <c r="V226" i="16" s="1"/>
  <c r="V227" i="16" a="1"/>
  <c r="V227" i="16" s="1"/>
  <c r="V228" i="16" a="1"/>
  <c r="V228" i="16" s="1"/>
  <c r="V229" i="16" a="1"/>
  <c r="V229" i="16" s="1"/>
  <c r="V230" i="16" a="1"/>
  <c r="V230" i="16" s="1"/>
  <c r="V231" i="16" a="1"/>
  <c r="V231" i="16" s="1"/>
  <c r="V232" i="16" a="1"/>
  <c r="V232" i="16" s="1"/>
  <c r="V233" i="16" a="1"/>
  <c r="V233" i="16" s="1"/>
  <c r="V234" i="16" a="1"/>
  <c r="V234" i="16" s="1"/>
  <c r="V235" i="16" a="1"/>
  <c r="V235" i="16" s="1"/>
  <c r="V236" i="16" a="1"/>
  <c r="V236" i="16" s="1"/>
  <c r="V237" i="16" a="1"/>
  <c r="V237" i="16" s="1"/>
  <c r="V238" i="16" a="1"/>
  <c r="V238" i="16" s="1"/>
  <c r="V239" i="16" a="1"/>
  <c r="V239" i="16" s="1"/>
  <c r="V240" i="16" a="1"/>
  <c r="V240" i="16" s="1"/>
  <c r="V241" i="16" a="1"/>
  <c r="V241" i="16" s="1"/>
  <c r="V242" i="16" a="1"/>
  <c r="V242" i="16" s="1"/>
  <c r="V243" i="16" a="1"/>
  <c r="V243" i="16" s="1"/>
  <c r="V244" i="16" a="1"/>
  <c r="V244" i="16" s="1"/>
  <c r="V245" i="16" a="1"/>
  <c r="V245" i="16" s="1"/>
  <c r="V246" i="16" a="1"/>
  <c r="V246" i="16" s="1"/>
  <c r="V247" i="16" a="1"/>
  <c r="V247" i="16" s="1"/>
  <c r="V248" i="16" a="1"/>
  <c r="V248" i="16" s="1"/>
  <c r="V249" i="16" a="1"/>
  <c r="V249" i="16" s="1"/>
  <c r="V250" i="16" a="1"/>
  <c r="V250" i="16" s="1"/>
  <c r="V251" i="16" a="1"/>
  <c r="V251" i="16" s="1"/>
  <c r="V252" i="16" a="1"/>
  <c r="V252" i="16" s="1"/>
  <c r="V253" i="16" a="1"/>
  <c r="V253" i="16" s="1"/>
  <c r="V254" i="16" a="1"/>
  <c r="V254" i="16" s="1"/>
  <c r="V255" i="16" a="1"/>
  <c r="V255" i="16" s="1"/>
  <c r="V256" i="16" a="1"/>
  <c r="V256" i="16" s="1"/>
  <c r="V257" i="16" a="1"/>
  <c r="V257" i="16" s="1"/>
  <c r="V258" i="16" a="1"/>
  <c r="V258" i="16" s="1"/>
  <c r="V259" i="16" a="1"/>
  <c r="V259" i="16" s="1"/>
  <c r="V260" i="16" a="1"/>
  <c r="V260" i="16" s="1"/>
  <c r="V261" i="16" a="1"/>
  <c r="V261" i="16" s="1"/>
  <c r="V262" i="16" a="1"/>
  <c r="V262" i="16" s="1"/>
  <c r="V263" i="16" a="1"/>
  <c r="V263" i="16" s="1"/>
  <c r="V264" i="16" a="1"/>
  <c r="V264" i="16" s="1"/>
  <c r="V265" i="16" a="1"/>
  <c r="V265" i="16" s="1"/>
  <c r="V266" i="16" a="1"/>
  <c r="V266" i="16" s="1"/>
  <c r="V267" i="16" a="1"/>
  <c r="V267" i="16" s="1"/>
  <c r="V268" i="16" a="1"/>
  <c r="V268" i="16" s="1"/>
  <c r="V269" i="16" a="1"/>
  <c r="V269" i="16" s="1"/>
  <c r="V270" i="16" a="1"/>
  <c r="V270" i="16" s="1"/>
  <c r="V271" i="16" a="1"/>
  <c r="V271" i="16" s="1"/>
  <c r="V272" i="16" a="1"/>
  <c r="V272" i="16" s="1"/>
  <c r="V273" i="16" a="1"/>
  <c r="V273" i="16" s="1"/>
  <c r="V274" i="16" a="1"/>
  <c r="V274" i="16" s="1"/>
  <c r="V275" i="16" a="1"/>
  <c r="V275" i="16" s="1"/>
  <c r="V276" i="16" a="1"/>
  <c r="V276" i="16" s="1"/>
  <c r="V277" i="16" a="1"/>
  <c r="V277" i="16" s="1"/>
  <c r="V278" i="16" a="1"/>
  <c r="V278" i="16" s="1"/>
  <c r="V279" i="16" a="1"/>
  <c r="V279" i="16" s="1"/>
  <c r="V280" i="16" a="1"/>
  <c r="V280" i="16" s="1"/>
  <c r="V281" i="16" a="1"/>
  <c r="V281" i="16" s="1"/>
  <c r="V282" i="16" a="1"/>
  <c r="V282" i="16" s="1"/>
  <c r="V283" i="16" a="1"/>
  <c r="V283" i="16" s="1"/>
  <c r="V284" i="16" a="1"/>
  <c r="V284" i="16" s="1"/>
  <c r="V285" i="16" a="1"/>
  <c r="V285" i="16" s="1"/>
  <c r="V286" i="16" a="1"/>
  <c r="V286" i="16" s="1"/>
  <c r="V287" i="16" a="1"/>
  <c r="V287" i="16" s="1"/>
  <c r="V288" i="16" a="1"/>
  <c r="V288" i="16" s="1"/>
  <c r="V289" i="16" a="1"/>
  <c r="V289" i="16" s="1"/>
  <c r="V290" i="16" a="1"/>
  <c r="V290" i="16" s="1"/>
  <c r="V291" i="16" a="1"/>
  <c r="V291" i="16" s="1"/>
  <c r="V292" i="16" a="1"/>
  <c r="V292" i="16" s="1"/>
  <c r="V293" i="16" a="1"/>
  <c r="V293" i="16" s="1"/>
  <c r="V294" i="16" a="1"/>
  <c r="V294" i="16" s="1"/>
  <c r="V295" i="16" a="1"/>
  <c r="V295" i="16" s="1"/>
  <c r="V296" i="16" a="1"/>
  <c r="V296" i="16" s="1"/>
  <c r="V297" i="16" a="1"/>
  <c r="V297" i="16" s="1"/>
  <c r="V298" i="16" a="1"/>
  <c r="V298" i="16" s="1"/>
  <c r="V299" i="16" a="1"/>
  <c r="V299" i="16" s="1"/>
  <c r="V300" i="16" a="1"/>
  <c r="V300" i="16" s="1"/>
  <c r="V301" i="16" a="1"/>
  <c r="V301" i="16"/>
  <c r="V302" i="16" a="1"/>
  <c r="V302" i="16" s="1"/>
  <c r="V303" i="16" a="1"/>
  <c r="V303" i="16"/>
  <c r="V304" i="16" a="1"/>
  <c r="V304" i="16" s="1"/>
  <c r="V305" i="16" a="1"/>
  <c r="V305" i="16" s="1"/>
  <c r="V306" i="16" a="1"/>
  <c r="V306" i="16" s="1"/>
  <c r="V307" i="16" a="1"/>
  <c r="V307" i="16" s="1"/>
  <c r="V308" i="16" a="1"/>
  <c r="V308" i="16" s="1"/>
  <c r="V309" i="16" a="1"/>
  <c r="V309" i="16" s="1"/>
  <c r="V310" i="16" a="1"/>
  <c r="V310" i="16" s="1"/>
  <c r="V311" i="16" a="1"/>
  <c r="V311" i="16" s="1"/>
  <c r="V312" i="16" a="1"/>
  <c r="V312" i="16" s="1"/>
  <c r="V313" i="16" a="1"/>
  <c r="V313" i="16" s="1"/>
  <c r="V314" i="16" a="1"/>
  <c r="V314" i="16" s="1"/>
  <c r="V315" i="16" a="1"/>
  <c r="V315" i="16" s="1"/>
  <c r="V316" i="16" a="1"/>
  <c r="V316" i="16" s="1"/>
  <c r="V317" i="16" a="1"/>
  <c r="V317" i="16" s="1"/>
  <c r="V318" i="16" a="1"/>
  <c r="V318" i="16" s="1"/>
  <c r="V319" i="16" a="1"/>
  <c r="V319" i="16" s="1"/>
  <c r="V320" i="16" a="1"/>
  <c r="V320" i="16" s="1"/>
  <c r="V321" i="16" a="1"/>
  <c r="V321" i="16" s="1"/>
  <c r="V322" i="16" a="1"/>
  <c r="V322" i="16" s="1"/>
  <c r="V323" i="16" a="1"/>
  <c r="V323" i="16" s="1"/>
  <c r="V324" i="16" a="1"/>
  <c r="V324" i="16" s="1"/>
  <c r="V325" i="16" a="1"/>
  <c r="V325" i="16" s="1"/>
  <c r="V326" i="16" a="1"/>
  <c r="V326" i="16" s="1"/>
  <c r="V327" i="16" a="1"/>
  <c r="V327" i="16" s="1"/>
  <c r="V328" i="16" a="1"/>
  <c r="V328" i="16" s="1"/>
  <c r="V329" i="16" a="1"/>
  <c r="V329" i="16" s="1"/>
  <c r="V330" i="16" a="1"/>
  <c r="V330" i="16" s="1"/>
  <c r="V331" i="16" a="1"/>
  <c r="V331" i="16" s="1"/>
  <c r="V332" i="16" a="1"/>
  <c r="V332" i="16" s="1"/>
  <c r="V333" i="16" a="1"/>
  <c r="V333" i="16" s="1"/>
  <c r="V334" i="16" a="1"/>
  <c r="V334" i="16" s="1"/>
  <c r="V335" i="16" a="1"/>
  <c r="V335" i="16" s="1"/>
  <c r="V336" i="16" a="1"/>
  <c r="V336" i="16" s="1"/>
  <c r="V337" i="16" a="1"/>
  <c r="V337" i="16" s="1"/>
  <c r="V338" i="16" a="1"/>
  <c r="V338" i="16" s="1"/>
  <c r="V339" i="16" a="1"/>
  <c r="V339" i="16" s="1"/>
  <c r="V340" i="16" a="1"/>
  <c r="V340" i="16" s="1"/>
  <c r="V341" i="16" a="1"/>
  <c r="V341" i="16" s="1"/>
  <c r="V342" i="16" a="1"/>
  <c r="V342" i="16" s="1"/>
  <c r="V343" i="16" a="1"/>
  <c r="V343" i="16" s="1"/>
  <c r="V344" i="16" a="1"/>
  <c r="V344" i="16" s="1"/>
  <c r="V345" i="16" a="1"/>
  <c r="V345" i="16" s="1"/>
  <c r="V346" i="16" a="1"/>
  <c r="V346" i="16" s="1"/>
  <c r="V347" i="16" a="1"/>
  <c r="V347" i="16" s="1"/>
  <c r="V348" i="16" a="1"/>
  <c r="V348" i="16" s="1"/>
  <c r="V349" i="16" a="1"/>
  <c r="V349" i="16" s="1"/>
  <c r="V350" i="16" a="1"/>
  <c r="V350" i="16" s="1"/>
  <c r="V351" i="16" a="1"/>
  <c r="V351" i="16" s="1"/>
  <c r="V352" i="16" a="1"/>
  <c r="V352" i="16" s="1"/>
  <c r="V353" i="16" a="1"/>
  <c r="V353" i="16" s="1"/>
  <c r="V354" i="16" a="1"/>
  <c r="V354" i="16" s="1"/>
  <c r="V355" i="16" a="1"/>
  <c r="V355" i="16" s="1"/>
  <c r="V356" i="16" a="1"/>
  <c r="V356" i="16" s="1"/>
  <c r="V357" i="16" a="1"/>
  <c r="V357" i="16" s="1"/>
  <c r="V358" i="16" a="1"/>
  <c r="V358" i="16" s="1"/>
  <c r="V359" i="16" a="1"/>
  <c r="V359" i="16" s="1"/>
  <c r="V360" i="16" a="1"/>
  <c r="V360" i="16" s="1"/>
  <c r="V361" i="16" a="1"/>
  <c r="V361" i="16" s="1"/>
  <c r="V362" i="16" a="1"/>
  <c r="V362" i="16" s="1"/>
  <c r="V363" i="16" a="1"/>
  <c r="V363" i="16" s="1"/>
  <c r="V364" i="16" a="1"/>
  <c r="V364" i="16" s="1"/>
  <c r="V365" i="16" a="1"/>
  <c r="V365" i="16" s="1"/>
  <c r="V366" i="16" a="1"/>
  <c r="V366" i="16" s="1"/>
  <c r="V367" i="16" a="1"/>
  <c r="V367" i="16" s="1"/>
  <c r="V368" i="16" a="1"/>
  <c r="V368" i="16" s="1"/>
  <c r="V369" i="16" a="1"/>
  <c r="V369" i="16" s="1"/>
  <c r="V370" i="16" a="1"/>
  <c r="V370" i="16" s="1"/>
  <c r="V371" i="16" a="1"/>
  <c r="V371" i="16" s="1"/>
  <c r="V372" i="16" a="1"/>
  <c r="V372" i="16" s="1"/>
  <c r="V373" i="16" a="1"/>
  <c r="V373" i="16" s="1"/>
  <c r="V374" i="16" a="1"/>
  <c r="V374" i="16" s="1"/>
  <c r="V375" i="16" a="1"/>
  <c r="V375" i="16" s="1"/>
  <c r="V376" i="16" a="1"/>
  <c r="V376" i="16" s="1"/>
  <c r="V377" i="16" a="1"/>
  <c r="V377" i="16" s="1"/>
  <c r="V378" i="16" a="1"/>
  <c r="V378" i="16" s="1"/>
  <c r="V379" i="16" a="1"/>
  <c r="V379" i="16" s="1"/>
  <c r="V380" i="16" a="1"/>
  <c r="V380" i="16" s="1"/>
  <c r="V381" i="16" a="1"/>
  <c r="V381" i="16" s="1"/>
  <c r="V382" i="16" a="1"/>
  <c r="V382" i="16" s="1"/>
  <c r="V383" i="16" a="1"/>
  <c r="V383" i="16" s="1"/>
  <c r="V384" i="16" a="1"/>
  <c r="V384" i="16" s="1"/>
  <c r="V385" i="16" a="1"/>
  <c r="V385" i="16" s="1"/>
  <c r="V386" i="16" a="1"/>
  <c r="V386" i="16" s="1"/>
  <c r="V387" i="16" a="1"/>
  <c r="V387" i="16" s="1"/>
  <c r="V388" i="16" a="1"/>
  <c r="V388" i="16" s="1"/>
  <c r="V389" i="16" a="1"/>
  <c r="V389" i="16" s="1"/>
  <c r="V390" i="16" a="1"/>
  <c r="V390" i="16" s="1"/>
  <c r="V391" i="16" a="1"/>
  <c r="V391" i="16" s="1"/>
  <c r="V392" i="16" a="1"/>
  <c r="V392" i="16" s="1"/>
  <c r="V393" i="16" a="1"/>
  <c r="V393" i="16" s="1"/>
  <c r="V394" i="16" a="1"/>
  <c r="V394" i="16" s="1"/>
  <c r="V395" i="16" a="1"/>
  <c r="V395" i="16" s="1"/>
  <c r="V396" i="16" a="1"/>
  <c r="V396" i="16" s="1"/>
  <c r="V397" i="16" a="1"/>
  <c r="V397" i="16" s="1"/>
  <c r="V398" i="16" a="1"/>
  <c r="V398" i="16" s="1"/>
  <c r="V399" i="16" a="1"/>
  <c r="V399" i="16" s="1"/>
  <c r="V400" i="16" a="1"/>
  <c r="V400" i="16" s="1"/>
  <c r="V401" i="16" a="1"/>
  <c r="V401" i="16" s="1"/>
  <c r="V402" i="16" a="1"/>
  <c r="V402" i="16" s="1"/>
  <c r="V403" i="16" a="1"/>
  <c r="V403" i="16" s="1"/>
  <c r="V404" i="16" a="1"/>
  <c r="V404" i="16" s="1"/>
  <c r="V405" i="16" a="1"/>
  <c r="V405" i="16" s="1"/>
  <c r="V406" i="16" a="1"/>
  <c r="V406" i="16" s="1"/>
  <c r="V407" i="16" a="1"/>
  <c r="V407" i="16" s="1"/>
  <c r="V408" i="16" a="1"/>
  <c r="V408" i="16" s="1"/>
  <c r="V409" i="16" a="1"/>
  <c r="V409" i="16" s="1"/>
  <c r="V410" i="16" a="1"/>
  <c r="V410" i="16" s="1"/>
  <c r="V411" i="16" a="1"/>
  <c r="V411" i="16" s="1"/>
  <c r="V412" i="16" a="1"/>
  <c r="V412" i="16" s="1"/>
  <c r="V413" i="16" a="1"/>
  <c r="V413" i="16" s="1"/>
  <c r="V414" i="16" a="1"/>
  <c r="V414" i="16" s="1"/>
  <c r="V415" i="16" a="1"/>
  <c r="V415" i="16" s="1"/>
  <c r="V416" i="16" a="1"/>
  <c r="V416" i="16" s="1"/>
  <c r="V417" i="16" a="1"/>
  <c r="V417" i="16" s="1"/>
  <c r="V418" i="16" a="1"/>
  <c r="V418" i="16" s="1"/>
  <c r="V419" i="16" a="1"/>
  <c r="V419" i="16" s="1"/>
  <c r="V420" i="16" a="1"/>
  <c r="V420" i="16" s="1"/>
  <c r="V421" i="16" a="1"/>
  <c r="V421" i="16" s="1"/>
  <c r="V422" i="16" a="1"/>
  <c r="V422" i="16" s="1"/>
  <c r="V423" i="16" a="1"/>
  <c r="V423" i="16" s="1"/>
  <c r="V424" i="16" a="1"/>
  <c r="V424" i="16" s="1"/>
  <c r="V425" i="16" a="1"/>
  <c r="V425" i="16" s="1"/>
  <c r="V426" i="16" a="1"/>
  <c r="V426" i="16" s="1"/>
  <c r="V427" i="16" a="1"/>
  <c r="V427" i="16" s="1"/>
  <c r="V428" i="16" a="1"/>
  <c r="V428" i="16" s="1"/>
  <c r="V429" i="16" a="1"/>
  <c r="V429" i="16" s="1"/>
  <c r="V430" i="16" a="1"/>
  <c r="V430" i="16" s="1"/>
  <c r="V431" i="16" a="1"/>
  <c r="V431" i="16" s="1"/>
  <c r="V432" i="16" a="1"/>
  <c r="V432" i="16" s="1"/>
  <c r="V433" i="16" a="1"/>
  <c r="V433" i="16" s="1"/>
  <c r="V434" i="16" a="1"/>
  <c r="V434" i="16" s="1"/>
  <c r="V435" i="16" a="1"/>
  <c r="V435" i="16" s="1"/>
  <c r="V436" i="16" a="1"/>
  <c r="V436" i="16" s="1"/>
  <c r="V437" i="16" a="1"/>
  <c r="V437" i="16" s="1"/>
  <c r="V438" i="16" a="1"/>
  <c r="V438" i="16" s="1"/>
  <c r="V439" i="16" a="1"/>
  <c r="V439" i="16" s="1"/>
  <c r="V440" i="16" a="1"/>
  <c r="V440" i="16" s="1"/>
  <c r="V441" i="16" a="1"/>
  <c r="V441" i="16" s="1"/>
  <c r="V442" i="16" a="1"/>
  <c r="V442" i="16" s="1"/>
  <c r="V443" i="16" a="1"/>
  <c r="V443" i="16" s="1"/>
  <c r="V444" i="16" a="1"/>
  <c r="V444" i="16" s="1"/>
  <c r="V445" i="16" a="1"/>
  <c r="V445" i="16" s="1"/>
  <c r="V446" i="16" a="1"/>
  <c r="V446" i="16" s="1"/>
  <c r="V447" i="16" a="1"/>
  <c r="V447" i="16" s="1"/>
  <c r="V448" i="16" a="1"/>
  <c r="V448" i="16" s="1"/>
  <c r="V449" i="16" a="1"/>
  <c r="V449" i="16" s="1"/>
  <c r="V450" i="16" a="1"/>
  <c r="V450" i="16" s="1"/>
  <c r="V451" i="16" a="1"/>
  <c r="V451" i="16" s="1"/>
  <c r="V452" i="16" a="1"/>
  <c r="V452" i="16" s="1"/>
  <c r="V453" i="16" a="1"/>
  <c r="V453" i="16" s="1"/>
  <c r="V454" i="16" a="1"/>
  <c r="V454" i="16" s="1"/>
  <c r="V455" i="16" a="1"/>
  <c r="V455" i="16" s="1"/>
  <c r="V456" i="16" a="1"/>
  <c r="V456" i="16" s="1"/>
  <c r="V457" i="16" a="1"/>
  <c r="V457" i="16" s="1"/>
  <c r="V458" i="16" a="1"/>
  <c r="V458" i="16" s="1"/>
  <c r="V459" i="16" a="1"/>
  <c r="V459" i="16" s="1"/>
  <c r="V460" i="16" a="1"/>
  <c r="V460" i="16" s="1"/>
  <c r="V461" i="16" a="1"/>
  <c r="V461" i="16" s="1"/>
  <c r="V462" i="16" a="1"/>
  <c r="V462" i="16" s="1"/>
  <c r="V463" i="16" a="1"/>
  <c r="V463" i="16" s="1"/>
  <c r="V464" i="16" a="1"/>
  <c r="V464" i="16" s="1"/>
  <c r="V465" i="16" a="1"/>
  <c r="V465" i="16" s="1"/>
  <c r="V466" i="16" a="1"/>
  <c r="V466" i="16" s="1"/>
  <c r="V467" i="16" a="1"/>
  <c r="V467" i="16" s="1"/>
  <c r="V468" i="16" a="1"/>
  <c r="V468" i="16" s="1"/>
  <c r="V469" i="16" a="1"/>
  <c r="V469" i="16" s="1"/>
  <c r="V470" i="16" a="1"/>
  <c r="V470" i="16" s="1"/>
  <c r="V471" i="16" a="1"/>
  <c r="V471" i="16" s="1"/>
  <c r="V472" i="16" a="1"/>
  <c r="V472" i="16" s="1"/>
  <c r="V473" i="16" a="1"/>
  <c r="V473" i="16" s="1"/>
  <c r="V474" i="16" a="1"/>
  <c r="V474" i="16" s="1"/>
  <c r="V475" i="16" a="1"/>
  <c r="V475" i="16"/>
  <c r="V476" i="16" a="1"/>
  <c r="V476" i="16"/>
  <c r="V477" i="16" a="1"/>
  <c r="V477" i="16"/>
  <c r="V478" i="16" a="1"/>
  <c r="V478" i="16"/>
  <c r="V479" i="16" a="1"/>
  <c r="V479" i="16"/>
  <c r="V480" i="16" a="1"/>
  <c r="V480" i="16" s="1"/>
  <c r="V481" i="16" a="1"/>
  <c r="V481" i="16"/>
  <c r="V482" i="16" a="1"/>
  <c r="V482" i="16" s="1"/>
  <c r="V483" i="16" a="1"/>
  <c r="V483" i="16"/>
  <c r="V484" i="16" a="1"/>
  <c r="V484" i="16" s="1"/>
  <c r="V485" i="16" a="1"/>
  <c r="V485" i="16"/>
  <c r="V486" i="16" a="1"/>
  <c r="V486" i="16" s="1"/>
  <c r="V487" i="16" a="1"/>
  <c r="V487" i="16"/>
  <c r="V488" i="16" a="1"/>
  <c r="V488" i="16" s="1"/>
  <c r="V489" i="16" a="1"/>
  <c r="V489" i="16"/>
  <c r="V490" i="16" a="1"/>
  <c r="V490" i="16" s="1"/>
  <c r="V491" i="16" a="1"/>
  <c r="V491" i="16"/>
  <c r="V492" i="16" a="1"/>
  <c r="V492" i="16" s="1"/>
  <c r="V493" i="16" a="1"/>
  <c r="V493" i="16"/>
  <c r="V494" i="16" a="1"/>
  <c r="V494" i="16" s="1"/>
  <c r="V495" i="16" a="1"/>
  <c r="V495" i="16"/>
  <c r="V496" i="16" a="1"/>
  <c r="V496" i="16" s="1"/>
  <c r="V497" i="16" a="1"/>
  <c r="V497" i="16"/>
  <c r="V498" i="16" a="1"/>
  <c r="V498" i="16" s="1"/>
  <c r="V499" i="16" a="1"/>
  <c r="V499" i="16"/>
  <c r="V500" i="16" a="1"/>
  <c r="V500" i="16" s="1"/>
  <c r="V501" i="16" a="1"/>
  <c r="V501" i="16" s="1"/>
  <c r="V502" i="16" a="1"/>
  <c r="V502" i="16" s="1"/>
  <c r="V503" i="16" a="1"/>
  <c r="V503" i="16"/>
  <c r="V504" i="16" a="1"/>
  <c r="V504" i="16" s="1"/>
  <c r="V505" i="16" a="1"/>
  <c r="V505" i="16"/>
  <c r="V506" i="16" a="1"/>
  <c r="V506" i="16" s="1"/>
  <c r="V507" i="16" a="1"/>
  <c r="V507" i="16"/>
  <c r="V508" i="16" a="1"/>
  <c r="V508" i="16" s="1"/>
  <c r="V509" i="16" a="1"/>
  <c r="V509" i="16" s="1"/>
  <c r="V510" i="16" a="1"/>
  <c r="V510" i="16" s="1"/>
  <c r="V511" i="16" a="1"/>
  <c r="V511" i="16"/>
  <c r="V512" i="16" a="1"/>
  <c r="V512" i="16" s="1"/>
  <c r="V513" i="16" a="1"/>
  <c r="V513" i="16"/>
  <c r="V514" i="16" a="1"/>
  <c r="V514" i="16" s="1"/>
  <c r="V515" i="16" a="1"/>
  <c r="V515" i="16"/>
  <c r="V516" i="16" a="1"/>
  <c r="V516" i="16" s="1"/>
  <c r="V517" i="16" a="1"/>
  <c r="V517" i="16" s="1"/>
  <c r="V518" i="16" a="1"/>
  <c r="V518" i="16" s="1"/>
  <c r="V519" i="16" a="1"/>
  <c r="V519" i="16"/>
  <c r="V520" i="16" a="1"/>
  <c r="V520" i="16" s="1"/>
  <c r="V521" i="16" a="1"/>
  <c r="V521" i="16"/>
  <c r="V522" i="16" a="1"/>
  <c r="V522" i="16" s="1"/>
  <c r="V523" i="16" a="1"/>
  <c r="V523" i="16"/>
  <c r="V524" i="16" a="1"/>
  <c r="V524" i="16" s="1"/>
  <c r="V525" i="16" a="1"/>
  <c r="V525" i="16" s="1"/>
  <c r="V526" i="16" a="1"/>
  <c r="V526" i="16" s="1"/>
  <c r="V527" i="16" a="1"/>
  <c r="V527" i="16"/>
  <c r="V528" i="16" a="1"/>
  <c r="V528" i="16" s="1"/>
  <c r="V529" i="16" a="1"/>
  <c r="V529" i="16"/>
  <c r="V530" i="16" a="1"/>
  <c r="V530" i="16" s="1"/>
  <c r="V531" i="16" a="1"/>
  <c r="V531" i="16"/>
  <c r="V532" i="16" a="1"/>
  <c r="V532" i="16" s="1"/>
  <c r="V533" i="16" a="1"/>
  <c r="V533" i="16" s="1"/>
  <c r="V534" i="16" a="1"/>
  <c r="V534" i="16" s="1"/>
  <c r="V535" i="16" a="1"/>
  <c r="V535" i="16"/>
  <c r="V536" i="16" a="1"/>
  <c r="V536" i="16" s="1"/>
  <c r="V537" i="16" a="1"/>
  <c r="V537" i="16"/>
  <c r="V538" i="16" a="1"/>
  <c r="V538" i="16" s="1"/>
  <c r="V539" i="16" a="1"/>
  <c r="V539" i="16"/>
  <c r="V540" i="16" a="1"/>
  <c r="V540" i="16" s="1"/>
  <c r="V541" i="16" a="1"/>
  <c r="V541" i="16" s="1"/>
  <c r="V542" i="16" a="1"/>
  <c r="V542" i="16" s="1"/>
  <c r="V543" i="16" a="1"/>
  <c r="V543" i="16"/>
  <c r="V544" i="16" a="1"/>
  <c r="V544" i="16" s="1"/>
  <c r="V545" i="16" a="1"/>
  <c r="V545" i="16"/>
  <c r="V546" i="16" a="1"/>
  <c r="V546" i="16" s="1"/>
  <c r="V547" i="16" a="1"/>
  <c r="V547" i="16"/>
  <c r="V548" i="16" a="1"/>
  <c r="V548" i="16" s="1"/>
  <c r="V549" i="16" a="1"/>
  <c r="V549" i="16" s="1"/>
  <c r="V550" i="16" a="1"/>
  <c r="V550" i="16" s="1"/>
  <c r="V551" i="16" a="1"/>
  <c r="V551" i="16"/>
  <c r="V552" i="16" a="1"/>
  <c r="V552" i="16" s="1"/>
  <c r="V553" i="16" a="1"/>
  <c r="V553" i="16"/>
  <c r="V554" i="16" a="1"/>
  <c r="V554" i="16" s="1"/>
  <c r="V555" i="16" a="1"/>
  <c r="V555" i="16"/>
  <c r="V556" i="16" a="1"/>
  <c r="V556" i="16" s="1"/>
  <c r="V557" i="16" a="1"/>
  <c r="V557" i="16" s="1"/>
  <c r="V558" i="16" a="1"/>
  <c r="V558" i="16" s="1"/>
  <c r="V559" i="16" a="1"/>
  <c r="V559" i="16"/>
  <c r="V560" i="16" a="1"/>
  <c r="V560" i="16" s="1"/>
  <c r="V561" i="16" a="1"/>
  <c r="V561" i="16"/>
  <c r="V562" i="16" a="1"/>
  <c r="V562" i="16" s="1"/>
  <c r="V563" i="16" a="1"/>
  <c r="V563" i="16"/>
  <c r="V564" i="16" a="1"/>
  <c r="V564" i="16" s="1"/>
  <c r="V565" i="16" a="1"/>
  <c r="V565" i="16" s="1"/>
  <c r="V566" i="16" a="1"/>
  <c r="V566" i="16" s="1"/>
  <c r="V567" i="16" a="1"/>
  <c r="V567" i="16"/>
  <c r="V568" i="16" a="1"/>
  <c r="V568" i="16" s="1"/>
  <c r="V569" i="16" a="1"/>
  <c r="V569" i="16"/>
  <c r="V570" i="16" a="1"/>
  <c r="V570" i="16" s="1"/>
  <c r="V571" i="16" a="1"/>
  <c r="V571" i="16"/>
  <c r="V572" i="16" a="1"/>
  <c r="V572" i="16" s="1"/>
  <c r="V573" i="16" a="1"/>
  <c r="V573" i="16" s="1"/>
  <c r="V574" i="16" a="1"/>
  <c r="V574" i="16" s="1"/>
  <c r="V575" i="16" a="1"/>
  <c r="V575" i="16"/>
  <c r="V576" i="16" a="1"/>
  <c r="V576" i="16" s="1"/>
  <c r="V577" i="16" a="1"/>
  <c r="V577" i="16"/>
  <c r="V578" i="16" a="1"/>
  <c r="V578" i="16" s="1"/>
  <c r="V579" i="16" a="1"/>
  <c r="V579" i="16"/>
  <c r="V580" i="16" a="1"/>
  <c r="V580" i="16" s="1"/>
  <c r="V581" i="16" a="1"/>
  <c r="V581" i="16" s="1"/>
  <c r="V582" i="16" a="1"/>
  <c r="V582" i="16" s="1"/>
  <c r="V583" i="16" a="1"/>
  <c r="V583" i="16"/>
  <c r="V584" i="16" a="1"/>
  <c r="V584" i="16" s="1"/>
  <c r="V585" i="16" a="1"/>
  <c r="V585" i="16"/>
  <c r="V586" i="16" a="1"/>
  <c r="V586" i="16" s="1"/>
  <c r="V587" i="16" a="1"/>
  <c r="V587" i="16"/>
  <c r="V588" i="16" a="1"/>
  <c r="V588" i="16" s="1"/>
  <c r="V589" i="16" a="1"/>
  <c r="V589" i="16" s="1"/>
  <c r="V590" i="16" a="1"/>
  <c r="V590" i="16" s="1"/>
  <c r="V591" i="16" a="1"/>
  <c r="V591" i="16"/>
  <c r="V592" i="16" a="1"/>
  <c r="V592" i="16" s="1"/>
  <c r="V593" i="16" a="1"/>
  <c r="V593" i="16"/>
  <c r="V594" i="16" a="1"/>
  <c r="V594" i="16" s="1"/>
  <c r="V595" i="16" a="1"/>
  <c r="V595" i="16"/>
  <c r="V596" i="16" a="1"/>
  <c r="V596" i="16" s="1"/>
  <c r="V597" i="16" a="1"/>
  <c r="V597" i="16" s="1"/>
  <c r="V598" i="16" a="1"/>
  <c r="V598" i="16" s="1"/>
  <c r="V599" i="16" a="1"/>
  <c r="V599" i="16"/>
  <c r="V600" i="16" a="1"/>
  <c r="V600" i="16" s="1"/>
  <c r="V601" i="16" a="1"/>
  <c r="V601" i="16"/>
  <c r="V602" i="16" a="1"/>
  <c r="V602" i="16" s="1"/>
  <c r="V603" i="16" a="1"/>
  <c r="V603" i="16"/>
  <c r="V604" i="16" a="1"/>
  <c r="V604" i="16" s="1"/>
  <c r="V605" i="16" a="1"/>
  <c r="V605" i="16" s="1"/>
  <c r="V606" i="16" a="1"/>
  <c r="V606" i="16" s="1"/>
  <c r="V607" i="16" a="1"/>
  <c r="V607" i="16"/>
  <c r="V608" i="16" a="1"/>
  <c r="V608" i="16" s="1"/>
  <c r="V609" i="16" a="1"/>
  <c r="V609" i="16"/>
  <c r="V610" i="16" a="1"/>
  <c r="V610" i="16" s="1"/>
  <c r="V611" i="16" a="1"/>
  <c r="V611" i="16"/>
  <c r="V612" i="16" a="1"/>
  <c r="V612" i="16" s="1"/>
  <c r="V613" i="16" a="1"/>
  <c r="V613" i="16" s="1"/>
  <c r="V614" i="16" a="1"/>
  <c r="V614" i="16" s="1"/>
  <c r="V615" i="16" a="1"/>
  <c r="V615" i="16"/>
  <c r="V616" i="16" a="1"/>
  <c r="V616" i="16" s="1"/>
  <c r="V617" i="16" a="1"/>
  <c r="V617" i="16"/>
  <c r="V618" i="16" a="1"/>
  <c r="V618" i="16" s="1"/>
  <c r="V619" i="16" a="1"/>
  <c r="V619" i="16"/>
  <c r="V620" i="16" a="1"/>
  <c r="V620" i="16" s="1"/>
  <c r="V621" i="16" a="1"/>
  <c r="V621" i="16" s="1"/>
  <c r="V622" i="16" a="1"/>
  <c r="V622" i="16" s="1"/>
  <c r="V623" i="16" a="1"/>
  <c r="V623" i="16"/>
  <c r="V624" i="16" a="1"/>
  <c r="V624" i="16" s="1"/>
  <c r="V625" i="16" a="1"/>
  <c r="V625" i="16"/>
  <c r="V626" i="16" a="1"/>
  <c r="V626" i="16" s="1"/>
  <c r="V627" i="16" a="1"/>
  <c r="V627" i="16"/>
  <c r="V628" i="16" a="1"/>
  <c r="V628" i="16" s="1"/>
  <c r="V629" i="16" a="1"/>
  <c r="V629" i="16" s="1"/>
  <c r="V630" i="16" a="1"/>
  <c r="V630" i="16" s="1"/>
  <c r="V631" i="16" a="1"/>
  <c r="V631" i="16"/>
  <c r="V632" i="16" a="1"/>
  <c r="V632" i="16" s="1"/>
  <c r="V633" i="16" a="1"/>
  <c r="V633" i="16"/>
  <c r="V634" i="16" a="1"/>
  <c r="V634" i="16" s="1"/>
  <c r="V635" i="16" a="1"/>
  <c r="V635" i="16" s="1"/>
  <c r="V636" i="16" a="1"/>
  <c r="V636" i="16" s="1"/>
  <c r="V637" i="16" a="1"/>
  <c r="V637" i="16" s="1"/>
  <c r="V638" i="16" a="1"/>
  <c r="V638" i="16" s="1"/>
  <c r="V639" i="16" a="1"/>
  <c r="V639" i="16"/>
  <c r="V640" i="16" a="1"/>
  <c r="V640" i="16" s="1"/>
  <c r="V641" i="16" a="1"/>
  <c r="V641" i="16"/>
  <c r="V642" i="16" a="1"/>
  <c r="V642" i="16" s="1"/>
  <c r="V643" i="16" a="1"/>
  <c r="V643" i="16"/>
  <c r="V644" i="16" a="1"/>
  <c r="V644" i="16" s="1"/>
  <c r="V645" i="16" a="1"/>
  <c r="V645" i="16" s="1"/>
  <c r="V646" i="16" a="1"/>
  <c r="V646" i="16" s="1"/>
  <c r="V647" i="16" a="1"/>
  <c r="V647" i="16"/>
  <c r="V648" i="16" a="1"/>
  <c r="V648" i="16" s="1"/>
  <c r="V649" i="16" a="1"/>
  <c r="V649" i="16"/>
  <c r="V650" i="16" a="1"/>
  <c r="V650" i="16" s="1"/>
  <c r="V651" i="16" a="1"/>
  <c r="V651" i="16" s="1"/>
  <c r="V652" i="16" a="1"/>
  <c r="V652" i="16" s="1"/>
  <c r="V653" i="16" a="1"/>
  <c r="V653" i="16" s="1"/>
  <c r="V654" i="16" a="1"/>
  <c r="V654" i="16" s="1"/>
  <c r="V655" i="16" a="1"/>
  <c r="V655" i="16"/>
  <c r="V656" i="16" a="1"/>
  <c r="V656" i="16" s="1"/>
  <c r="V657" i="16" a="1"/>
  <c r="V657" i="16"/>
  <c r="V658" i="16" a="1"/>
  <c r="V658" i="16" s="1"/>
  <c r="V659" i="16" a="1"/>
  <c r="V659" i="16" s="1"/>
  <c r="V660" i="16" a="1"/>
  <c r="V660" i="16" s="1"/>
  <c r="V661" i="16" a="1"/>
  <c r="V661" i="16" s="1"/>
  <c r="V662" i="16" a="1"/>
  <c r="V662" i="16" s="1"/>
  <c r="V663" i="16" a="1"/>
  <c r="V663" i="16"/>
  <c r="V664" i="16" a="1"/>
  <c r="V664" i="16" s="1"/>
  <c r="V665" i="16" a="1"/>
  <c r="V665" i="16"/>
  <c r="V666" i="16" a="1"/>
  <c r="V666" i="16" s="1"/>
  <c r="V667" i="16" a="1"/>
  <c r="V667" i="16" s="1"/>
  <c r="V668" i="16" a="1"/>
  <c r="V668" i="16" s="1"/>
  <c r="V669" i="16" a="1"/>
  <c r="V669" i="16" s="1"/>
  <c r="V670" i="16" a="1"/>
  <c r="V670" i="16" s="1"/>
  <c r="V671" i="16" a="1"/>
  <c r="V671" i="16"/>
  <c r="V672" i="16" a="1"/>
  <c r="V672" i="16" s="1"/>
  <c r="V673" i="16" a="1"/>
  <c r="V673" i="16"/>
  <c r="V674" i="16" a="1"/>
  <c r="V674" i="16" s="1"/>
  <c r="V675" i="16" a="1"/>
  <c r="V675" i="16" s="1"/>
  <c r="V676" i="16" a="1"/>
  <c r="V676" i="16" s="1"/>
  <c r="V677" i="16" a="1"/>
  <c r="V677" i="16" s="1"/>
  <c r="V678" i="16" a="1"/>
  <c r="V678" i="16" s="1"/>
  <c r="V679" i="16" a="1"/>
  <c r="V679" i="16"/>
  <c r="V680" i="16" a="1"/>
  <c r="V680" i="16" s="1"/>
  <c r="V681" i="16" a="1"/>
  <c r="V681" i="16"/>
  <c r="V682" i="16" a="1"/>
  <c r="V682" i="16" s="1"/>
  <c r="V683" i="16" a="1"/>
  <c r="V683" i="16" s="1"/>
  <c r="V684" i="16" a="1"/>
  <c r="V684" i="16" s="1"/>
  <c r="V685" i="16" a="1"/>
  <c r="V685" i="16" s="1"/>
  <c r="V686" i="16" a="1"/>
  <c r="V686" i="16" s="1"/>
  <c r="V687" i="16" a="1"/>
  <c r="V687" i="16"/>
  <c r="V688" i="16" a="1"/>
  <c r="V688" i="16" s="1"/>
  <c r="V689" i="16" a="1"/>
  <c r="V689" i="16"/>
  <c r="V690" i="16" a="1"/>
  <c r="V690" i="16" s="1"/>
  <c r="V691" i="16" a="1"/>
  <c r="V691" i="16"/>
  <c r="V692" i="16" a="1"/>
  <c r="V692" i="16" s="1"/>
  <c r="V693" i="16" a="1"/>
  <c r="V693" i="16" s="1"/>
  <c r="V694" i="16" a="1"/>
  <c r="V694" i="16" s="1"/>
  <c r="V695" i="16" a="1"/>
  <c r="V695" i="16"/>
  <c r="V696" i="16" a="1"/>
  <c r="V696" i="16" s="1"/>
  <c r="V697" i="16" a="1"/>
  <c r="V697" i="16" s="1"/>
  <c r="V698" i="16" a="1"/>
  <c r="V698" i="16" s="1"/>
  <c r="V699" i="16" a="1"/>
  <c r="V699" i="16"/>
  <c r="V700" i="16" a="1"/>
  <c r="V700" i="16" s="1"/>
  <c r="V701" i="16" a="1"/>
  <c r="V701" i="16" s="1"/>
  <c r="V702" i="16" a="1"/>
  <c r="V702" i="16" s="1"/>
  <c r="V703" i="16" a="1"/>
  <c r="V703" i="16"/>
  <c r="V704" i="16" a="1"/>
  <c r="V704" i="16" s="1"/>
  <c r="V705" i="16" a="1"/>
  <c r="V705" i="16" s="1"/>
  <c r="V706" i="16" a="1"/>
  <c r="V706" i="16" s="1"/>
  <c r="V707" i="16" a="1"/>
  <c r="V707" i="16"/>
  <c r="V708" i="16" a="1"/>
  <c r="V708" i="16" s="1"/>
  <c r="V709" i="16" a="1"/>
  <c r="V709" i="16" s="1"/>
  <c r="V710" i="16" a="1"/>
  <c r="V710" i="16" s="1"/>
  <c r="V711" i="16" a="1"/>
  <c r="V711" i="16"/>
  <c r="V712" i="16" a="1"/>
  <c r="V712" i="16" s="1"/>
  <c r="V713" i="16" a="1"/>
  <c r="V713" i="16" s="1"/>
  <c r="V714" i="16" a="1"/>
  <c r="V714" i="16" s="1"/>
  <c r="V715" i="16" a="1"/>
  <c r="V715" i="16" s="1"/>
  <c r="V716" i="16" a="1"/>
  <c r="V716" i="16" s="1"/>
  <c r="V717" i="16" a="1"/>
  <c r="V717" i="16" s="1"/>
  <c r="V718" i="16" a="1"/>
  <c r="V718" i="16" s="1"/>
  <c r="V719" i="16" a="1"/>
  <c r="V719" i="16"/>
  <c r="V720" i="16" a="1"/>
  <c r="V720" i="16" s="1"/>
  <c r="V721" i="16" a="1"/>
  <c r="V721" i="16" s="1"/>
  <c r="V722" i="16" a="1"/>
  <c r="V722" i="16" s="1"/>
  <c r="V723" i="16" a="1"/>
  <c r="V723" i="16" s="1"/>
  <c r="V724" i="16" a="1"/>
  <c r="V724" i="16" s="1"/>
  <c r="V725" i="16" a="1"/>
  <c r="V725" i="16" s="1"/>
  <c r="V726" i="16" a="1"/>
  <c r="V726" i="16" s="1"/>
  <c r="V727" i="16" a="1"/>
  <c r="V727" i="16"/>
  <c r="V728" i="16" a="1"/>
  <c r="V728" i="16" s="1"/>
  <c r="V729" i="16" a="1"/>
  <c r="V729" i="16" s="1"/>
  <c r="V730" i="16" a="1"/>
  <c r="V730" i="16" s="1"/>
  <c r="V731" i="16" a="1"/>
  <c r="V731" i="16" s="1"/>
  <c r="V732" i="16" a="1"/>
  <c r="V732" i="16" s="1"/>
  <c r="V733" i="16" a="1"/>
  <c r="V733" i="16" s="1"/>
  <c r="V734" i="16" a="1"/>
  <c r="V734" i="16" s="1"/>
  <c r="V735" i="16" a="1"/>
  <c r="V735" i="16"/>
  <c r="V736" i="16" a="1"/>
  <c r="V736" i="16" s="1"/>
  <c r="V737" i="16" a="1"/>
  <c r="V737" i="16" s="1"/>
  <c r="V738" i="16" a="1"/>
  <c r="V738" i="16" s="1"/>
  <c r="V739" i="16" a="1"/>
  <c r="V739" i="16" s="1"/>
  <c r="V740" i="16" a="1"/>
  <c r="V740" i="16" s="1"/>
  <c r="V741" i="16" a="1"/>
  <c r="V741" i="16" s="1"/>
  <c r="V742" i="16" a="1"/>
  <c r="V742" i="16" s="1"/>
  <c r="V743" i="16" a="1"/>
  <c r="V743" i="16"/>
  <c r="V744" i="16" a="1"/>
  <c r="V744" i="16" s="1"/>
  <c r="V745" i="16" a="1"/>
  <c r="V745" i="16" s="1"/>
  <c r="V746" i="16" a="1"/>
  <c r="V746" i="16" s="1"/>
  <c r="V747" i="16" a="1"/>
  <c r="V747" i="16" s="1"/>
  <c r="V748" i="16" a="1"/>
  <c r="V748" i="16" s="1"/>
  <c r="V749" i="16" a="1"/>
  <c r="V749" i="16" s="1"/>
  <c r="V750" i="16" a="1"/>
  <c r="V750" i="16" s="1"/>
  <c r="V751" i="16" a="1"/>
  <c r="V751" i="16"/>
  <c r="V752" i="16" a="1"/>
  <c r="V752" i="16" s="1"/>
  <c r="V753" i="16" a="1"/>
  <c r="V753" i="16" s="1"/>
  <c r="V754" i="16" a="1"/>
  <c r="V754" i="16" s="1"/>
  <c r="V755" i="16" a="1"/>
  <c r="V755" i="16" s="1"/>
  <c r="V756" i="16" a="1"/>
  <c r="V756" i="16" s="1"/>
  <c r="V757" i="16" a="1"/>
  <c r="V757" i="16" s="1"/>
  <c r="V758" i="16" a="1"/>
  <c r="V758" i="16" s="1"/>
  <c r="V759" i="16" a="1"/>
  <c r="V759" i="16"/>
  <c r="V760" i="16" a="1"/>
  <c r="V760" i="16" s="1"/>
  <c r="V761" i="16" a="1"/>
  <c r="V761" i="16" s="1"/>
  <c r="V762" i="16" a="1"/>
  <c r="V762" i="16" s="1"/>
  <c r="V763" i="16" a="1"/>
  <c r="V763" i="16" s="1"/>
  <c r="V764" i="16" a="1"/>
  <c r="V764" i="16" s="1"/>
  <c r="V765" i="16" a="1"/>
  <c r="V765" i="16" s="1"/>
  <c r="V766" i="16" a="1"/>
  <c r="V766" i="16" s="1"/>
  <c r="V767" i="16" a="1"/>
  <c r="V767" i="16"/>
  <c r="V768" i="16" a="1"/>
  <c r="V768" i="16" s="1"/>
  <c r="V769" i="16" a="1"/>
  <c r="V769" i="16" s="1"/>
  <c r="V770" i="16" a="1"/>
  <c r="V770" i="16" s="1"/>
  <c r="V771" i="16" a="1"/>
  <c r="V771" i="16" s="1"/>
  <c r="V772" i="16" a="1"/>
  <c r="V772" i="16" s="1"/>
  <c r="V773" i="16" a="1"/>
  <c r="V773" i="16" s="1"/>
  <c r="V774" i="16" a="1"/>
  <c r="V774" i="16" s="1"/>
  <c r="V775" i="16" a="1"/>
  <c r="V775" i="16"/>
  <c r="V776" i="16" a="1"/>
  <c r="V776" i="16" s="1"/>
  <c r="V777" i="16" a="1"/>
  <c r="V777" i="16" s="1"/>
  <c r="V778" i="16" a="1"/>
  <c r="V778" i="16" s="1"/>
  <c r="V779" i="16" a="1"/>
  <c r="V779" i="16" s="1"/>
  <c r="V780" i="16" a="1"/>
  <c r="V780" i="16" s="1"/>
  <c r="V781" i="16" a="1"/>
  <c r="V781" i="16" s="1"/>
  <c r="V782" i="16" a="1"/>
  <c r="V782" i="16" s="1"/>
  <c r="V783" i="16" a="1"/>
  <c r="V783" i="16"/>
  <c r="V784" i="16" a="1"/>
  <c r="V784" i="16" s="1"/>
  <c r="V785" i="16" a="1"/>
  <c r="V785" i="16" s="1"/>
  <c r="V786" i="16" a="1"/>
  <c r="V786" i="16" s="1"/>
  <c r="V787" i="16" a="1"/>
  <c r="V787" i="16" s="1"/>
  <c r="V788" i="16" a="1"/>
  <c r="V788" i="16" s="1"/>
  <c r="V789" i="16" a="1"/>
  <c r="V789" i="16" s="1"/>
  <c r="V790" i="16" a="1"/>
  <c r="V790" i="16" s="1"/>
  <c r="V791" i="16" a="1"/>
  <c r="V791" i="16"/>
  <c r="V792" i="16" a="1"/>
  <c r="V792" i="16" s="1"/>
  <c r="V793" i="16" a="1"/>
  <c r="V793" i="16" s="1"/>
  <c r="V794" i="16" a="1"/>
  <c r="V794" i="16" s="1"/>
  <c r="V795" i="16" a="1"/>
  <c r="V795" i="16" s="1"/>
  <c r="V796" i="16" a="1"/>
  <c r="V796" i="16" s="1"/>
  <c r="V797" i="16" a="1"/>
  <c r="V797" i="16" s="1"/>
  <c r="V798" i="16" a="1"/>
  <c r="V798" i="16" s="1"/>
  <c r="V799" i="16" a="1"/>
  <c r="V799" i="16"/>
  <c r="V800" i="16" a="1"/>
  <c r="V800" i="16" s="1"/>
  <c r="V801" i="16" a="1"/>
  <c r="V801" i="16" s="1"/>
  <c r="V802" i="16" a="1"/>
  <c r="V802" i="16" s="1"/>
  <c r="V803" i="16" a="1"/>
  <c r="V803" i="16" s="1"/>
  <c r="V804" i="16" a="1"/>
  <c r="V804" i="16" s="1"/>
  <c r="V805" i="16" a="1"/>
  <c r="V805" i="16" s="1"/>
  <c r="V806" i="16" a="1"/>
  <c r="V806" i="16" s="1"/>
  <c r="V807" i="16" a="1"/>
  <c r="V807" i="16"/>
  <c r="V808" i="16" a="1"/>
  <c r="V808" i="16" s="1"/>
  <c r="V809" i="16" a="1"/>
  <c r="V809" i="16" s="1"/>
  <c r="V810" i="16" a="1"/>
  <c r="V810" i="16" s="1"/>
  <c r="V811" i="16" a="1"/>
  <c r="V811" i="16" s="1"/>
  <c r="V812" i="16" a="1"/>
  <c r="V812" i="16" s="1"/>
  <c r="V813" i="16" a="1"/>
  <c r="V813" i="16" s="1"/>
  <c r="V814" i="16" a="1"/>
  <c r="V814" i="16" s="1"/>
  <c r="V815" i="16" a="1"/>
  <c r="V815" i="16"/>
  <c r="V816" i="16" a="1"/>
  <c r="V816" i="16" s="1"/>
  <c r="V817" i="16" a="1"/>
  <c r="V817" i="16" s="1"/>
  <c r="V818" i="16" a="1"/>
  <c r="V818" i="16" s="1"/>
  <c r="V819" i="16" a="1"/>
  <c r="V819" i="16" s="1"/>
  <c r="V820" i="16" a="1"/>
  <c r="V820" i="16"/>
  <c r="V821" i="16" a="1"/>
  <c r="V821" i="16" s="1"/>
  <c r="V822" i="16" a="1"/>
  <c r="V822" i="16"/>
  <c r="V823" i="16" a="1"/>
  <c r="V823" i="16" s="1"/>
  <c r="V824" i="16" a="1"/>
  <c r="V824" i="16"/>
  <c r="V825" i="16" a="1"/>
  <c r="V825" i="16" s="1"/>
  <c r="V826" i="16" a="1"/>
  <c r="V826" i="16"/>
  <c r="V827" i="16" a="1"/>
  <c r="V827" i="16" s="1"/>
  <c r="V828" i="16" a="1"/>
  <c r="V828" i="16"/>
  <c r="V829" i="16" a="1"/>
  <c r="V829" i="16" s="1"/>
  <c r="V830" i="16" a="1"/>
  <c r="V830" i="16"/>
  <c r="V831" i="16" a="1"/>
  <c r="V831" i="16" s="1"/>
  <c r="V832" i="16" a="1"/>
  <c r="V832" i="16"/>
  <c r="V833" i="16" a="1"/>
  <c r="V833" i="16" s="1"/>
  <c r="V834" i="16" a="1"/>
  <c r="V834" i="16"/>
  <c r="V835" i="16" a="1"/>
  <c r="V835" i="16" s="1"/>
  <c r="V836" i="16" a="1"/>
  <c r="V836" i="16"/>
  <c r="V837" i="16" a="1"/>
  <c r="V837" i="16" s="1"/>
  <c r="V838" i="16" a="1"/>
  <c r="V838" i="16"/>
  <c r="V839" i="16" a="1"/>
  <c r="V839" i="16" s="1"/>
  <c r="V840" i="16" a="1"/>
  <c r="V840" i="16"/>
  <c r="V841" i="16" a="1"/>
  <c r="V841" i="16" s="1"/>
  <c r="V842" i="16" a="1"/>
  <c r="V842" i="16"/>
  <c r="V843" i="16" a="1"/>
  <c r="V843" i="16" s="1"/>
  <c r="V844" i="16" a="1"/>
  <c r="V844" i="16"/>
  <c r="V845" i="16" a="1"/>
  <c r="V845" i="16" s="1"/>
  <c r="V846" i="16" a="1"/>
  <c r="V846" i="16"/>
  <c r="V847" i="16" a="1"/>
  <c r="V847" i="16" s="1"/>
  <c r="V848" i="16" a="1"/>
  <c r="V848" i="16"/>
  <c r="V849" i="16" a="1"/>
  <c r="V849" i="16" s="1"/>
  <c r="V850" i="16" a="1"/>
  <c r="V850" i="16"/>
  <c r="V851" i="16" a="1"/>
  <c r="V851" i="16" s="1"/>
  <c r="V852" i="16" a="1"/>
  <c r="V852" i="16"/>
  <c r="V853" i="16" a="1"/>
  <c r="V853" i="16" s="1"/>
  <c r="V854" i="16" a="1"/>
  <c r="V854" i="16"/>
  <c r="V855" i="16" a="1"/>
  <c r="V855" i="16" s="1"/>
  <c r="V856" i="16" a="1"/>
  <c r="V856" i="16"/>
  <c r="V857" i="16" a="1"/>
  <c r="V857" i="16" s="1"/>
  <c r="V858" i="16" a="1"/>
  <c r="V858" i="16"/>
  <c r="V859" i="16" a="1"/>
  <c r="V859" i="16" s="1"/>
  <c r="V860" i="16" a="1"/>
  <c r="V860" i="16"/>
  <c r="V861" i="16" a="1"/>
  <c r="V861" i="16" s="1"/>
  <c r="V862" i="16" a="1"/>
  <c r="V862" i="16"/>
  <c r="V863" i="16" a="1"/>
  <c r="V863" i="16" s="1"/>
  <c r="V864" i="16" a="1"/>
  <c r="V864" i="16"/>
  <c r="V865" i="16" a="1"/>
  <c r="V865" i="16" s="1"/>
  <c r="V866" i="16" a="1"/>
  <c r="V866" i="16"/>
  <c r="V867" i="16" a="1"/>
  <c r="V867" i="16" s="1"/>
  <c r="V868" i="16" a="1"/>
  <c r="V868" i="16"/>
  <c r="V869" i="16" a="1"/>
  <c r="V869" i="16" s="1"/>
  <c r="V870" i="16" a="1"/>
  <c r="V870" i="16"/>
  <c r="V871" i="16" a="1"/>
  <c r="V871" i="16" s="1"/>
  <c r="V872" i="16" a="1"/>
  <c r="V872" i="16"/>
  <c r="V873" i="16" a="1"/>
  <c r="V873" i="16" s="1"/>
  <c r="V874" i="16" a="1"/>
  <c r="V874" i="16"/>
  <c r="V875" i="16" a="1"/>
  <c r="V875" i="16" s="1"/>
  <c r="V876" i="16" a="1"/>
  <c r="V876" i="16"/>
  <c r="V877" i="16" a="1"/>
  <c r="V877" i="16" s="1"/>
  <c r="V878" i="16" a="1"/>
  <c r="V878" i="16"/>
  <c r="V879" i="16" a="1"/>
  <c r="V879" i="16" s="1"/>
  <c r="V880" i="16" a="1"/>
  <c r="V880" i="16"/>
  <c r="V881" i="16" a="1"/>
  <c r="V881" i="16" s="1"/>
  <c r="V882" i="16" a="1"/>
  <c r="V882" i="16"/>
  <c r="V883" i="16" a="1"/>
  <c r="V883" i="16" s="1"/>
  <c r="V884" i="16" a="1"/>
  <c r="V884" i="16"/>
  <c r="V885" i="16" a="1"/>
  <c r="V885" i="16" s="1"/>
  <c r="V886" i="16" a="1"/>
  <c r="V886" i="16"/>
  <c r="V887" i="16" a="1"/>
  <c r="V887" i="16" s="1"/>
  <c r="V888" i="16" a="1"/>
  <c r="V888" i="16"/>
  <c r="V889" i="16" a="1"/>
  <c r="V889" i="16" s="1"/>
  <c r="V890" i="16" a="1"/>
  <c r="V890" i="16"/>
  <c r="V891" i="16" a="1"/>
  <c r="V891" i="16" s="1"/>
  <c r="V892" i="16" a="1"/>
  <c r="V892" i="16"/>
  <c r="V893" i="16" a="1"/>
  <c r="V893" i="16" s="1"/>
  <c r="V894" i="16" a="1"/>
  <c r="V894" i="16"/>
  <c r="V895" i="16" a="1"/>
  <c r="V895" i="16" s="1"/>
  <c r="V896" i="16" a="1"/>
  <c r="V896" i="16"/>
  <c r="V897" i="16" a="1"/>
  <c r="V897" i="16" s="1"/>
  <c r="V898" i="16" a="1"/>
  <c r="V898" i="16"/>
  <c r="V899" i="16" a="1"/>
  <c r="V899" i="16" s="1"/>
  <c r="V900" i="16" a="1"/>
  <c r="V900" i="16"/>
  <c r="V901" i="16" a="1"/>
  <c r="V901" i="16" s="1"/>
  <c r="V902" i="16" a="1"/>
  <c r="V902" i="16"/>
  <c r="V903" i="16" a="1"/>
  <c r="V903" i="16" s="1"/>
  <c r="V904" i="16" a="1"/>
  <c r="V904" i="16"/>
  <c r="V905" i="16" a="1"/>
  <c r="V905" i="16" s="1"/>
  <c r="V906" i="16" a="1"/>
  <c r="V906" i="16"/>
  <c r="V907" i="16" a="1"/>
  <c r="V907" i="16" s="1"/>
  <c r="V908" i="16" a="1"/>
  <c r="V908" i="16"/>
  <c r="V909" i="16" a="1"/>
  <c r="V909" i="16" s="1"/>
  <c r="V910" i="16" a="1"/>
  <c r="V910" i="16"/>
  <c r="V911" i="16" a="1"/>
  <c r="V911" i="16" s="1"/>
  <c r="V912" i="16" a="1"/>
  <c r="V912" i="16"/>
  <c r="V913" i="16" a="1"/>
  <c r="V913" i="16" s="1"/>
  <c r="V914" i="16" a="1"/>
  <c r="V914" i="16"/>
  <c r="V915" i="16" a="1"/>
  <c r="V915" i="16" s="1"/>
  <c r="V916" i="16" a="1"/>
  <c r="V916" i="16"/>
  <c r="V917" i="16" a="1"/>
  <c r="V917" i="16" s="1"/>
  <c r="V918" i="16" a="1"/>
  <c r="V918" i="16"/>
  <c r="V919" i="16" a="1"/>
  <c r="V919" i="16" s="1"/>
  <c r="V920" i="16" a="1"/>
  <c r="V920" i="16"/>
  <c r="V921" i="16" a="1"/>
  <c r="V921" i="16" s="1"/>
  <c r="V922" i="16" a="1"/>
  <c r="V922" i="16"/>
  <c r="V923" i="16" a="1"/>
  <c r="V923" i="16" s="1"/>
  <c r="V924" i="16" a="1"/>
  <c r="V924" i="16"/>
  <c r="V925" i="16" a="1"/>
  <c r="V925" i="16" s="1"/>
  <c r="V926" i="16" a="1"/>
  <c r="V926" i="16"/>
  <c r="V927" i="16" a="1"/>
  <c r="V927" i="16" s="1"/>
  <c r="V928" i="16" a="1"/>
  <c r="V928" i="16"/>
  <c r="V929" i="16" a="1"/>
  <c r="V929" i="16" s="1"/>
  <c r="V930" i="16" a="1"/>
  <c r="V930" i="16"/>
  <c r="V931" i="16" a="1"/>
  <c r="V931" i="16" s="1"/>
  <c r="V932" i="16" a="1"/>
  <c r="V932" i="16"/>
  <c r="V933" i="16" a="1"/>
  <c r="V933" i="16" s="1"/>
  <c r="V934" i="16" a="1"/>
  <c r="V934" i="16"/>
  <c r="V935" i="16" a="1"/>
  <c r="V935" i="16" s="1"/>
  <c r="V936" i="16" a="1"/>
  <c r="V936" i="16"/>
  <c r="V937" i="16" a="1"/>
  <c r="V937" i="16" s="1"/>
  <c r="V938" i="16" a="1"/>
  <c r="V938" i="16"/>
  <c r="V939" i="16" a="1"/>
  <c r="V939" i="16" s="1"/>
  <c r="V940" i="16" a="1"/>
  <c r="V940" i="16"/>
  <c r="V941" i="16" a="1"/>
  <c r="V941" i="16" s="1"/>
  <c r="V942" i="16" a="1"/>
  <c r="V942" i="16"/>
  <c r="V943" i="16" a="1"/>
  <c r="V943" i="16" s="1"/>
  <c r="V944" i="16" a="1"/>
  <c r="V944" i="16"/>
  <c r="V945" i="16" a="1"/>
  <c r="V945" i="16" s="1"/>
  <c r="V946" i="16" a="1"/>
  <c r="V946" i="16"/>
  <c r="V947" i="16" a="1"/>
  <c r="V947" i="16" s="1"/>
  <c r="V948" i="16" a="1"/>
  <c r="V948" i="16"/>
  <c r="V949" i="16" a="1"/>
  <c r="V949" i="16" s="1"/>
  <c r="V950" i="16" a="1"/>
  <c r="V950" i="16"/>
  <c r="V951" i="16" a="1"/>
  <c r="V951" i="16" s="1"/>
  <c r="V952" i="16" a="1"/>
  <c r="V952" i="16"/>
  <c r="V953" i="16" a="1"/>
  <c r="V953" i="16" s="1"/>
  <c r="V954" i="16" a="1"/>
  <c r="V954" i="16"/>
  <c r="V955" i="16" a="1"/>
  <c r="V955" i="16" s="1"/>
  <c r="V956" i="16" a="1"/>
  <c r="V956" i="16"/>
  <c r="V957" i="16" a="1"/>
  <c r="V957" i="16" s="1"/>
  <c r="V958" i="16" a="1"/>
  <c r="V958" i="16"/>
  <c r="V959" i="16" a="1"/>
  <c r="V959" i="16" s="1"/>
  <c r="V960" i="16" a="1"/>
  <c r="V960" i="16"/>
  <c r="V961" i="16" a="1"/>
  <c r="V961" i="16" s="1"/>
  <c r="V962" i="16" a="1"/>
  <c r="V962" i="16"/>
  <c r="V963" i="16" a="1"/>
  <c r="V963" i="16" s="1"/>
  <c r="V964" i="16" a="1"/>
  <c r="V964" i="16"/>
  <c r="V965" i="16" a="1"/>
  <c r="V965" i="16" s="1"/>
  <c r="V966" i="16" a="1"/>
  <c r="V966" i="16"/>
  <c r="V967" i="16" a="1"/>
  <c r="V967" i="16" s="1"/>
  <c r="V968" i="16" a="1"/>
  <c r="V968" i="16"/>
  <c r="V969" i="16" a="1"/>
  <c r="V969" i="16" s="1"/>
  <c r="V970" i="16" a="1"/>
  <c r="V970" i="16"/>
  <c r="V971" i="16" a="1"/>
  <c r="V971" i="16" s="1"/>
  <c r="V972" i="16" a="1"/>
  <c r="V972" i="16"/>
  <c r="V973" i="16" a="1"/>
  <c r="V973" i="16" s="1"/>
  <c r="V974" i="16" a="1"/>
  <c r="V974" i="16"/>
  <c r="V975" i="16" a="1"/>
  <c r="V975" i="16" s="1"/>
  <c r="V976" i="16" a="1"/>
  <c r="V976" i="16"/>
  <c r="V977" i="16" a="1"/>
  <c r="V977" i="16" s="1"/>
  <c r="V978" i="16" a="1"/>
  <c r="V978" i="16"/>
  <c r="V979" i="16" a="1"/>
  <c r="V979" i="16" s="1"/>
  <c r="V980" i="16" a="1"/>
  <c r="V980" i="16"/>
  <c r="V981" i="16" a="1"/>
  <c r="V981" i="16" s="1"/>
  <c r="V982" i="16" a="1"/>
  <c r="V982" i="16"/>
  <c r="V983" i="16" a="1"/>
  <c r="V983" i="16" s="1"/>
  <c r="V984" i="16" a="1"/>
  <c r="V984" i="16"/>
  <c r="V985" i="16" a="1"/>
  <c r="V985" i="16" s="1"/>
  <c r="V986" i="16" a="1"/>
  <c r="V986" i="16"/>
  <c r="V987" i="16" a="1"/>
  <c r="V987" i="16" s="1"/>
  <c r="V988" i="16" a="1"/>
  <c r="V988" i="16"/>
  <c r="V989" i="16" a="1"/>
  <c r="V989" i="16" s="1"/>
  <c r="V990" i="16" a="1"/>
  <c r="V990" i="16"/>
  <c r="V991" i="16" a="1"/>
  <c r="V991" i="16" s="1"/>
  <c r="V992" i="16" a="1"/>
  <c r="V992" i="16"/>
  <c r="V993" i="16" a="1"/>
  <c r="V993" i="16" s="1"/>
  <c r="V994" i="16" a="1"/>
  <c r="V994" i="16"/>
  <c r="V995" i="16" a="1"/>
  <c r="V995" i="16" s="1"/>
  <c r="V996" i="16" a="1"/>
  <c r="V996" i="16"/>
  <c r="V997" i="16" a="1"/>
  <c r="V997" i="16" s="1"/>
  <c r="V998" i="16" a="1"/>
  <c r="V998" i="16"/>
  <c r="V999" i="16" a="1"/>
  <c r="V999" i="16" s="1"/>
  <c r="V1000" i="16" a="1"/>
  <c r="V1000" i="16"/>
  <c r="V1001" i="16" a="1"/>
  <c r="V1001" i="16" s="1"/>
  <c r="V2" i="16" a="1"/>
  <c r="V2" i="16" s="1"/>
  <c r="E6" i="23" l="1"/>
  <c r="B7" i="23"/>
  <c r="X1" i="21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B5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B4" i="18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B47" i="19"/>
  <c r="B25" i="19" a="1"/>
  <c r="B25" i="19" s="1"/>
  <c r="D25" i="19"/>
  <c r="E25" i="19"/>
  <c r="H25" i="19"/>
  <c r="I25" i="19"/>
  <c r="L25" i="19"/>
  <c r="M25" i="19"/>
  <c r="P25" i="19"/>
  <c r="Q25" i="19"/>
  <c r="T25" i="19"/>
  <c r="U25" i="19"/>
  <c r="D26" i="19"/>
  <c r="E26" i="19"/>
  <c r="H26" i="19"/>
  <c r="I26" i="19"/>
  <c r="L26" i="19"/>
  <c r="M26" i="19"/>
  <c r="P26" i="19"/>
  <c r="Q26" i="19"/>
  <c r="T26" i="19"/>
  <c r="U26" i="19"/>
  <c r="D27" i="19"/>
  <c r="E27" i="19"/>
  <c r="H27" i="19"/>
  <c r="I27" i="19"/>
  <c r="L27" i="19"/>
  <c r="M27" i="19"/>
  <c r="P27" i="19"/>
  <c r="Q27" i="19"/>
  <c r="T27" i="19"/>
  <c r="U27" i="19"/>
  <c r="D28" i="19"/>
  <c r="E28" i="19"/>
  <c r="H28" i="19"/>
  <c r="I28" i="19"/>
  <c r="L28" i="19"/>
  <c r="M28" i="19"/>
  <c r="P28" i="19"/>
  <c r="Q28" i="19"/>
  <c r="T28" i="19"/>
  <c r="U28" i="19"/>
  <c r="D29" i="19"/>
  <c r="E29" i="19"/>
  <c r="H29" i="19"/>
  <c r="I29" i="19"/>
  <c r="L29" i="19"/>
  <c r="M29" i="19"/>
  <c r="P29" i="19"/>
  <c r="Q29" i="19"/>
  <c r="T29" i="19"/>
  <c r="U29" i="19"/>
  <c r="D30" i="19"/>
  <c r="E30" i="19"/>
  <c r="H30" i="19"/>
  <c r="I30" i="19"/>
  <c r="L30" i="19"/>
  <c r="M30" i="19"/>
  <c r="P30" i="19"/>
  <c r="Q30" i="19"/>
  <c r="T30" i="19"/>
  <c r="U30" i="19"/>
  <c r="D31" i="19"/>
  <c r="E31" i="19"/>
  <c r="H31" i="19"/>
  <c r="I31" i="19"/>
  <c r="L31" i="19"/>
  <c r="M31" i="19"/>
  <c r="P31" i="19"/>
  <c r="Q31" i="19"/>
  <c r="T31" i="19"/>
  <c r="U31" i="19"/>
  <c r="D32" i="19"/>
  <c r="E32" i="19"/>
  <c r="H32" i="19"/>
  <c r="I32" i="19"/>
  <c r="L32" i="19"/>
  <c r="M32" i="19"/>
  <c r="P32" i="19"/>
  <c r="Q32" i="19"/>
  <c r="T32" i="19"/>
  <c r="U32" i="19"/>
  <c r="D33" i="19"/>
  <c r="E33" i="19"/>
  <c r="H33" i="19"/>
  <c r="I33" i="19"/>
  <c r="L33" i="19"/>
  <c r="M33" i="19"/>
  <c r="P33" i="19"/>
  <c r="Q33" i="19"/>
  <c r="T33" i="19"/>
  <c r="U33" i="19"/>
  <c r="D34" i="19"/>
  <c r="E34" i="19"/>
  <c r="H34" i="19"/>
  <c r="I34" i="19"/>
  <c r="L34" i="19"/>
  <c r="M34" i="19"/>
  <c r="P34" i="19"/>
  <c r="Q34" i="19"/>
  <c r="T34" i="19"/>
  <c r="U34" i="19"/>
  <c r="D35" i="19"/>
  <c r="E35" i="19"/>
  <c r="H35" i="19"/>
  <c r="I35" i="19"/>
  <c r="L35" i="19"/>
  <c r="M35" i="19"/>
  <c r="P35" i="19"/>
  <c r="Q35" i="19"/>
  <c r="T35" i="19"/>
  <c r="U35" i="19"/>
  <c r="D36" i="19"/>
  <c r="E36" i="19"/>
  <c r="H36" i="19"/>
  <c r="I36" i="19"/>
  <c r="L36" i="19"/>
  <c r="M36" i="19"/>
  <c r="P36" i="19"/>
  <c r="Q36" i="19"/>
  <c r="T36" i="19"/>
  <c r="U36" i="19"/>
  <c r="D37" i="19"/>
  <c r="E37" i="19"/>
  <c r="H37" i="19"/>
  <c r="I37" i="19"/>
  <c r="L37" i="19"/>
  <c r="M37" i="19"/>
  <c r="P37" i="19"/>
  <c r="Q37" i="19"/>
  <c r="T37" i="19"/>
  <c r="U37" i="19"/>
  <c r="D38" i="19"/>
  <c r="E38" i="19"/>
  <c r="H38" i="19"/>
  <c r="I38" i="19"/>
  <c r="L38" i="19"/>
  <c r="M38" i="19"/>
  <c r="P38" i="19"/>
  <c r="Q38" i="19"/>
  <c r="T38" i="19"/>
  <c r="U38" i="19"/>
  <c r="D39" i="19"/>
  <c r="E39" i="19"/>
  <c r="H39" i="19"/>
  <c r="I39" i="19"/>
  <c r="L39" i="19"/>
  <c r="M39" i="19"/>
  <c r="P39" i="19"/>
  <c r="Q39" i="19"/>
  <c r="T39" i="19"/>
  <c r="U39" i="19"/>
  <c r="C40" i="19"/>
  <c r="D40" i="19"/>
  <c r="E40" i="19"/>
  <c r="G40" i="19"/>
  <c r="H40" i="19"/>
  <c r="I40" i="19"/>
  <c r="K40" i="19"/>
  <c r="L40" i="19"/>
  <c r="M40" i="19"/>
  <c r="O40" i="19"/>
  <c r="P40" i="19"/>
  <c r="Q40" i="19"/>
  <c r="S40" i="19"/>
  <c r="T40" i="19"/>
  <c r="U40" i="19"/>
  <c r="C41" i="19"/>
  <c r="D41" i="19"/>
  <c r="E41" i="19"/>
  <c r="G41" i="19"/>
  <c r="H41" i="19"/>
  <c r="I41" i="19"/>
  <c r="K41" i="19"/>
  <c r="L41" i="19"/>
  <c r="M41" i="19"/>
  <c r="O41" i="19"/>
  <c r="P41" i="19"/>
  <c r="Q41" i="19"/>
  <c r="S41" i="19"/>
  <c r="T41" i="19"/>
  <c r="U41" i="19"/>
  <c r="B4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B43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B44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B2" i="19" a="1"/>
  <c r="B2" i="19" s="1"/>
  <c r="E2" i="19"/>
  <c r="I2" i="19"/>
  <c r="M2" i="19"/>
  <c r="Q2" i="19"/>
  <c r="U2" i="19"/>
  <c r="E3" i="19"/>
  <c r="I3" i="19"/>
  <c r="M3" i="19"/>
  <c r="Q3" i="19"/>
  <c r="U3" i="19"/>
  <c r="E4" i="19"/>
  <c r="I4" i="19"/>
  <c r="M4" i="19"/>
  <c r="Q4" i="19"/>
  <c r="U4" i="19"/>
  <c r="E5" i="19"/>
  <c r="I5" i="19"/>
  <c r="M5" i="19"/>
  <c r="Q5" i="19"/>
  <c r="U5" i="19"/>
  <c r="E6" i="19"/>
  <c r="I6" i="19"/>
  <c r="M6" i="19"/>
  <c r="Q6" i="19"/>
  <c r="U6" i="19"/>
  <c r="E7" i="19"/>
  <c r="I7" i="19"/>
  <c r="M7" i="19"/>
  <c r="Q7" i="19"/>
  <c r="U7" i="19"/>
  <c r="E8" i="19"/>
  <c r="I8" i="19"/>
  <c r="M8" i="19"/>
  <c r="Q8" i="19"/>
  <c r="U8" i="19"/>
  <c r="E9" i="19"/>
  <c r="I9" i="19"/>
  <c r="M9" i="19"/>
  <c r="Q9" i="19"/>
  <c r="U9" i="19"/>
  <c r="E10" i="19"/>
  <c r="I10" i="19"/>
  <c r="M10" i="19"/>
  <c r="Q10" i="19"/>
  <c r="U10" i="19"/>
  <c r="E11" i="19"/>
  <c r="I11" i="19"/>
  <c r="M11" i="19"/>
  <c r="Q11" i="19"/>
  <c r="U11" i="19"/>
  <c r="E12" i="19"/>
  <c r="I12" i="19"/>
  <c r="M12" i="19"/>
  <c r="Q12" i="19"/>
  <c r="U12" i="19"/>
  <c r="E13" i="19"/>
  <c r="I13" i="19"/>
  <c r="M13" i="19"/>
  <c r="Q13" i="19"/>
  <c r="U13" i="19"/>
  <c r="E14" i="19"/>
  <c r="I14" i="19"/>
  <c r="M14" i="19"/>
  <c r="Q14" i="19"/>
  <c r="S14" i="19"/>
  <c r="U14" i="19"/>
  <c r="C15" i="19"/>
  <c r="D15" i="19"/>
  <c r="E15" i="19"/>
  <c r="G15" i="19"/>
  <c r="H15" i="19"/>
  <c r="I15" i="19"/>
  <c r="K15" i="19"/>
  <c r="L15" i="19"/>
  <c r="M15" i="19"/>
  <c r="O15" i="19"/>
  <c r="P15" i="19"/>
  <c r="Q15" i="19"/>
  <c r="S15" i="19"/>
  <c r="T15" i="19"/>
  <c r="U15" i="19"/>
  <c r="C16" i="19"/>
  <c r="D16" i="19"/>
  <c r="E16" i="19"/>
  <c r="G16" i="19"/>
  <c r="H16" i="19"/>
  <c r="I16" i="19"/>
  <c r="K16" i="19"/>
  <c r="L16" i="19"/>
  <c r="M16" i="19"/>
  <c r="O16" i="19"/>
  <c r="P16" i="19"/>
  <c r="Q16" i="19"/>
  <c r="S16" i="19"/>
  <c r="T16" i="19"/>
  <c r="U16" i="19"/>
  <c r="C17" i="19"/>
  <c r="D17" i="19"/>
  <c r="E17" i="19"/>
  <c r="G17" i="19"/>
  <c r="H17" i="19"/>
  <c r="I17" i="19"/>
  <c r="K17" i="19"/>
  <c r="L17" i="19"/>
  <c r="M17" i="19"/>
  <c r="O17" i="19"/>
  <c r="P17" i="19"/>
  <c r="Q17" i="19"/>
  <c r="S17" i="19"/>
  <c r="T17" i="19"/>
  <c r="U17" i="19"/>
  <c r="C18" i="19"/>
  <c r="D18" i="19"/>
  <c r="E18" i="19"/>
  <c r="G18" i="19"/>
  <c r="H18" i="19"/>
  <c r="I18" i="19"/>
  <c r="K18" i="19"/>
  <c r="L18" i="19"/>
  <c r="M18" i="19"/>
  <c r="O18" i="19"/>
  <c r="P18" i="19"/>
  <c r="Q18" i="19"/>
  <c r="S18" i="19"/>
  <c r="T18" i="19"/>
  <c r="U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X2" i="18"/>
  <c r="Z3" i="18"/>
  <c r="Z2" i="18"/>
  <c r="Z1" i="18"/>
  <c r="W12" i="18" a="1"/>
  <c r="W12" i="18" s="1"/>
  <c r="X12" i="18" s="1"/>
  <c r="W13" i="18" a="1"/>
  <c r="W13" i="18"/>
  <c r="X13" i="18" s="1"/>
  <c r="W14" i="18" a="1"/>
  <c r="W14" i="18" s="1"/>
  <c r="X14" i="18" s="1"/>
  <c r="W15" i="18" a="1"/>
  <c r="W15" i="18" s="1"/>
  <c r="X15" i="18" s="1"/>
  <c r="W16" i="18" a="1"/>
  <c r="W16" i="18" s="1"/>
  <c r="X16" i="18" s="1"/>
  <c r="W17" i="18" a="1"/>
  <c r="W17" i="18" s="1"/>
  <c r="X17" i="18" s="1"/>
  <c r="W18" i="18" a="1"/>
  <c r="W18" i="18" s="1"/>
  <c r="X18" i="18" s="1"/>
  <c r="W19" i="18" a="1"/>
  <c r="W19" i="18" s="1"/>
  <c r="X19" i="18" s="1"/>
  <c r="W20" i="18" a="1"/>
  <c r="W20" i="18" s="1"/>
  <c r="X20" i="18" s="1"/>
  <c r="W21" i="18" a="1"/>
  <c r="W21" i="18"/>
  <c r="X21" i="18" s="1"/>
  <c r="W22" i="18" a="1"/>
  <c r="W22" i="18" s="1"/>
  <c r="X22" i="18" s="1"/>
  <c r="W23" i="18" a="1"/>
  <c r="W23" i="18"/>
  <c r="X23" i="18" s="1"/>
  <c r="W24" i="18" a="1"/>
  <c r="W24" i="18" s="1"/>
  <c r="X24" i="18" s="1"/>
  <c r="W25" i="18" a="1"/>
  <c r="W25" i="18" s="1"/>
  <c r="X25" i="18" s="1"/>
  <c r="W26" i="18" a="1"/>
  <c r="W26" i="18" s="1"/>
  <c r="X26" i="18" s="1"/>
  <c r="W27" i="18" a="1"/>
  <c r="W27" i="18" s="1"/>
  <c r="X27" i="18" s="1"/>
  <c r="W28" i="18" a="1"/>
  <c r="W28" i="18" s="1"/>
  <c r="X28" i="18" s="1"/>
  <c r="W29" i="18" a="1"/>
  <c r="W29" i="18"/>
  <c r="X29" i="18" s="1"/>
  <c r="W30" i="18" a="1"/>
  <c r="W30" i="18" s="1"/>
  <c r="X30" i="18" s="1"/>
  <c r="W31" i="18" a="1"/>
  <c r="W31" i="18"/>
  <c r="X31" i="18" s="1"/>
  <c r="W32" i="18" a="1"/>
  <c r="W32" i="18" s="1"/>
  <c r="X32" i="18" s="1"/>
  <c r="W33" i="18" a="1"/>
  <c r="W33" i="18" s="1"/>
  <c r="X33" i="18" s="1"/>
  <c r="W34" i="18" a="1"/>
  <c r="W34" i="18" s="1"/>
  <c r="X34" i="18" s="1"/>
  <c r="W35" i="18" a="1"/>
  <c r="W35" i="18"/>
  <c r="X35" i="18" s="1"/>
  <c r="W36" i="18" a="1"/>
  <c r="W36" i="18" s="1"/>
  <c r="X36" i="18" s="1"/>
  <c r="W37" i="18" a="1"/>
  <c r="W37" i="18"/>
  <c r="X37" i="18" s="1"/>
  <c r="W38" i="18" a="1"/>
  <c r="W38" i="18" s="1"/>
  <c r="X38" i="18" s="1"/>
  <c r="W39" i="18" a="1"/>
  <c r="W39" i="18"/>
  <c r="X39" i="18" s="1"/>
  <c r="W40" i="18" a="1"/>
  <c r="W40" i="18" s="1"/>
  <c r="X40" i="18" s="1"/>
  <c r="W41" i="18" a="1"/>
  <c r="W41" i="18" s="1"/>
  <c r="X41" i="18" s="1"/>
  <c r="W42" i="18" a="1"/>
  <c r="W42" i="18" s="1"/>
  <c r="X42" i="18" s="1"/>
  <c r="W43" i="18" a="1"/>
  <c r="W43" i="18"/>
  <c r="X43" i="18" s="1"/>
  <c r="W44" i="18" a="1"/>
  <c r="W44" i="18" s="1"/>
  <c r="X44" i="18" s="1"/>
  <c r="W45" i="18" a="1"/>
  <c r="W45" i="18"/>
  <c r="X45" i="18" s="1"/>
  <c r="W46" i="18" a="1"/>
  <c r="W46" i="18" s="1"/>
  <c r="X46" i="18" s="1"/>
  <c r="W47" i="18" a="1"/>
  <c r="W47" i="18"/>
  <c r="X47" i="18" s="1"/>
  <c r="W48" i="18" a="1"/>
  <c r="W48" i="18" s="1"/>
  <c r="X48" i="18" s="1"/>
  <c r="W49" i="18" a="1"/>
  <c r="W49" i="18" s="1"/>
  <c r="X49" i="18" s="1"/>
  <c r="W50" i="18" a="1"/>
  <c r="W50" i="18" s="1"/>
  <c r="X50" i="18" s="1"/>
  <c r="W51" i="18" a="1"/>
  <c r="W51" i="18" s="1"/>
  <c r="X51" i="18" s="1"/>
  <c r="W52" i="18" a="1"/>
  <c r="W52" i="18" s="1"/>
  <c r="X52" i="18" s="1"/>
  <c r="W53" i="18" a="1"/>
  <c r="W53" i="18"/>
  <c r="X53" i="18" s="1"/>
  <c r="W54" i="18" a="1"/>
  <c r="W54" i="18" s="1"/>
  <c r="X54" i="18" s="1"/>
  <c r="W55" i="18" a="1"/>
  <c r="W55" i="18"/>
  <c r="X55" i="18" s="1"/>
  <c r="W56" i="18" a="1"/>
  <c r="W56" i="18" s="1"/>
  <c r="X56" i="18" s="1"/>
  <c r="W57" i="18" a="1"/>
  <c r="W57" i="18" s="1"/>
  <c r="X57" i="18" s="1"/>
  <c r="W58" i="18" a="1"/>
  <c r="W58" i="18" s="1"/>
  <c r="X58" i="18" s="1"/>
  <c r="W59" i="18" a="1"/>
  <c r="W59" i="18" s="1"/>
  <c r="X59" i="18" s="1"/>
  <c r="W60" i="18" a="1"/>
  <c r="W60" i="18" s="1"/>
  <c r="X60" i="18" s="1"/>
  <c r="W61" i="18" a="1"/>
  <c r="W61" i="18"/>
  <c r="X61" i="18" s="1"/>
  <c r="W62" i="18" a="1"/>
  <c r="W62" i="18" s="1"/>
  <c r="X62" i="18" s="1"/>
  <c r="W63" i="18" a="1"/>
  <c r="W63" i="18"/>
  <c r="X63" i="18" s="1"/>
  <c r="W64" i="18" a="1"/>
  <c r="W64" i="18" s="1"/>
  <c r="X64" i="18" s="1"/>
  <c r="W65" i="18" a="1"/>
  <c r="W65" i="18" s="1"/>
  <c r="X65" i="18" s="1"/>
  <c r="W66" i="18" a="1"/>
  <c r="W66" i="18" s="1"/>
  <c r="X66" i="18" s="1"/>
  <c r="W67" i="18" a="1"/>
  <c r="W67" i="18"/>
  <c r="X67" i="18" s="1"/>
  <c r="W68" i="18" a="1"/>
  <c r="W68" i="18" s="1"/>
  <c r="X68" i="18" s="1"/>
  <c r="W69" i="18" a="1"/>
  <c r="W69" i="18"/>
  <c r="X69" i="18" s="1"/>
  <c r="W70" i="18" a="1"/>
  <c r="W70" i="18" s="1"/>
  <c r="X70" i="18" s="1"/>
  <c r="W71" i="18" a="1"/>
  <c r="W71" i="18"/>
  <c r="X71" i="18" s="1"/>
  <c r="W72" i="18" a="1"/>
  <c r="W72" i="18" s="1"/>
  <c r="X72" i="18" s="1"/>
  <c r="W73" i="18" a="1"/>
  <c r="W73" i="18" s="1"/>
  <c r="X73" i="18" s="1"/>
  <c r="W74" i="18" a="1"/>
  <c r="W74" i="18" s="1"/>
  <c r="X74" i="18" s="1"/>
  <c r="W75" i="18" a="1"/>
  <c r="W75" i="18"/>
  <c r="X75" i="18" s="1"/>
  <c r="W76" i="18" a="1"/>
  <c r="W76" i="18" s="1"/>
  <c r="X76" i="18" s="1"/>
  <c r="W77" i="18" a="1"/>
  <c r="W77" i="18"/>
  <c r="X77" i="18" s="1"/>
  <c r="W78" i="18" a="1"/>
  <c r="W78" i="18" s="1"/>
  <c r="X78" i="18" s="1"/>
  <c r="W79" i="18" a="1"/>
  <c r="W79" i="18"/>
  <c r="X79" i="18" s="1"/>
  <c r="W80" i="18" a="1"/>
  <c r="W80" i="18" s="1"/>
  <c r="X80" i="18" s="1"/>
  <c r="W81" i="18" a="1"/>
  <c r="W81" i="18" s="1"/>
  <c r="X81" i="18" s="1"/>
  <c r="W82" i="18" a="1"/>
  <c r="W82" i="18" s="1"/>
  <c r="X82" i="18" s="1"/>
  <c r="W83" i="18" a="1"/>
  <c r="W83" i="18" s="1"/>
  <c r="X83" i="18" s="1"/>
  <c r="W84" i="18" a="1"/>
  <c r="W84" i="18" s="1"/>
  <c r="X84" i="18" s="1"/>
  <c r="W85" i="18" a="1"/>
  <c r="W85" i="18"/>
  <c r="X85" i="18" s="1"/>
  <c r="W86" i="18" a="1"/>
  <c r="W86" i="18" s="1"/>
  <c r="X86" i="18" s="1"/>
  <c r="W87" i="18" a="1"/>
  <c r="W87" i="18"/>
  <c r="X87" i="18" s="1"/>
  <c r="W88" i="18" a="1"/>
  <c r="W88" i="18" s="1"/>
  <c r="X88" i="18" s="1"/>
  <c r="W89" i="18" a="1"/>
  <c r="W89" i="18" s="1"/>
  <c r="X89" i="18" s="1"/>
  <c r="W90" i="18" a="1"/>
  <c r="W90" i="18" s="1"/>
  <c r="X90" i="18" s="1"/>
  <c r="W91" i="18" a="1"/>
  <c r="W91" i="18" s="1"/>
  <c r="X91" i="18" s="1"/>
  <c r="W92" i="18" a="1"/>
  <c r="W92" i="18" s="1"/>
  <c r="X92" i="18" s="1"/>
  <c r="W93" i="18" a="1"/>
  <c r="W93" i="18"/>
  <c r="X93" i="18" s="1"/>
  <c r="W94" i="18" a="1"/>
  <c r="W94" i="18" s="1"/>
  <c r="X94" i="18" s="1"/>
  <c r="W95" i="18" a="1"/>
  <c r="W95" i="18"/>
  <c r="X95" i="18" s="1"/>
  <c r="W96" i="18" a="1"/>
  <c r="W96" i="18" s="1"/>
  <c r="X96" i="18" s="1"/>
  <c r="W97" i="18" a="1"/>
  <c r="W97" i="18" s="1"/>
  <c r="X97" i="18" s="1"/>
  <c r="W98" i="18" a="1"/>
  <c r="W98" i="18" s="1"/>
  <c r="X98" i="18" s="1"/>
  <c r="W99" i="18" a="1"/>
  <c r="W99" i="18"/>
  <c r="X99" i="18" s="1"/>
  <c r="W100" i="18" a="1"/>
  <c r="W100" i="18" s="1"/>
  <c r="X100" i="18" s="1"/>
  <c r="W101" i="18" a="1"/>
  <c r="W101" i="18"/>
  <c r="X101" i="18" s="1"/>
  <c r="W102" i="18" a="1"/>
  <c r="W102" i="18" s="1"/>
  <c r="X102" i="18" s="1"/>
  <c r="W103" i="18" a="1"/>
  <c r="W103" i="18"/>
  <c r="X103" i="18" s="1"/>
  <c r="W104" i="18" a="1"/>
  <c r="W104" i="18" s="1"/>
  <c r="X104" i="18" s="1"/>
  <c r="W105" i="18" a="1"/>
  <c r="W105" i="18" s="1"/>
  <c r="X105" i="18" s="1"/>
  <c r="W106" i="18" a="1"/>
  <c r="W106" i="18" s="1"/>
  <c r="X106" i="18" s="1"/>
  <c r="W107" i="18" a="1"/>
  <c r="W107" i="18"/>
  <c r="X107" i="18" s="1"/>
  <c r="W108" i="18" a="1"/>
  <c r="W108" i="18" s="1"/>
  <c r="X108" i="18" s="1"/>
  <c r="W109" i="18" a="1"/>
  <c r="W109" i="18"/>
  <c r="X109" i="18" s="1"/>
  <c r="W110" i="18" a="1"/>
  <c r="W110" i="18" s="1"/>
  <c r="X110" i="18" s="1"/>
  <c r="W111" i="18" a="1"/>
  <c r="W111" i="18"/>
  <c r="X111" i="18" s="1"/>
  <c r="W112" i="18" a="1"/>
  <c r="W112" i="18" s="1"/>
  <c r="X112" i="18" s="1"/>
  <c r="W113" i="18" a="1"/>
  <c r="W113" i="18" s="1"/>
  <c r="X113" i="18" s="1"/>
  <c r="W114" i="18" a="1"/>
  <c r="W114" i="18" s="1"/>
  <c r="X114" i="18" s="1"/>
  <c r="W115" i="18" a="1"/>
  <c r="W115" i="18" s="1"/>
  <c r="X115" i="18" s="1"/>
  <c r="W116" i="18" a="1"/>
  <c r="W116" i="18" s="1"/>
  <c r="X116" i="18" s="1"/>
  <c r="W117" i="18" a="1"/>
  <c r="W117" i="18"/>
  <c r="X117" i="18" s="1"/>
  <c r="W118" i="18" a="1"/>
  <c r="W118" i="18" s="1"/>
  <c r="X118" i="18" s="1"/>
  <c r="W119" i="18" a="1"/>
  <c r="W119" i="18"/>
  <c r="X119" i="18" s="1"/>
  <c r="W120" i="18" a="1"/>
  <c r="W120" i="18" s="1"/>
  <c r="X120" i="18" s="1"/>
  <c r="W121" i="18" a="1"/>
  <c r="W121" i="18" s="1"/>
  <c r="X121" i="18" s="1"/>
  <c r="W122" i="18" a="1"/>
  <c r="W122" i="18" s="1"/>
  <c r="X122" i="18" s="1"/>
  <c r="W123" i="18" a="1"/>
  <c r="W123" i="18" s="1"/>
  <c r="X123" i="18" s="1"/>
  <c r="W124" i="18" a="1"/>
  <c r="W124" i="18" s="1"/>
  <c r="X124" i="18" s="1"/>
  <c r="W125" i="18" a="1"/>
  <c r="W125" i="18"/>
  <c r="X125" i="18" s="1"/>
  <c r="W126" i="18" a="1"/>
  <c r="W126" i="18" s="1"/>
  <c r="X126" i="18" s="1"/>
  <c r="W127" i="18" a="1"/>
  <c r="W127" i="18"/>
  <c r="X127" i="18" s="1"/>
  <c r="W128" i="18" a="1"/>
  <c r="W128" i="18" s="1"/>
  <c r="X128" i="18" s="1"/>
  <c r="W129" i="18" a="1"/>
  <c r="W129" i="18" s="1"/>
  <c r="X129" i="18" s="1"/>
  <c r="W130" i="18" a="1"/>
  <c r="W130" i="18" s="1"/>
  <c r="X130" i="18" s="1"/>
  <c r="W131" i="18" a="1"/>
  <c r="W131" i="18"/>
  <c r="X131" i="18" s="1"/>
  <c r="W132" i="18" a="1"/>
  <c r="W132" i="18" s="1"/>
  <c r="X132" i="18" s="1"/>
  <c r="W133" i="18" a="1"/>
  <c r="W133" i="18"/>
  <c r="X133" i="18" s="1"/>
  <c r="W134" i="18" a="1"/>
  <c r="W134" i="18" s="1"/>
  <c r="X134" i="18" s="1"/>
  <c r="W135" i="18" a="1"/>
  <c r="W135" i="18"/>
  <c r="X135" i="18" s="1"/>
  <c r="W136" i="18" a="1"/>
  <c r="W136" i="18" s="1"/>
  <c r="X136" i="18" s="1"/>
  <c r="W137" i="18" a="1"/>
  <c r="W137" i="18" s="1"/>
  <c r="X137" i="18" s="1"/>
  <c r="W138" i="18" a="1"/>
  <c r="W138" i="18" s="1"/>
  <c r="X138" i="18" s="1"/>
  <c r="W139" i="18" a="1"/>
  <c r="W139" i="18"/>
  <c r="X139" i="18" s="1"/>
  <c r="W140" i="18" a="1"/>
  <c r="W140" i="18" s="1"/>
  <c r="X140" i="18" s="1"/>
  <c r="W141" i="18" a="1"/>
  <c r="W141" i="18"/>
  <c r="X141" i="18" s="1"/>
  <c r="W142" i="18" a="1"/>
  <c r="W142" i="18" s="1"/>
  <c r="X142" i="18" s="1"/>
  <c r="W143" i="18" a="1"/>
  <c r="W143" i="18"/>
  <c r="X143" i="18" s="1"/>
  <c r="W144" i="18" a="1"/>
  <c r="W144" i="18" s="1"/>
  <c r="X144" i="18" s="1"/>
  <c r="W145" i="18" a="1"/>
  <c r="W145" i="18" s="1"/>
  <c r="X145" i="18" s="1"/>
  <c r="W146" i="18" a="1"/>
  <c r="W146" i="18" s="1"/>
  <c r="X146" i="18" s="1"/>
  <c r="W147" i="18" a="1"/>
  <c r="W147" i="18" s="1"/>
  <c r="X147" i="18" s="1"/>
  <c r="W148" i="18" a="1"/>
  <c r="W148" i="18" s="1"/>
  <c r="X148" i="18" s="1"/>
  <c r="W149" i="18" a="1"/>
  <c r="W149" i="18"/>
  <c r="X149" i="18" s="1"/>
  <c r="W150" i="18" a="1"/>
  <c r="W150" i="18" s="1"/>
  <c r="X150" i="18" s="1"/>
  <c r="W151" i="18" a="1"/>
  <c r="W151" i="18"/>
  <c r="X151" i="18" s="1"/>
  <c r="W152" i="18" a="1"/>
  <c r="W152" i="18" s="1"/>
  <c r="X152" i="18" s="1"/>
  <c r="W153" i="18" a="1"/>
  <c r="W153" i="18" s="1"/>
  <c r="X153" i="18" s="1"/>
  <c r="W154" i="18" a="1"/>
  <c r="W154" i="18" s="1"/>
  <c r="X154" i="18" s="1"/>
  <c r="W155" i="18" a="1"/>
  <c r="W155" i="18" s="1"/>
  <c r="X155" i="18" s="1"/>
  <c r="W156" i="18" a="1"/>
  <c r="W156" i="18" s="1"/>
  <c r="X156" i="18" s="1"/>
  <c r="W157" i="18" a="1"/>
  <c r="W157" i="18"/>
  <c r="X157" i="18" s="1"/>
  <c r="W158" i="18" a="1"/>
  <c r="W158" i="18" s="1"/>
  <c r="X158" i="18" s="1"/>
  <c r="W159" i="18" a="1"/>
  <c r="W159" i="18"/>
  <c r="X159" i="18" s="1"/>
  <c r="W160" i="18" a="1"/>
  <c r="W160" i="18" s="1"/>
  <c r="X160" i="18" s="1"/>
  <c r="W161" i="18" a="1"/>
  <c r="W161" i="18" s="1"/>
  <c r="X161" i="18" s="1"/>
  <c r="W162" i="18" a="1"/>
  <c r="W162" i="18" s="1"/>
  <c r="X162" i="18" s="1"/>
  <c r="W163" i="18" a="1"/>
  <c r="W163" i="18"/>
  <c r="X163" i="18" s="1"/>
  <c r="W164" i="18" a="1"/>
  <c r="W164" i="18" s="1"/>
  <c r="X164" i="18" s="1"/>
  <c r="W165" i="18" a="1"/>
  <c r="W165" i="18"/>
  <c r="X165" i="18" s="1"/>
  <c r="W166" i="18" a="1"/>
  <c r="W166" i="18" s="1"/>
  <c r="X166" i="18" s="1"/>
  <c r="W167" i="18" a="1"/>
  <c r="W167" i="18"/>
  <c r="X167" i="18" s="1"/>
  <c r="W168" i="18" a="1"/>
  <c r="W168" i="18" s="1"/>
  <c r="X168" i="18" s="1"/>
  <c r="W169" i="18" a="1"/>
  <c r="W169" i="18" s="1"/>
  <c r="X169" i="18" s="1"/>
  <c r="W170" i="18" a="1"/>
  <c r="W170" i="18" s="1"/>
  <c r="X170" i="18" s="1"/>
  <c r="W171" i="18" a="1"/>
  <c r="W171" i="18"/>
  <c r="X171" i="18" s="1"/>
  <c r="W172" i="18" a="1"/>
  <c r="W172" i="18" s="1"/>
  <c r="X172" i="18" s="1"/>
  <c r="W173" i="18" a="1"/>
  <c r="W173" i="18"/>
  <c r="X173" i="18" s="1"/>
  <c r="W174" i="18" a="1"/>
  <c r="W174" i="18" s="1"/>
  <c r="X174" i="18" s="1"/>
  <c r="W175" i="18" a="1"/>
  <c r="W175" i="18"/>
  <c r="X175" i="18" s="1"/>
  <c r="W176" i="18" a="1"/>
  <c r="W176" i="18" s="1"/>
  <c r="X176" i="18" s="1"/>
  <c r="W177" i="18" a="1"/>
  <c r="W177" i="18" s="1"/>
  <c r="X177" i="18" s="1"/>
  <c r="W178" i="18" a="1"/>
  <c r="W178" i="18" s="1"/>
  <c r="X178" i="18" s="1"/>
  <c r="W179" i="18" a="1"/>
  <c r="W179" i="18" s="1"/>
  <c r="X179" i="18" s="1"/>
  <c r="W180" i="18" a="1"/>
  <c r="W180" i="18" s="1"/>
  <c r="X180" i="18" s="1"/>
  <c r="W181" i="18" a="1"/>
  <c r="W181" i="18"/>
  <c r="X181" i="18" s="1"/>
  <c r="W182" i="18" a="1"/>
  <c r="W182" i="18" s="1"/>
  <c r="X182" i="18" s="1"/>
  <c r="W183" i="18" a="1"/>
  <c r="W183" i="18"/>
  <c r="X183" i="18" s="1"/>
  <c r="W184" i="18" a="1"/>
  <c r="W184" i="18" s="1"/>
  <c r="X184" i="18" s="1"/>
  <c r="W185" i="18" a="1"/>
  <c r="W185" i="18"/>
  <c r="X185" i="18" s="1"/>
  <c r="W186" i="18" a="1"/>
  <c r="W186" i="18" s="1"/>
  <c r="X186" i="18" s="1"/>
  <c r="W187" i="18" a="1"/>
  <c r="W187" i="18"/>
  <c r="X187" i="18" s="1"/>
  <c r="W188" i="18" a="1"/>
  <c r="W188" i="18" s="1"/>
  <c r="X188" i="18" s="1"/>
  <c r="W189" i="18" a="1"/>
  <c r="W189" i="18"/>
  <c r="X189" i="18" s="1"/>
  <c r="W190" i="18" a="1"/>
  <c r="W190" i="18" s="1"/>
  <c r="X190" i="18" s="1"/>
  <c r="W191" i="18" a="1"/>
  <c r="W191" i="18"/>
  <c r="X191" i="18" s="1"/>
  <c r="W192" i="18" a="1"/>
  <c r="W192" i="18" s="1"/>
  <c r="X192" i="18" s="1"/>
  <c r="W193" i="18" a="1"/>
  <c r="W193" i="18"/>
  <c r="X193" i="18" s="1"/>
  <c r="W194" i="18" a="1"/>
  <c r="W194" i="18" s="1"/>
  <c r="X194" i="18" s="1"/>
  <c r="W195" i="18" a="1"/>
  <c r="W195" i="18" s="1"/>
  <c r="X195" i="18" s="1"/>
  <c r="W196" i="18" a="1"/>
  <c r="W196" i="18" s="1"/>
  <c r="X196" i="18" s="1"/>
  <c r="W197" i="18" a="1"/>
  <c r="W197" i="18" s="1"/>
  <c r="X197" i="18" s="1"/>
  <c r="W198" i="18" a="1"/>
  <c r="W198" i="18" s="1"/>
  <c r="X198" i="18" s="1"/>
  <c r="W199" i="18" a="1"/>
  <c r="W199" i="18"/>
  <c r="X199" i="18" s="1"/>
  <c r="W200" i="18" a="1"/>
  <c r="W200" i="18" s="1"/>
  <c r="X200" i="18" s="1"/>
  <c r="W201" i="18" a="1"/>
  <c r="W201" i="18"/>
  <c r="X201" i="18" s="1"/>
  <c r="W202" i="18" a="1"/>
  <c r="W202" i="18" s="1"/>
  <c r="X202" i="18" s="1"/>
  <c r="W203" i="18" a="1"/>
  <c r="W203" i="18" s="1"/>
  <c r="X203" i="18" s="1"/>
  <c r="W204" i="18" a="1"/>
  <c r="W204" i="18" s="1"/>
  <c r="X204" i="18" s="1"/>
  <c r="W205" i="18" a="1"/>
  <c r="W205" i="18" s="1"/>
  <c r="X205" i="18" s="1"/>
  <c r="W206" i="18" a="1"/>
  <c r="W206" i="18" s="1"/>
  <c r="X206" i="18" s="1"/>
  <c r="W207" i="18" a="1"/>
  <c r="W207" i="18"/>
  <c r="X207" i="18" s="1"/>
  <c r="W208" i="18" a="1"/>
  <c r="W208" i="18" s="1"/>
  <c r="X208" i="18" s="1"/>
  <c r="W209" i="18" a="1"/>
  <c r="W209" i="18"/>
  <c r="X209" i="18" s="1"/>
  <c r="W210" i="18" a="1"/>
  <c r="W210" i="18" s="1"/>
  <c r="X210" i="18" s="1"/>
  <c r="W211" i="18" a="1"/>
  <c r="W211" i="18" s="1"/>
  <c r="X211" i="18" s="1"/>
  <c r="W212" i="18" a="1"/>
  <c r="W212" i="18" s="1"/>
  <c r="X212" i="18" s="1"/>
  <c r="W213" i="18" a="1"/>
  <c r="W213" i="18" s="1"/>
  <c r="X213" i="18" s="1"/>
  <c r="W214" i="18" a="1"/>
  <c r="W214" i="18" s="1"/>
  <c r="X214" i="18" s="1"/>
  <c r="W215" i="18" a="1"/>
  <c r="W215" i="18"/>
  <c r="X215" i="18" s="1"/>
  <c r="W216" i="18" a="1"/>
  <c r="W216" i="18" s="1"/>
  <c r="X216" i="18" s="1"/>
  <c r="W217" i="18" a="1"/>
  <c r="W217" i="18"/>
  <c r="X217" i="18" s="1"/>
  <c r="W218" i="18" a="1"/>
  <c r="W218" i="18" s="1"/>
  <c r="X218" i="18" s="1"/>
  <c r="W219" i="18" a="1"/>
  <c r="W219" i="18" s="1"/>
  <c r="X219" i="18" s="1"/>
  <c r="W220" i="18" a="1"/>
  <c r="W220" i="18" s="1"/>
  <c r="X220" i="18" s="1"/>
  <c r="W221" i="18" a="1"/>
  <c r="W221" i="18" s="1"/>
  <c r="X221" i="18" s="1"/>
  <c r="W222" i="18" a="1"/>
  <c r="W222" i="18" s="1"/>
  <c r="X222" i="18" s="1"/>
  <c r="W223" i="18" a="1"/>
  <c r="W223" i="18"/>
  <c r="X223" i="18" s="1"/>
  <c r="W224" i="18" a="1"/>
  <c r="W224" i="18" s="1"/>
  <c r="X224" i="18" s="1"/>
  <c r="W225" i="18" a="1"/>
  <c r="W225" i="18"/>
  <c r="X225" i="18" s="1"/>
  <c r="W226" i="18" a="1"/>
  <c r="W226" i="18" s="1"/>
  <c r="X226" i="18" s="1"/>
  <c r="W227" i="18" a="1"/>
  <c r="W227" i="18" s="1"/>
  <c r="X227" i="18" s="1"/>
  <c r="W228" i="18" a="1"/>
  <c r="W228" i="18" s="1"/>
  <c r="X228" i="18" s="1"/>
  <c r="W229" i="18" a="1"/>
  <c r="W229" i="18" s="1"/>
  <c r="X229" i="18" s="1"/>
  <c r="W230" i="18" a="1"/>
  <c r="W230" i="18" s="1"/>
  <c r="X230" i="18" s="1"/>
  <c r="W231" i="18" a="1"/>
  <c r="W231" i="18"/>
  <c r="X231" i="18" s="1"/>
  <c r="W232" i="18" a="1"/>
  <c r="W232" i="18" s="1"/>
  <c r="X232" i="18" s="1"/>
  <c r="W233" i="18" a="1"/>
  <c r="W233" i="18"/>
  <c r="X233" i="18" s="1"/>
  <c r="W234" i="18" a="1"/>
  <c r="W234" i="18" s="1"/>
  <c r="X234" i="18" s="1"/>
  <c r="W235" i="18" a="1"/>
  <c r="W235" i="18" s="1"/>
  <c r="X235" i="18" s="1"/>
  <c r="W236" i="18" a="1"/>
  <c r="W236" i="18" s="1"/>
  <c r="X236" i="18" s="1"/>
  <c r="W237" i="18" a="1"/>
  <c r="W237" i="18" s="1"/>
  <c r="X237" i="18" s="1"/>
  <c r="W238" i="18" a="1"/>
  <c r="W238" i="18" s="1"/>
  <c r="X238" i="18" s="1"/>
  <c r="W239" i="18" a="1"/>
  <c r="W239" i="18"/>
  <c r="X239" i="18" s="1"/>
  <c r="W240" i="18" a="1"/>
  <c r="W240" i="18" s="1"/>
  <c r="X240" i="18" s="1"/>
  <c r="W241" i="18" a="1"/>
  <c r="W241" i="18"/>
  <c r="X241" i="18" s="1"/>
  <c r="W242" i="18" a="1"/>
  <c r="W242" i="18" s="1"/>
  <c r="X242" i="18" s="1"/>
  <c r="W243" i="18" a="1"/>
  <c r="W243" i="18" s="1"/>
  <c r="X243" i="18" s="1"/>
  <c r="W244" i="18" a="1"/>
  <c r="W244" i="18" s="1"/>
  <c r="X244" i="18" s="1"/>
  <c r="W245" i="18" a="1"/>
  <c r="W245" i="18" s="1"/>
  <c r="X245" i="18" s="1"/>
  <c r="W246" i="18" a="1"/>
  <c r="W246" i="18" s="1"/>
  <c r="X246" i="18" s="1"/>
  <c r="W247" i="18" a="1"/>
  <c r="W247" i="18"/>
  <c r="X247" i="18" s="1"/>
  <c r="W248" i="18" a="1"/>
  <c r="W248" i="18" s="1"/>
  <c r="X248" i="18" s="1"/>
  <c r="W249" i="18" a="1"/>
  <c r="W249" i="18"/>
  <c r="X249" i="18" s="1"/>
  <c r="W250" i="18" a="1"/>
  <c r="W250" i="18" s="1"/>
  <c r="X250" i="18" s="1"/>
  <c r="W251" i="18" a="1"/>
  <c r="W251" i="18" s="1"/>
  <c r="X251" i="18" s="1"/>
  <c r="W252" i="18" a="1"/>
  <c r="W252" i="18" s="1"/>
  <c r="X252" i="18" s="1"/>
  <c r="W253" i="18" a="1"/>
  <c r="W253" i="18" s="1"/>
  <c r="X253" i="18" s="1"/>
  <c r="W254" i="18" a="1"/>
  <c r="W254" i="18" s="1"/>
  <c r="X254" i="18" s="1"/>
  <c r="W255" i="18" a="1"/>
  <c r="W255" i="18"/>
  <c r="X255" i="18" s="1"/>
  <c r="W256" i="18" a="1"/>
  <c r="W256" i="18" s="1"/>
  <c r="X256" i="18" s="1"/>
  <c r="W257" i="18" a="1"/>
  <c r="W257" i="18"/>
  <c r="X257" i="18" s="1"/>
  <c r="W258" i="18" a="1"/>
  <c r="W258" i="18" s="1"/>
  <c r="X258" i="18" s="1"/>
  <c r="W259" i="18" a="1"/>
  <c r="W259" i="18" s="1"/>
  <c r="X259" i="18" s="1"/>
  <c r="W260" i="18" a="1"/>
  <c r="W260" i="18" s="1"/>
  <c r="X260" i="18" s="1"/>
  <c r="W261" i="18" a="1"/>
  <c r="W261" i="18" s="1"/>
  <c r="X261" i="18" s="1"/>
  <c r="W262" i="18" a="1"/>
  <c r="W262" i="18" s="1"/>
  <c r="X262" i="18" s="1"/>
  <c r="W263" i="18" a="1"/>
  <c r="W263" i="18"/>
  <c r="X263" i="18" s="1"/>
  <c r="W264" i="18" a="1"/>
  <c r="W264" i="18" s="1"/>
  <c r="X264" i="18" s="1"/>
  <c r="W265" i="18" a="1"/>
  <c r="W265" i="18"/>
  <c r="X265" i="18" s="1"/>
  <c r="W266" i="18" a="1"/>
  <c r="W266" i="18" s="1"/>
  <c r="X266" i="18" s="1"/>
  <c r="W267" i="18" a="1"/>
  <c r="W267" i="18" s="1"/>
  <c r="X267" i="18" s="1"/>
  <c r="W268" i="18" a="1"/>
  <c r="W268" i="18" s="1"/>
  <c r="X268" i="18" s="1"/>
  <c r="W269" i="18" a="1"/>
  <c r="W269" i="18" s="1"/>
  <c r="X269" i="18" s="1"/>
  <c r="W270" i="18" a="1"/>
  <c r="W270" i="18" s="1"/>
  <c r="X270" i="18" s="1"/>
  <c r="W271" i="18" a="1"/>
  <c r="W271" i="18"/>
  <c r="X271" i="18" s="1"/>
  <c r="W272" i="18" a="1"/>
  <c r="W272" i="18" s="1"/>
  <c r="X272" i="18" s="1"/>
  <c r="W273" i="18" a="1"/>
  <c r="W273" i="18"/>
  <c r="X273" i="18" s="1"/>
  <c r="W274" i="18" a="1"/>
  <c r="W274" i="18" s="1"/>
  <c r="X274" i="18" s="1"/>
  <c r="W275" i="18" a="1"/>
  <c r="W275" i="18" s="1"/>
  <c r="X275" i="18" s="1"/>
  <c r="W276" i="18" a="1"/>
  <c r="W276" i="18" s="1"/>
  <c r="X276" i="18" s="1"/>
  <c r="W277" i="18" a="1"/>
  <c r="W277" i="18" s="1"/>
  <c r="X277" i="18" s="1"/>
  <c r="W278" i="18" a="1"/>
  <c r="W278" i="18" s="1"/>
  <c r="X278" i="18" s="1"/>
  <c r="W279" i="18" a="1"/>
  <c r="W279" i="18"/>
  <c r="X279" i="18" s="1"/>
  <c r="W280" i="18" a="1"/>
  <c r="W280" i="18" s="1"/>
  <c r="X280" i="18" s="1"/>
  <c r="W281" i="18" a="1"/>
  <c r="W281" i="18"/>
  <c r="X281" i="18" s="1"/>
  <c r="W282" i="18" a="1"/>
  <c r="W282" i="18" s="1"/>
  <c r="X282" i="18" s="1"/>
  <c r="W283" i="18" a="1"/>
  <c r="W283" i="18" s="1"/>
  <c r="X283" i="18" s="1"/>
  <c r="W284" i="18" a="1"/>
  <c r="W284" i="18" s="1"/>
  <c r="X284" i="18" s="1"/>
  <c r="W285" i="18" a="1"/>
  <c r="W285" i="18" s="1"/>
  <c r="X285" i="18" s="1"/>
  <c r="W286" i="18" a="1"/>
  <c r="W286" i="18" s="1"/>
  <c r="X286" i="18" s="1"/>
  <c r="W287" i="18" a="1"/>
  <c r="W287" i="18"/>
  <c r="X287" i="18" s="1"/>
  <c r="W288" i="18" a="1"/>
  <c r="W288" i="18" s="1"/>
  <c r="X288" i="18" s="1"/>
  <c r="W289" i="18" a="1"/>
  <c r="W289" i="18"/>
  <c r="X289" i="18" s="1"/>
  <c r="W290" i="18" a="1"/>
  <c r="W290" i="18" s="1"/>
  <c r="X290" i="18" s="1"/>
  <c r="W291" i="18" a="1"/>
  <c r="W291" i="18" s="1"/>
  <c r="X291" i="18" s="1"/>
  <c r="W292" i="18" a="1"/>
  <c r="W292" i="18" s="1"/>
  <c r="X292" i="18" s="1"/>
  <c r="W293" i="18" a="1"/>
  <c r="W293" i="18" s="1"/>
  <c r="X293" i="18" s="1"/>
  <c r="W294" i="18" a="1"/>
  <c r="W294" i="18" s="1"/>
  <c r="X294" i="18" s="1"/>
  <c r="W295" i="18" a="1"/>
  <c r="W295" i="18"/>
  <c r="X295" i="18" s="1"/>
  <c r="W296" i="18" a="1"/>
  <c r="W296" i="18" s="1"/>
  <c r="X296" i="18" s="1"/>
  <c r="W297" i="18" a="1"/>
  <c r="W297" i="18"/>
  <c r="X297" i="18" s="1"/>
  <c r="W298" i="18" a="1"/>
  <c r="W298" i="18" s="1"/>
  <c r="X298" i="18" s="1"/>
  <c r="W299" i="18" a="1"/>
  <c r="W299" i="18" s="1"/>
  <c r="X299" i="18" s="1"/>
  <c r="W300" i="18" a="1"/>
  <c r="W300" i="18" s="1"/>
  <c r="X300" i="18" s="1"/>
  <c r="W301" i="18" a="1"/>
  <c r="W301" i="18" s="1"/>
  <c r="X301" i="18" s="1"/>
  <c r="W302" i="18" a="1"/>
  <c r="W302" i="18" s="1"/>
  <c r="X302" i="18" s="1"/>
  <c r="W303" i="18" a="1"/>
  <c r="W303" i="18" s="1"/>
  <c r="X303" i="18" s="1"/>
  <c r="W304" i="18" a="1"/>
  <c r="W304" i="18" s="1"/>
  <c r="X304" i="18" s="1"/>
  <c r="W305" i="18" a="1"/>
  <c r="W305" i="18"/>
  <c r="X305" i="18" s="1"/>
  <c r="W306" i="18" a="1"/>
  <c r="W306" i="18" s="1"/>
  <c r="X306" i="18" s="1"/>
  <c r="W307" i="18" a="1"/>
  <c r="W307" i="18" s="1"/>
  <c r="X307" i="18" s="1"/>
  <c r="W308" i="18" a="1"/>
  <c r="W308" i="18" s="1"/>
  <c r="X308" i="18" s="1"/>
  <c r="W309" i="18" a="1"/>
  <c r="W309" i="18" s="1"/>
  <c r="X309" i="18" s="1"/>
  <c r="W310" i="18" a="1"/>
  <c r="W310" i="18"/>
  <c r="X310" i="18" s="1"/>
  <c r="W311" i="18" a="1"/>
  <c r="W311" i="18" s="1"/>
  <c r="X311" i="18" s="1"/>
  <c r="W312" i="18" a="1"/>
  <c r="W312" i="18"/>
  <c r="X312" i="18" s="1"/>
  <c r="W313" i="18" a="1"/>
  <c r="W313" i="18" s="1"/>
  <c r="X313" i="18" s="1"/>
  <c r="W314" i="18" a="1"/>
  <c r="W314" i="18"/>
  <c r="X314" i="18" s="1"/>
  <c r="W315" i="18" a="1"/>
  <c r="W315" i="18" s="1"/>
  <c r="X315" i="18" s="1"/>
  <c r="W316" i="18" a="1"/>
  <c r="W316" i="18"/>
  <c r="X316" i="18" s="1"/>
  <c r="W317" i="18" a="1"/>
  <c r="W317" i="18" s="1"/>
  <c r="X317" i="18" s="1"/>
  <c r="W318" i="18" a="1"/>
  <c r="W318" i="18"/>
  <c r="X318" i="18" s="1"/>
  <c r="W319" i="18" a="1"/>
  <c r="W319" i="18" s="1"/>
  <c r="X319" i="18" s="1"/>
  <c r="W320" i="18" a="1"/>
  <c r="W320" i="18"/>
  <c r="X320" i="18" s="1"/>
  <c r="W321" i="18" a="1"/>
  <c r="W321" i="18" s="1"/>
  <c r="X321" i="18" s="1"/>
  <c r="W322" i="18" a="1"/>
  <c r="W322" i="18"/>
  <c r="X322" i="18" s="1"/>
  <c r="W323" i="18" a="1"/>
  <c r="W323" i="18" s="1"/>
  <c r="X323" i="18" s="1"/>
  <c r="W324" i="18" a="1"/>
  <c r="W324" i="18"/>
  <c r="X324" i="18" s="1"/>
  <c r="W325" i="18" a="1"/>
  <c r="W325" i="18" s="1"/>
  <c r="X325" i="18" s="1"/>
  <c r="W326" i="18" a="1"/>
  <c r="W326" i="18"/>
  <c r="X326" i="18" s="1"/>
  <c r="W327" i="18" a="1"/>
  <c r="W327" i="18" s="1"/>
  <c r="X327" i="18" s="1"/>
  <c r="W328" i="18" a="1"/>
  <c r="W328" i="18"/>
  <c r="X328" i="18" s="1"/>
  <c r="W329" i="18" a="1"/>
  <c r="W329" i="18" s="1"/>
  <c r="X329" i="18" s="1"/>
  <c r="W330" i="18" a="1"/>
  <c r="W330" i="18"/>
  <c r="X330" i="18" s="1"/>
  <c r="W331" i="18" a="1"/>
  <c r="W331" i="18" s="1"/>
  <c r="X331" i="18" s="1"/>
  <c r="W332" i="18" a="1"/>
  <c r="W332" i="18"/>
  <c r="X332" i="18" s="1"/>
  <c r="W333" i="18" a="1"/>
  <c r="W333" i="18" s="1"/>
  <c r="X333" i="18" s="1"/>
  <c r="W334" i="18" a="1"/>
  <c r="W334" i="18"/>
  <c r="X334" i="18" s="1"/>
  <c r="W335" i="18" a="1"/>
  <c r="W335" i="18" s="1"/>
  <c r="X335" i="18" s="1"/>
  <c r="W336" i="18" a="1"/>
  <c r="W336" i="18"/>
  <c r="X336" i="18" s="1"/>
  <c r="W337" i="18" a="1"/>
  <c r="W337" i="18" s="1"/>
  <c r="X337" i="18" s="1"/>
  <c r="W338" i="18" a="1"/>
  <c r="W338" i="18"/>
  <c r="X338" i="18" s="1"/>
  <c r="W339" i="18" a="1"/>
  <c r="W339" i="18" s="1"/>
  <c r="X339" i="18" s="1"/>
  <c r="W340" i="18" a="1"/>
  <c r="W340" i="18"/>
  <c r="X340" i="18" s="1"/>
  <c r="W341" i="18" a="1"/>
  <c r="W341" i="18" s="1"/>
  <c r="X341" i="18" s="1"/>
  <c r="W342" i="18" a="1"/>
  <c r="W342" i="18" s="1"/>
  <c r="X342" i="18" s="1"/>
  <c r="W343" i="18" a="1"/>
  <c r="W343" i="18" s="1"/>
  <c r="X343" i="18" s="1"/>
  <c r="W344" i="18" a="1"/>
  <c r="W344" i="18" s="1"/>
  <c r="X344" i="18" s="1"/>
  <c r="W345" i="18" a="1"/>
  <c r="W345" i="18" s="1"/>
  <c r="X345" i="18" s="1"/>
  <c r="W346" i="18" a="1"/>
  <c r="W346" i="18" s="1"/>
  <c r="X346" i="18" s="1"/>
  <c r="W347" i="18" a="1"/>
  <c r="W347" i="18" s="1"/>
  <c r="X347" i="18" s="1"/>
  <c r="W348" i="18" a="1"/>
  <c r="W348" i="18"/>
  <c r="X348" i="18" s="1"/>
  <c r="W349" i="18" a="1"/>
  <c r="W349" i="18" s="1"/>
  <c r="X349" i="18" s="1"/>
  <c r="W350" i="18" a="1"/>
  <c r="W350" i="18" s="1"/>
  <c r="X350" i="18" s="1"/>
  <c r="W351" i="18" a="1"/>
  <c r="W351" i="18" s="1"/>
  <c r="X351" i="18" s="1"/>
  <c r="W352" i="18" a="1"/>
  <c r="W352" i="18" s="1"/>
  <c r="X352" i="18" s="1"/>
  <c r="W353" i="18" a="1"/>
  <c r="W353" i="18" s="1"/>
  <c r="X353" i="18" s="1"/>
  <c r="W354" i="18" a="1"/>
  <c r="W354" i="18"/>
  <c r="X354" i="18" s="1"/>
  <c r="W355" i="18" a="1"/>
  <c r="W355" i="18" s="1"/>
  <c r="X355" i="18" s="1"/>
  <c r="W356" i="18" a="1"/>
  <c r="W356" i="18"/>
  <c r="X356" i="18" s="1"/>
  <c r="W357" i="18" a="1"/>
  <c r="W357" i="18" s="1"/>
  <c r="X357" i="18" s="1"/>
  <c r="W358" i="18" a="1"/>
  <c r="W358" i="18" s="1"/>
  <c r="X358" i="18" s="1"/>
  <c r="W359" i="18" a="1"/>
  <c r="W359" i="18" s="1"/>
  <c r="X359" i="18" s="1"/>
  <c r="W360" i="18" a="1"/>
  <c r="W360" i="18" s="1"/>
  <c r="X360" i="18" s="1"/>
  <c r="W361" i="18" a="1"/>
  <c r="W361" i="18" s="1"/>
  <c r="X361" i="18" s="1"/>
  <c r="W362" i="18" a="1"/>
  <c r="W362" i="18" s="1"/>
  <c r="X362" i="18" s="1"/>
  <c r="W363" i="18" a="1"/>
  <c r="W363" i="18" s="1"/>
  <c r="X363" i="18" s="1"/>
  <c r="W364" i="18" a="1"/>
  <c r="W364" i="18"/>
  <c r="X364" i="18" s="1"/>
  <c r="W365" i="18" a="1"/>
  <c r="W365" i="18" s="1"/>
  <c r="X365" i="18" s="1"/>
  <c r="W366" i="18" a="1"/>
  <c r="W366" i="18" s="1"/>
  <c r="X366" i="18" s="1"/>
  <c r="W367" i="18" a="1"/>
  <c r="W367" i="18" s="1"/>
  <c r="X367" i="18" s="1"/>
  <c r="W368" i="18" a="1"/>
  <c r="W368" i="18" s="1"/>
  <c r="X368" i="18" s="1"/>
  <c r="W369" i="18" a="1"/>
  <c r="W369" i="18" s="1"/>
  <c r="X369" i="18" s="1"/>
  <c r="W370" i="18" a="1"/>
  <c r="W370" i="18"/>
  <c r="X370" i="18" s="1"/>
  <c r="W371" i="18" a="1"/>
  <c r="W371" i="18" s="1"/>
  <c r="X371" i="18" s="1"/>
  <c r="W372" i="18" a="1"/>
  <c r="W372" i="18"/>
  <c r="X372" i="18" s="1"/>
  <c r="W373" i="18" a="1"/>
  <c r="W373" i="18" s="1"/>
  <c r="X373" i="18" s="1"/>
  <c r="W374" i="18" a="1"/>
  <c r="W374" i="18" s="1"/>
  <c r="X374" i="18" s="1"/>
  <c r="W375" i="18" a="1"/>
  <c r="W375" i="18" s="1"/>
  <c r="X375" i="18" s="1"/>
  <c r="W376" i="18" a="1"/>
  <c r="W376" i="18" s="1"/>
  <c r="X376" i="18" s="1"/>
  <c r="W377" i="18" a="1"/>
  <c r="W377" i="18" s="1"/>
  <c r="X377" i="18" s="1"/>
  <c r="W378" i="18" a="1"/>
  <c r="W378" i="18" s="1"/>
  <c r="X378" i="18" s="1"/>
  <c r="W379" i="18" a="1"/>
  <c r="W379" i="18" s="1"/>
  <c r="X379" i="18" s="1"/>
  <c r="W380" i="18" a="1"/>
  <c r="W380" i="18"/>
  <c r="X380" i="18" s="1"/>
  <c r="W381" i="18" a="1"/>
  <c r="W381" i="18" s="1"/>
  <c r="X381" i="18" s="1"/>
  <c r="W382" i="18" a="1"/>
  <c r="W382" i="18" s="1"/>
  <c r="X382" i="18" s="1"/>
  <c r="W383" i="18" a="1"/>
  <c r="W383" i="18" s="1"/>
  <c r="X383" i="18" s="1"/>
  <c r="W384" i="18" a="1"/>
  <c r="W384" i="18" s="1"/>
  <c r="X384" i="18" s="1"/>
  <c r="W385" i="18" a="1"/>
  <c r="W385" i="18" s="1"/>
  <c r="X385" i="18" s="1"/>
  <c r="W386" i="18" a="1"/>
  <c r="W386" i="18"/>
  <c r="X386" i="18" s="1"/>
  <c r="W387" i="18" a="1"/>
  <c r="W387" i="18" s="1"/>
  <c r="X387" i="18" s="1"/>
  <c r="W388" i="18" a="1"/>
  <c r="W388" i="18"/>
  <c r="X388" i="18" s="1"/>
  <c r="W389" i="18" a="1"/>
  <c r="W389" i="18" s="1"/>
  <c r="X389" i="18" s="1"/>
  <c r="W390" i="18" a="1"/>
  <c r="W390" i="18" s="1"/>
  <c r="X390" i="18" s="1"/>
  <c r="W391" i="18" a="1"/>
  <c r="W391" i="18" s="1"/>
  <c r="X391" i="18" s="1"/>
  <c r="W392" i="18" a="1"/>
  <c r="W392" i="18" s="1"/>
  <c r="X392" i="18" s="1"/>
  <c r="W393" i="18" a="1"/>
  <c r="W393" i="18" s="1"/>
  <c r="X393" i="18" s="1"/>
  <c r="W394" i="18" a="1"/>
  <c r="W394" i="18" s="1"/>
  <c r="X394" i="18" s="1"/>
  <c r="W395" i="18" a="1"/>
  <c r="W395" i="18" s="1"/>
  <c r="X395" i="18" s="1"/>
  <c r="W396" i="18" a="1"/>
  <c r="W396" i="18"/>
  <c r="X396" i="18" s="1"/>
  <c r="W397" i="18" a="1"/>
  <c r="W397" i="18" s="1"/>
  <c r="X397" i="18" s="1"/>
  <c r="W398" i="18" a="1"/>
  <c r="W398" i="18" s="1"/>
  <c r="X398" i="18" s="1"/>
  <c r="W399" i="18" a="1"/>
  <c r="W399" i="18" s="1"/>
  <c r="X399" i="18" s="1"/>
  <c r="W400" i="18" a="1"/>
  <c r="W400" i="18" s="1"/>
  <c r="X400" i="18" s="1"/>
  <c r="W401" i="18" a="1"/>
  <c r="W401" i="18" s="1"/>
  <c r="X401" i="18" s="1"/>
  <c r="W402" i="18" a="1"/>
  <c r="W402" i="18"/>
  <c r="X402" i="18" s="1"/>
  <c r="W403" i="18" a="1"/>
  <c r="W403" i="18" s="1"/>
  <c r="X403" i="18" s="1"/>
  <c r="W404" i="18" a="1"/>
  <c r="W404" i="18"/>
  <c r="X404" i="18" s="1"/>
  <c r="W405" i="18" a="1"/>
  <c r="W405" i="18" s="1"/>
  <c r="X405" i="18" s="1"/>
  <c r="W406" i="18" a="1"/>
  <c r="W406" i="18" s="1"/>
  <c r="X406" i="18" s="1"/>
  <c r="W407" i="18" a="1"/>
  <c r="W407" i="18" s="1"/>
  <c r="X407" i="18" s="1"/>
  <c r="W408" i="18" a="1"/>
  <c r="W408" i="18" s="1"/>
  <c r="X408" i="18" s="1"/>
  <c r="W409" i="18" a="1"/>
  <c r="W409" i="18" s="1"/>
  <c r="X409" i="18" s="1"/>
  <c r="W410" i="18" a="1"/>
  <c r="W410" i="18" s="1"/>
  <c r="X410" i="18" s="1"/>
  <c r="W411" i="18" a="1"/>
  <c r="W411" i="18" s="1"/>
  <c r="X411" i="18" s="1"/>
  <c r="W412" i="18" a="1"/>
  <c r="W412" i="18"/>
  <c r="X412" i="18" s="1"/>
  <c r="W413" i="18" a="1"/>
  <c r="W413" i="18" s="1"/>
  <c r="X413" i="18" s="1"/>
  <c r="W414" i="18" a="1"/>
  <c r="W414" i="18" s="1"/>
  <c r="X414" i="18" s="1"/>
  <c r="W415" i="18" a="1"/>
  <c r="W415" i="18" s="1"/>
  <c r="X415" i="18" s="1"/>
  <c r="W416" i="18" a="1"/>
  <c r="W416" i="18" s="1"/>
  <c r="X416" i="18" s="1"/>
  <c r="W417" i="18" a="1"/>
  <c r="W417" i="18" s="1"/>
  <c r="X417" i="18" s="1"/>
  <c r="W418" i="18" a="1"/>
  <c r="W418" i="18"/>
  <c r="X418" i="18" s="1"/>
  <c r="W419" i="18" a="1"/>
  <c r="W419" i="18" s="1"/>
  <c r="X419" i="18" s="1"/>
  <c r="W420" i="18" a="1"/>
  <c r="W420" i="18"/>
  <c r="X420" i="18" s="1"/>
  <c r="W421" i="18" a="1"/>
  <c r="W421" i="18" s="1"/>
  <c r="X421" i="18" s="1"/>
  <c r="W422" i="18" a="1"/>
  <c r="W422" i="18" s="1"/>
  <c r="X422" i="18" s="1"/>
  <c r="W423" i="18" a="1"/>
  <c r="W423" i="18" s="1"/>
  <c r="X423" i="18" s="1"/>
  <c r="W424" i="18" a="1"/>
  <c r="W424" i="18" s="1"/>
  <c r="X424" i="18" s="1"/>
  <c r="W425" i="18" a="1"/>
  <c r="W425" i="18" s="1"/>
  <c r="X425" i="18" s="1"/>
  <c r="W426" i="18" a="1"/>
  <c r="W426" i="18" s="1"/>
  <c r="X426" i="18" s="1"/>
  <c r="W427" i="18" a="1"/>
  <c r="W427" i="18" s="1"/>
  <c r="X427" i="18" s="1"/>
  <c r="W428" i="18" a="1"/>
  <c r="W428" i="18"/>
  <c r="X428" i="18" s="1"/>
  <c r="W429" i="18" a="1"/>
  <c r="W429" i="18" s="1"/>
  <c r="X429" i="18" s="1"/>
  <c r="W430" i="18" a="1"/>
  <c r="W430" i="18" s="1"/>
  <c r="X430" i="18" s="1"/>
  <c r="W431" i="18" a="1"/>
  <c r="W431" i="18" s="1"/>
  <c r="X431" i="18" s="1"/>
  <c r="W432" i="18" a="1"/>
  <c r="W432" i="18" s="1"/>
  <c r="X432" i="18" s="1"/>
  <c r="W433" i="18" a="1"/>
  <c r="W433" i="18" s="1"/>
  <c r="X433" i="18" s="1"/>
  <c r="W434" i="18" a="1"/>
  <c r="W434" i="18"/>
  <c r="X434" i="18" s="1"/>
  <c r="W435" i="18" a="1"/>
  <c r="W435" i="18" s="1"/>
  <c r="X435" i="18" s="1"/>
  <c r="W436" i="18" a="1"/>
  <c r="W436" i="18"/>
  <c r="X436" i="18" s="1"/>
  <c r="W437" i="18" a="1"/>
  <c r="W437" i="18" s="1"/>
  <c r="X437" i="18" s="1"/>
  <c r="W438" i="18" a="1"/>
  <c r="W438" i="18" s="1"/>
  <c r="X438" i="18" s="1"/>
  <c r="W439" i="18" a="1"/>
  <c r="W439" i="18" s="1"/>
  <c r="X439" i="18" s="1"/>
  <c r="W440" i="18" a="1"/>
  <c r="W440" i="18" s="1"/>
  <c r="X440" i="18" s="1"/>
  <c r="W441" i="18" a="1"/>
  <c r="W441" i="18" s="1"/>
  <c r="X441" i="18" s="1"/>
  <c r="W442" i="18" a="1"/>
  <c r="W442" i="18" s="1"/>
  <c r="X442" i="18" s="1"/>
  <c r="W443" i="18" a="1"/>
  <c r="W443" i="18" s="1"/>
  <c r="X443" i="18" s="1"/>
  <c r="W444" i="18" a="1"/>
  <c r="W444" i="18"/>
  <c r="X444" i="18" s="1"/>
  <c r="W445" i="18" a="1"/>
  <c r="W445" i="18" s="1"/>
  <c r="X445" i="18" s="1"/>
  <c r="W446" i="18" a="1"/>
  <c r="W446" i="18" s="1"/>
  <c r="X446" i="18" s="1"/>
  <c r="W447" i="18" a="1"/>
  <c r="W447" i="18" s="1"/>
  <c r="X447" i="18" s="1"/>
  <c r="W448" i="18" a="1"/>
  <c r="W448" i="18" s="1"/>
  <c r="X448" i="18" s="1"/>
  <c r="W449" i="18" a="1"/>
  <c r="W449" i="18" s="1"/>
  <c r="X449" i="18" s="1"/>
  <c r="W450" i="18" a="1"/>
  <c r="W450" i="18"/>
  <c r="X450" i="18" s="1"/>
  <c r="W451" i="18" a="1"/>
  <c r="W451" i="18" s="1"/>
  <c r="X451" i="18" s="1"/>
  <c r="W452" i="18" a="1"/>
  <c r="W452" i="18"/>
  <c r="X452" i="18" s="1"/>
  <c r="W453" i="18" a="1"/>
  <c r="W453" i="18" s="1"/>
  <c r="X453" i="18" s="1"/>
  <c r="W454" i="18" a="1"/>
  <c r="W454" i="18" s="1"/>
  <c r="X454" i="18" s="1"/>
  <c r="W455" i="18" a="1"/>
  <c r="W455" i="18" s="1"/>
  <c r="X455" i="18" s="1"/>
  <c r="W456" i="18" a="1"/>
  <c r="W456" i="18" s="1"/>
  <c r="X456" i="18" s="1"/>
  <c r="W457" i="18" a="1"/>
  <c r="W457" i="18" s="1"/>
  <c r="X457" i="18" s="1"/>
  <c r="W458" i="18" a="1"/>
  <c r="W458" i="18" s="1"/>
  <c r="X458" i="18" s="1"/>
  <c r="W459" i="18" a="1"/>
  <c r="W459" i="18" s="1"/>
  <c r="X459" i="18" s="1"/>
  <c r="W460" i="18" a="1"/>
  <c r="W460" i="18"/>
  <c r="X460" i="18" s="1"/>
  <c r="W461" i="18" a="1"/>
  <c r="W461" i="18" s="1"/>
  <c r="X461" i="18" s="1"/>
  <c r="W462" i="18" a="1"/>
  <c r="W462" i="18" s="1"/>
  <c r="X462" i="18" s="1"/>
  <c r="W463" i="18" a="1"/>
  <c r="W463" i="18" s="1"/>
  <c r="X463" i="18" s="1"/>
  <c r="W464" i="18" a="1"/>
  <c r="W464" i="18" s="1"/>
  <c r="X464" i="18" s="1"/>
  <c r="W465" i="18" a="1"/>
  <c r="W465" i="18" s="1"/>
  <c r="X465" i="18" s="1"/>
  <c r="W466" i="18" a="1"/>
  <c r="W466" i="18"/>
  <c r="X466" i="18" s="1"/>
  <c r="W467" i="18" a="1"/>
  <c r="W467" i="18" s="1"/>
  <c r="X467" i="18" s="1"/>
  <c r="W468" i="18" a="1"/>
  <c r="W468" i="18"/>
  <c r="X468" i="18" s="1"/>
  <c r="W469" i="18" a="1"/>
  <c r="W469" i="18" s="1"/>
  <c r="X469" i="18" s="1"/>
  <c r="W470" i="18" a="1"/>
  <c r="W470" i="18" s="1"/>
  <c r="X470" i="18" s="1"/>
  <c r="W471" i="18" a="1"/>
  <c r="W471" i="18" s="1"/>
  <c r="X471" i="18" s="1"/>
  <c r="W472" i="18" a="1"/>
  <c r="W472" i="18" s="1"/>
  <c r="X472" i="18" s="1"/>
  <c r="W473" i="18" a="1"/>
  <c r="W473" i="18" s="1"/>
  <c r="X473" i="18" s="1"/>
  <c r="W474" i="18" a="1"/>
  <c r="W474" i="18" s="1"/>
  <c r="X474" i="18" s="1"/>
  <c r="W475" i="18" a="1"/>
  <c r="W475" i="18" s="1"/>
  <c r="X475" i="18" s="1"/>
  <c r="W476" i="18" a="1"/>
  <c r="W476" i="18"/>
  <c r="X476" i="18" s="1"/>
  <c r="W477" i="18" a="1"/>
  <c r="W477" i="18" s="1"/>
  <c r="X477" i="18" s="1"/>
  <c r="W478" i="18" a="1"/>
  <c r="W478" i="18" s="1"/>
  <c r="X478" i="18" s="1"/>
  <c r="W479" i="18" a="1"/>
  <c r="W479" i="18" s="1"/>
  <c r="X479" i="18" s="1"/>
  <c r="W480" i="18" a="1"/>
  <c r="W480" i="18" s="1"/>
  <c r="X480" i="18" s="1"/>
  <c r="W481" i="18" a="1"/>
  <c r="W481" i="18" s="1"/>
  <c r="X481" i="18" s="1"/>
  <c r="W482" i="18" a="1"/>
  <c r="W482" i="18"/>
  <c r="X482" i="18" s="1"/>
  <c r="W483" i="18" a="1"/>
  <c r="W483" i="18" s="1"/>
  <c r="X483" i="18" s="1"/>
  <c r="W484" i="18" a="1"/>
  <c r="W484" i="18"/>
  <c r="X484" i="18" s="1"/>
  <c r="W485" i="18" a="1"/>
  <c r="W485" i="18" s="1"/>
  <c r="X485" i="18" s="1"/>
  <c r="W486" i="18" a="1"/>
  <c r="W486" i="18" s="1"/>
  <c r="X486" i="18" s="1"/>
  <c r="W487" i="18" a="1"/>
  <c r="W487" i="18" s="1"/>
  <c r="X487" i="18" s="1"/>
  <c r="W488" i="18" a="1"/>
  <c r="W488" i="18" s="1"/>
  <c r="X488" i="18" s="1"/>
  <c r="W489" i="18" a="1"/>
  <c r="W489" i="18" s="1"/>
  <c r="X489" i="18" s="1"/>
  <c r="W490" i="18" a="1"/>
  <c r="W490" i="18" s="1"/>
  <c r="X490" i="18" s="1"/>
  <c r="W491" i="18" a="1"/>
  <c r="W491" i="18" s="1"/>
  <c r="X491" i="18" s="1"/>
  <c r="W492" i="18" a="1"/>
  <c r="W492" i="18"/>
  <c r="X492" i="18" s="1"/>
  <c r="W493" i="18" a="1"/>
  <c r="W493" i="18" s="1"/>
  <c r="X493" i="18" s="1"/>
  <c r="W494" i="18" a="1"/>
  <c r="W494" i="18" s="1"/>
  <c r="X494" i="18" s="1"/>
  <c r="W495" i="18" a="1"/>
  <c r="W495" i="18" s="1"/>
  <c r="X495" i="18" s="1"/>
  <c r="W496" i="18" a="1"/>
  <c r="W496" i="18" s="1"/>
  <c r="X496" i="18" s="1"/>
  <c r="W497" i="18" a="1"/>
  <c r="W497" i="18" s="1"/>
  <c r="X497" i="18" s="1"/>
  <c r="W498" i="18" a="1"/>
  <c r="W498" i="18"/>
  <c r="X498" i="18" s="1"/>
  <c r="W499" i="18" a="1"/>
  <c r="W499" i="18" s="1"/>
  <c r="X499" i="18" s="1"/>
  <c r="W500" i="18" a="1"/>
  <c r="W500" i="18"/>
  <c r="X500" i="18" s="1"/>
  <c r="W501" i="18" a="1"/>
  <c r="W501" i="18" s="1"/>
  <c r="X501" i="18" s="1"/>
  <c r="W502" i="18" a="1"/>
  <c r="W502" i="18" s="1"/>
  <c r="X502" i="18" s="1"/>
  <c r="W503" i="18" a="1"/>
  <c r="W503" i="18" s="1"/>
  <c r="X503" i="18" s="1"/>
  <c r="W504" i="18" a="1"/>
  <c r="W504" i="18" s="1"/>
  <c r="X504" i="18" s="1"/>
  <c r="W505" i="18" a="1"/>
  <c r="W505" i="18" s="1"/>
  <c r="X505" i="18" s="1"/>
  <c r="W506" i="18" a="1"/>
  <c r="W506" i="18" s="1"/>
  <c r="X506" i="18" s="1"/>
  <c r="W507" i="18" a="1"/>
  <c r="W507" i="18" s="1"/>
  <c r="X507" i="18" s="1"/>
  <c r="W508" i="18" a="1"/>
  <c r="W508" i="18"/>
  <c r="X508" i="18" s="1"/>
  <c r="W509" i="18" a="1"/>
  <c r="W509" i="18" s="1"/>
  <c r="X509" i="18" s="1"/>
  <c r="W510" i="18" a="1"/>
  <c r="W510" i="18" s="1"/>
  <c r="X510" i="18" s="1"/>
  <c r="W511" i="18" a="1"/>
  <c r="W511" i="18" s="1"/>
  <c r="X511" i="18" s="1"/>
  <c r="W512" i="18" a="1"/>
  <c r="W512" i="18" s="1"/>
  <c r="X512" i="18" s="1"/>
  <c r="W513" i="18" a="1"/>
  <c r="W513" i="18" s="1"/>
  <c r="X513" i="18" s="1"/>
  <c r="W514" i="18" a="1"/>
  <c r="W514" i="18"/>
  <c r="X514" i="18" s="1"/>
  <c r="W515" i="18" a="1"/>
  <c r="W515" i="18" s="1"/>
  <c r="X515" i="18" s="1"/>
  <c r="W516" i="18" a="1"/>
  <c r="W516" i="18"/>
  <c r="X516" i="18" s="1"/>
  <c r="W517" i="18" a="1"/>
  <c r="W517" i="18" s="1"/>
  <c r="X517" i="18" s="1"/>
  <c r="W518" i="18" a="1"/>
  <c r="W518" i="18" s="1"/>
  <c r="X518" i="18" s="1"/>
  <c r="W519" i="18" a="1"/>
  <c r="W519" i="18" s="1"/>
  <c r="X519" i="18" s="1"/>
  <c r="W520" i="18" a="1"/>
  <c r="W520" i="18" s="1"/>
  <c r="X520" i="18" s="1"/>
  <c r="W521" i="18" a="1"/>
  <c r="W521" i="18" s="1"/>
  <c r="X521" i="18" s="1"/>
  <c r="W522" i="18" a="1"/>
  <c r="W522" i="18" s="1"/>
  <c r="X522" i="18" s="1"/>
  <c r="W523" i="18" a="1"/>
  <c r="W523" i="18" s="1"/>
  <c r="X523" i="18" s="1"/>
  <c r="W524" i="18" a="1"/>
  <c r="W524" i="18"/>
  <c r="X524" i="18" s="1"/>
  <c r="W525" i="18" a="1"/>
  <c r="W525" i="18" s="1"/>
  <c r="X525" i="18" s="1"/>
  <c r="W526" i="18" a="1"/>
  <c r="W526" i="18" s="1"/>
  <c r="X526" i="18" s="1"/>
  <c r="W527" i="18" a="1"/>
  <c r="W527" i="18" s="1"/>
  <c r="X527" i="18" s="1"/>
  <c r="W528" i="18" a="1"/>
  <c r="W528" i="18" s="1"/>
  <c r="X528" i="18" s="1"/>
  <c r="W529" i="18" a="1"/>
  <c r="W529" i="18" s="1"/>
  <c r="X529" i="18" s="1"/>
  <c r="W530" i="18" a="1"/>
  <c r="W530" i="18"/>
  <c r="X530" i="18" s="1"/>
  <c r="W531" i="18" a="1"/>
  <c r="W531" i="18" s="1"/>
  <c r="X531" i="18" s="1"/>
  <c r="W532" i="18" a="1"/>
  <c r="W532" i="18"/>
  <c r="X532" i="18" s="1"/>
  <c r="W533" i="18" a="1"/>
  <c r="W533" i="18" s="1"/>
  <c r="X533" i="18" s="1"/>
  <c r="W534" i="18" a="1"/>
  <c r="W534" i="18" s="1"/>
  <c r="X534" i="18" s="1"/>
  <c r="W535" i="18" a="1"/>
  <c r="W535" i="18" s="1"/>
  <c r="X535" i="18" s="1"/>
  <c r="W536" i="18" a="1"/>
  <c r="W536" i="18" s="1"/>
  <c r="X536" i="18" s="1"/>
  <c r="W537" i="18" a="1"/>
  <c r="W537" i="18" s="1"/>
  <c r="X537" i="18" s="1"/>
  <c r="W538" i="18" a="1"/>
  <c r="W538" i="18" s="1"/>
  <c r="X538" i="18" s="1"/>
  <c r="W539" i="18" a="1"/>
  <c r="W539" i="18" s="1"/>
  <c r="X539" i="18" s="1"/>
  <c r="W540" i="18" a="1"/>
  <c r="W540" i="18"/>
  <c r="X540" i="18" s="1"/>
  <c r="W541" i="18" a="1"/>
  <c r="W541" i="18" s="1"/>
  <c r="X541" i="18" s="1"/>
  <c r="W542" i="18" a="1"/>
  <c r="W542" i="18" s="1"/>
  <c r="X542" i="18" s="1"/>
  <c r="W543" i="18" a="1"/>
  <c r="W543" i="18" s="1"/>
  <c r="X543" i="18" s="1"/>
  <c r="W544" i="18" a="1"/>
  <c r="W544" i="18" s="1"/>
  <c r="X544" i="18" s="1"/>
  <c r="W545" i="18" a="1"/>
  <c r="W545" i="18" s="1"/>
  <c r="X545" i="18" s="1"/>
  <c r="W546" i="18" a="1"/>
  <c r="W546" i="18"/>
  <c r="X546" i="18" s="1"/>
  <c r="W547" i="18" a="1"/>
  <c r="W547" i="18" s="1"/>
  <c r="X547" i="18" s="1"/>
  <c r="W548" i="18" a="1"/>
  <c r="W548" i="18"/>
  <c r="X548" i="18" s="1"/>
  <c r="W549" i="18" a="1"/>
  <c r="W549" i="18" s="1"/>
  <c r="X549" i="18" s="1"/>
  <c r="W550" i="18" a="1"/>
  <c r="W550" i="18" s="1"/>
  <c r="X550" i="18" s="1"/>
  <c r="W551" i="18" a="1"/>
  <c r="W551" i="18" s="1"/>
  <c r="X551" i="18" s="1"/>
  <c r="W552" i="18" a="1"/>
  <c r="W552" i="18" s="1"/>
  <c r="X552" i="18" s="1"/>
  <c r="W553" i="18" a="1"/>
  <c r="W553" i="18" s="1"/>
  <c r="X553" i="18" s="1"/>
  <c r="W554" i="18" a="1"/>
  <c r="W554" i="18" s="1"/>
  <c r="X554" i="18" s="1"/>
  <c r="W555" i="18" a="1"/>
  <c r="W555" i="18" s="1"/>
  <c r="X555" i="18" s="1"/>
  <c r="W556" i="18" a="1"/>
  <c r="W556" i="18"/>
  <c r="X556" i="18" s="1"/>
  <c r="W557" i="18" a="1"/>
  <c r="W557" i="18" s="1"/>
  <c r="X557" i="18" s="1"/>
  <c r="W558" i="18" a="1"/>
  <c r="W558" i="18" s="1"/>
  <c r="X558" i="18" s="1"/>
  <c r="W559" i="18" a="1"/>
  <c r="W559" i="18" s="1"/>
  <c r="X559" i="18" s="1"/>
  <c r="W560" i="18" a="1"/>
  <c r="W560" i="18" s="1"/>
  <c r="X560" i="18" s="1"/>
  <c r="W561" i="18" a="1"/>
  <c r="W561" i="18" s="1"/>
  <c r="X561" i="18" s="1"/>
  <c r="W562" i="18" a="1"/>
  <c r="W562" i="18"/>
  <c r="X562" i="18" s="1"/>
  <c r="W563" i="18" a="1"/>
  <c r="W563" i="18" s="1"/>
  <c r="X563" i="18" s="1"/>
  <c r="W564" i="18" a="1"/>
  <c r="W564" i="18"/>
  <c r="X564" i="18" s="1"/>
  <c r="W565" i="18" a="1"/>
  <c r="W565" i="18" s="1"/>
  <c r="X565" i="18" s="1"/>
  <c r="W566" i="18" a="1"/>
  <c r="W566" i="18" s="1"/>
  <c r="X566" i="18" s="1"/>
  <c r="W567" i="18" a="1"/>
  <c r="W567" i="18" s="1"/>
  <c r="X567" i="18" s="1"/>
  <c r="W568" i="18" a="1"/>
  <c r="W568" i="18" s="1"/>
  <c r="X568" i="18" s="1"/>
  <c r="W569" i="18" a="1"/>
  <c r="W569" i="18" s="1"/>
  <c r="X569" i="18" s="1"/>
  <c r="W570" i="18" a="1"/>
  <c r="W570" i="18" s="1"/>
  <c r="X570" i="18" s="1"/>
  <c r="W571" i="18" a="1"/>
  <c r="W571" i="18" s="1"/>
  <c r="X571" i="18" s="1"/>
  <c r="W572" i="18" a="1"/>
  <c r="W572" i="18"/>
  <c r="X572" i="18" s="1"/>
  <c r="W573" i="18" a="1"/>
  <c r="W573" i="18" s="1"/>
  <c r="X573" i="18" s="1"/>
  <c r="W574" i="18" a="1"/>
  <c r="W574" i="18" s="1"/>
  <c r="X574" i="18" s="1"/>
  <c r="W575" i="18" a="1"/>
  <c r="W575" i="18" s="1"/>
  <c r="X575" i="18" s="1"/>
  <c r="W576" i="18" a="1"/>
  <c r="W576" i="18" s="1"/>
  <c r="X576" i="18" s="1"/>
  <c r="W577" i="18" a="1"/>
  <c r="W577" i="18" s="1"/>
  <c r="X577" i="18" s="1"/>
  <c r="W578" i="18" a="1"/>
  <c r="W578" i="18"/>
  <c r="X578" i="18" s="1"/>
  <c r="W579" i="18" a="1"/>
  <c r="W579" i="18" s="1"/>
  <c r="X579" i="18" s="1"/>
  <c r="W580" i="18" a="1"/>
  <c r="W580" i="18"/>
  <c r="X580" i="18" s="1"/>
  <c r="W581" i="18" a="1"/>
  <c r="W581" i="18" s="1"/>
  <c r="X581" i="18" s="1"/>
  <c r="W582" i="18" a="1"/>
  <c r="W582" i="18" s="1"/>
  <c r="X582" i="18" s="1"/>
  <c r="W583" i="18" a="1"/>
  <c r="W583" i="18" s="1"/>
  <c r="X583" i="18" s="1"/>
  <c r="W584" i="18" a="1"/>
  <c r="W584" i="18"/>
  <c r="X584" i="18" s="1"/>
  <c r="W585" i="18" a="1"/>
  <c r="W585" i="18" s="1"/>
  <c r="X585" i="18" s="1"/>
  <c r="W586" i="18" a="1"/>
  <c r="W586" i="18" s="1"/>
  <c r="X586" i="18" s="1"/>
  <c r="W587" i="18" a="1"/>
  <c r="W587" i="18" s="1"/>
  <c r="X587" i="18" s="1"/>
  <c r="W588" i="18" a="1"/>
  <c r="W588" i="18"/>
  <c r="X588" i="18" s="1"/>
  <c r="W589" i="18" a="1"/>
  <c r="W589" i="18" s="1"/>
  <c r="X589" i="18" s="1"/>
  <c r="W590" i="18" a="1"/>
  <c r="W590" i="18" s="1"/>
  <c r="X590" i="18" s="1"/>
  <c r="W591" i="18" a="1"/>
  <c r="W591" i="18" s="1"/>
  <c r="X591" i="18" s="1"/>
  <c r="W592" i="18" a="1"/>
  <c r="W592" i="18" s="1"/>
  <c r="X592" i="18" s="1"/>
  <c r="W593" i="18" a="1"/>
  <c r="W593" i="18" s="1"/>
  <c r="X593" i="18" s="1"/>
  <c r="W594" i="18" a="1"/>
  <c r="W594" i="18" s="1"/>
  <c r="X594" i="18" s="1"/>
  <c r="W595" i="18" a="1"/>
  <c r="W595" i="18" s="1"/>
  <c r="X595" i="18" s="1"/>
  <c r="W596" i="18" a="1"/>
  <c r="W596" i="18"/>
  <c r="X596" i="18" s="1"/>
  <c r="W597" i="18" a="1"/>
  <c r="W597" i="18" s="1"/>
  <c r="X597" i="18" s="1"/>
  <c r="W598" i="18" a="1"/>
  <c r="W598" i="18" s="1"/>
  <c r="X598" i="18" s="1"/>
  <c r="W599" i="18" a="1"/>
  <c r="W599" i="18" s="1"/>
  <c r="X599" i="18" s="1"/>
  <c r="W600" i="18" a="1"/>
  <c r="W600" i="18" s="1"/>
  <c r="X600" i="18" s="1"/>
  <c r="W601" i="18" a="1"/>
  <c r="W601" i="18" s="1"/>
  <c r="X601" i="18" s="1"/>
  <c r="W602" i="18" a="1"/>
  <c r="W602" i="18"/>
  <c r="X602" i="18" s="1"/>
  <c r="W603" i="18" a="1"/>
  <c r="W603" i="18" s="1"/>
  <c r="X603" i="18" s="1"/>
  <c r="W604" i="18" a="1"/>
  <c r="W604" i="18"/>
  <c r="X604" i="18" s="1"/>
  <c r="W605" i="18" a="1"/>
  <c r="W605" i="18" s="1"/>
  <c r="X605" i="18" s="1"/>
  <c r="W606" i="18" a="1"/>
  <c r="W606" i="18" s="1"/>
  <c r="X606" i="18" s="1"/>
  <c r="W607" i="18" a="1"/>
  <c r="W607" i="18" s="1"/>
  <c r="X607" i="18" s="1"/>
  <c r="W608" i="18" a="1"/>
  <c r="W608" i="18"/>
  <c r="X608" i="18" s="1"/>
  <c r="W609" i="18" a="1"/>
  <c r="W609" i="18" s="1"/>
  <c r="X609" i="18" s="1"/>
  <c r="W610" i="18" a="1"/>
  <c r="W610" i="18"/>
  <c r="X610" i="18" s="1"/>
  <c r="W611" i="18" a="1"/>
  <c r="W611" i="18" s="1"/>
  <c r="X611" i="18" s="1"/>
  <c r="W612" i="18" a="1"/>
  <c r="W612" i="18" s="1"/>
  <c r="X612" i="18" s="1"/>
  <c r="W613" i="18" a="1"/>
  <c r="W613" i="18" s="1"/>
  <c r="X613" i="18" s="1"/>
  <c r="W614" i="18" a="1"/>
  <c r="W614" i="18" s="1"/>
  <c r="X614" i="18" s="1"/>
  <c r="W615" i="18" a="1"/>
  <c r="W615" i="18" s="1"/>
  <c r="X615" i="18" s="1"/>
  <c r="W616" i="18" a="1"/>
  <c r="W616" i="18"/>
  <c r="X616" i="18" s="1"/>
  <c r="W617" i="18" a="1"/>
  <c r="W617" i="18" s="1"/>
  <c r="X617" i="18" s="1"/>
  <c r="W618" i="18" a="1"/>
  <c r="W618" i="18"/>
  <c r="X618" i="18" s="1"/>
  <c r="W619" i="18" a="1"/>
  <c r="W619" i="18" s="1"/>
  <c r="X619" i="18" s="1"/>
  <c r="W620" i="18" a="1"/>
  <c r="W620" i="18" s="1"/>
  <c r="X620" i="18" s="1"/>
  <c r="W621" i="18" a="1"/>
  <c r="W621" i="18" s="1"/>
  <c r="X621" i="18" s="1"/>
  <c r="W622" i="18" a="1"/>
  <c r="W622" i="18" s="1"/>
  <c r="X622" i="18" s="1"/>
  <c r="W623" i="18" a="1"/>
  <c r="W623" i="18" s="1"/>
  <c r="X623" i="18" s="1"/>
  <c r="W624" i="18" a="1"/>
  <c r="W624" i="18"/>
  <c r="X624" i="18" s="1"/>
  <c r="W625" i="18" a="1"/>
  <c r="W625" i="18" s="1"/>
  <c r="X625" i="18" s="1"/>
  <c r="W626" i="18" a="1"/>
  <c r="W626" i="18"/>
  <c r="X626" i="18" s="1"/>
  <c r="W627" i="18" a="1"/>
  <c r="W627" i="18" s="1"/>
  <c r="X627" i="18" s="1"/>
  <c r="W628" i="18" a="1"/>
  <c r="W628" i="18" s="1"/>
  <c r="X628" i="18" s="1"/>
  <c r="W629" i="18" a="1"/>
  <c r="W629" i="18" s="1"/>
  <c r="X629" i="18" s="1"/>
  <c r="W630" i="18" a="1"/>
  <c r="W630" i="18" s="1"/>
  <c r="X630" i="18" s="1"/>
  <c r="W631" i="18" a="1"/>
  <c r="W631" i="18" s="1"/>
  <c r="X631" i="18" s="1"/>
  <c r="W632" i="18" a="1"/>
  <c r="W632" i="18"/>
  <c r="X632" i="18" s="1"/>
  <c r="W633" i="18" a="1"/>
  <c r="W633" i="18" s="1"/>
  <c r="X633" i="18" s="1"/>
  <c r="W634" i="18" a="1"/>
  <c r="W634" i="18"/>
  <c r="X634" i="18" s="1"/>
  <c r="W635" i="18" a="1"/>
  <c r="W635" i="18" s="1"/>
  <c r="X635" i="18" s="1"/>
  <c r="W636" i="18" a="1"/>
  <c r="W636" i="18" s="1"/>
  <c r="X636" i="18" s="1"/>
  <c r="W637" i="18" a="1"/>
  <c r="W637" i="18" s="1"/>
  <c r="X637" i="18" s="1"/>
  <c r="W638" i="18" a="1"/>
  <c r="W638" i="18" s="1"/>
  <c r="X638" i="18" s="1"/>
  <c r="W639" i="18" a="1"/>
  <c r="W639" i="18" s="1"/>
  <c r="X639" i="18" s="1"/>
  <c r="W640" i="18" a="1"/>
  <c r="W640" i="18"/>
  <c r="X640" i="18" s="1"/>
  <c r="W641" i="18" a="1"/>
  <c r="W641" i="18" s="1"/>
  <c r="X641" i="18" s="1"/>
  <c r="W642" i="18" a="1"/>
  <c r="W642" i="18"/>
  <c r="X642" i="18" s="1"/>
  <c r="W643" i="18" a="1"/>
  <c r="W643" i="18" s="1"/>
  <c r="X643" i="18" s="1"/>
  <c r="W644" i="18" a="1"/>
  <c r="W644" i="18" s="1"/>
  <c r="X644" i="18" s="1"/>
  <c r="W645" i="18" a="1"/>
  <c r="W645" i="18" s="1"/>
  <c r="X645" i="18" s="1"/>
  <c r="W646" i="18" a="1"/>
  <c r="W646" i="18" s="1"/>
  <c r="X646" i="18" s="1"/>
  <c r="W647" i="18" a="1"/>
  <c r="W647" i="18" s="1"/>
  <c r="X647" i="18" s="1"/>
  <c r="W648" i="18" a="1"/>
  <c r="W648" i="18"/>
  <c r="X648" i="18" s="1"/>
  <c r="W649" i="18" a="1"/>
  <c r="W649" i="18" s="1"/>
  <c r="X649" i="18" s="1"/>
  <c r="W650" i="18" a="1"/>
  <c r="W650" i="18"/>
  <c r="X650" i="18" s="1"/>
  <c r="W651" i="18" a="1"/>
  <c r="W651" i="18" s="1"/>
  <c r="X651" i="18" s="1"/>
  <c r="W652" i="18" a="1"/>
  <c r="W652" i="18" s="1"/>
  <c r="X652" i="18" s="1"/>
  <c r="W653" i="18" a="1"/>
  <c r="W653" i="18" s="1"/>
  <c r="X653" i="18" s="1"/>
  <c r="W654" i="18" a="1"/>
  <c r="W654" i="18" s="1"/>
  <c r="X654" i="18" s="1"/>
  <c r="W655" i="18" a="1"/>
  <c r="W655" i="18" s="1"/>
  <c r="X655" i="18" s="1"/>
  <c r="W656" i="18" a="1"/>
  <c r="W656" i="18"/>
  <c r="X656" i="18" s="1"/>
  <c r="W657" i="18" a="1"/>
  <c r="W657" i="18" s="1"/>
  <c r="X657" i="18" s="1"/>
  <c r="W658" i="18" a="1"/>
  <c r="W658" i="18"/>
  <c r="X658" i="18" s="1"/>
  <c r="W659" i="18" a="1"/>
  <c r="W659" i="18" s="1"/>
  <c r="X659" i="18" s="1"/>
  <c r="W660" i="18" a="1"/>
  <c r="W660" i="18" s="1"/>
  <c r="X660" i="18" s="1"/>
  <c r="W661" i="18" a="1"/>
  <c r="W661" i="18" s="1"/>
  <c r="X661" i="18" s="1"/>
  <c r="W662" i="18" a="1"/>
  <c r="W662" i="18" s="1"/>
  <c r="X662" i="18" s="1"/>
  <c r="W663" i="18" a="1"/>
  <c r="W663" i="18" s="1"/>
  <c r="X663" i="18" s="1"/>
  <c r="W664" i="18" a="1"/>
  <c r="W664" i="18"/>
  <c r="X664" i="18" s="1"/>
  <c r="W665" i="18" a="1"/>
  <c r="W665" i="18" s="1"/>
  <c r="X665" i="18" s="1"/>
  <c r="W666" i="18" a="1"/>
  <c r="W666" i="18"/>
  <c r="X666" i="18" s="1"/>
  <c r="W667" i="18" a="1"/>
  <c r="W667" i="18" s="1"/>
  <c r="X667" i="18" s="1"/>
  <c r="W668" i="18" a="1"/>
  <c r="W668" i="18" s="1"/>
  <c r="X668" i="18" s="1"/>
  <c r="W669" i="18" a="1"/>
  <c r="W669" i="18" s="1"/>
  <c r="X669" i="18" s="1"/>
  <c r="W670" i="18" a="1"/>
  <c r="W670" i="18" s="1"/>
  <c r="X670" i="18" s="1"/>
  <c r="W671" i="18" a="1"/>
  <c r="W671" i="18" s="1"/>
  <c r="X671" i="18" s="1"/>
  <c r="W672" i="18" a="1"/>
  <c r="W672" i="18"/>
  <c r="X672" i="18" s="1"/>
  <c r="W673" i="18" a="1"/>
  <c r="W673" i="18" s="1"/>
  <c r="X673" i="18" s="1"/>
  <c r="W674" i="18" a="1"/>
  <c r="W674" i="18"/>
  <c r="X674" i="18" s="1"/>
  <c r="W675" i="18" a="1"/>
  <c r="W675" i="18" s="1"/>
  <c r="X675" i="18" s="1"/>
  <c r="W676" i="18" a="1"/>
  <c r="W676" i="18" s="1"/>
  <c r="X676" i="18" s="1"/>
  <c r="W677" i="18" a="1"/>
  <c r="W677" i="18" s="1"/>
  <c r="X677" i="18" s="1"/>
  <c r="W678" i="18" a="1"/>
  <c r="W678" i="18" s="1"/>
  <c r="X678" i="18" s="1"/>
  <c r="W679" i="18" a="1"/>
  <c r="W679" i="18" s="1"/>
  <c r="X679" i="18" s="1"/>
  <c r="W680" i="18" a="1"/>
  <c r="W680" i="18"/>
  <c r="X680" i="18" s="1"/>
  <c r="W681" i="18" a="1"/>
  <c r="W681" i="18" s="1"/>
  <c r="X681" i="18" s="1"/>
  <c r="W682" i="18" a="1"/>
  <c r="W682" i="18"/>
  <c r="X682" i="18" s="1"/>
  <c r="W683" i="18" a="1"/>
  <c r="W683" i="18" s="1"/>
  <c r="X683" i="18" s="1"/>
  <c r="W684" i="18" a="1"/>
  <c r="W684" i="18" s="1"/>
  <c r="X684" i="18" s="1"/>
  <c r="W685" i="18" a="1"/>
  <c r="W685" i="18" s="1"/>
  <c r="X685" i="18" s="1"/>
  <c r="W686" i="18" a="1"/>
  <c r="W686" i="18" s="1"/>
  <c r="X686" i="18" s="1"/>
  <c r="W687" i="18" a="1"/>
  <c r="W687" i="18" s="1"/>
  <c r="X687" i="18" s="1"/>
  <c r="W688" i="18" a="1"/>
  <c r="W688" i="18"/>
  <c r="X688" i="18" s="1"/>
  <c r="W689" i="18" a="1"/>
  <c r="W689" i="18" s="1"/>
  <c r="X689" i="18" s="1"/>
  <c r="W690" i="18" a="1"/>
  <c r="W690" i="18"/>
  <c r="X690" i="18" s="1"/>
  <c r="W691" i="18" a="1"/>
  <c r="W691" i="18" s="1"/>
  <c r="X691" i="18" s="1"/>
  <c r="W692" i="18" a="1"/>
  <c r="W692" i="18" s="1"/>
  <c r="X692" i="18" s="1"/>
  <c r="W693" i="18" a="1"/>
  <c r="W693" i="18" s="1"/>
  <c r="X693" i="18" s="1"/>
  <c r="W694" i="18" a="1"/>
  <c r="W694" i="18" s="1"/>
  <c r="X694" i="18" s="1"/>
  <c r="W695" i="18" a="1"/>
  <c r="W695" i="18" s="1"/>
  <c r="X695" i="18" s="1"/>
  <c r="W696" i="18" a="1"/>
  <c r="W696" i="18"/>
  <c r="X696" i="18" s="1"/>
  <c r="W697" i="18" a="1"/>
  <c r="W697" i="18" s="1"/>
  <c r="X697" i="18" s="1"/>
  <c r="W698" i="18" a="1"/>
  <c r="W698" i="18"/>
  <c r="X698" i="18" s="1"/>
  <c r="W699" i="18" a="1"/>
  <c r="W699" i="18" s="1"/>
  <c r="X699" i="18" s="1"/>
  <c r="W700" i="18" a="1"/>
  <c r="W700" i="18" s="1"/>
  <c r="X700" i="18" s="1"/>
  <c r="W701" i="18" a="1"/>
  <c r="W701" i="18" s="1"/>
  <c r="X701" i="18" s="1"/>
  <c r="W702" i="18" a="1"/>
  <c r="W702" i="18" s="1"/>
  <c r="X702" i="18" s="1"/>
  <c r="W703" i="18" a="1"/>
  <c r="W703" i="18" s="1"/>
  <c r="X703" i="18" s="1"/>
  <c r="W704" i="18" a="1"/>
  <c r="W704" i="18"/>
  <c r="X704" i="18" s="1"/>
  <c r="W705" i="18" a="1"/>
  <c r="W705" i="18" s="1"/>
  <c r="X705" i="18" s="1"/>
  <c r="W706" i="18" a="1"/>
  <c r="W706" i="18"/>
  <c r="X706" i="18" s="1"/>
  <c r="W707" i="18" a="1"/>
  <c r="W707" i="18" s="1"/>
  <c r="X707" i="18" s="1"/>
  <c r="W708" i="18" a="1"/>
  <c r="W708" i="18" s="1"/>
  <c r="X708" i="18" s="1"/>
  <c r="W709" i="18" a="1"/>
  <c r="W709" i="18" s="1"/>
  <c r="X709" i="18" s="1"/>
  <c r="W710" i="18" a="1"/>
  <c r="W710" i="18" s="1"/>
  <c r="X710" i="18" s="1"/>
  <c r="W711" i="18" a="1"/>
  <c r="W711" i="18" s="1"/>
  <c r="X711" i="18" s="1"/>
  <c r="W712" i="18" a="1"/>
  <c r="W712" i="18"/>
  <c r="X712" i="18" s="1"/>
  <c r="W713" i="18" a="1"/>
  <c r="W713" i="18" s="1"/>
  <c r="X713" i="18" s="1"/>
  <c r="W714" i="18" a="1"/>
  <c r="W714" i="18"/>
  <c r="X714" i="18" s="1"/>
  <c r="W715" i="18" a="1"/>
  <c r="W715" i="18" s="1"/>
  <c r="X715" i="18" s="1"/>
  <c r="W716" i="18" a="1"/>
  <c r="W716" i="18" s="1"/>
  <c r="X716" i="18" s="1"/>
  <c r="W717" i="18" a="1"/>
  <c r="W717" i="18" s="1"/>
  <c r="X717" i="18" s="1"/>
  <c r="W718" i="18" a="1"/>
  <c r="W718" i="18" s="1"/>
  <c r="X718" i="18" s="1"/>
  <c r="W719" i="18" a="1"/>
  <c r="W719" i="18" s="1"/>
  <c r="X719" i="18" s="1"/>
  <c r="W720" i="18" a="1"/>
  <c r="W720" i="18"/>
  <c r="X720" i="18" s="1"/>
  <c r="W721" i="18" a="1"/>
  <c r="W721" i="18" s="1"/>
  <c r="X721" i="18" s="1"/>
  <c r="W722" i="18" a="1"/>
  <c r="W722" i="18"/>
  <c r="X722" i="18" s="1"/>
  <c r="W723" i="18" a="1"/>
  <c r="W723" i="18" s="1"/>
  <c r="X723" i="18" s="1"/>
  <c r="W724" i="18" a="1"/>
  <c r="W724" i="18" s="1"/>
  <c r="X724" i="18" s="1"/>
  <c r="W725" i="18" a="1"/>
  <c r="W725" i="18" s="1"/>
  <c r="X725" i="18" s="1"/>
  <c r="W726" i="18" a="1"/>
  <c r="W726" i="18" s="1"/>
  <c r="X726" i="18" s="1"/>
  <c r="W727" i="18" a="1"/>
  <c r="W727" i="18" s="1"/>
  <c r="X727" i="18" s="1"/>
  <c r="W728" i="18" a="1"/>
  <c r="W728" i="18"/>
  <c r="X728" i="18" s="1"/>
  <c r="W729" i="18" a="1"/>
  <c r="W729" i="18" s="1"/>
  <c r="X729" i="18" s="1"/>
  <c r="W730" i="18" a="1"/>
  <c r="W730" i="18"/>
  <c r="X730" i="18" s="1"/>
  <c r="W731" i="18" a="1"/>
  <c r="W731" i="18" s="1"/>
  <c r="X731" i="18" s="1"/>
  <c r="W732" i="18" a="1"/>
  <c r="W732" i="18" s="1"/>
  <c r="X732" i="18" s="1"/>
  <c r="W733" i="18" a="1"/>
  <c r="W733" i="18" s="1"/>
  <c r="X733" i="18" s="1"/>
  <c r="W734" i="18" a="1"/>
  <c r="W734" i="18" s="1"/>
  <c r="X734" i="18" s="1"/>
  <c r="W735" i="18" a="1"/>
  <c r="W735" i="18" s="1"/>
  <c r="X735" i="18" s="1"/>
  <c r="W736" i="18" a="1"/>
  <c r="W736" i="18"/>
  <c r="X736" i="18" s="1"/>
  <c r="W737" i="18" a="1"/>
  <c r="W737" i="18" s="1"/>
  <c r="X737" i="18" s="1"/>
  <c r="W738" i="18" a="1"/>
  <c r="W738" i="18"/>
  <c r="X738" i="18" s="1"/>
  <c r="W739" i="18" a="1"/>
  <c r="W739" i="18" s="1"/>
  <c r="X739" i="18" s="1"/>
  <c r="W740" i="18" a="1"/>
  <c r="W740" i="18" s="1"/>
  <c r="X740" i="18" s="1"/>
  <c r="W741" i="18" a="1"/>
  <c r="W741" i="18" s="1"/>
  <c r="X741" i="18" s="1"/>
  <c r="W742" i="18" a="1"/>
  <c r="W742" i="18" s="1"/>
  <c r="X742" i="18" s="1"/>
  <c r="W743" i="18" a="1"/>
  <c r="W743" i="18" s="1"/>
  <c r="X743" i="18" s="1"/>
  <c r="W744" i="18" a="1"/>
  <c r="W744" i="18"/>
  <c r="X744" i="18" s="1"/>
  <c r="W745" i="18" a="1"/>
  <c r="W745" i="18" s="1"/>
  <c r="X745" i="18" s="1"/>
  <c r="W746" i="18" a="1"/>
  <c r="W746" i="18"/>
  <c r="X746" i="18" s="1"/>
  <c r="W747" i="18" a="1"/>
  <c r="W747" i="18" s="1"/>
  <c r="X747" i="18" s="1"/>
  <c r="W748" i="18" a="1"/>
  <c r="W748" i="18" s="1"/>
  <c r="X748" i="18" s="1"/>
  <c r="W749" i="18" a="1"/>
  <c r="W749" i="18" s="1"/>
  <c r="X749" i="18" s="1"/>
  <c r="W750" i="18" a="1"/>
  <c r="W750" i="18" s="1"/>
  <c r="X750" i="18" s="1"/>
  <c r="W751" i="18" a="1"/>
  <c r="W751" i="18" s="1"/>
  <c r="X751" i="18" s="1"/>
  <c r="W752" i="18" a="1"/>
  <c r="W752" i="18"/>
  <c r="X752" i="18" s="1"/>
  <c r="W753" i="18" a="1"/>
  <c r="W753" i="18" s="1"/>
  <c r="X753" i="18" s="1"/>
  <c r="W754" i="18" a="1"/>
  <c r="W754" i="18"/>
  <c r="X754" i="18" s="1"/>
  <c r="W755" i="18" a="1"/>
  <c r="W755" i="18" s="1"/>
  <c r="X755" i="18" s="1"/>
  <c r="W756" i="18" a="1"/>
  <c r="W756" i="18" s="1"/>
  <c r="X756" i="18" s="1"/>
  <c r="W757" i="18" a="1"/>
  <c r="W757" i="18" s="1"/>
  <c r="X757" i="18" s="1"/>
  <c r="W758" i="18" a="1"/>
  <c r="W758" i="18" s="1"/>
  <c r="X758" i="18" s="1"/>
  <c r="W759" i="18" a="1"/>
  <c r="W759" i="18" s="1"/>
  <c r="X759" i="18" s="1"/>
  <c r="W760" i="18" a="1"/>
  <c r="W760" i="18"/>
  <c r="X760" i="18" s="1"/>
  <c r="W761" i="18" a="1"/>
  <c r="W761" i="18" s="1"/>
  <c r="X761" i="18" s="1"/>
  <c r="W762" i="18" a="1"/>
  <c r="W762" i="18"/>
  <c r="X762" i="18" s="1"/>
  <c r="W763" i="18" a="1"/>
  <c r="W763" i="18" s="1"/>
  <c r="X763" i="18" s="1"/>
  <c r="W764" i="18" a="1"/>
  <c r="W764" i="18" s="1"/>
  <c r="X764" i="18" s="1"/>
  <c r="W765" i="18" a="1"/>
  <c r="W765" i="18" s="1"/>
  <c r="X765" i="18" s="1"/>
  <c r="W766" i="18" a="1"/>
  <c r="W766" i="18" s="1"/>
  <c r="X766" i="18" s="1"/>
  <c r="W767" i="18" a="1"/>
  <c r="W767" i="18" s="1"/>
  <c r="X767" i="18" s="1"/>
  <c r="W768" i="18" a="1"/>
  <c r="W768" i="18"/>
  <c r="X768" i="18" s="1"/>
  <c r="W769" i="18" a="1"/>
  <c r="W769" i="18" s="1"/>
  <c r="X769" i="18" s="1"/>
  <c r="W770" i="18" a="1"/>
  <c r="W770" i="18"/>
  <c r="X770" i="18" s="1"/>
  <c r="W771" i="18" a="1"/>
  <c r="W771" i="18" s="1"/>
  <c r="X771" i="18" s="1"/>
  <c r="W772" i="18" a="1"/>
  <c r="W772" i="18" s="1"/>
  <c r="X772" i="18" s="1"/>
  <c r="W773" i="18" a="1"/>
  <c r="W773" i="18" s="1"/>
  <c r="X773" i="18" s="1"/>
  <c r="W774" i="18" a="1"/>
  <c r="W774" i="18" s="1"/>
  <c r="X774" i="18" s="1"/>
  <c r="W775" i="18" a="1"/>
  <c r="W775" i="18" s="1"/>
  <c r="X775" i="18" s="1"/>
  <c r="W776" i="18" a="1"/>
  <c r="W776" i="18"/>
  <c r="X776" i="18" s="1"/>
  <c r="W777" i="18" a="1"/>
  <c r="W777" i="18" s="1"/>
  <c r="X777" i="18" s="1"/>
  <c r="W778" i="18" a="1"/>
  <c r="W778" i="18"/>
  <c r="X778" i="18" s="1"/>
  <c r="W779" i="18" a="1"/>
  <c r="W779" i="18" s="1"/>
  <c r="X779" i="18" s="1"/>
  <c r="W780" i="18" a="1"/>
  <c r="W780" i="18" s="1"/>
  <c r="X780" i="18" s="1"/>
  <c r="W781" i="18" a="1"/>
  <c r="W781" i="18" s="1"/>
  <c r="X781" i="18" s="1"/>
  <c r="W782" i="18" a="1"/>
  <c r="W782" i="18" s="1"/>
  <c r="X782" i="18" s="1"/>
  <c r="W783" i="18" a="1"/>
  <c r="W783" i="18" s="1"/>
  <c r="X783" i="18" s="1"/>
  <c r="W784" i="18" a="1"/>
  <c r="W784" i="18"/>
  <c r="X784" i="18" s="1"/>
  <c r="W785" i="18" a="1"/>
  <c r="W785" i="18" s="1"/>
  <c r="X785" i="18" s="1"/>
  <c r="W786" i="18" a="1"/>
  <c r="W786" i="18"/>
  <c r="X786" i="18" s="1"/>
  <c r="W787" i="18" a="1"/>
  <c r="W787" i="18" s="1"/>
  <c r="X787" i="18" s="1"/>
  <c r="W788" i="18" a="1"/>
  <c r="W788" i="18" s="1"/>
  <c r="X788" i="18" s="1"/>
  <c r="W789" i="18" a="1"/>
  <c r="W789" i="18" s="1"/>
  <c r="X789" i="18" s="1"/>
  <c r="W790" i="18" a="1"/>
  <c r="W790" i="18" s="1"/>
  <c r="X790" i="18" s="1"/>
  <c r="W791" i="18" a="1"/>
  <c r="W791" i="18" s="1"/>
  <c r="X791" i="18" s="1"/>
  <c r="W792" i="18" a="1"/>
  <c r="W792" i="18"/>
  <c r="X792" i="18" s="1"/>
  <c r="W793" i="18" a="1"/>
  <c r="W793" i="18" s="1"/>
  <c r="X793" i="18" s="1"/>
  <c r="W794" i="18" a="1"/>
  <c r="W794" i="18"/>
  <c r="X794" i="18" s="1"/>
  <c r="W795" i="18" a="1"/>
  <c r="W795" i="18" s="1"/>
  <c r="X795" i="18" s="1"/>
  <c r="W796" i="18" a="1"/>
  <c r="W796" i="18" s="1"/>
  <c r="X796" i="18" s="1"/>
  <c r="W797" i="18" a="1"/>
  <c r="W797" i="18" s="1"/>
  <c r="X797" i="18" s="1"/>
  <c r="W798" i="18" a="1"/>
  <c r="W798" i="18" s="1"/>
  <c r="X798" i="18" s="1"/>
  <c r="W799" i="18" a="1"/>
  <c r="W799" i="18" s="1"/>
  <c r="X799" i="18" s="1"/>
  <c r="W800" i="18" a="1"/>
  <c r="W800" i="18"/>
  <c r="X800" i="18" s="1"/>
  <c r="W801" i="18" a="1"/>
  <c r="W801" i="18" s="1"/>
  <c r="X801" i="18" s="1"/>
  <c r="W802" i="18" a="1"/>
  <c r="W802" i="18"/>
  <c r="X802" i="18" s="1"/>
  <c r="W803" i="18" a="1"/>
  <c r="W803" i="18" s="1"/>
  <c r="X803" i="18" s="1"/>
  <c r="W804" i="18" a="1"/>
  <c r="W804" i="18" s="1"/>
  <c r="X804" i="18" s="1"/>
  <c r="W805" i="18" a="1"/>
  <c r="W805" i="18" s="1"/>
  <c r="X805" i="18" s="1"/>
  <c r="W806" i="18" a="1"/>
  <c r="W806" i="18" s="1"/>
  <c r="X806" i="18" s="1"/>
  <c r="W807" i="18" a="1"/>
  <c r="W807" i="18" s="1"/>
  <c r="X807" i="18" s="1"/>
  <c r="W808" i="18" a="1"/>
  <c r="W808" i="18"/>
  <c r="X808" i="18" s="1"/>
  <c r="W809" i="18" a="1"/>
  <c r="W809" i="18" s="1"/>
  <c r="X809" i="18" s="1"/>
  <c r="W810" i="18" a="1"/>
  <c r="W810" i="18"/>
  <c r="X810" i="18" s="1"/>
  <c r="W811" i="18" a="1"/>
  <c r="W811" i="18" s="1"/>
  <c r="X811" i="18" s="1"/>
  <c r="W812" i="18" a="1"/>
  <c r="W812" i="18" s="1"/>
  <c r="X812" i="18" s="1"/>
  <c r="W813" i="18" a="1"/>
  <c r="W813" i="18" s="1"/>
  <c r="X813" i="18" s="1"/>
  <c r="W814" i="18" a="1"/>
  <c r="W814" i="18" s="1"/>
  <c r="X814" i="18" s="1"/>
  <c r="W815" i="18" a="1"/>
  <c r="W815" i="18" s="1"/>
  <c r="X815" i="18" s="1"/>
  <c r="W816" i="18" a="1"/>
  <c r="W816" i="18"/>
  <c r="X816" i="18" s="1"/>
  <c r="W817" i="18" a="1"/>
  <c r="W817" i="18" s="1"/>
  <c r="X817" i="18" s="1"/>
  <c r="W818" i="18" a="1"/>
  <c r="W818" i="18"/>
  <c r="X818" i="18" s="1"/>
  <c r="W819" i="18" a="1"/>
  <c r="W819" i="18" s="1"/>
  <c r="X819" i="18" s="1"/>
  <c r="W820" i="18" a="1"/>
  <c r="W820" i="18" s="1"/>
  <c r="X820" i="18" s="1"/>
  <c r="W821" i="18" a="1"/>
  <c r="W821" i="18" s="1"/>
  <c r="X821" i="18" s="1"/>
  <c r="W822" i="18" a="1"/>
  <c r="W822" i="18" s="1"/>
  <c r="X822" i="18" s="1"/>
  <c r="W823" i="18" a="1"/>
  <c r="W823" i="18" s="1"/>
  <c r="X823" i="18" s="1"/>
  <c r="W824" i="18" a="1"/>
  <c r="W824" i="18"/>
  <c r="X824" i="18" s="1"/>
  <c r="W825" i="18" a="1"/>
  <c r="W825" i="18" s="1"/>
  <c r="X825" i="18" s="1"/>
  <c r="W826" i="18" a="1"/>
  <c r="W826" i="18"/>
  <c r="X826" i="18" s="1"/>
  <c r="W827" i="18" a="1"/>
  <c r="W827" i="18" s="1"/>
  <c r="X827" i="18" s="1"/>
  <c r="W828" i="18" a="1"/>
  <c r="W828" i="18" s="1"/>
  <c r="X828" i="18" s="1"/>
  <c r="W829" i="18" a="1"/>
  <c r="W829" i="18" s="1"/>
  <c r="X829" i="18" s="1"/>
  <c r="W830" i="18" a="1"/>
  <c r="W830" i="18" s="1"/>
  <c r="X830" i="18" s="1"/>
  <c r="W831" i="18" a="1"/>
  <c r="W831" i="18" s="1"/>
  <c r="X831" i="18" s="1"/>
  <c r="W832" i="18" a="1"/>
  <c r="W832" i="18"/>
  <c r="X832" i="18" s="1"/>
  <c r="W833" i="18" a="1"/>
  <c r="W833" i="18" s="1"/>
  <c r="X833" i="18" s="1"/>
  <c r="W834" i="18" a="1"/>
  <c r="W834" i="18"/>
  <c r="X834" i="18" s="1"/>
  <c r="W835" i="18" a="1"/>
  <c r="W835" i="18" s="1"/>
  <c r="X835" i="18" s="1"/>
  <c r="W836" i="18" a="1"/>
  <c r="W836" i="18" s="1"/>
  <c r="X836" i="18" s="1"/>
  <c r="W837" i="18" a="1"/>
  <c r="W837" i="18" s="1"/>
  <c r="X837" i="18" s="1"/>
  <c r="W838" i="18" a="1"/>
  <c r="W838" i="18" s="1"/>
  <c r="X838" i="18" s="1"/>
  <c r="W839" i="18" a="1"/>
  <c r="W839" i="18" s="1"/>
  <c r="X839" i="18" s="1"/>
  <c r="W840" i="18" a="1"/>
  <c r="W840" i="18"/>
  <c r="X840" i="18" s="1"/>
  <c r="W841" i="18" a="1"/>
  <c r="W841" i="18" s="1"/>
  <c r="X841" i="18" s="1"/>
  <c r="W842" i="18" a="1"/>
  <c r="W842" i="18"/>
  <c r="X842" i="18" s="1"/>
  <c r="W843" i="18" a="1"/>
  <c r="W843" i="18" s="1"/>
  <c r="X843" i="18" s="1"/>
  <c r="W844" i="18" a="1"/>
  <c r="W844" i="18" s="1"/>
  <c r="X844" i="18" s="1"/>
  <c r="W845" i="18" a="1"/>
  <c r="W845" i="18" s="1"/>
  <c r="X845" i="18" s="1"/>
  <c r="W846" i="18" a="1"/>
  <c r="W846" i="18" s="1"/>
  <c r="X846" i="18" s="1"/>
  <c r="W847" i="18" a="1"/>
  <c r="W847" i="18" s="1"/>
  <c r="X847" i="18" s="1"/>
  <c r="W848" i="18" a="1"/>
  <c r="W848" i="18"/>
  <c r="X848" i="18" s="1"/>
  <c r="W849" i="18" a="1"/>
  <c r="W849" i="18" s="1"/>
  <c r="X849" i="18" s="1"/>
  <c r="W850" i="18" a="1"/>
  <c r="W850" i="18"/>
  <c r="X850" i="18" s="1"/>
  <c r="W851" i="18" a="1"/>
  <c r="W851" i="18" s="1"/>
  <c r="X851" i="18" s="1"/>
  <c r="W852" i="18" a="1"/>
  <c r="W852" i="18" s="1"/>
  <c r="X852" i="18" s="1"/>
  <c r="W853" i="18" a="1"/>
  <c r="W853" i="18" s="1"/>
  <c r="X853" i="18" s="1"/>
  <c r="W854" i="18" a="1"/>
  <c r="W854" i="18" s="1"/>
  <c r="X854" i="18" s="1"/>
  <c r="W855" i="18" a="1"/>
  <c r="W855" i="18" s="1"/>
  <c r="X855" i="18" s="1"/>
  <c r="W856" i="18" a="1"/>
  <c r="W856" i="18"/>
  <c r="X856" i="18" s="1"/>
  <c r="W857" i="18" a="1"/>
  <c r="W857" i="18" s="1"/>
  <c r="X857" i="18" s="1"/>
  <c r="W858" i="18" a="1"/>
  <c r="W858" i="18"/>
  <c r="X858" i="18" s="1"/>
  <c r="W859" i="18" a="1"/>
  <c r="W859" i="18" s="1"/>
  <c r="X859" i="18" s="1"/>
  <c r="W860" i="18" a="1"/>
  <c r="W860" i="18" s="1"/>
  <c r="X860" i="18" s="1"/>
  <c r="W861" i="18" a="1"/>
  <c r="W861" i="18" s="1"/>
  <c r="X861" i="18" s="1"/>
  <c r="W862" i="18" a="1"/>
  <c r="W862" i="18" s="1"/>
  <c r="X862" i="18" s="1"/>
  <c r="W863" i="18" a="1"/>
  <c r="W863" i="18" s="1"/>
  <c r="X863" i="18" s="1"/>
  <c r="W864" i="18" a="1"/>
  <c r="W864" i="18"/>
  <c r="X864" i="18" s="1"/>
  <c r="W865" i="18" a="1"/>
  <c r="W865" i="18" s="1"/>
  <c r="X865" i="18" s="1"/>
  <c r="W866" i="18" a="1"/>
  <c r="W866" i="18"/>
  <c r="X866" i="18" s="1"/>
  <c r="W867" i="18" a="1"/>
  <c r="W867" i="18" s="1"/>
  <c r="X867" i="18" s="1"/>
  <c r="W868" i="18" a="1"/>
  <c r="W868" i="18" s="1"/>
  <c r="X868" i="18" s="1"/>
  <c r="W869" i="18" a="1"/>
  <c r="W869" i="18" s="1"/>
  <c r="X869" i="18" s="1"/>
  <c r="W870" i="18" a="1"/>
  <c r="W870" i="18" s="1"/>
  <c r="X870" i="18" s="1"/>
  <c r="W871" i="18" a="1"/>
  <c r="W871" i="18" s="1"/>
  <c r="X871" i="18" s="1"/>
  <c r="W872" i="18" a="1"/>
  <c r="W872" i="18"/>
  <c r="X872" i="18" s="1"/>
  <c r="W873" i="18" a="1"/>
  <c r="W873" i="18" s="1"/>
  <c r="X873" i="18" s="1"/>
  <c r="W874" i="18" a="1"/>
  <c r="W874" i="18"/>
  <c r="X874" i="18" s="1"/>
  <c r="W875" i="18" a="1"/>
  <c r="W875" i="18" s="1"/>
  <c r="X875" i="18" s="1"/>
  <c r="W876" i="18" a="1"/>
  <c r="W876" i="18" s="1"/>
  <c r="X876" i="18" s="1"/>
  <c r="W877" i="18" a="1"/>
  <c r="W877" i="18" s="1"/>
  <c r="X877" i="18" s="1"/>
  <c r="W878" i="18" a="1"/>
  <c r="W878" i="18" s="1"/>
  <c r="X878" i="18" s="1"/>
  <c r="W879" i="18" a="1"/>
  <c r="W879" i="18" s="1"/>
  <c r="X879" i="18" s="1"/>
  <c r="W880" i="18" a="1"/>
  <c r="W880" i="18"/>
  <c r="X880" i="18" s="1"/>
  <c r="W881" i="18" a="1"/>
  <c r="W881" i="18" s="1"/>
  <c r="X881" i="18" s="1"/>
  <c r="W882" i="18" a="1"/>
  <c r="W882" i="18"/>
  <c r="X882" i="18" s="1"/>
  <c r="W883" i="18" a="1"/>
  <c r="W883" i="18" s="1"/>
  <c r="X883" i="18" s="1"/>
  <c r="W884" i="18" a="1"/>
  <c r="W884" i="18"/>
  <c r="X884" i="18" s="1"/>
  <c r="W885" i="18" a="1"/>
  <c r="W885" i="18" s="1"/>
  <c r="X885" i="18" s="1"/>
  <c r="W886" i="18" a="1"/>
  <c r="W886" i="18"/>
  <c r="X886" i="18" s="1"/>
  <c r="W887" i="18" a="1"/>
  <c r="W887" i="18" s="1"/>
  <c r="X887" i="18" s="1"/>
  <c r="W888" i="18" a="1"/>
  <c r="W888" i="18"/>
  <c r="X888" i="18" s="1"/>
  <c r="W889" i="18" a="1"/>
  <c r="W889" i="18" s="1"/>
  <c r="X889" i="18" s="1"/>
  <c r="W890" i="18" a="1"/>
  <c r="W890" i="18"/>
  <c r="X890" i="18" s="1"/>
  <c r="W891" i="18" a="1"/>
  <c r="W891" i="18" s="1"/>
  <c r="X891" i="18" s="1"/>
  <c r="W892" i="18" a="1"/>
  <c r="W892" i="18"/>
  <c r="X892" i="18" s="1"/>
  <c r="W893" i="18" a="1"/>
  <c r="W893" i="18" s="1"/>
  <c r="X893" i="18" s="1"/>
  <c r="W894" i="18" a="1"/>
  <c r="W894" i="18"/>
  <c r="X894" i="18" s="1"/>
  <c r="W895" i="18" a="1"/>
  <c r="W895" i="18" s="1"/>
  <c r="X895" i="18" s="1"/>
  <c r="W896" i="18" a="1"/>
  <c r="W896" i="18"/>
  <c r="X896" i="18" s="1"/>
  <c r="W897" i="18" a="1"/>
  <c r="W897" i="18" s="1"/>
  <c r="X897" i="18" s="1"/>
  <c r="W898" i="18" a="1"/>
  <c r="W898" i="18"/>
  <c r="X898" i="18" s="1"/>
  <c r="W899" i="18" a="1"/>
  <c r="W899" i="18" s="1"/>
  <c r="X899" i="18" s="1"/>
  <c r="W900" i="18" a="1"/>
  <c r="W900" i="18"/>
  <c r="X900" i="18" s="1"/>
  <c r="W901" i="18" a="1"/>
  <c r="W901" i="18" s="1"/>
  <c r="X901" i="18" s="1"/>
  <c r="W902" i="18" a="1"/>
  <c r="W902" i="18"/>
  <c r="X902" i="18" s="1"/>
  <c r="W903" i="18" a="1"/>
  <c r="W903" i="18" s="1"/>
  <c r="X903" i="18" s="1"/>
  <c r="W904" i="18" a="1"/>
  <c r="W904" i="18"/>
  <c r="X904" i="18" s="1"/>
  <c r="W905" i="18" a="1"/>
  <c r="W905" i="18" s="1"/>
  <c r="X905" i="18" s="1"/>
  <c r="W906" i="18" a="1"/>
  <c r="W906" i="18"/>
  <c r="X906" i="18" s="1"/>
  <c r="W907" i="18" a="1"/>
  <c r="W907" i="18" s="1"/>
  <c r="X907" i="18" s="1"/>
  <c r="W908" i="18" a="1"/>
  <c r="W908" i="18"/>
  <c r="X908" i="18" s="1"/>
  <c r="W909" i="18" a="1"/>
  <c r="W909" i="18" s="1"/>
  <c r="X909" i="18" s="1"/>
  <c r="W910" i="18" a="1"/>
  <c r="W910" i="18"/>
  <c r="X910" i="18" s="1"/>
  <c r="W911" i="18" a="1"/>
  <c r="W911" i="18" s="1"/>
  <c r="X911" i="18" s="1"/>
  <c r="W912" i="18" a="1"/>
  <c r="W912" i="18"/>
  <c r="X912" i="18" s="1"/>
  <c r="W913" i="18" a="1"/>
  <c r="W913" i="18" s="1"/>
  <c r="X913" i="18" s="1"/>
  <c r="W914" i="18" a="1"/>
  <c r="W914" i="18"/>
  <c r="X914" i="18" s="1"/>
  <c r="W915" i="18" a="1"/>
  <c r="W915" i="18" s="1"/>
  <c r="X915" i="18" s="1"/>
  <c r="W916" i="18" a="1"/>
  <c r="W916" i="18"/>
  <c r="X916" i="18" s="1"/>
  <c r="W917" i="18" a="1"/>
  <c r="W917" i="18" s="1"/>
  <c r="X917" i="18" s="1"/>
  <c r="W918" i="18" a="1"/>
  <c r="W918" i="18"/>
  <c r="X918" i="18" s="1"/>
  <c r="W919" i="18" a="1"/>
  <c r="W919" i="18" s="1"/>
  <c r="X919" i="18" s="1"/>
  <c r="W920" i="18" a="1"/>
  <c r="W920" i="18"/>
  <c r="X920" i="18" s="1"/>
  <c r="W921" i="18" a="1"/>
  <c r="W921" i="18" s="1"/>
  <c r="X921" i="18" s="1"/>
  <c r="W922" i="18" a="1"/>
  <c r="W922" i="18"/>
  <c r="X922" i="18" s="1"/>
  <c r="W923" i="18" a="1"/>
  <c r="W923" i="18" s="1"/>
  <c r="X923" i="18" s="1"/>
  <c r="W924" i="18" a="1"/>
  <c r="W924" i="18"/>
  <c r="X924" i="18" s="1"/>
  <c r="W925" i="18" a="1"/>
  <c r="W925" i="18" s="1"/>
  <c r="X925" i="18" s="1"/>
  <c r="W926" i="18" a="1"/>
  <c r="W926" i="18"/>
  <c r="X926" i="18" s="1"/>
  <c r="W927" i="18" a="1"/>
  <c r="W927" i="18" s="1"/>
  <c r="X927" i="18" s="1"/>
  <c r="W928" i="18" a="1"/>
  <c r="W928" i="18"/>
  <c r="X928" i="18" s="1"/>
  <c r="W929" i="18" a="1"/>
  <c r="W929" i="18" s="1"/>
  <c r="X929" i="18" s="1"/>
  <c r="W930" i="18" a="1"/>
  <c r="W930" i="18"/>
  <c r="X930" i="18" s="1"/>
  <c r="W931" i="18" a="1"/>
  <c r="W931" i="18" s="1"/>
  <c r="X931" i="18" s="1"/>
  <c r="W932" i="18" a="1"/>
  <c r="W932" i="18"/>
  <c r="X932" i="18" s="1"/>
  <c r="W933" i="18" a="1"/>
  <c r="W933" i="18" s="1"/>
  <c r="X933" i="18" s="1"/>
  <c r="W934" i="18" a="1"/>
  <c r="W934" i="18"/>
  <c r="X934" i="18" s="1"/>
  <c r="W935" i="18" a="1"/>
  <c r="W935" i="18" s="1"/>
  <c r="X935" i="18" s="1"/>
  <c r="W936" i="18" a="1"/>
  <c r="W936" i="18"/>
  <c r="X936" i="18" s="1"/>
  <c r="W937" i="18" a="1"/>
  <c r="W937" i="18" s="1"/>
  <c r="X937" i="18" s="1"/>
  <c r="W938" i="18" a="1"/>
  <c r="W938" i="18"/>
  <c r="X938" i="18" s="1"/>
  <c r="W939" i="18" a="1"/>
  <c r="W939" i="18" s="1"/>
  <c r="X939" i="18" s="1"/>
  <c r="W940" i="18" a="1"/>
  <c r="W940" i="18"/>
  <c r="X940" i="18" s="1"/>
  <c r="W941" i="18" a="1"/>
  <c r="W941" i="18" s="1"/>
  <c r="X941" i="18" s="1"/>
  <c r="W942" i="18" a="1"/>
  <c r="W942" i="18"/>
  <c r="X942" i="18" s="1"/>
  <c r="W943" i="18" a="1"/>
  <c r="W943" i="18" s="1"/>
  <c r="X943" i="18" s="1"/>
  <c r="W944" i="18" a="1"/>
  <c r="W944" i="18"/>
  <c r="X944" i="18" s="1"/>
  <c r="W945" i="18" a="1"/>
  <c r="W945" i="18" s="1"/>
  <c r="X945" i="18" s="1"/>
  <c r="W946" i="18" a="1"/>
  <c r="W946" i="18"/>
  <c r="X946" i="18" s="1"/>
  <c r="W947" i="18" a="1"/>
  <c r="W947" i="18" s="1"/>
  <c r="X947" i="18" s="1"/>
  <c r="W948" i="18" a="1"/>
  <c r="W948" i="18"/>
  <c r="X948" i="18" s="1"/>
  <c r="W949" i="18" a="1"/>
  <c r="W949" i="18" s="1"/>
  <c r="X949" i="18" s="1"/>
  <c r="W950" i="18" a="1"/>
  <c r="W950" i="18"/>
  <c r="X950" i="18" s="1"/>
  <c r="W951" i="18" a="1"/>
  <c r="W951" i="18" s="1"/>
  <c r="X951" i="18" s="1"/>
  <c r="W952" i="18" a="1"/>
  <c r="W952" i="18"/>
  <c r="X952" i="18" s="1"/>
  <c r="W953" i="18" a="1"/>
  <c r="W953" i="18" s="1"/>
  <c r="X953" i="18" s="1"/>
  <c r="W954" i="18" a="1"/>
  <c r="W954" i="18"/>
  <c r="X954" i="18" s="1"/>
  <c r="W955" i="18" a="1"/>
  <c r="W955" i="18" s="1"/>
  <c r="X955" i="18" s="1"/>
  <c r="W956" i="18" a="1"/>
  <c r="W956" i="18"/>
  <c r="X956" i="18" s="1"/>
  <c r="W957" i="18" a="1"/>
  <c r="W957" i="18" s="1"/>
  <c r="X957" i="18" s="1"/>
  <c r="W958" i="18" a="1"/>
  <c r="W958" i="18"/>
  <c r="X958" i="18" s="1"/>
  <c r="W959" i="18" a="1"/>
  <c r="W959" i="18" s="1"/>
  <c r="X959" i="18" s="1"/>
  <c r="W960" i="18" a="1"/>
  <c r="W960" i="18"/>
  <c r="X960" i="18" s="1"/>
  <c r="W961" i="18" a="1"/>
  <c r="W961" i="18" s="1"/>
  <c r="X961" i="18" s="1"/>
  <c r="W962" i="18" a="1"/>
  <c r="W962" i="18"/>
  <c r="X962" i="18" s="1"/>
  <c r="W963" i="18" a="1"/>
  <c r="W963" i="18" s="1"/>
  <c r="X963" i="18" s="1"/>
  <c r="W964" i="18" a="1"/>
  <c r="W964" i="18"/>
  <c r="X964" i="18" s="1"/>
  <c r="W965" i="18" a="1"/>
  <c r="W965" i="18" s="1"/>
  <c r="X965" i="18" s="1"/>
  <c r="W966" i="18" a="1"/>
  <c r="W966" i="18"/>
  <c r="X966" i="18" s="1"/>
  <c r="W967" i="18" a="1"/>
  <c r="W967" i="18" s="1"/>
  <c r="X967" i="18" s="1"/>
  <c r="W968" i="18" a="1"/>
  <c r="W968" i="18"/>
  <c r="X968" i="18" s="1"/>
  <c r="W969" i="18" a="1"/>
  <c r="W969" i="18" s="1"/>
  <c r="X969" i="18" s="1"/>
  <c r="W970" i="18" a="1"/>
  <c r="W970" i="18"/>
  <c r="X970" i="18" s="1"/>
  <c r="W971" i="18" a="1"/>
  <c r="W971" i="18" s="1"/>
  <c r="X971" i="18" s="1"/>
  <c r="W972" i="18" a="1"/>
  <c r="W972" i="18"/>
  <c r="X972" i="18" s="1"/>
  <c r="W973" i="18" a="1"/>
  <c r="W973" i="18" s="1"/>
  <c r="X973" i="18" s="1"/>
  <c r="W974" i="18" a="1"/>
  <c r="W974" i="18"/>
  <c r="X974" i="18" s="1"/>
  <c r="W975" i="18" a="1"/>
  <c r="W975" i="18" s="1"/>
  <c r="X975" i="18" s="1"/>
  <c r="W976" i="18" a="1"/>
  <c r="W976" i="18"/>
  <c r="X976" i="18" s="1"/>
  <c r="W977" i="18" a="1"/>
  <c r="W977" i="18" s="1"/>
  <c r="X977" i="18" s="1"/>
  <c r="W978" i="18" a="1"/>
  <c r="W978" i="18"/>
  <c r="X978" i="18" s="1"/>
  <c r="W979" i="18" a="1"/>
  <c r="W979" i="18" s="1"/>
  <c r="X979" i="18" s="1"/>
  <c r="W980" i="18" a="1"/>
  <c r="W980" i="18"/>
  <c r="X980" i="18" s="1"/>
  <c r="W981" i="18" a="1"/>
  <c r="W981" i="18" s="1"/>
  <c r="X981" i="18" s="1"/>
  <c r="W982" i="18" a="1"/>
  <c r="W982" i="18"/>
  <c r="X982" i="18" s="1"/>
  <c r="W983" i="18" a="1"/>
  <c r="W983" i="18" s="1"/>
  <c r="X983" i="18" s="1"/>
  <c r="W984" i="18" a="1"/>
  <c r="W984" i="18"/>
  <c r="X984" i="18" s="1"/>
  <c r="W985" i="18" a="1"/>
  <c r="W985" i="18" s="1"/>
  <c r="X985" i="18" s="1"/>
  <c r="W986" i="18" a="1"/>
  <c r="W986" i="18"/>
  <c r="X986" i="18" s="1"/>
  <c r="W987" i="18" a="1"/>
  <c r="W987" i="18" s="1"/>
  <c r="X987" i="18" s="1"/>
  <c r="W988" i="18" a="1"/>
  <c r="W988" i="18"/>
  <c r="X988" i="18" s="1"/>
  <c r="W989" i="18" a="1"/>
  <c r="W989" i="18" s="1"/>
  <c r="X989" i="18" s="1"/>
  <c r="W990" i="18" a="1"/>
  <c r="W990" i="18"/>
  <c r="X990" i="18" s="1"/>
  <c r="W991" i="18" a="1"/>
  <c r="W991" i="18" s="1"/>
  <c r="X991" i="18" s="1"/>
  <c r="W992" i="18" a="1"/>
  <c r="W992" i="18"/>
  <c r="X992" i="18" s="1"/>
  <c r="W993" i="18" a="1"/>
  <c r="W993" i="18" s="1"/>
  <c r="X993" i="18" s="1"/>
  <c r="W994" i="18" a="1"/>
  <c r="W994" i="18"/>
  <c r="X994" i="18" s="1"/>
  <c r="W995" i="18" a="1"/>
  <c r="W995" i="18" s="1"/>
  <c r="X995" i="18" s="1"/>
  <c r="W996" i="18" a="1"/>
  <c r="W996" i="18"/>
  <c r="X996" i="18" s="1"/>
  <c r="W997" i="18" a="1"/>
  <c r="W997" i="18" s="1"/>
  <c r="X997" i="18" s="1"/>
  <c r="W998" i="18" a="1"/>
  <c r="W998" i="18"/>
  <c r="X998" i="18" s="1"/>
  <c r="W999" i="18" a="1"/>
  <c r="W999" i="18" s="1"/>
  <c r="X999" i="18" s="1"/>
  <c r="W1000" i="18" a="1"/>
  <c r="W1000" i="18"/>
  <c r="X1000" i="18" s="1"/>
  <c r="W1001" i="18" a="1"/>
  <c r="W1001" i="18" s="1"/>
  <c r="X1001" i="18" s="1"/>
  <c r="W1002" i="18" a="1"/>
  <c r="W1002" i="18"/>
  <c r="X1002" i="18" s="1"/>
  <c r="W1003" i="18" a="1"/>
  <c r="W1003" i="18" s="1"/>
  <c r="X1003" i="18" s="1"/>
  <c r="W1004" i="18" a="1"/>
  <c r="W1004" i="18"/>
  <c r="X1004" i="18" s="1"/>
  <c r="W1005" i="18" a="1"/>
  <c r="W1005" i="18" s="1"/>
  <c r="X1005" i="18" s="1"/>
  <c r="W1006" i="18" a="1"/>
  <c r="W1006" i="18"/>
  <c r="X1006" i="18" s="1"/>
  <c r="W1007" i="18" a="1"/>
  <c r="W1007" i="18" s="1"/>
  <c r="X1007" i="18" s="1"/>
  <c r="W9" i="18" a="1"/>
  <c r="W9" i="18" s="1"/>
  <c r="X9" i="18" s="1"/>
  <c r="W10" i="18" a="1"/>
  <c r="W10" i="18"/>
  <c r="X10" i="18" s="1"/>
  <c r="W11" i="18" a="1"/>
  <c r="W11" i="18" s="1"/>
  <c r="X11" i="18" s="1"/>
  <c r="W8" i="18" a="1"/>
  <c r="W8" i="18" s="1"/>
  <c r="X8" i="18" s="1"/>
  <c r="C3" i="17"/>
  <c r="D3" i="17"/>
  <c r="C4" i="17"/>
  <c r="D4" i="17"/>
  <c r="C5" i="17"/>
  <c r="D5" i="17"/>
  <c r="C6" i="17"/>
  <c r="D6" i="17"/>
  <c r="C7" i="17"/>
  <c r="D7" i="17"/>
  <c r="C8" i="17"/>
  <c r="D8" i="17"/>
  <c r="C9" i="17"/>
  <c r="D9" i="17"/>
  <c r="C10" i="17"/>
  <c r="D10" i="17"/>
  <c r="C11" i="17"/>
  <c r="D11" i="17"/>
  <c r="C12" i="17"/>
  <c r="D12" i="17"/>
  <c r="C13" i="17"/>
  <c r="D13" i="17"/>
  <c r="C14" i="17"/>
  <c r="D14" i="17"/>
  <c r="C15" i="17"/>
  <c r="D15" i="17"/>
  <c r="C16" i="17"/>
  <c r="D16" i="17"/>
  <c r="C17" i="17"/>
  <c r="D17" i="17"/>
  <c r="C18" i="17"/>
  <c r="D18" i="17"/>
  <c r="C19" i="17"/>
  <c r="D19" i="17"/>
  <c r="C20" i="17"/>
  <c r="D20" i="17"/>
  <c r="C21" i="17"/>
  <c r="D21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C29" i="17"/>
  <c r="D29" i="17"/>
  <c r="C30" i="17"/>
  <c r="D30" i="17"/>
  <c r="C31" i="17"/>
  <c r="D31" i="17"/>
  <c r="C32" i="17"/>
  <c r="D32" i="17"/>
  <c r="C33" i="17"/>
  <c r="D33" i="17"/>
  <c r="C34" i="17"/>
  <c r="D34" i="17"/>
  <c r="C35" i="17"/>
  <c r="D35" i="17"/>
  <c r="C36" i="17"/>
  <c r="D36" i="17"/>
  <c r="C37" i="17"/>
  <c r="D37" i="17"/>
  <c r="C38" i="17"/>
  <c r="D38" i="17"/>
  <c r="C39" i="17"/>
  <c r="D39" i="17"/>
  <c r="C40" i="17"/>
  <c r="D40" i="17"/>
  <c r="C41" i="17"/>
  <c r="D41" i="17"/>
  <c r="C42" i="17"/>
  <c r="D42" i="17"/>
  <c r="C43" i="17"/>
  <c r="D43" i="17"/>
  <c r="C44" i="17"/>
  <c r="D44" i="17"/>
  <c r="C45" i="17"/>
  <c r="D45" i="17"/>
  <c r="C46" i="17"/>
  <c r="D46" i="17"/>
  <c r="C47" i="17"/>
  <c r="D47" i="17"/>
  <c r="C48" i="17"/>
  <c r="D48" i="17"/>
  <c r="C49" i="17"/>
  <c r="D49" i="17"/>
  <c r="C50" i="17"/>
  <c r="D50" i="17"/>
  <c r="C51" i="17"/>
  <c r="D51" i="17"/>
  <c r="C52" i="17"/>
  <c r="D52" i="17"/>
  <c r="C53" i="17"/>
  <c r="D53" i="17"/>
  <c r="C54" i="17"/>
  <c r="D54" i="17"/>
  <c r="C55" i="17"/>
  <c r="D55" i="17"/>
  <c r="C56" i="17"/>
  <c r="D56" i="17"/>
  <c r="C57" i="17"/>
  <c r="D57" i="17"/>
  <c r="C58" i="17"/>
  <c r="D58" i="17"/>
  <c r="C59" i="17"/>
  <c r="D59" i="17"/>
  <c r="C60" i="17"/>
  <c r="D60" i="17"/>
  <c r="C61" i="17"/>
  <c r="D61" i="17"/>
  <c r="C62" i="17"/>
  <c r="D62" i="17"/>
  <c r="C63" i="17"/>
  <c r="D63" i="17"/>
  <c r="C64" i="17"/>
  <c r="D64" i="17"/>
  <c r="C65" i="17"/>
  <c r="D65" i="17"/>
  <c r="C66" i="17"/>
  <c r="D66" i="17"/>
  <c r="C67" i="17"/>
  <c r="D67" i="17"/>
  <c r="C68" i="17"/>
  <c r="D68" i="17"/>
  <c r="C69" i="17"/>
  <c r="D69" i="17"/>
  <c r="C70" i="17"/>
  <c r="D70" i="17"/>
  <c r="C71" i="17"/>
  <c r="D71" i="17"/>
  <c r="C72" i="17"/>
  <c r="D72" i="17"/>
  <c r="C73" i="17"/>
  <c r="D73" i="17"/>
  <c r="C74" i="17"/>
  <c r="D74" i="17"/>
  <c r="C75" i="17"/>
  <c r="D75" i="17"/>
  <c r="C76" i="17"/>
  <c r="D76" i="17"/>
  <c r="C77" i="17"/>
  <c r="D77" i="17"/>
  <c r="C78" i="17"/>
  <c r="D78" i="17"/>
  <c r="C79" i="17"/>
  <c r="D79" i="17"/>
  <c r="C80" i="17"/>
  <c r="D80" i="17"/>
  <c r="C81" i="17"/>
  <c r="D81" i="17"/>
  <c r="C82" i="17"/>
  <c r="D82" i="17"/>
  <c r="C83" i="17"/>
  <c r="D83" i="17"/>
  <c r="C84" i="17"/>
  <c r="D84" i="17"/>
  <c r="C85" i="17"/>
  <c r="D85" i="17"/>
  <c r="C86" i="17"/>
  <c r="D86" i="17"/>
  <c r="C87" i="17"/>
  <c r="D87" i="17"/>
  <c r="C88" i="17"/>
  <c r="D88" i="17"/>
  <c r="C89" i="17"/>
  <c r="D89" i="17"/>
  <c r="C90" i="17"/>
  <c r="D90" i="17"/>
  <c r="C91" i="17"/>
  <c r="D91" i="17"/>
  <c r="C92" i="17"/>
  <c r="D92" i="17"/>
  <c r="C93" i="17"/>
  <c r="D93" i="17"/>
  <c r="C94" i="17"/>
  <c r="D94" i="17"/>
  <c r="C95" i="17"/>
  <c r="D95" i="17"/>
  <c r="C96" i="17"/>
  <c r="D96" i="17"/>
  <c r="C97" i="17"/>
  <c r="D97" i="17"/>
  <c r="C98" i="17"/>
  <c r="D98" i="17"/>
  <c r="C99" i="17"/>
  <c r="D99" i="17"/>
  <c r="C100" i="17"/>
  <c r="D100" i="17"/>
  <c r="C101" i="17"/>
  <c r="D101" i="17"/>
  <c r="C102" i="17"/>
  <c r="D102" i="17"/>
  <c r="C103" i="17"/>
  <c r="D103" i="17"/>
  <c r="C104" i="17"/>
  <c r="D104" i="17"/>
  <c r="C105" i="17"/>
  <c r="D105" i="17"/>
  <c r="C106" i="17"/>
  <c r="D106" i="17"/>
  <c r="C107" i="17"/>
  <c r="D107" i="17"/>
  <c r="C108" i="17"/>
  <c r="D108" i="17"/>
  <c r="C109" i="17"/>
  <c r="D109" i="17"/>
  <c r="C110" i="17"/>
  <c r="D110" i="17"/>
  <c r="C111" i="17"/>
  <c r="D111" i="17"/>
  <c r="C112" i="17"/>
  <c r="D112" i="17"/>
  <c r="C113" i="17"/>
  <c r="D113" i="17"/>
  <c r="C114" i="17"/>
  <c r="D114" i="17"/>
  <c r="C115" i="17"/>
  <c r="D115" i="17"/>
  <c r="C116" i="17"/>
  <c r="D116" i="17"/>
  <c r="C117" i="17"/>
  <c r="D117" i="17"/>
  <c r="C118" i="17"/>
  <c r="D118" i="17"/>
  <c r="C119" i="17"/>
  <c r="D119" i="17"/>
  <c r="C120" i="17"/>
  <c r="D120" i="17"/>
  <c r="C121" i="17"/>
  <c r="D121" i="17"/>
  <c r="C122" i="17"/>
  <c r="D122" i="17"/>
  <c r="C123" i="17"/>
  <c r="D123" i="17"/>
  <c r="C124" i="17"/>
  <c r="D124" i="17"/>
  <c r="C125" i="17"/>
  <c r="D125" i="17"/>
  <c r="C126" i="17"/>
  <c r="D126" i="17"/>
  <c r="C127" i="17"/>
  <c r="D127" i="17"/>
  <c r="C128" i="17"/>
  <c r="D128" i="17"/>
  <c r="C129" i="17"/>
  <c r="D129" i="17"/>
  <c r="C130" i="17"/>
  <c r="D130" i="17"/>
  <c r="C131" i="17"/>
  <c r="D131" i="17"/>
  <c r="C132" i="17"/>
  <c r="D132" i="17"/>
  <c r="C133" i="17"/>
  <c r="D133" i="17"/>
  <c r="C134" i="17"/>
  <c r="D134" i="17"/>
  <c r="C135" i="17"/>
  <c r="D135" i="17"/>
  <c r="C136" i="17"/>
  <c r="D136" i="17"/>
  <c r="C137" i="17"/>
  <c r="D137" i="17"/>
  <c r="C138" i="17"/>
  <c r="D138" i="17"/>
  <c r="C139" i="17"/>
  <c r="D139" i="17"/>
  <c r="C140" i="17"/>
  <c r="D140" i="17"/>
  <c r="C141" i="17"/>
  <c r="D141" i="17"/>
  <c r="C142" i="17"/>
  <c r="D142" i="17"/>
  <c r="C143" i="17"/>
  <c r="D143" i="17"/>
  <c r="C144" i="17"/>
  <c r="D144" i="17"/>
  <c r="C145" i="17"/>
  <c r="D145" i="17"/>
  <c r="C146" i="17"/>
  <c r="D146" i="17"/>
  <c r="C147" i="17"/>
  <c r="D147" i="17"/>
  <c r="C148" i="17"/>
  <c r="D148" i="17"/>
  <c r="C149" i="17"/>
  <c r="D149" i="17"/>
  <c r="C150" i="17"/>
  <c r="D150" i="17"/>
  <c r="C151" i="17"/>
  <c r="D151" i="17"/>
  <c r="C152" i="17"/>
  <c r="D152" i="17"/>
  <c r="C153" i="17"/>
  <c r="D153" i="17"/>
  <c r="C154" i="17"/>
  <c r="D154" i="17"/>
  <c r="C155" i="17"/>
  <c r="D155" i="17"/>
  <c r="C156" i="17"/>
  <c r="D156" i="17"/>
  <c r="C157" i="17"/>
  <c r="D157" i="17"/>
  <c r="C158" i="17"/>
  <c r="D158" i="17"/>
  <c r="C159" i="17"/>
  <c r="D159" i="17"/>
  <c r="C160" i="17"/>
  <c r="D160" i="17"/>
  <c r="C161" i="17"/>
  <c r="D161" i="17"/>
  <c r="C162" i="17"/>
  <c r="D162" i="17"/>
  <c r="C163" i="17"/>
  <c r="D163" i="17"/>
  <c r="C164" i="17"/>
  <c r="D164" i="17"/>
  <c r="C165" i="17"/>
  <c r="D165" i="17"/>
  <c r="C166" i="17"/>
  <c r="D166" i="17"/>
  <c r="C167" i="17"/>
  <c r="D167" i="17"/>
  <c r="C168" i="17"/>
  <c r="D168" i="17"/>
  <c r="C169" i="17"/>
  <c r="D169" i="17"/>
  <c r="C170" i="17"/>
  <c r="D170" i="17"/>
  <c r="C171" i="17"/>
  <c r="D171" i="17"/>
  <c r="C172" i="17"/>
  <c r="D172" i="17"/>
  <c r="C173" i="17"/>
  <c r="D173" i="17"/>
  <c r="C174" i="17"/>
  <c r="D174" i="17"/>
  <c r="C175" i="17"/>
  <c r="D175" i="17"/>
  <c r="C176" i="17"/>
  <c r="D176" i="17"/>
  <c r="C177" i="17"/>
  <c r="D177" i="17"/>
  <c r="C178" i="17"/>
  <c r="D178" i="17"/>
  <c r="C179" i="17"/>
  <c r="D179" i="17"/>
  <c r="C180" i="17"/>
  <c r="D180" i="17"/>
  <c r="C181" i="17"/>
  <c r="D181" i="17"/>
  <c r="C182" i="17"/>
  <c r="D182" i="17"/>
  <c r="C183" i="17"/>
  <c r="D183" i="17"/>
  <c r="C184" i="17"/>
  <c r="D184" i="17"/>
  <c r="C185" i="17"/>
  <c r="D185" i="17"/>
  <c r="C186" i="17"/>
  <c r="D186" i="17"/>
  <c r="C187" i="17"/>
  <c r="D187" i="17"/>
  <c r="C188" i="17"/>
  <c r="D188" i="17"/>
  <c r="C189" i="17"/>
  <c r="D189" i="17"/>
  <c r="C190" i="17"/>
  <c r="D190" i="17"/>
  <c r="C191" i="17"/>
  <c r="D191" i="17"/>
  <c r="C192" i="17"/>
  <c r="D192" i="17"/>
  <c r="C193" i="17"/>
  <c r="D193" i="17"/>
  <c r="C194" i="17"/>
  <c r="D194" i="17"/>
  <c r="C195" i="17"/>
  <c r="D195" i="17"/>
  <c r="C196" i="17"/>
  <c r="D196" i="17"/>
  <c r="C197" i="17"/>
  <c r="D197" i="17"/>
  <c r="C198" i="17"/>
  <c r="D198" i="17"/>
  <c r="C199" i="17"/>
  <c r="D199" i="17"/>
  <c r="C200" i="17"/>
  <c r="D200" i="17"/>
  <c r="C201" i="17"/>
  <c r="D201" i="17"/>
  <c r="C202" i="17"/>
  <c r="D202" i="17"/>
  <c r="C203" i="17"/>
  <c r="D203" i="17"/>
  <c r="C204" i="17"/>
  <c r="D204" i="17"/>
  <c r="C205" i="17"/>
  <c r="D205" i="17"/>
  <c r="C206" i="17"/>
  <c r="D206" i="17"/>
  <c r="C207" i="17"/>
  <c r="D207" i="17"/>
  <c r="C208" i="17"/>
  <c r="D208" i="17"/>
  <c r="C209" i="17"/>
  <c r="D209" i="17"/>
  <c r="C210" i="17"/>
  <c r="D210" i="17"/>
  <c r="C211" i="17"/>
  <c r="D211" i="17"/>
  <c r="C212" i="17"/>
  <c r="D212" i="17"/>
  <c r="C213" i="17"/>
  <c r="D213" i="17"/>
  <c r="C214" i="17"/>
  <c r="D214" i="17"/>
  <c r="C215" i="17"/>
  <c r="D215" i="17"/>
  <c r="C216" i="17"/>
  <c r="D216" i="17"/>
  <c r="C217" i="17"/>
  <c r="D217" i="17"/>
  <c r="C218" i="17"/>
  <c r="D218" i="17"/>
  <c r="C219" i="17"/>
  <c r="D219" i="17"/>
  <c r="C220" i="17"/>
  <c r="D220" i="17"/>
  <c r="C221" i="17"/>
  <c r="D221" i="17"/>
  <c r="C222" i="17"/>
  <c r="D222" i="17"/>
  <c r="C223" i="17"/>
  <c r="D223" i="17"/>
  <c r="C224" i="17"/>
  <c r="D224" i="17"/>
  <c r="C225" i="17"/>
  <c r="D225" i="17"/>
  <c r="C226" i="17"/>
  <c r="D226" i="17"/>
  <c r="C227" i="17"/>
  <c r="D227" i="17"/>
  <c r="C228" i="17"/>
  <c r="D228" i="17"/>
  <c r="C229" i="17"/>
  <c r="D229" i="17"/>
  <c r="C230" i="17"/>
  <c r="D230" i="17"/>
  <c r="C231" i="17"/>
  <c r="D231" i="17"/>
  <c r="C232" i="17"/>
  <c r="D232" i="17"/>
  <c r="C233" i="17"/>
  <c r="D233" i="17"/>
  <c r="C234" i="17"/>
  <c r="D234" i="17"/>
  <c r="C235" i="17"/>
  <c r="D235" i="17"/>
  <c r="C236" i="17"/>
  <c r="D236" i="17"/>
  <c r="C237" i="17"/>
  <c r="D237" i="17"/>
  <c r="C238" i="17"/>
  <c r="D238" i="17"/>
  <c r="C239" i="17"/>
  <c r="D239" i="17"/>
  <c r="C240" i="17"/>
  <c r="D240" i="17"/>
  <c r="C241" i="17"/>
  <c r="D241" i="17"/>
  <c r="C242" i="17"/>
  <c r="D242" i="17"/>
  <c r="C243" i="17"/>
  <c r="D243" i="17"/>
  <c r="C244" i="17"/>
  <c r="D244" i="17"/>
  <c r="C245" i="17"/>
  <c r="D245" i="17"/>
  <c r="C246" i="17"/>
  <c r="D246" i="17"/>
  <c r="C247" i="17"/>
  <c r="D247" i="17"/>
  <c r="C248" i="17"/>
  <c r="D248" i="17"/>
  <c r="C249" i="17"/>
  <c r="D249" i="17"/>
  <c r="C250" i="17"/>
  <c r="D250" i="17"/>
  <c r="C251" i="17"/>
  <c r="D251" i="17"/>
  <c r="C252" i="17"/>
  <c r="D252" i="17"/>
  <c r="C253" i="17"/>
  <c r="D253" i="17"/>
  <c r="C254" i="17"/>
  <c r="D254" i="17"/>
  <c r="C255" i="17"/>
  <c r="D255" i="17"/>
  <c r="C256" i="17"/>
  <c r="D256" i="17"/>
  <c r="C257" i="17"/>
  <c r="D257" i="17"/>
  <c r="C258" i="17"/>
  <c r="D258" i="17"/>
  <c r="C259" i="17"/>
  <c r="D259" i="17"/>
  <c r="C260" i="17"/>
  <c r="D260" i="17"/>
  <c r="C261" i="17"/>
  <c r="D261" i="17"/>
  <c r="C262" i="17"/>
  <c r="D262" i="17"/>
  <c r="C263" i="17"/>
  <c r="D263" i="17"/>
  <c r="C264" i="17"/>
  <c r="D264" i="17"/>
  <c r="C265" i="17"/>
  <c r="D265" i="17"/>
  <c r="C266" i="17"/>
  <c r="D266" i="17"/>
  <c r="C267" i="17"/>
  <c r="D267" i="17"/>
  <c r="C268" i="17"/>
  <c r="D268" i="17"/>
  <c r="C269" i="17"/>
  <c r="D269" i="17"/>
  <c r="C270" i="17"/>
  <c r="D270" i="17"/>
  <c r="C271" i="17"/>
  <c r="D271" i="17"/>
  <c r="C272" i="17"/>
  <c r="D272" i="17"/>
  <c r="C273" i="17"/>
  <c r="D273" i="17"/>
  <c r="C274" i="17"/>
  <c r="D274" i="17"/>
  <c r="C275" i="17"/>
  <c r="D275" i="17"/>
  <c r="C276" i="17"/>
  <c r="D276" i="17"/>
  <c r="C277" i="17"/>
  <c r="D277" i="17"/>
  <c r="C278" i="17"/>
  <c r="D278" i="17"/>
  <c r="C279" i="17"/>
  <c r="D279" i="17"/>
  <c r="C280" i="17"/>
  <c r="D280" i="17"/>
  <c r="C281" i="17"/>
  <c r="D281" i="17"/>
  <c r="C282" i="17"/>
  <c r="D282" i="17"/>
  <c r="C283" i="17"/>
  <c r="D283" i="17"/>
  <c r="C284" i="17"/>
  <c r="D284" i="17"/>
  <c r="C285" i="17"/>
  <c r="D285" i="17"/>
  <c r="C286" i="17"/>
  <c r="D286" i="17"/>
  <c r="C287" i="17"/>
  <c r="D287" i="17"/>
  <c r="C288" i="17"/>
  <c r="D288" i="17"/>
  <c r="C289" i="17"/>
  <c r="D289" i="17"/>
  <c r="C290" i="17"/>
  <c r="D290" i="17"/>
  <c r="C291" i="17"/>
  <c r="D291" i="17"/>
  <c r="C292" i="17"/>
  <c r="D292" i="17"/>
  <c r="C293" i="17"/>
  <c r="D293" i="17"/>
  <c r="C294" i="17"/>
  <c r="D294" i="17"/>
  <c r="C295" i="17"/>
  <c r="D295" i="17"/>
  <c r="C296" i="17"/>
  <c r="D296" i="17"/>
  <c r="C297" i="17"/>
  <c r="D297" i="17"/>
  <c r="C298" i="17"/>
  <c r="D298" i="17"/>
  <c r="C299" i="17"/>
  <c r="D299" i="17"/>
  <c r="C300" i="17"/>
  <c r="D300" i="17"/>
  <c r="C301" i="17"/>
  <c r="D301" i="17"/>
  <c r="C302" i="17"/>
  <c r="D302" i="17"/>
  <c r="C303" i="17"/>
  <c r="D303" i="17"/>
  <c r="C304" i="17"/>
  <c r="D304" i="17"/>
  <c r="C305" i="17"/>
  <c r="D305" i="17"/>
  <c r="C306" i="17"/>
  <c r="D306" i="17"/>
  <c r="C307" i="17"/>
  <c r="D307" i="17"/>
  <c r="C308" i="17"/>
  <c r="D308" i="17"/>
  <c r="C309" i="17"/>
  <c r="D309" i="17"/>
  <c r="C310" i="17"/>
  <c r="D310" i="17"/>
  <c r="C311" i="17"/>
  <c r="D311" i="17"/>
  <c r="C312" i="17"/>
  <c r="D312" i="17"/>
  <c r="C313" i="17"/>
  <c r="D313" i="17"/>
  <c r="C314" i="17"/>
  <c r="D314" i="17"/>
  <c r="C315" i="17"/>
  <c r="D315" i="17"/>
  <c r="C316" i="17"/>
  <c r="D316" i="17"/>
  <c r="C317" i="17"/>
  <c r="D317" i="17"/>
  <c r="C318" i="17"/>
  <c r="D318" i="17"/>
  <c r="C319" i="17"/>
  <c r="D319" i="17"/>
  <c r="C320" i="17"/>
  <c r="D320" i="17"/>
  <c r="C321" i="17"/>
  <c r="D321" i="17"/>
  <c r="C322" i="17"/>
  <c r="D322" i="17"/>
  <c r="C323" i="17"/>
  <c r="D323" i="17"/>
  <c r="C324" i="17"/>
  <c r="D324" i="17"/>
  <c r="C325" i="17"/>
  <c r="D325" i="17"/>
  <c r="C326" i="17"/>
  <c r="D326" i="17"/>
  <c r="C327" i="17"/>
  <c r="D327" i="17"/>
  <c r="C328" i="17"/>
  <c r="D328" i="17"/>
  <c r="C329" i="17"/>
  <c r="D329" i="17"/>
  <c r="C330" i="17"/>
  <c r="D330" i="17"/>
  <c r="C331" i="17"/>
  <c r="D331" i="17"/>
  <c r="C332" i="17"/>
  <c r="D332" i="17"/>
  <c r="C333" i="17"/>
  <c r="D333" i="17"/>
  <c r="C334" i="17"/>
  <c r="D334" i="17"/>
  <c r="C335" i="17"/>
  <c r="D335" i="17"/>
  <c r="C336" i="17"/>
  <c r="D336" i="17"/>
  <c r="C337" i="17"/>
  <c r="D337" i="17"/>
  <c r="C338" i="17"/>
  <c r="D338" i="17"/>
  <c r="C339" i="17"/>
  <c r="D339" i="17"/>
  <c r="C340" i="17"/>
  <c r="D340" i="17"/>
  <c r="C341" i="17"/>
  <c r="D341" i="17"/>
  <c r="C342" i="17"/>
  <c r="D342" i="17"/>
  <c r="C343" i="17"/>
  <c r="D343" i="17"/>
  <c r="C344" i="17"/>
  <c r="D344" i="17"/>
  <c r="C345" i="17"/>
  <c r="D345" i="17"/>
  <c r="C346" i="17"/>
  <c r="D346" i="17"/>
  <c r="C347" i="17"/>
  <c r="D347" i="17"/>
  <c r="C348" i="17"/>
  <c r="D348" i="17"/>
  <c r="C349" i="17"/>
  <c r="D349" i="17"/>
  <c r="C350" i="17"/>
  <c r="D350" i="17"/>
  <c r="C351" i="17"/>
  <c r="D351" i="17"/>
  <c r="C352" i="17"/>
  <c r="D352" i="17"/>
  <c r="C353" i="17"/>
  <c r="D353" i="17"/>
  <c r="C354" i="17"/>
  <c r="D354" i="17"/>
  <c r="C355" i="17"/>
  <c r="D355" i="17"/>
  <c r="C356" i="17"/>
  <c r="D356" i="17"/>
  <c r="C357" i="17"/>
  <c r="D357" i="17"/>
  <c r="C358" i="17"/>
  <c r="D358" i="17"/>
  <c r="C359" i="17"/>
  <c r="D359" i="17"/>
  <c r="C360" i="17"/>
  <c r="D360" i="17"/>
  <c r="C361" i="17"/>
  <c r="D361" i="17"/>
  <c r="C362" i="17"/>
  <c r="D362" i="17"/>
  <c r="C363" i="17"/>
  <c r="D363" i="17"/>
  <c r="C364" i="17"/>
  <c r="D364" i="17"/>
  <c r="C365" i="17"/>
  <c r="D365" i="17"/>
  <c r="C366" i="17"/>
  <c r="D366" i="17"/>
  <c r="C367" i="17"/>
  <c r="D367" i="17"/>
  <c r="C368" i="17"/>
  <c r="D368" i="17"/>
  <c r="C369" i="17"/>
  <c r="D369" i="17"/>
  <c r="C370" i="17"/>
  <c r="D370" i="17"/>
  <c r="C371" i="17"/>
  <c r="D371" i="17"/>
  <c r="C372" i="17"/>
  <c r="D372" i="17"/>
  <c r="C373" i="17"/>
  <c r="D373" i="17"/>
  <c r="C374" i="17"/>
  <c r="D374" i="17"/>
  <c r="C375" i="17"/>
  <c r="D375" i="17"/>
  <c r="C376" i="17"/>
  <c r="D376" i="17"/>
  <c r="C377" i="17"/>
  <c r="D377" i="17"/>
  <c r="C378" i="17"/>
  <c r="D378" i="17"/>
  <c r="C379" i="17"/>
  <c r="D379" i="17"/>
  <c r="C380" i="17"/>
  <c r="D380" i="17"/>
  <c r="C381" i="17"/>
  <c r="D381" i="17"/>
  <c r="C382" i="17"/>
  <c r="D382" i="17"/>
  <c r="C383" i="17"/>
  <c r="D383" i="17"/>
  <c r="C384" i="17"/>
  <c r="D384" i="17"/>
  <c r="C385" i="17"/>
  <c r="D385" i="17"/>
  <c r="C386" i="17"/>
  <c r="D386" i="17"/>
  <c r="C387" i="17"/>
  <c r="D387" i="17"/>
  <c r="C388" i="17"/>
  <c r="D388" i="17"/>
  <c r="C389" i="17"/>
  <c r="D389" i="17"/>
  <c r="C390" i="17"/>
  <c r="D390" i="17"/>
  <c r="C391" i="17"/>
  <c r="D391" i="17"/>
  <c r="C392" i="17"/>
  <c r="D392" i="17"/>
  <c r="C393" i="17"/>
  <c r="D393" i="17"/>
  <c r="C394" i="17"/>
  <c r="D394" i="17"/>
  <c r="C395" i="17"/>
  <c r="D395" i="17"/>
  <c r="C396" i="17"/>
  <c r="D396" i="17"/>
  <c r="C397" i="17"/>
  <c r="D397" i="17"/>
  <c r="C398" i="17"/>
  <c r="D398" i="17"/>
  <c r="C399" i="17"/>
  <c r="D399" i="17"/>
  <c r="C400" i="17"/>
  <c r="D400" i="17"/>
  <c r="C401" i="17"/>
  <c r="D401" i="17"/>
  <c r="C402" i="17"/>
  <c r="D402" i="17"/>
  <c r="C403" i="17"/>
  <c r="D403" i="17"/>
  <c r="C404" i="17"/>
  <c r="D404" i="17"/>
  <c r="C405" i="17"/>
  <c r="D405" i="17"/>
  <c r="C406" i="17"/>
  <c r="D406" i="17"/>
  <c r="C407" i="17"/>
  <c r="D407" i="17"/>
  <c r="C408" i="17"/>
  <c r="D408" i="17"/>
  <c r="C409" i="17"/>
  <c r="D409" i="17"/>
  <c r="C410" i="17"/>
  <c r="D410" i="17"/>
  <c r="C411" i="17"/>
  <c r="D411" i="17"/>
  <c r="C412" i="17"/>
  <c r="D412" i="17"/>
  <c r="C413" i="17"/>
  <c r="D413" i="17"/>
  <c r="C414" i="17"/>
  <c r="D414" i="17"/>
  <c r="C415" i="17"/>
  <c r="D415" i="17"/>
  <c r="C416" i="17"/>
  <c r="D416" i="17"/>
  <c r="C417" i="17"/>
  <c r="D417" i="17"/>
  <c r="C418" i="17"/>
  <c r="D418" i="17"/>
  <c r="C419" i="17"/>
  <c r="D419" i="17"/>
  <c r="C420" i="17"/>
  <c r="D420" i="17"/>
  <c r="C421" i="17"/>
  <c r="D421" i="17"/>
  <c r="C422" i="17"/>
  <c r="D422" i="17"/>
  <c r="C423" i="17"/>
  <c r="D423" i="17"/>
  <c r="C424" i="17"/>
  <c r="D424" i="17"/>
  <c r="C425" i="17"/>
  <c r="D425" i="17"/>
  <c r="C426" i="17"/>
  <c r="D426" i="17"/>
  <c r="C427" i="17"/>
  <c r="D427" i="17"/>
  <c r="C428" i="17"/>
  <c r="D428" i="17"/>
  <c r="C429" i="17"/>
  <c r="D429" i="17"/>
  <c r="C430" i="17"/>
  <c r="D430" i="17"/>
  <c r="C431" i="17"/>
  <c r="D431" i="17"/>
  <c r="C432" i="17"/>
  <c r="D432" i="17"/>
  <c r="C433" i="17"/>
  <c r="D433" i="17"/>
  <c r="C434" i="17"/>
  <c r="D434" i="17"/>
  <c r="C435" i="17"/>
  <c r="D435" i="17"/>
  <c r="C436" i="17"/>
  <c r="D436" i="17"/>
  <c r="C437" i="17"/>
  <c r="D437" i="17"/>
  <c r="C438" i="17"/>
  <c r="D438" i="17"/>
  <c r="C439" i="17"/>
  <c r="D439" i="17"/>
  <c r="C440" i="17"/>
  <c r="D440" i="17"/>
  <c r="C441" i="17"/>
  <c r="D441" i="17"/>
  <c r="C442" i="17"/>
  <c r="D442" i="17"/>
  <c r="C443" i="17"/>
  <c r="D443" i="17"/>
  <c r="C444" i="17"/>
  <c r="D444" i="17"/>
  <c r="C445" i="17"/>
  <c r="D445" i="17"/>
  <c r="C446" i="17"/>
  <c r="D446" i="17"/>
  <c r="C447" i="17"/>
  <c r="D447" i="17"/>
  <c r="C448" i="17"/>
  <c r="D448" i="17"/>
  <c r="C449" i="17"/>
  <c r="D449" i="17"/>
  <c r="C450" i="17"/>
  <c r="D450" i="17"/>
  <c r="C451" i="17"/>
  <c r="D451" i="17"/>
  <c r="C452" i="17"/>
  <c r="D452" i="17"/>
  <c r="C453" i="17"/>
  <c r="D453" i="17"/>
  <c r="C454" i="17"/>
  <c r="D454" i="17"/>
  <c r="C455" i="17"/>
  <c r="D455" i="17"/>
  <c r="C456" i="17"/>
  <c r="D456" i="17"/>
  <c r="C457" i="17"/>
  <c r="D457" i="17"/>
  <c r="C458" i="17"/>
  <c r="D458" i="17"/>
  <c r="C459" i="17"/>
  <c r="D459" i="17"/>
  <c r="C460" i="17"/>
  <c r="D460" i="17"/>
  <c r="C461" i="17"/>
  <c r="D461" i="17"/>
  <c r="C462" i="17"/>
  <c r="D462" i="17"/>
  <c r="C463" i="17"/>
  <c r="D463" i="17"/>
  <c r="C464" i="17"/>
  <c r="D464" i="17"/>
  <c r="C465" i="17"/>
  <c r="D465" i="17"/>
  <c r="C466" i="17"/>
  <c r="D466" i="17"/>
  <c r="C467" i="17"/>
  <c r="D467" i="17"/>
  <c r="C468" i="17"/>
  <c r="D468" i="17"/>
  <c r="C469" i="17"/>
  <c r="D469" i="17"/>
  <c r="C470" i="17"/>
  <c r="D470" i="17"/>
  <c r="C471" i="17"/>
  <c r="D471" i="17"/>
  <c r="C472" i="17"/>
  <c r="D472" i="17"/>
  <c r="C473" i="17"/>
  <c r="D473" i="17"/>
  <c r="C474" i="17"/>
  <c r="D474" i="17"/>
  <c r="C475" i="17"/>
  <c r="D475" i="17"/>
  <c r="C476" i="17"/>
  <c r="D476" i="17"/>
  <c r="C477" i="17"/>
  <c r="D477" i="17"/>
  <c r="C478" i="17"/>
  <c r="D478" i="17"/>
  <c r="C479" i="17"/>
  <c r="D479" i="17"/>
  <c r="C480" i="17"/>
  <c r="D480" i="17"/>
  <c r="C481" i="17"/>
  <c r="D481" i="17"/>
  <c r="C482" i="17"/>
  <c r="D482" i="17"/>
  <c r="C483" i="17"/>
  <c r="D483" i="17"/>
  <c r="C484" i="17"/>
  <c r="D484" i="17"/>
  <c r="C485" i="17"/>
  <c r="D485" i="17"/>
  <c r="C486" i="17"/>
  <c r="D486" i="17"/>
  <c r="C487" i="17"/>
  <c r="D487" i="17"/>
  <c r="C488" i="17"/>
  <c r="D488" i="17"/>
  <c r="C489" i="17"/>
  <c r="D489" i="17"/>
  <c r="C490" i="17"/>
  <c r="D490" i="17"/>
  <c r="C491" i="17"/>
  <c r="D491" i="17"/>
  <c r="C492" i="17"/>
  <c r="D492" i="17"/>
  <c r="C493" i="17"/>
  <c r="D493" i="17"/>
  <c r="C494" i="17"/>
  <c r="D494" i="17"/>
  <c r="C495" i="17"/>
  <c r="D495" i="17"/>
  <c r="C496" i="17"/>
  <c r="D496" i="17"/>
  <c r="C497" i="17"/>
  <c r="D497" i="17"/>
  <c r="C498" i="17"/>
  <c r="D498" i="17"/>
  <c r="C499" i="17"/>
  <c r="D499" i="17"/>
  <c r="C500" i="17"/>
  <c r="D500" i="17"/>
  <c r="C501" i="17"/>
  <c r="D501" i="17"/>
  <c r="C502" i="17"/>
  <c r="D502" i="17"/>
  <c r="C503" i="17"/>
  <c r="D503" i="17"/>
  <c r="C504" i="17"/>
  <c r="D504" i="17"/>
  <c r="C505" i="17"/>
  <c r="D505" i="17"/>
  <c r="C506" i="17"/>
  <c r="D506" i="17"/>
  <c r="C507" i="17"/>
  <c r="D507" i="17"/>
  <c r="C508" i="17"/>
  <c r="D508" i="17"/>
  <c r="C509" i="17"/>
  <c r="D509" i="17"/>
  <c r="C510" i="17"/>
  <c r="D510" i="17"/>
  <c r="C511" i="17"/>
  <c r="D511" i="17"/>
  <c r="C512" i="17"/>
  <c r="D512" i="17"/>
  <c r="C513" i="17"/>
  <c r="D513" i="17"/>
  <c r="C514" i="17"/>
  <c r="D514" i="17"/>
  <c r="C515" i="17"/>
  <c r="D515" i="17"/>
  <c r="C516" i="17"/>
  <c r="D516" i="17"/>
  <c r="C517" i="17"/>
  <c r="D517" i="17"/>
  <c r="C518" i="17"/>
  <c r="D518" i="17"/>
  <c r="C519" i="17"/>
  <c r="D519" i="17"/>
  <c r="C520" i="17"/>
  <c r="D520" i="17"/>
  <c r="C521" i="17"/>
  <c r="D521" i="17"/>
  <c r="C522" i="17"/>
  <c r="D522" i="17"/>
  <c r="C523" i="17"/>
  <c r="D523" i="17"/>
  <c r="C524" i="17"/>
  <c r="D524" i="17"/>
  <c r="C525" i="17"/>
  <c r="D525" i="17"/>
  <c r="C526" i="17"/>
  <c r="D526" i="17"/>
  <c r="C527" i="17"/>
  <c r="D527" i="17"/>
  <c r="C528" i="17"/>
  <c r="D528" i="17"/>
  <c r="C529" i="17"/>
  <c r="D529" i="17"/>
  <c r="C530" i="17"/>
  <c r="D530" i="17"/>
  <c r="C531" i="17"/>
  <c r="D531" i="17"/>
  <c r="C532" i="17"/>
  <c r="D532" i="17"/>
  <c r="C533" i="17"/>
  <c r="D533" i="17"/>
  <c r="C534" i="17"/>
  <c r="D534" i="17"/>
  <c r="C535" i="17"/>
  <c r="D535" i="17"/>
  <c r="C536" i="17"/>
  <c r="D536" i="17"/>
  <c r="C537" i="17"/>
  <c r="D537" i="17"/>
  <c r="C538" i="17"/>
  <c r="D538" i="17"/>
  <c r="C539" i="17"/>
  <c r="D539" i="17"/>
  <c r="C540" i="17"/>
  <c r="D540" i="17"/>
  <c r="C541" i="17"/>
  <c r="D541" i="17"/>
  <c r="C542" i="17"/>
  <c r="D542" i="17"/>
  <c r="C543" i="17"/>
  <c r="D543" i="17"/>
  <c r="C544" i="17"/>
  <c r="D544" i="17"/>
  <c r="C545" i="17"/>
  <c r="D545" i="17"/>
  <c r="C546" i="17"/>
  <c r="D546" i="17"/>
  <c r="C547" i="17"/>
  <c r="D547" i="17"/>
  <c r="C548" i="17"/>
  <c r="D548" i="17"/>
  <c r="C549" i="17"/>
  <c r="D549" i="17"/>
  <c r="C550" i="17"/>
  <c r="D550" i="17"/>
  <c r="C551" i="17"/>
  <c r="D551" i="17"/>
  <c r="C552" i="17"/>
  <c r="D552" i="17"/>
  <c r="C553" i="17"/>
  <c r="D553" i="17"/>
  <c r="C554" i="17"/>
  <c r="D554" i="17"/>
  <c r="C555" i="17"/>
  <c r="D555" i="17"/>
  <c r="C556" i="17"/>
  <c r="D556" i="17"/>
  <c r="C557" i="17"/>
  <c r="D557" i="17"/>
  <c r="C558" i="17"/>
  <c r="D558" i="17"/>
  <c r="C559" i="17"/>
  <c r="D559" i="17"/>
  <c r="C560" i="17"/>
  <c r="D560" i="17"/>
  <c r="C561" i="17"/>
  <c r="D561" i="17"/>
  <c r="C562" i="17"/>
  <c r="D562" i="17"/>
  <c r="C563" i="17"/>
  <c r="D563" i="17"/>
  <c r="C564" i="17"/>
  <c r="D564" i="17"/>
  <c r="C565" i="17"/>
  <c r="D565" i="17"/>
  <c r="C566" i="17"/>
  <c r="D566" i="17"/>
  <c r="C567" i="17"/>
  <c r="D567" i="17"/>
  <c r="C568" i="17"/>
  <c r="D568" i="17"/>
  <c r="C569" i="17"/>
  <c r="D569" i="17"/>
  <c r="C570" i="17"/>
  <c r="D570" i="17"/>
  <c r="C571" i="17"/>
  <c r="D571" i="17"/>
  <c r="C572" i="17"/>
  <c r="D572" i="17"/>
  <c r="C573" i="17"/>
  <c r="D573" i="17"/>
  <c r="C574" i="17"/>
  <c r="D574" i="17"/>
  <c r="C575" i="17"/>
  <c r="D575" i="17"/>
  <c r="C576" i="17"/>
  <c r="D576" i="17"/>
  <c r="C577" i="17"/>
  <c r="D577" i="17"/>
  <c r="C578" i="17"/>
  <c r="D578" i="17"/>
  <c r="C579" i="17"/>
  <c r="D579" i="17"/>
  <c r="C580" i="17"/>
  <c r="D580" i="17"/>
  <c r="C581" i="17"/>
  <c r="D581" i="17"/>
  <c r="C582" i="17"/>
  <c r="D582" i="17"/>
  <c r="C583" i="17"/>
  <c r="D583" i="17"/>
  <c r="C584" i="17"/>
  <c r="D584" i="17"/>
  <c r="C585" i="17"/>
  <c r="D585" i="17"/>
  <c r="C586" i="17"/>
  <c r="D586" i="17"/>
  <c r="C587" i="17"/>
  <c r="D587" i="17"/>
  <c r="C588" i="17"/>
  <c r="D588" i="17"/>
  <c r="C589" i="17"/>
  <c r="D589" i="17"/>
  <c r="C590" i="17"/>
  <c r="D590" i="17"/>
  <c r="C591" i="17"/>
  <c r="D591" i="17"/>
  <c r="C592" i="17"/>
  <c r="D592" i="17"/>
  <c r="C593" i="17"/>
  <c r="D593" i="17"/>
  <c r="C594" i="17"/>
  <c r="D594" i="17"/>
  <c r="C595" i="17"/>
  <c r="D595" i="17"/>
  <c r="C596" i="17"/>
  <c r="D596" i="17"/>
  <c r="C597" i="17"/>
  <c r="D597" i="17"/>
  <c r="C598" i="17"/>
  <c r="D598" i="17"/>
  <c r="C599" i="17"/>
  <c r="D599" i="17"/>
  <c r="C600" i="17"/>
  <c r="D600" i="17"/>
  <c r="C601" i="17"/>
  <c r="D601" i="17"/>
  <c r="C602" i="17"/>
  <c r="D602" i="17"/>
  <c r="C603" i="17"/>
  <c r="D603" i="17"/>
  <c r="C604" i="17"/>
  <c r="D604" i="17"/>
  <c r="C605" i="17"/>
  <c r="D605" i="17"/>
  <c r="C606" i="17"/>
  <c r="D606" i="17"/>
  <c r="C607" i="17"/>
  <c r="D607" i="17"/>
  <c r="C608" i="17"/>
  <c r="D608" i="17"/>
  <c r="C609" i="17"/>
  <c r="D609" i="17"/>
  <c r="C610" i="17"/>
  <c r="D610" i="17"/>
  <c r="C611" i="17"/>
  <c r="D611" i="17"/>
  <c r="C612" i="17"/>
  <c r="D612" i="17"/>
  <c r="C613" i="17"/>
  <c r="D613" i="17"/>
  <c r="C614" i="17"/>
  <c r="D614" i="17"/>
  <c r="C615" i="17"/>
  <c r="D615" i="17"/>
  <c r="C616" i="17"/>
  <c r="D616" i="17"/>
  <c r="C617" i="17"/>
  <c r="D617" i="17"/>
  <c r="C618" i="17"/>
  <c r="D618" i="17"/>
  <c r="C619" i="17"/>
  <c r="D619" i="17"/>
  <c r="C620" i="17"/>
  <c r="D620" i="17"/>
  <c r="C621" i="17"/>
  <c r="D621" i="17"/>
  <c r="C622" i="17"/>
  <c r="D622" i="17"/>
  <c r="C623" i="17"/>
  <c r="D623" i="17"/>
  <c r="C624" i="17"/>
  <c r="D624" i="17"/>
  <c r="C625" i="17"/>
  <c r="D625" i="17"/>
  <c r="C626" i="17"/>
  <c r="D626" i="17"/>
  <c r="C627" i="17"/>
  <c r="D627" i="17"/>
  <c r="C628" i="17"/>
  <c r="D628" i="17"/>
  <c r="C629" i="17"/>
  <c r="D629" i="17"/>
  <c r="C630" i="17"/>
  <c r="D630" i="17"/>
  <c r="C631" i="17"/>
  <c r="D631" i="17"/>
  <c r="C632" i="17"/>
  <c r="D632" i="17"/>
  <c r="C633" i="17"/>
  <c r="D633" i="17"/>
  <c r="C634" i="17"/>
  <c r="D634" i="17"/>
  <c r="C635" i="17"/>
  <c r="D635" i="17"/>
  <c r="C636" i="17"/>
  <c r="D636" i="17"/>
  <c r="C637" i="17"/>
  <c r="D637" i="17"/>
  <c r="C638" i="17"/>
  <c r="D638" i="17"/>
  <c r="C639" i="17"/>
  <c r="D639" i="17"/>
  <c r="C640" i="17"/>
  <c r="D640" i="17"/>
  <c r="C641" i="17"/>
  <c r="D641" i="17"/>
  <c r="C642" i="17"/>
  <c r="D642" i="17"/>
  <c r="C643" i="17"/>
  <c r="D643" i="17"/>
  <c r="C644" i="17"/>
  <c r="D644" i="17"/>
  <c r="C645" i="17"/>
  <c r="D645" i="17"/>
  <c r="C646" i="17"/>
  <c r="D646" i="17"/>
  <c r="C647" i="17"/>
  <c r="D647" i="17"/>
  <c r="C648" i="17"/>
  <c r="D648" i="17"/>
  <c r="C649" i="17"/>
  <c r="D649" i="17"/>
  <c r="C650" i="17"/>
  <c r="D650" i="17"/>
  <c r="C651" i="17"/>
  <c r="D651" i="17"/>
  <c r="C652" i="17"/>
  <c r="D652" i="17"/>
  <c r="C653" i="17"/>
  <c r="D653" i="17"/>
  <c r="C654" i="17"/>
  <c r="D654" i="17"/>
  <c r="C655" i="17"/>
  <c r="D655" i="17"/>
  <c r="C656" i="17"/>
  <c r="D656" i="17"/>
  <c r="C657" i="17"/>
  <c r="D657" i="17"/>
  <c r="C658" i="17"/>
  <c r="D658" i="17"/>
  <c r="C659" i="17"/>
  <c r="D659" i="17"/>
  <c r="C660" i="17"/>
  <c r="D660" i="17"/>
  <c r="C661" i="17"/>
  <c r="D661" i="17"/>
  <c r="C662" i="17"/>
  <c r="D662" i="17"/>
  <c r="C663" i="17"/>
  <c r="D663" i="17"/>
  <c r="C664" i="17"/>
  <c r="D664" i="17"/>
  <c r="C665" i="17"/>
  <c r="D665" i="17"/>
  <c r="C666" i="17"/>
  <c r="D666" i="17"/>
  <c r="C667" i="17"/>
  <c r="D667" i="17"/>
  <c r="C668" i="17"/>
  <c r="D668" i="17"/>
  <c r="C669" i="17"/>
  <c r="D669" i="17"/>
  <c r="C670" i="17"/>
  <c r="D670" i="17"/>
  <c r="C671" i="17"/>
  <c r="D671" i="17"/>
  <c r="C672" i="17"/>
  <c r="D672" i="17"/>
  <c r="C673" i="17"/>
  <c r="D673" i="17"/>
  <c r="C674" i="17"/>
  <c r="D674" i="17"/>
  <c r="C675" i="17"/>
  <c r="D675" i="17"/>
  <c r="C676" i="17"/>
  <c r="D676" i="17"/>
  <c r="C677" i="17"/>
  <c r="D677" i="17"/>
  <c r="C678" i="17"/>
  <c r="D678" i="17"/>
  <c r="C679" i="17"/>
  <c r="D679" i="17"/>
  <c r="C680" i="17"/>
  <c r="D680" i="17"/>
  <c r="C681" i="17"/>
  <c r="D681" i="17"/>
  <c r="C682" i="17"/>
  <c r="D682" i="17"/>
  <c r="C683" i="17"/>
  <c r="D683" i="17"/>
  <c r="C684" i="17"/>
  <c r="D684" i="17"/>
  <c r="C685" i="17"/>
  <c r="D685" i="17"/>
  <c r="C686" i="17"/>
  <c r="D686" i="17"/>
  <c r="C687" i="17"/>
  <c r="D687" i="17"/>
  <c r="C688" i="17"/>
  <c r="D688" i="17"/>
  <c r="C689" i="17"/>
  <c r="D689" i="17"/>
  <c r="C690" i="17"/>
  <c r="D690" i="17"/>
  <c r="C691" i="17"/>
  <c r="D691" i="17"/>
  <c r="C692" i="17"/>
  <c r="D692" i="17"/>
  <c r="C693" i="17"/>
  <c r="D693" i="17"/>
  <c r="C694" i="17"/>
  <c r="D694" i="17"/>
  <c r="C695" i="17"/>
  <c r="D695" i="17"/>
  <c r="C696" i="17"/>
  <c r="D696" i="17"/>
  <c r="C697" i="17"/>
  <c r="D697" i="17"/>
  <c r="C698" i="17"/>
  <c r="D698" i="17"/>
  <c r="C699" i="17"/>
  <c r="D699" i="17"/>
  <c r="C700" i="17"/>
  <c r="D700" i="17"/>
  <c r="C701" i="17"/>
  <c r="D701" i="17"/>
  <c r="C702" i="17"/>
  <c r="D702" i="17"/>
  <c r="C703" i="17"/>
  <c r="D703" i="17"/>
  <c r="C704" i="17"/>
  <c r="D704" i="17"/>
  <c r="C705" i="17"/>
  <c r="D705" i="17"/>
  <c r="C706" i="17"/>
  <c r="D706" i="17"/>
  <c r="C707" i="17"/>
  <c r="D707" i="17"/>
  <c r="C708" i="17"/>
  <c r="D708" i="17"/>
  <c r="C709" i="17"/>
  <c r="D709" i="17"/>
  <c r="C710" i="17"/>
  <c r="D710" i="17"/>
  <c r="C711" i="17"/>
  <c r="D711" i="17"/>
  <c r="C712" i="17"/>
  <c r="D712" i="17"/>
  <c r="C713" i="17"/>
  <c r="D713" i="17"/>
  <c r="C714" i="17"/>
  <c r="D714" i="17"/>
  <c r="C715" i="17"/>
  <c r="D715" i="17"/>
  <c r="C716" i="17"/>
  <c r="D716" i="17"/>
  <c r="C717" i="17"/>
  <c r="D717" i="17"/>
  <c r="C718" i="17"/>
  <c r="D718" i="17"/>
  <c r="C719" i="17"/>
  <c r="D719" i="17"/>
  <c r="C720" i="17"/>
  <c r="D720" i="17"/>
  <c r="C721" i="17"/>
  <c r="D721" i="17"/>
  <c r="C722" i="17"/>
  <c r="D722" i="17"/>
  <c r="C723" i="17"/>
  <c r="D723" i="17"/>
  <c r="C724" i="17"/>
  <c r="D724" i="17"/>
  <c r="C725" i="17"/>
  <c r="D725" i="17"/>
  <c r="C726" i="17"/>
  <c r="D726" i="17"/>
  <c r="C727" i="17"/>
  <c r="D727" i="17"/>
  <c r="C728" i="17"/>
  <c r="D728" i="17"/>
  <c r="C729" i="17"/>
  <c r="D729" i="17"/>
  <c r="C730" i="17"/>
  <c r="D730" i="17"/>
  <c r="C731" i="17"/>
  <c r="D731" i="17"/>
  <c r="C732" i="17"/>
  <c r="D732" i="17"/>
  <c r="C733" i="17"/>
  <c r="D733" i="17"/>
  <c r="C734" i="17"/>
  <c r="D734" i="17"/>
  <c r="C735" i="17"/>
  <c r="D735" i="17"/>
  <c r="C736" i="17"/>
  <c r="D736" i="17"/>
  <c r="C737" i="17"/>
  <c r="D737" i="17"/>
  <c r="C738" i="17"/>
  <c r="D738" i="17"/>
  <c r="C739" i="17"/>
  <c r="D739" i="17"/>
  <c r="C740" i="17"/>
  <c r="D740" i="17"/>
  <c r="C741" i="17"/>
  <c r="D741" i="17"/>
  <c r="C742" i="17"/>
  <c r="D742" i="17"/>
  <c r="C743" i="17"/>
  <c r="D743" i="17"/>
  <c r="C744" i="17"/>
  <c r="D744" i="17"/>
  <c r="C745" i="17"/>
  <c r="D745" i="17"/>
  <c r="C746" i="17"/>
  <c r="D746" i="17"/>
  <c r="C747" i="17"/>
  <c r="D747" i="17"/>
  <c r="C748" i="17"/>
  <c r="D748" i="17"/>
  <c r="C749" i="17"/>
  <c r="D749" i="17"/>
  <c r="C750" i="17"/>
  <c r="D750" i="17"/>
  <c r="C751" i="17"/>
  <c r="D751" i="17"/>
  <c r="C752" i="17"/>
  <c r="D752" i="17"/>
  <c r="C753" i="17"/>
  <c r="D753" i="17"/>
  <c r="C754" i="17"/>
  <c r="D754" i="17"/>
  <c r="C755" i="17"/>
  <c r="D755" i="17"/>
  <c r="C756" i="17"/>
  <c r="D756" i="17"/>
  <c r="C757" i="17"/>
  <c r="D757" i="17"/>
  <c r="C758" i="17"/>
  <c r="D758" i="17"/>
  <c r="C759" i="17"/>
  <c r="D759" i="17"/>
  <c r="C760" i="17"/>
  <c r="D760" i="17"/>
  <c r="C761" i="17"/>
  <c r="D761" i="17"/>
  <c r="C762" i="17"/>
  <c r="D762" i="17"/>
  <c r="C763" i="17"/>
  <c r="D763" i="17"/>
  <c r="C764" i="17"/>
  <c r="D764" i="17"/>
  <c r="C765" i="17"/>
  <c r="D765" i="17"/>
  <c r="C766" i="17"/>
  <c r="D766" i="17"/>
  <c r="C767" i="17"/>
  <c r="D767" i="17"/>
  <c r="C768" i="17"/>
  <c r="D768" i="17"/>
  <c r="C769" i="17"/>
  <c r="D769" i="17"/>
  <c r="C770" i="17"/>
  <c r="D770" i="17"/>
  <c r="C771" i="17"/>
  <c r="D771" i="17"/>
  <c r="C772" i="17"/>
  <c r="D772" i="17"/>
  <c r="C773" i="17"/>
  <c r="D773" i="17"/>
  <c r="C774" i="17"/>
  <c r="D774" i="17"/>
  <c r="C775" i="17"/>
  <c r="D775" i="17"/>
  <c r="C776" i="17"/>
  <c r="D776" i="17"/>
  <c r="C777" i="17"/>
  <c r="D777" i="17"/>
  <c r="C778" i="17"/>
  <c r="D778" i="17"/>
  <c r="C779" i="17"/>
  <c r="D779" i="17"/>
  <c r="C780" i="17"/>
  <c r="D780" i="17"/>
  <c r="C781" i="17"/>
  <c r="D781" i="17"/>
  <c r="C782" i="17"/>
  <c r="D782" i="17"/>
  <c r="C783" i="17"/>
  <c r="D783" i="17"/>
  <c r="C784" i="17"/>
  <c r="D784" i="17"/>
  <c r="C785" i="17"/>
  <c r="D785" i="17"/>
  <c r="C786" i="17"/>
  <c r="D786" i="17"/>
  <c r="C787" i="17"/>
  <c r="D787" i="17"/>
  <c r="C788" i="17"/>
  <c r="D788" i="17"/>
  <c r="C789" i="17"/>
  <c r="D789" i="17"/>
  <c r="C790" i="17"/>
  <c r="D790" i="17"/>
  <c r="C791" i="17"/>
  <c r="D791" i="17"/>
  <c r="C792" i="17"/>
  <c r="D792" i="17"/>
  <c r="C793" i="17"/>
  <c r="D793" i="17"/>
  <c r="C794" i="17"/>
  <c r="D794" i="17"/>
  <c r="C795" i="17"/>
  <c r="D795" i="17"/>
  <c r="C796" i="17"/>
  <c r="D796" i="17"/>
  <c r="C797" i="17"/>
  <c r="D797" i="17"/>
  <c r="C798" i="17"/>
  <c r="D798" i="17"/>
  <c r="C799" i="17"/>
  <c r="D799" i="17"/>
  <c r="C800" i="17"/>
  <c r="D800" i="17"/>
  <c r="C801" i="17"/>
  <c r="D801" i="17"/>
  <c r="C802" i="17"/>
  <c r="D802" i="17"/>
  <c r="C803" i="17"/>
  <c r="D803" i="17"/>
  <c r="C804" i="17"/>
  <c r="D804" i="17"/>
  <c r="C805" i="17"/>
  <c r="D805" i="17"/>
  <c r="C806" i="17"/>
  <c r="D806" i="17"/>
  <c r="C807" i="17"/>
  <c r="D807" i="17"/>
  <c r="C808" i="17"/>
  <c r="D808" i="17"/>
  <c r="C809" i="17"/>
  <c r="D809" i="17"/>
  <c r="C810" i="17"/>
  <c r="D810" i="17"/>
  <c r="C811" i="17"/>
  <c r="D811" i="17"/>
  <c r="C812" i="17"/>
  <c r="D812" i="17"/>
  <c r="C813" i="17"/>
  <c r="D813" i="17"/>
  <c r="C814" i="17"/>
  <c r="D814" i="17"/>
  <c r="C815" i="17"/>
  <c r="D815" i="17"/>
  <c r="C816" i="17"/>
  <c r="D816" i="17"/>
  <c r="C817" i="17"/>
  <c r="D817" i="17"/>
  <c r="C818" i="17"/>
  <c r="D818" i="17"/>
  <c r="C819" i="17"/>
  <c r="D819" i="17"/>
  <c r="C820" i="17"/>
  <c r="D820" i="17"/>
  <c r="C821" i="17"/>
  <c r="D821" i="17"/>
  <c r="C822" i="17"/>
  <c r="D822" i="17"/>
  <c r="C823" i="17"/>
  <c r="D823" i="17"/>
  <c r="C824" i="17"/>
  <c r="D824" i="17"/>
  <c r="C825" i="17"/>
  <c r="D825" i="17"/>
  <c r="C826" i="17"/>
  <c r="D826" i="17"/>
  <c r="C827" i="17"/>
  <c r="D827" i="17"/>
  <c r="C828" i="17"/>
  <c r="D828" i="17"/>
  <c r="C829" i="17"/>
  <c r="D829" i="17"/>
  <c r="C830" i="17"/>
  <c r="D830" i="17"/>
  <c r="C831" i="17"/>
  <c r="D831" i="17"/>
  <c r="C832" i="17"/>
  <c r="D832" i="17"/>
  <c r="C833" i="17"/>
  <c r="D833" i="17"/>
  <c r="C834" i="17"/>
  <c r="D834" i="17"/>
  <c r="C835" i="17"/>
  <c r="D835" i="17"/>
  <c r="C836" i="17"/>
  <c r="D836" i="17"/>
  <c r="C837" i="17"/>
  <c r="D837" i="17"/>
  <c r="C838" i="17"/>
  <c r="D838" i="17"/>
  <c r="C839" i="17"/>
  <c r="D839" i="17"/>
  <c r="C840" i="17"/>
  <c r="D840" i="17"/>
  <c r="C841" i="17"/>
  <c r="D841" i="17"/>
  <c r="C842" i="17"/>
  <c r="D842" i="17"/>
  <c r="C843" i="17"/>
  <c r="D843" i="17"/>
  <c r="C844" i="17"/>
  <c r="D844" i="17"/>
  <c r="C845" i="17"/>
  <c r="D845" i="17"/>
  <c r="C846" i="17"/>
  <c r="D846" i="17"/>
  <c r="C847" i="17"/>
  <c r="D847" i="17"/>
  <c r="C848" i="17"/>
  <c r="D848" i="17"/>
  <c r="C849" i="17"/>
  <c r="D849" i="17"/>
  <c r="C850" i="17"/>
  <c r="D850" i="17"/>
  <c r="C851" i="17"/>
  <c r="D851" i="17"/>
  <c r="C852" i="17"/>
  <c r="D852" i="17"/>
  <c r="C853" i="17"/>
  <c r="D853" i="17"/>
  <c r="C854" i="17"/>
  <c r="D854" i="17"/>
  <c r="C855" i="17"/>
  <c r="D855" i="17"/>
  <c r="C856" i="17"/>
  <c r="D856" i="17"/>
  <c r="C857" i="17"/>
  <c r="D857" i="17"/>
  <c r="C858" i="17"/>
  <c r="D858" i="17"/>
  <c r="C859" i="17"/>
  <c r="D859" i="17"/>
  <c r="C860" i="17"/>
  <c r="D860" i="17"/>
  <c r="C861" i="17"/>
  <c r="D861" i="17"/>
  <c r="C862" i="17"/>
  <c r="D862" i="17"/>
  <c r="C863" i="17"/>
  <c r="D863" i="17"/>
  <c r="C864" i="17"/>
  <c r="D864" i="17"/>
  <c r="C865" i="17"/>
  <c r="D865" i="17"/>
  <c r="C866" i="17"/>
  <c r="D866" i="17"/>
  <c r="C867" i="17"/>
  <c r="D867" i="17"/>
  <c r="C868" i="17"/>
  <c r="D868" i="17"/>
  <c r="C869" i="17"/>
  <c r="D869" i="17"/>
  <c r="C870" i="17"/>
  <c r="D870" i="17"/>
  <c r="C871" i="17"/>
  <c r="D871" i="17"/>
  <c r="C872" i="17"/>
  <c r="D872" i="17"/>
  <c r="C873" i="17"/>
  <c r="D873" i="17"/>
  <c r="C874" i="17"/>
  <c r="D874" i="17"/>
  <c r="C875" i="17"/>
  <c r="D875" i="17"/>
  <c r="C876" i="17"/>
  <c r="D876" i="17"/>
  <c r="C877" i="17"/>
  <c r="D877" i="17"/>
  <c r="C878" i="17"/>
  <c r="D878" i="17"/>
  <c r="C879" i="17"/>
  <c r="D879" i="17"/>
  <c r="C880" i="17"/>
  <c r="D880" i="17"/>
  <c r="C881" i="17"/>
  <c r="D881" i="17"/>
  <c r="C882" i="17"/>
  <c r="D882" i="17"/>
  <c r="C883" i="17"/>
  <c r="D883" i="17"/>
  <c r="C884" i="17"/>
  <c r="D884" i="17"/>
  <c r="C885" i="17"/>
  <c r="D885" i="17"/>
  <c r="C886" i="17"/>
  <c r="D886" i="17"/>
  <c r="C887" i="17"/>
  <c r="D887" i="17"/>
  <c r="C888" i="17"/>
  <c r="D888" i="17"/>
  <c r="C889" i="17"/>
  <c r="D889" i="17"/>
  <c r="C890" i="17"/>
  <c r="D890" i="17"/>
  <c r="C891" i="17"/>
  <c r="D891" i="17"/>
  <c r="C892" i="17"/>
  <c r="D892" i="17"/>
  <c r="C893" i="17"/>
  <c r="D893" i="17"/>
  <c r="C894" i="17"/>
  <c r="D894" i="17"/>
  <c r="C895" i="17"/>
  <c r="D895" i="17"/>
  <c r="C896" i="17"/>
  <c r="D896" i="17"/>
  <c r="C897" i="17"/>
  <c r="D897" i="17"/>
  <c r="C898" i="17"/>
  <c r="D898" i="17"/>
  <c r="C899" i="17"/>
  <c r="D899" i="17"/>
  <c r="C900" i="17"/>
  <c r="D900" i="17"/>
  <c r="C901" i="17"/>
  <c r="D901" i="17"/>
  <c r="C902" i="17"/>
  <c r="D902" i="17"/>
  <c r="C903" i="17"/>
  <c r="D903" i="17"/>
  <c r="C904" i="17"/>
  <c r="D904" i="17"/>
  <c r="C905" i="17"/>
  <c r="D905" i="17"/>
  <c r="C906" i="17"/>
  <c r="D906" i="17"/>
  <c r="C907" i="17"/>
  <c r="D907" i="17"/>
  <c r="C908" i="17"/>
  <c r="D908" i="17"/>
  <c r="C909" i="17"/>
  <c r="D909" i="17"/>
  <c r="C910" i="17"/>
  <c r="D910" i="17"/>
  <c r="C911" i="17"/>
  <c r="D911" i="17"/>
  <c r="C912" i="17"/>
  <c r="D912" i="17"/>
  <c r="C913" i="17"/>
  <c r="D913" i="17"/>
  <c r="C914" i="17"/>
  <c r="D914" i="17"/>
  <c r="C915" i="17"/>
  <c r="D915" i="17"/>
  <c r="C916" i="17"/>
  <c r="D916" i="17"/>
  <c r="C917" i="17"/>
  <c r="D917" i="17"/>
  <c r="C918" i="17"/>
  <c r="D918" i="17"/>
  <c r="C919" i="17"/>
  <c r="D919" i="17"/>
  <c r="C920" i="17"/>
  <c r="D920" i="17"/>
  <c r="C921" i="17"/>
  <c r="D921" i="17"/>
  <c r="C922" i="17"/>
  <c r="D922" i="17"/>
  <c r="C923" i="17"/>
  <c r="D923" i="17"/>
  <c r="C924" i="17"/>
  <c r="D924" i="17"/>
  <c r="C925" i="17"/>
  <c r="D925" i="17"/>
  <c r="C926" i="17"/>
  <c r="D926" i="17"/>
  <c r="C927" i="17"/>
  <c r="D927" i="17"/>
  <c r="C928" i="17"/>
  <c r="D928" i="17"/>
  <c r="C929" i="17"/>
  <c r="D929" i="17"/>
  <c r="C930" i="17"/>
  <c r="D930" i="17"/>
  <c r="C931" i="17"/>
  <c r="D931" i="17"/>
  <c r="C932" i="17"/>
  <c r="D932" i="17"/>
  <c r="C933" i="17"/>
  <c r="D933" i="17"/>
  <c r="C934" i="17"/>
  <c r="D934" i="17"/>
  <c r="C935" i="17"/>
  <c r="D935" i="17"/>
  <c r="C936" i="17"/>
  <c r="D936" i="17"/>
  <c r="C937" i="17"/>
  <c r="D937" i="17"/>
  <c r="C938" i="17"/>
  <c r="D938" i="17"/>
  <c r="C939" i="17"/>
  <c r="D939" i="17"/>
  <c r="C940" i="17"/>
  <c r="D940" i="17"/>
  <c r="C941" i="17"/>
  <c r="D941" i="17"/>
  <c r="C942" i="17"/>
  <c r="D942" i="17"/>
  <c r="C943" i="17"/>
  <c r="D943" i="17"/>
  <c r="C944" i="17"/>
  <c r="D944" i="17"/>
  <c r="C945" i="17"/>
  <c r="D945" i="17"/>
  <c r="C946" i="17"/>
  <c r="D946" i="17"/>
  <c r="C947" i="17"/>
  <c r="D947" i="17"/>
  <c r="C948" i="17"/>
  <c r="D948" i="17"/>
  <c r="C949" i="17"/>
  <c r="D949" i="17"/>
  <c r="C950" i="17"/>
  <c r="D950" i="17"/>
  <c r="C951" i="17"/>
  <c r="D951" i="17"/>
  <c r="C952" i="17"/>
  <c r="D952" i="17"/>
  <c r="C953" i="17"/>
  <c r="D953" i="17"/>
  <c r="C954" i="17"/>
  <c r="D954" i="17"/>
  <c r="C955" i="17"/>
  <c r="D955" i="17"/>
  <c r="C956" i="17"/>
  <c r="D956" i="17"/>
  <c r="C957" i="17"/>
  <c r="D957" i="17"/>
  <c r="C958" i="17"/>
  <c r="D958" i="17"/>
  <c r="C959" i="17"/>
  <c r="D959" i="17"/>
  <c r="C960" i="17"/>
  <c r="D960" i="17"/>
  <c r="C961" i="17"/>
  <c r="D961" i="17"/>
  <c r="C962" i="17"/>
  <c r="D962" i="17"/>
  <c r="C963" i="17"/>
  <c r="D963" i="17"/>
  <c r="C964" i="17"/>
  <c r="D964" i="17"/>
  <c r="C965" i="17"/>
  <c r="D965" i="17"/>
  <c r="C966" i="17"/>
  <c r="D966" i="17"/>
  <c r="C967" i="17"/>
  <c r="D967" i="17"/>
  <c r="C968" i="17"/>
  <c r="D968" i="17"/>
  <c r="C969" i="17"/>
  <c r="D969" i="17"/>
  <c r="C970" i="17"/>
  <c r="D970" i="17"/>
  <c r="C971" i="17"/>
  <c r="D971" i="17"/>
  <c r="C972" i="17"/>
  <c r="D972" i="17"/>
  <c r="C973" i="17"/>
  <c r="D973" i="17"/>
  <c r="C974" i="17"/>
  <c r="D974" i="17"/>
  <c r="C975" i="17"/>
  <c r="D975" i="17"/>
  <c r="C976" i="17"/>
  <c r="D976" i="17"/>
  <c r="C977" i="17"/>
  <c r="D977" i="17"/>
  <c r="C978" i="17"/>
  <c r="D978" i="17"/>
  <c r="C979" i="17"/>
  <c r="D979" i="17"/>
  <c r="C980" i="17"/>
  <c r="D980" i="17"/>
  <c r="C981" i="17"/>
  <c r="D981" i="17"/>
  <c r="C982" i="17"/>
  <c r="D982" i="17"/>
  <c r="C983" i="17"/>
  <c r="D983" i="17"/>
  <c r="C984" i="17"/>
  <c r="D984" i="17"/>
  <c r="C985" i="17"/>
  <c r="D985" i="17"/>
  <c r="C986" i="17"/>
  <c r="D986" i="17"/>
  <c r="C987" i="17"/>
  <c r="D987" i="17"/>
  <c r="C988" i="17"/>
  <c r="D988" i="17"/>
  <c r="C989" i="17"/>
  <c r="D989" i="17"/>
  <c r="C990" i="17"/>
  <c r="D990" i="17"/>
  <c r="C991" i="17"/>
  <c r="D991" i="17"/>
  <c r="C992" i="17"/>
  <c r="D992" i="17"/>
  <c r="C993" i="17"/>
  <c r="D993" i="17"/>
  <c r="C994" i="17"/>
  <c r="D994" i="17"/>
  <c r="C995" i="17"/>
  <c r="D995" i="17"/>
  <c r="C996" i="17"/>
  <c r="D996" i="17"/>
  <c r="C997" i="17"/>
  <c r="D997" i="17"/>
  <c r="C998" i="17"/>
  <c r="D998" i="17"/>
  <c r="C999" i="17"/>
  <c r="D999" i="17"/>
  <c r="C1000" i="17"/>
  <c r="D1000" i="17"/>
  <c r="C1001" i="17"/>
  <c r="D1001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310" i="17"/>
  <c r="B311" i="17"/>
  <c r="B312" i="17"/>
  <c r="B313" i="17"/>
  <c r="B314" i="17"/>
  <c r="B315" i="17"/>
  <c r="B316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60" i="17"/>
  <c r="B361" i="17"/>
  <c r="B362" i="17"/>
  <c r="B363" i="17"/>
  <c r="B364" i="17"/>
  <c r="B365" i="17"/>
  <c r="B366" i="17"/>
  <c r="B367" i="17"/>
  <c r="B368" i="17"/>
  <c r="B369" i="17"/>
  <c r="B370" i="17"/>
  <c r="B371" i="17"/>
  <c r="B372" i="17"/>
  <c r="B373" i="17"/>
  <c r="B374" i="17"/>
  <c r="B375" i="17"/>
  <c r="B376" i="17"/>
  <c r="B377" i="17"/>
  <c r="B378" i="17"/>
  <c r="B379" i="17"/>
  <c r="B380" i="17"/>
  <c r="B381" i="17"/>
  <c r="B382" i="17"/>
  <c r="B383" i="17"/>
  <c r="B384" i="17"/>
  <c r="B385" i="17"/>
  <c r="B386" i="17"/>
  <c r="B387" i="17"/>
  <c r="B388" i="17"/>
  <c r="B389" i="17"/>
  <c r="B390" i="17"/>
  <c r="B391" i="17"/>
  <c r="B392" i="17"/>
  <c r="B393" i="17"/>
  <c r="B394" i="17"/>
  <c r="B395" i="17"/>
  <c r="B396" i="17"/>
  <c r="B397" i="17"/>
  <c r="B398" i="17"/>
  <c r="B399" i="17"/>
  <c r="B400" i="17"/>
  <c r="B401" i="17"/>
  <c r="B402" i="17"/>
  <c r="B403" i="17"/>
  <c r="B404" i="17"/>
  <c r="B405" i="17"/>
  <c r="B406" i="17"/>
  <c r="B407" i="17"/>
  <c r="B408" i="17"/>
  <c r="B409" i="17"/>
  <c r="B410" i="17"/>
  <c r="B411" i="17"/>
  <c r="B412" i="17"/>
  <c r="B413" i="17"/>
  <c r="B414" i="17"/>
  <c r="B415" i="17"/>
  <c r="B416" i="17"/>
  <c r="B417" i="17"/>
  <c r="B418" i="17"/>
  <c r="B419" i="17"/>
  <c r="B420" i="17"/>
  <c r="B421" i="17"/>
  <c r="B422" i="17"/>
  <c r="B423" i="17"/>
  <c r="B424" i="17"/>
  <c r="B425" i="17"/>
  <c r="B426" i="17"/>
  <c r="B427" i="17"/>
  <c r="B428" i="17"/>
  <c r="B429" i="17"/>
  <c r="B430" i="17"/>
  <c r="B431" i="17"/>
  <c r="B432" i="17"/>
  <c r="B433" i="17"/>
  <c r="B434" i="17"/>
  <c r="B435" i="17"/>
  <c r="B436" i="17"/>
  <c r="B437" i="17"/>
  <c r="B438" i="17"/>
  <c r="B439" i="17"/>
  <c r="B440" i="17"/>
  <c r="B441" i="17"/>
  <c r="B442" i="17"/>
  <c r="B443" i="17"/>
  <c r="B444" i="17"/>
  <c r="B445" i="17"/>
  <c r="B446" i="17"/>
  <c r="B447" i="17"/>
  <c r="B448" i="17"/>
  <c r="B449" i="17"/>
  <c r="B450" i="17"/>
  <c r="B451" i="17"/>
  <c r="B452" i="17"/>
  <c r="B453" i="17"/>
  <c r="B454" i="17"/>
  <c r="B455" i="17"/>
  <c r="B456" i="17"/>
  <c r="B457" i="17"/>
  <c r="B458" i="17"/>
  <c r="B459" i="17"/>
  <c r="B460" i="17"/>
  <c r="B461" i="17"/>
  <c r="B462" i="17"/>
  <c r="B463" i="17"/>
  <c r="B464" i="17"/>
  <c r="B465" i="17"/>
  <c r="B466" i="17"/>
  <c r="B467" i="17"/>
  <c r="B468" i="17"/>
  <c r="B469" i="17"/>
  <c r="B470" i="17"/>
  <c r="B471" i="17"/>
  <c r="B472" i="17"/>
  <c r="B473" i="17"/>
  <c r="B474" i="17"/>
  <c r="B475" i="17"/>
  <c r="B476" i="17"/>
  <c r="B477" i="17"/>
  <c r="B478" i="17"/>
  <c r="B479" i="17"/>
  <c r="B480" i="17"/>
  <c r="B481" i="17"/>
  <c r="B482" i="17"/>
  <c r="B483" i="17"/>
  <c r="B484" i="17"/>
  <c r="B485" i="17"/>
  <c r="B486" i="17"/>
  <c r="B487" i="17"/>
  <c r="B488" i="17"/>
  <c r="B489" i="17"/>
  <c r="B490" i="17"/>
  <c r="B491" i="17"/>
  <c r="B492" i="17"/>
  <c r="B493" i="17"/>
  <c r="B494" i="17"/>
  <c r="B495" i="17"/>
  <c r="B496" i="17"/>
  <c r="B497" i="17"/>
  <c r="B498" i="17"/>
  <c r="B499" i="17"/>
  <c r="B500" i="17"/>
  <c r="B501" i="17"/>
  <c r="B502" i="17"/>
  <c r="B503" i="17"/>
  <c r="B504" i="17"/>
  <c r="B505" i="17"/>
  <c r="B506" i="17"/>
  <c r="B507" i="17"/>
  <c r="B508" i="17"/>
  <c r="B509" i="17"/>
  <c r="B510" i="17"/>
  <c r="B511" i="17"/>
  <c r="B512" i="17"/>
  <c r="B513" i="17"/>
  <c r="B514" i="17"/>
  <c r="B515" i="17"/>
  <c r="B516" i="17"/>
  <c r="B517" i="17"/>
  <c r="B518" i="17"/>
  <c r="B519" i="17"/>
  <c r="B520" i="17"/>
  <c r="B521" i="17"/>
  <c r="B522" i="17"/>
  <c r="B523" i="17"/>
  <c r="B524" i="17"/>
  <c r="B525" i="17"/>
  <c r="B526" i="17"/>
  <c r="B527" i="17"/>
  <c r="B528" i="17"/>
  <c r="B529" i="17"/>
  <c r="B530" i="17"/>
  <c r="B531" i="17"/>
  <c r="B532" i="17"/>
  <c r="B533" i="17"/>
  <c r="B534" i="17"/>
  <c r="B535" i="17"/>
  <c r="B536" i="17"/>
  <c r="B537" i="17"/>
  <c r="B538" i="17"/>
  <c r="B539" i="17"/>
  <c r="B540" i="17"/>
  <c r="B541" i="17"/>
  <c r="B542" i="17"/>
  <c r="B543" i="17"/>
  <c r="B544" i="17"/>
  <c r="B545" i="17"/>
  <c r="B546" i="17"/>
  <c r="B547" i="17"/>
  <c r="B548" i="17"/>
  <c r="B549" i="17"/>
  <c r="B550" i="17"/>
  <c r="B551" i="17"/>
  <c r="B552" i="17"/>
  <c r="B553" i="17"/>
  <c r="B554" i="17"/>
  <c r="B555" i="17"/>
  <c r="B556" i="17"/>
  <c r="B557" i="17"/>
  <c r="B558" i="17"/>
  <c r="B559" i="17"/>
  <c r="B560" i="17"/>
  <c r="B561" i="17"/>
  <c r="B562" i="17"/>
  <c r="B563" i="17"/>
  <c r="B564" i="17"/>
  <c r="B565" i="17"/>
  <c r="B566" i="17"/>
  <c r="B567" i="17"/>
  <c r="B568" i="17"/>
  <c r="B569" i="17"/>
  <c r="B570" i="17"/>
  <c r="B571" i="17"/>
  <c r="B572" i="17"/>
  <c r="B573" i="17"/>
  <c r="B574" i="17"/>
  <c r="B575" i="17"/>
  <c r="B576" i="17"/>
  <c r="B577" i="17"/>
  <c r="B578" i="17"/>
  <c r="B579" i="17"/>
  <c r="B580" i="17"/>
  <c r="B581" i="17"/>
  <c r="B582" i="17"/>
  <c r="B583" i="17"/>
  <c r="B584" i="17"/>
  <c r="B585" i="17"/>
  <c r="B586" i="17"/>
  <c r="B587" i="17"/>
  <c r="B588" i="17"/>
  <c r="B589" i="17"/>
  <c r="B590" i="17"/>
  <c r="B591" i="17"/>
  <c r="B592" i="17"/>
  <c r="B593" i="17"/>
  <c r="B594" i="17"/>
  <c r="B595" i="17"/>
  <c r="B596" i="17"/>
  <c r="B597" i="17"/>
  <c r="B598" i="17"/>
  <c r="B599" i="17"/>
  <c r="B600" i="17"/>
  <c r="B601" i="17"/>
  <c r="B602" i="17"/>
  <c r="B603" i="17"/>
  <c r="B604" i="17"/>
  <c r="B605" i="17"/>
  <c r="B606" i="17"/>
  <c r="B607" i="17"/>
  <c r="B608" i="17"/>
  <c r="B609" i="17"/>
  <c r="B610" i="17"/>
  <c r="B611" i="17"/>
  <c r="B612" i="17"/>
  <c r="B613" i="17"/>
  <c r="B614" i="17"/>
  <c r="B615" i="17"/>
  <c r="B616" i="17"/>
  <c r="B617" i="17"/>
  <c r="B618" i="17"/>
  <c r="B619" i="17"/>
  <c r="B620" i="17"/>
  <c r="B621" i="17"/>
  <c r="B622" i="17"/>
  <c r="B623" i="17"/>
  <c r="B624" i="17"/>
  <c r="B625" i="17"/>
  <c r="B626" i="17"/>
  <c r="B627" i="17"/>
  <c r="B628" i="17"/>
  <c r="B629" i="17"/>
  <c r="B630" i="17"/>
  <c r="B631" i="17"/>
  <c r="B632" i="17"/>
  <c r="B633" i="17"/>
  <c r="B634" i="17"/>
  <c r="B635" i="17"/>
  <c r="B636" i="17"/>
  <c r="B637" i="17"/>
  <c r="B638" i="17"/>
  <c r="B639" i="17"/>
  <c r="B640" i="17"/>
  <c r="B641" i="17"/>
  <c r="B642" i="17"/>
  <c r="B643" i="17"/>
  <c r="B644" i="17"/>
  <c r="B645" i="17"/>
  <c r="B646" i="17"/>
  <c r="B647" i="17"/>
  <c r="B648" i="17"/>
  <c r="B649" i="17"/>
  <c r="B650" i="17"/>
  <c r="B651" i="17"/>
  <c r="B652" i="17"/>
  <c r="B653" i="17"/>
  <c r="B654" i="17"/>
  <c r="B655" i="17"/>
  <c r="B656" i="17"/>
  <c r="B657" i="17"/>
  <c r="B658" i="17"/>
  <c r="B659" i="17"/>
  <c r="B660" i="17"/>
  <c r="B661" i="17"/>
  <c r="B662" i="17"/>
  <c r="B663" i="17"/>
  <c r="B664" i="17"/>
  <c r="B665" i="17"/>
  <c r="B666" i="17"/>
  <c r="B667" i="17"/>
  <c r="B668" i="17"/>
  <c r="B669" i="17"/>
  <c r="B670" i="17"/>
  <c r="B671" i="17"/>
  <c r="B672" i="17"/>
  <c r="B673" i="17"/>
  <c r="B674" i="17"/>
  <c r="B675" i="17"/>
  <c r="B676" i="17"/>
  <c r="B677" i="17"/>
  <c r="B678" i="17"/>
  <c r="B679" i="17"/>
  <c r="B680" i="17"/>
  <c r="B681" i="17"/>
  <c r="B682" i="17"/>
  <c r="B683" i="17"/>
  <c r="B684" i="17"/>
  <c r="B685" i="17"/>
  <c r="B686" i="17"/>
  <c r="B687" i="17"/>
  <c r="B688" i="17"/>
  <c r="B689" i="17"/>
  <c r="B690" i="17"/>
  <c r="B691" i="17"/>
  <c r="B692" i="17"/>
  <c r="B693" i="17"/>
  <c r="B694" i="17"/>
  <c r="B695" i="17"/>
  <c r="B696" i="17"/>
  <c r="B697" i="17"/>
  <c r="B698" i="17"/>
  <c r="B699" i="17"/>
  <c r="B700" i="17"/>
  <c r="B701" i="17"/>
  <c r="B702" i="17"/>
  <c r="B703" i="17"/>
  <c r="B704" i="17"/>
  <c r="B705" i="17"/>
  <c r="B706" i="17"/>
  <c r="B707" i="17"/>
  <c r="B708" i="17"/>
  <c r="B709" i="17"/>
  <c r="B710" i="17"/>
  <c r="B711" i="17"/>
  <c r="B712" i="17"/>
  <c r="B713" i="17"/>
  <c r="B714" i="17"/>
  <c r="B715" i="17"/>
  <c r="B716" i="17"/>
  <c r="B717" i="17"/>
  <c r="B718" i="17"/>
  <c r="B719" i="17"/>
  <c r="B720" i="17"/>
  <c r="B721" i="17"/>
  <c r="B722" i="17"/>
  <c r="B723" i="17"/>
  <c r="B724" i="17"/>
  <c r="B725" i="17"/>
  <c r="B726" i="17"/>
  <c r="B727" i="17"/>
  <c r="B728" i="17"/>
  <c r="B729" i="17"/>
  <c r="B730" i="17"/>
  <c r="B731" i="17"/>
  <c r="B732" i="17"/>
  <c r="B733" i="17"/>
  <c r="B734" i="17"/>
  <c r="B735" i="17"/>
  <c r="B736" i="17"/>
  <c r="B737" i="17"/>
  <c r="B738" i="17"/>
  <c r="B739" i="17"/>
  <c r="B740" i="17"/>
  <c r="B741" i="17"/>
  <c r="B742" i="17"/>
  <c r="B743" i="17"/>
  <c r="B744" i="17"/>
  <c r="B745" i="17"/>
  <c r="B746" i="17"/>
  <c r="B747" i="17"/>
  <c r="B748" i="17"/>
  <c r="B749" i="17"/>
  <c r="B750" i="17"/>
  <c r="B751" i="17"/>
  <c r="B752" i="17"/>
  <c r="B753" i="17"/>
  <c r="B754" i="17"/>
  <c r="B755" i="17"/>
  <c r="B756" i="17"/>
  <c r="B757" i="17"/>
  <c r="B758" i="17"/>
  <c r="B759" i="17"/>
  <c r="B760" i="17"/>
  <c r="B761" i="17"/>
  <c r="B762" i="17"/>
  <c r="B763" i="17"/>
  <c r="B764" i="17"/>
  <c r="B765" i="17"/>
  <c r="B766" i="17"/>
  <c r="B767" i="17"/>
  <c r="B768" i="17"/>
  <c r="B769" i="17"/>
  <c r="B770" i="17"/>
  <c r="B771" i="17"/>
  <c r="B772" i="17"/>
  <c r="B773" i="17"/>
  <c r="B774" i="17"/>
  <c r="B775" i="17"/>
  <c r="B776" i="17"/>
  <c r="B777" i="17"/>
  <c r="B778" i="17"/>
  <c r="B779" i="17"/>
  <c r="B780" i="17"/>
  <c r="B781" i="17"/>
  <c r="B782" i="17"/>
  <c r="B783" i="17"/>
  <c r="B784" i="17"/>
  <c r="B785" i="17"/>
  <c r="B786" i="17"/>
  <c r="B787" i="17"/>
  <c r="B788" i="17"/>
  <c r="B789" i="17"/>
  <c r="B790" i="17"/>
  <c r="B791" i="17"/>
  <c r="B792" i="17"/>
  <c r="B793" i="17"/>
  <c r="B794" i="17"/>
  <c r="B795" i="17"/>
  <c r="B796" i="17"/>
  <c r="B797" i="17"/>
  <c r="B798" i="17"/>
  <c r="B799" i="17"/>
  <c r="B800" i="17"/>
  <c r="B801" i="17"/>
  <c r="B802" i="17"/>
  <c r="B803" i="17"/>
  <c r="B804" i="17"/>
  <c r="B805" i="17"/>
  <c r="B806" i="17"/>
  <c r="B807" i="17"/>
  <c r="B808" i="17"/>
  <c r="B809" i="17"/>
  <c r="B810" i="17"/>
  <c r="B811" i="17"/>
  <c r="B812" i="17"/>
  <c r="B813" i="17"/>
  <c r="B814" i="17"/>
  <c r="B815" i="17"/>
  <c r="B816" i="17"/>
  <c r="B817" i="17"/>
  <c r="B818" i="17"/>
  <c r="B819" i="17"/>
  <c r="B820" i="17"/>
  <c r="B821" i="17"/>
  <c r="B822" i="17"/>
  <c r="B823" i="17"/>
  <c r="B824" i="17"/>
  <c r="B825" i="17"/>
  <c r="B826" i="17"/>
  <c r="B827" i="17"/>
  <c r="B828" i="17"/>
  <c r="B829" i="17"/>
  <c r="B830" i="17"/>
  <c r="B831" i="17"/>
  <c r="B832" i="17"/>
  <c r="B833" i="17"/>
  <c r="B834" i="17"/>
  <c r="B835" i="17"/>
  <c r="B836" i="17"/>
  <c r="B837" i="17"/>
  <c r="B838" i="17"/>
  <c r="B839" i="17"/>
  <c r="B840" i="17"/>
  <c r="B841" i="17"/>
  <c r="B842" i="17"/>
  <c r="B843" i="17"/>
  <c r="B844" i="17"/>
  <c r="B845" i="17"/>
  <c r="B846" i="17"/>
  <c r="B847" i="17"/>
  <c r="B848" i="17"/>
  <c r="B849" i="17"/>
  <c r="B850" i="17"/>
  <c r="B851" i="17"/>
  <c r="B852" i="17"/>
  <c r="B853" i="17"/>
  <c r="B854" i="17"/>
  <c r="B855" i="17"/>
  <c r="B856" i="17"/>
  <c r="B857" i="17"/>
  <c r="B858" i="17"/>
  <c r="B859" i="17"/>
  <c r="B860" i="17"/>
  <c r="B861" i="17"/>
  <c r="B862" i="17"/>
  <c r="B863" i="17"/>
  <c r="B864" i="17"/>
  <c r="B865" i="17"/>
  <c r="B866" i="17"/>
  <c r="B867" i="17"/>
  <c r="B868" i="17"/>
  <c r="B869" i="17"/>
  <c r="B870" i="17"/>
  <c r="B871" i="17"/>
  <c r="B872" i="17"/>
  <c r="B873" i="17"/>
  <c r="B874" i="17"/>
  <c r="B875" i="17"/>
  <c r="B876" i="17"/>
  <c r="B877" i="17"/>
  <c r="B878" i="17"/>
  <c r="B879" i="17"/>
  <c r="B880" i="17"/>
  <c r="B881" i="17"/>
  <c r="B882" i="17"/>
  <c r="B883" i="17"/>
  <c r="B884" i="17"/>
  <c r="B885" i="17"/>
  <c r="B886" i="17"/>
  <c r="B887" i="17"/>
  <c r="B888" i="17"/>
  <c r="B889" i="17"/>
  <c r="B890" i="17"/>
  <c r="B891" i="17"/>
  <c r="B892" i="17"/>
  <c r="B893" i="17"/>
  <c r="B894" i="17"/>
  <c r="B895" i="17"/>
  <c r="B896" i="17"/>
  <c r="B897" i="17"/>
  <c r="B898" i="17"/>
  <c r="B899" i="17"/>
  <c r="B900" i="17"/>
  <c r="B901" i="17"/>
  <c r="B902" i="17"/>
  <c r="B903" i="17"/>
  <c r="B904" i="17"/>
  <c r="B905" i="17"/>
  <c r="B906" i="17"/>
  <c r="B907" i="17"/>
  <c r="B908" i="17"/>
  <c r="B909" i="17"/>
  <c r="B910" i="17"/>
  <c r="B911" i="17"/>
  <c r="B912" i="17"/>
  <c r="B913" i="17"/>
  <c r="B914" i="17"/>
  <c r="B915" i="17"/>
  <c r="B916" i="17"/>
  <c r="B917" i="17"/>
  <c r="B918" i="17"/>
  <c r="B919" i="17"/>
  <c r="B920" i="17"/>
  <c r="B921" i="17"/>
  <c r="B922" i="17"/>
  <c r="B923" i="17"/>
  <c r="B924" i="17"/>
  <c r="B925" i="17"/>
  <c r="B926" i="17"/>
  <c r="B927" i="17"/>
  <c r="B928" i="17"/>
  <c r="B929" i="17"/>
  <c r="B930" i="17"/>
  <c r="B931" i="17"/>
  <c r="B932" i="17"/>
  <c r="B933" i="17"/>
  <c r="B934" i="17"/>
  <c r="B935" i="17"/>
  <c r="B936" i="17"/>
  <c r="B937" i="17"/>
  <c r="B938" i="17"/>
  <c r="B939" i="17"/>
  <c r="B940" i="17"/>
  <c r="B941" i="17"/>
  <c r="B942" i="17"/>
  <c r="B943" i="17"/>
  <c r="B944" i="17"/>
  <c r="B945" i="17"/>
  <c r="B946" i="17"/>
  <c r="B947" i="17"/>
  <c r="B948" i="17"/>
  <c r="B949" i="17"/>
  <c r="B950" i="17"/>
  <c r="B951" i="17"/>
  <c r="B952" i="17"/>
  <c r="B953" i="17"/>
  <c r="B954" i="17"/>
  <c r="B955" i="17"/>
  <c r="B956" i="17"/>
  <c r="B957" i="17"/>
  <c r="B958" i="17"/>
  <c r="B959" i="17"/>
  <c r="B960" i="17"/>
  <c r="B961" i="17"/>
  <c r="B962" i="17"/>
  <c r="B963" i="17"/>
  <c r="B964" i="17"/>
  <c r="B965" i="17"/>
  <c r="B966" i="17"/>
  <c r="B967" i="17"/>
  <c r="B968" i="17"/>
  <c r="B969" i="17"/>
  <c r="B970" i="17"/>
  <c r="B971" i="17"/>
  <c r="B972" i="17"/>
  <c r="B973" i="17"/>
  <c r="B974" i="17"/>
  <c r="B975" i="17"/>
  <c r="B976" i="17"/>
  <c r="B977" i="17"/>
  <c r="B978" i="17"/>
  <c r="B979" i="17"/>
  <c r="B980" i="17"/>
  <c r="B981" i="17"/>
  <c r="B982" i="17"/>
  <c r="B983" i="17"/>
  <c r="B984" i="17"/>
  <c r="B985" i="17"/>
  <c r="B986" i="17"/>
  <c r="B987" i="17"/>
  <c r="B988" i="17"/>
  <c r="B989" i="17"/>
  <c r="B990" i="17"/>
  <c r="B991" i="17"/>
  <c r="B992" i="17"/>
  <c r="B993" i="17"/>
  <c r="B994" i="17"/>
  <c r="B995" i="17"/>
  <c r="B996" i="17"/>
  <c r="B997" i="17"/>
  <c r="B998" i="17"/>
  <c r="B999" i="17"/>
  <c r="B1000" i="17"/>
  <c r="B1001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D2" i="17"/>
  <c r="C2" i="17"/>
  <c r="B2" i="17"/>
  <c r="A2" i="17"/>
  <c r="E7" i="23" l="1"/>
  <c r="B8" i="23"/>
  <c r="S39" i="19"/>
  <c r="O39" i="19"/>
  <c r="K39" i="19"/>
  <c r="G39" i="19"/>
  <c r="C39" i="19"/>
  <c r="S38" i="19"/>
  <c r="O38" i="19"/>
  <c r="K38" i="19"/>
  <c r="G38" i="19"/>
  <c r="C38" i="19"/>
  <c r="S37" i="19"/>
  <c r="O37" i="19"/>
  <c r="K37" i="19"/>
  <c r="G37" i="19"/>
  <c r="C37" i="19"/>
  <c r="S36" i="19"/>
  <c r="O36" i="19"/>
  <c r="K36" i="19"/>
  <c r="G36" i="19"/>
  <c r="C36" i="19"/>
  <c r="S35" i="19"/>
  <c r="O35" i="19"/>
  <c r="K35" i="19"/>
  <c r="G35" i="19"/>
  <c r="C35" i="19"/>
  <c r="S34" i="19"/>
  <c r="O34" i="19"/>
  <c r="K34" i="19"/>
  <c r="G34" i="19"/>
  <c r="C34" i="19"/>
  <c r="S33" i="19"/>
  <c r="O33" i="19"/>
  <c r="K33" i="19"/>
  <c r="G33" i="19"/>
  <c r="C33" i="19"/>
  <c r="S32" i="19"/>
  <c r="O32" i="19"/>
  <c r="K32" i="19"/>
  <c r="G32" i="19"/>
  <c r="C32" i="19"/>
  <c r="S31" i="19"/>
  <c r="O31" i="19"/>
  <c r="K31" i="19"/>
  <c r="G31" i="19"/>
  <c r="C31" i="19"/>
  <c r="S30" i="19"/>
  <c r="O30" i="19"/>
  <c r="K30" i="19"/>
  <c r="G30" i="19"/>
  <c r="C30" i="19"/>
  <c r="S29" i="19"/>
  <c r="O29" i="19"/>
  <c r="K29" i="19"/>
  <c r="G29" i="19"/>
  <c r="C29" i="19"/>
  <c r="S28" i="19"/>
  <c r="O28" i="19"/>
  <c r="K28" i="19"/>
  <c r="G28" i="19"/>
  <c r="C28" i="19"/>
  <c r="S27" i="19"/>
  <c r="O27" i="19"/>
  <c r="K27" i="19"/>
  <c r="G27" i="19"/>
  <c r="C27" i="19"/>
  <c r="S26" i="19"/>
  <c r="O26" i="19"/>
  <c r="K26" i="19"/>
  <c r="G26" i="19"/>
  <c r="C26" i="19"/>
  <c r="S25" i="19"/>
  <c r="O25" i="19"/>
  <c r="K25" i="19"/>
  <c r="G25" i="19"/>
  <c r="C25" i="19"/>
  <c r="R41" i="19"/>
  <c r="N41" i="19"/>
  <c r="J41" i="19"/>
  <c r="F41" i="19"/>
  <c r="B41" i="19"/>
  <c r="R40" i="19"/>
  <c r="N40" i="19"/>
  <c r="J40" i="19"/>
  <c r="F40" i="19"/>
  <c r="B40" i="19"/>
  <c r="R39" i="19"/>
  <c r="N39" i="19"/>
  <c r="J39" i="19"/>
  <c r="F39" i="19"/>
  <c r="B39" i="19"/>
  <c r="R38" i="19"/>
  <c r="N38" i="19"/>
  <c r="J38" i="19"/>
  <c r="F38" i="19"/>
  <c r="B38" i="19"/>
  <c r="R37" i="19"/>
  <c r="N37" i="19"/>
  <c r="J37" i="19"/>
  <c r="F37" i="19"/>
  <c r="B37" i="19"/>
  <c r="R36" i="19"/>
  <c r="N36" i="19"/>
  <c r="J36" i="19"/>
  <c r="F36" i="19"/>
  <c r="B36" i="19"/>
  <c r="R35" i="19"/>
  <c r="N35" i="19"/>
  <c r="J35" i="19"/>
  <c r="F35" i="19"/>
  <c r="B35" i="19"/>
  <c r="R34" i="19"/>
  <c r="N34" i="19"/>
  <c r="J34" i="19"/>
  <c r="F34" i="19"/>
  <c r="B34" i="19"/>
  <c r="R33" i="19"/>
  <c r="N33" i="19"/>
  <c r="J33" i="19"/>
  <c r="F33" i="19"/>
  <c r="B33" i="19"/>
  <c r="R32" i="19"/>
  <c r="N32" i="19"/>
  <c r="J32" i="19"/>
  <c r="F32" i="19"/>
  <c r="B32" i="19"/>
  <c r="R31" i="19"/>
  <c r="N31" i="19"/>
  <c r="J31" i="19"/>
  <c r="F31" i="19"/>
  <c r="B31" i="19"/>
  <c r="R30" i="19"/>
  <c r="N30" i="19"/>
  <c r="J30" i="19"/>
  <c r="F30" i="19"/>
  <c r="B30" i="19"/>
  <c r="R29" i="19"/>
  <c r="N29" i="19"/>
  <c r="J29" i="19"/>
  <c r="F29" i="19"/>
  <c r="B29" i="19"/>
  <c r="R28" i="19"/>
  <c r="N28" i="19"/>
  <c r="J28" i="19"/>
  <c r="F28" i="19"/>
  <c r="B28" i="19"/>
  <c r="R27" i="19"/>
  <c r="N27" i="19"/>
  <c r="J27" i="19"/>
  <c r="F27" i="19"/>
  <c r="B27" i="19"/>
  <c r="R26" i="19"/>
  <c r="N26" i="19"/>
  <c r="J26" i="19"/>
  <c r="F26" i="19"/>
  <c r="B26" i="19"/>
  <c r="R25" i="19"/>
  <c r="N25" i="19"/>
  <c r="J25" i="19"/>
  <c r="F25" i="19"/>
  <c r="T14" i="19"/>
  <c r="P14" i="19"/>
  <c r="L14" i="19"/>
  <c r="H14" i="19"/>
  <c r="D14" i="19"/>
  <c r="T13" i="19"/>
  <c r="P13" i="19"/>
  <c r="L13" i="19"/>
  <c r="H13" i="19"/>
  <c r="D13" i="19"/>
  <c r="T12" i="19"/>
  <c r="P12" i="19"/>
  <c r="L12" i="19"/>
  <c r="H12" i="19"/>
  <c r="D12" i="19"/>
  <c r="T11" i="19"/>
  <c r="P11" i="19"/>
  <c r="L11" i="19"/>
  <c r="H11" i="19"/>
  <c r="D11" i="19"/>
  <c r="T10" i="19"/>
  <c r="P10" i="19"/>
  <c r="L10" i="19"/>
  <c r="H10" i="19"/>
  <c r="D10" i="19"/>
  <c r="T9" i="19"/>
  <c r="P9" i="19"/>
  <c r="L9" i="19"/>
  <c r="H9" i="19"/>
  <c r="D9" i="19"/>
  <c r="T8" i="19"/>
  <c r="P8" i="19"/>
  <c r="L8" i="19"/>
  <c r="H8" i="19"/>
  <c r="D8" i="19"/>
  <c r="T7" i="19"/>
  <c r="P7" i="19"/>
  <c r="L7" i="19"/>
  <c r="H7" i="19"/>
  <c r="D7" i="19"/>
  <c r="T6" i="19"/>
  <c r="P6" i="19"/>
  <c r="L6" i="19"/>
  <c r="H6" i="19"/>
  <c r="D6" i="19"/>
  <c r="T5" i="19"/>
  <c r="P5" i="19"/>
  <c r="L5" i="19"/>
  <c r="H5" i="19"/>
  <c r="D5" i="19"/>
  <c r="T4" i="19"/>
  <c r="P4" i="19"/>
  <c r="L4" i="19"/>
  <c r="H4" i="19"/>
  <c r="D4" i="19"/>
  <c r="T3" i="19"/>
  <c r="P3" i="19"/>
  <c r="L3" i="19"/>
  <c r="H3" i="19"/>
  <c r="D3" i="19"/>
  <c r="T2" i="19"/>
  <c r="P2" i="19"/>
  <c r="L2" i="19"/>
  <c r="H2" i="19"/>
  <c r="D2" i="19"/>
  <c r="O14" i="19"/>
  <c r="K14" i="19"/>
  <c r="G14" i="19"/>
  <c r="C14" i="19"/>
  <c r="S13" i="19"/>
  <c r="O13" i="19"/>
  <c r="K13" i="19"/>
  <c r="G13" i="19"/>
  <c r="C13" i="19"/>
  <c r="S12" i="19"/>
  <c r="O12" i="19"/>
  <c r="K12" i="19"/>
  <c r="G12" i="19"/>
  <c r="C12" i="19"/>
  <c r="S11" i="19"/>
  <c r="O11" i="19"/>
  <c r="K11" i="19"/>
  <c r="G11" i="19"/>
  <c r="C11" i="19"/>
  <c r="S10" i="19"/>
  <c r="O10" i="19"/>
  <c r="K10" i="19"/>
  <c r="G10" i="19"/>
  <c r="C10" i="19"/>
  <c r="S9" i="19"/>
  <c r="O9" i="19"/>
  <c r="K9" i="19"/>
  <c r="G9" i="19"/>
  <c r="C9" i="19"/>
  <c r="S8" i="19"/>
  <c r="O8" i="19"/>
  <c r="K8" i="19"/>
  <c r="G8" i="19"/>
  <c r="C8" i="19"/>
  <c r="S7" i="19"/>
  <c r="O7" i="19"/>
  <c r="K7" i="19"/>
  <c r="G7" i="19"/>
  <c r="C7" i="19"/>
  <c r="S6" i="19"/>
  <c r="O6" i="19"/>
  <c r="K6" i="19"/>
  <c r="G6" i="19"/>
  <c r="C6" i="19"/>
  <c r="S5" i="19"/>
  <c r="O5" i="19"/>
  <c r="K5" i="19"/>
  <c r="G5" i="19"/>
  <c r="C5" i="19"/>
  <c r="S4" i="19"/>
  <c r="O4" i="19"/>
  <c r="K4" i="19"/>
  <c r="G4" i="19"/>
  <c r="C4" i="19"/>
  <c r="S3" i="19"/>
  <c r="O3" i="19"/>
  <c r="K3" i="19"/>
  <c r="G3" i="19"/>
  <c r="C3" i="19"/>
  <c r="S2" i="19"/>
  <c r="O2" i="19"/>
  <c r="K2" i="19"/>
  <c r="G2" i="19"/>
  <c r="C2" i="19"/>
  <c r="R18" i="19"/>
  <c r="N18" i="19"/>
  <c r="J18" i="19"/>
  <c r="F18" i="19"/>
  <c r="B18" i="19"/>
  <c r="R17" i="19"/>
  <c r="N17" i="19"/>
  <c r="J17" i="19"/>
  <c r="F17" i="19"/>
  <c r="B17" i="19"/>
  <c r="R16" i="19"/>
  <c r="N16" i="19"/>
  <c r="J16" i="19"/>
  <c r="F16" i="19"/>
  <c r="B16" i="19"/>
  <c r="R15" i="19"/>
  <c r="N15" i="19"/>
  <c r="J15" i="19"/>
  <c r="F15" i="19"/>
  <c r="B15" i="19"/>
  <c r="R14" i="19"/>
  <c r="N14" i="19"/>
  <c r="J14" i="19"/>
  <c r="F14" i="19"/>
  <c r="B14" i="19"/>
  <c r="R13" i="19"/>
  <c r="N13" i="19"/>
  <c r="J13" i="19"/>
  <c r="F13" i="19"/>
  <c r="B13" i="19"/>
  <c r="R12" i="19"/>
  <c r="N12" i="19"/>
  <c r="J12" i="19"/>
  <c r="F12" i="19"/>
  <c r="B12" i="19"/>
  <c r="R11" i="19"/>
  <c r="N11" i="19"/>
  <c r="J11" i="19"/>
  <c r="F11" i="19"/>
  <c r="B11" i="19"/>
  <c r="R10" i="19"/>
  <c r="N10" i="19"/>
  <c r="J10" i="19"/>
  <c r="F10" i="19"/>
  <c r="B10" i="19"/>
  <c r="R9" i="19"/>
  <c r="N9" i="19"/>
  <c r="J9" i="19"/>
  <c r="F9" i="19"/>
  <c r="B9" i="19"/>
  <c r="R8" i="19"/>
  <c r="N8" i="19"/>
  <c r="J8" i="19"/>
  <c r="F8" i="19"/>
  <c r="B8" i="19"/>
  <c r="R7" i="19"/>
  <c r="N7" i="19"/>
  <c r="J7" i="19"/>
  <c r="F7" i="19"/>
  <c r="B7" i="19"/>
  <c r="R6" i="19"/>
  <c r="N6" i="19"/>
  <c r="J6" i="19"/>
  <c r="F6" i="19"/>
  <c r="B6" i="19"/>
  <c r="R5" i="19"/>
  <c r="N5" i="19"/>
  <c r="J5" i="19"/>
  <c r="F5" i="19"/>
  <c r="B5" i="19"/>
  <c r="R4" i="19"/>
  <c r="N4" i="19"/>
  <c r="J4" i="19"/>
  <c r="F4" i="19"/>
  <c r="B4" i="19"/>
  <c r="R3" i="19"/>
  <c r="N3" i="19"/>
  <c r="J3" i="19"/>
  <c r="F3" i="19"/>
  <c r="B3" i="19"/>
  <c r="R2" i="19"/>
  <c r="N2" i="19"/>
  <c r="J2" i="19"/>
  <c r="F2" i="19"/>
  <c r="X1" i="18"/>
  <c r="B9" i="23" l="1"/>
  <c r="E8" i="23"/>
  <c r="X5" i="18"/>
  <c r="X3" i="18"/>
  <c r="E9" i="23" l="1"/>
  <c r="B10" i="23"/>
  <c r="X4" i="18"/>
  <c r="Z4" i="18"/>
  <c r="Z5" i="18" s="1"/>
  <c r="E10" i="23" l="1"/>
  <c r="B11" i="23"/>
  <c r="E11" i="23" l="1"/>
  <c r="B12" i="23"/>
  <c r="B13" i="23" l="1"/>
  <c r="E12" i="23"/>
  <c r="E13" i="23" l="1"/>
  <c r="B14" i="23"/>
  <c r="E14" i="23" l="1"/>
  <c r="B15" i="23"/>
  <c r="E15" i="23" l="1"/>
  <c r="B16" i="23"/>
  <c r="B17" i="23" l="1"/>
  <c r="E16" i="23"/>
  <c r="E17" i="23" l="1"/>
  <c r="B18" i="23"/>
  <c r="E18" i="23" l="1"/>
  <c r="B19" i="23"/>
  <c r="E19" i="23" l="1"/>
  <c r="B20" i="23"/>
  <c r="B21" i="23" l="1"/>
  <c r="E20" i="23"/>
  <c r="E21" i="23" l="1"/>
  <c r="E22" i="23" l="1"/>
</calcChain>
</file>

<file path=xl/sharedStrings.xml><?xml version="1.0" encoding="utf-8"?>
<sst xmlns="http://schemas.openxmlformats.org/spreadsheetml/2006/main" count="2306" uniqueCount="60">
  <si>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</si>
  <si>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</si>
  <si>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</si>
  <si>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</si>
  <si>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</si>
  <si>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</si>
  <si>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</si>
  <si>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</si>
  <si>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</si>
  <si>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</si>
  <si>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</si>
  <si>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</si>
  <si>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</si>
  <si>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</si>
  <si>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</si>
  <si>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</si>
  <si>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</si>
  <si>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</si>
  <si>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Prenatal Yoga</t>
  </si>
  <si>
    <t>Ginger Ale</t>
  </si>
  <si>
    <t>Sea Bands</t>
  </si>
  <si>
    <t>Stopped buying wine</t>
  </si>
  <si>
    <t>Stopped buying ciggies</t>
  </si>
  <si>
    <t>Home/Apt/ PO Box</t>
  </si>
  <si>
    <t># of Cats</t>
  </si>
  <si>
    <t>Likelihood of Sneezing</t>
  </si>
  <si>
    <t>Male</t>
  </si>
  <si>
    <t>Female</t>
  </si>
  <si>
    <t>Home</t>
  </si>
  <si>
    <t>Apt</t>
  </si>
  <si>
    <t>Intercept</t>
  </si>
  <si>
    <t>Model Coefficients</t>
  </si>
  <si>
    <t>Linear Combo (Prediction)</t>
  </si>
  <si>
    <t>Sum Squared Error</t>
  </si>
  <si>
    <t>Total Sum of Squares</t>
  </si>
  <si>
    <t>Explained Sum of Squares</t>
  </si>
  <si>
    <t>R squared</t>
  </si>
  <si>
    <t>Prediction Standard Error</t>
  </si>
  <si>
    <t>Observation Count</t>
  </si>
  <si>
    <t>Model Coefficient Count</t>
  </si>
  <si>
    <t>Degrees of Freedom</t>
  </si>
  <si>
    <t>F statistic</t>
  </si>
  <si>
    <t>F test p Value</t>
  </si>
  <si>
    <t>Coefficient Std Error</t>
  </si>
  <si>
    <t>t Statistic</t>
  </si>
  <si>
    <t>t Test p Value</t>
  </si>
  <si>
    <t>Linear Prediction</t>
  </si>
  <si>
    <t>Min Prediction</t>
  </si>
  <si>
    <t>Max Prediction</t>
  </si>
  <si>
    <t>Probability Cutoff for Pregnant Classification</t>
  </si>
  <si>
    <t>Precision</t>
  </si>
  <si>
    <t>Specificity/True Negative Rate</t>
  </si>
  <si>
    <t>False Positive Rate/ (1-Specificity)</t>
  </si>
  <si>
    <t>True Positive Rate/ Recall/ Sensitivity</t>
  </si>
  <si>
    <t>Linear Combination</t>
  </si>
  <si>
    <t>Prediction (after Link Function)</t>
  </si>
  <si>
    <t>Squared Error</t>
  </si>
  <si>
    <t>Log Likelihood</t>
  </si>
  <si>
    <t>Log Regression-Linear Combo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</si>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</sst>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wrapText="1"/>
    </xf>
    <xf numFmtId="2" fontId="4" fillId="0" borderId="0" xfId="0" applyNumberFormat="1" applyFont="1"/>
    <xf numFmtId="0" fontId="0" fillId="0" borderId="0" xfId="0" applyNumberFormat="1"/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Likelihood I'll</a:t>
            </a:r>
            <a:r>
              <a:rPr lang="en-US" b="1" baseline="0"/>
              <a:t> sneeze in your home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SimpleLinearModel!$B$1</c:f>
              <c:strCache>
                <c:ptCount val="1"/>
                <c:pt idx="0">
                  <c:v>Likelihood of Sneezing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SimpleLinearModel!$A$2:$A$7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SimpleLinearModel!$B$2:$B$7</c:f>
              <c:numCache>
                <c:formatCode>0%</c:formatCode>
                <c:ptCount val="6"/>
                <c:pt idx="0">
                  <c:v>0.03</c:v>
                </c:pt>
                <c:pt idx="1">
                  <c:v>0.2</c:v>
                </c:pt>
                <c:pt idx="2">
                  <c:v>0.36</c:v>
                </c:pt>
                <c:pt idx="3">
                  <c:v>0.45</c:v>
                </c:pt>
                <c:pt idx="4">
                  <c:v>0.67</c:v>
                </c:pt>
                <c:pt idx="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E-447E-AF23-B51177E6A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43928"/>
        <c:axId val="574744256"/>
      </c:scatterChart>
      <c:valAx>
        <c:axId val="57474392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 of cats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44256"/>
        <c:crosses val="autoZero"/>
        <c:crossBetween val="midCat"/>
      </c:valAx>
      <c:valAx>
        <c:axId val="574744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Likelihood</a:t>
                </a:r>
                <a:r>
                  <a:rPr lang="en-US" b="1" baseline="0"/>
                  <a:t> of sneezing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43928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ROC</a:t>
            </a:r>
            <a:r>
              <a:rPr lang="en-US" b="1" baseline="0"/>
              <a:t>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Performance!$E$2:$E$34</c:f>
              <c:numCache>
                <c:formatCode>0.00</c:formatCode>
                <c:ptCount val="33"/>
                <c:pt idx="0">
                  <c:v>1</c:v>
                </c:pt>
                <c:pt idx="1">
                  <c:v>0.99361702127659579</c:v>
                </c:pt>
                <c:pt idx="2">
                  <c:v>0.9861702127659574</c:v>
                </c:pt>
                <c:pt idx="3">
                  <c:v>0.98191489361702122</c:v>
                </c:pt>
                <c:pt idx="4">
                  <c:v>0.96063829787234045</c:v>
                </c:pt>
                <c:pt idx="5">
                  <c:v>0.9414893617021276</c:v>
                </c:pt>
                <c:pt idx="6">
                  <c:v>0.9074468085106383</c:v>
                </c:pt>
                <c:pt idx="7">
                  <c:v>0.87659574468085111</c:v>
                </c:pt>
                <c:pt idx="8">
                  <c:v>0.8595744680851064</c:v>
                </c:pt>
                <c:pt idx="9">
                  <c:v>0.77978723404255312</c:v>
                </c:pt>
                <c:pt idx="10">
                  <c:v>0.7021276595744681</c:v>
                </c:pt>
                <c:pt idx="11">
                  <c:v>0.59787234042553195</c:v>
                </c:pt>
                <c:pt idx="12">
                  <c:v>0.54255319148936176</c:v>
                </c:pt>
                <c:pt idx="13">
                  <c:v>0.48404255319148937</c:v>
                </c:pt>
                <c:pt idx="14">
                  <c:v>0.35319148936170208</c:v>
                </c:pt>
                <c:pt idx="15">
                  <c:v>0.29893617021276597</c:v>
                </c:pt>
                <c:pt idx="16">
                  <c:v>0.11489361702127665</c:v>
                </c:pt>
                <c:pt idx="17">
                  <c:v>9.8936170212765906E-2</c:v>
                </c:pt>
                <c:pt idx="18">
                  <c:v>8.7234042553191449E-2</c:v>
                </c:pt>
                <c:pt idx="19">
                  <c:v>5.1063829787234005E-2</c:v>
                </c:pt>
                <c:pt idx="20">
                  <c:v>2.5531914893617058E-2</c:v>
                </c:pt>
                <c:pt idx="21">
                  <c:v>1.7021276595744705E-2</c:v>
                </c:pt>
                <c:pt idx="22">
                  <c:v>9.5744680851064246E-3</c:v>
                </c:pt>
                <c:pt idx="23">
                  <c:v>4.2553191489361764E-3</c:v>
                </c:pt>
                <c:pt idx="24">
                  <c:v>1.0638297872340718E-3</c:v>
                </c:pt>
                <c:pt idx="25">
                  <c:v>1.0638297872340718E-3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Performance!$F$2:$F$34</c:f>
              <c:numCache>
                <c:formatCode>0.00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0.91666666666666663</c:v>
                </c:pt>
                <c:pt idx="15">
                  <c:v>0.8833333333333333</c:v>
                </c:pt>
                <c:pt idx="16">
                  <c:v>0.78333333333333333</c:v>
                </c:pt>
                <c:pt idx="17">
                  <c:v>0.76666666666666672</c:v>
                </c:pt>
                <c:pt idx="18">
                  <c:v>0.75</c:v>
                </c:pt>
                <c:pt idx="19">
                  <c:v>0.68333333333333335</c:v>
                </c:pt>
                <c:pt idx="20">
                  <c:v>0.58333333333333337</c:v>
                </c:pt>
                <c:pt idx="21">
                  <c:v>0.51666666666666672</c:v>
                </c:pt>
                <c:pt idx="22">
                  <c:v>0.46666666666666667</c:v>
                </c:pt>
                <c:pt idx="23">
                  <c:v>0.4</c:v>
                </c:pt>
                <c:pt idx="24">
                  <c:v>0.36666666666666664</c:v>
                </c:pt>
                <c:pt idx="25">
                  <c:v>0.3</c:v>
                </c:pt>
                <c:pt idx="26">
                  <c:v>0.23333333333333334</c:v>
                </c:pt>
                <c:pt idx="27">
                  <c:v>0.18333333333333332</c:v>
                </c:pt>
                <c:pt idx="28">
                  <c:v>0.15</c:v>
                </c:pt>
                <c:pt idx="29">
                  <c:v>0.11666666666666667</c:v>
                </c:pt>
                <c:pt idx="30">
                  <c:v>3.3333333333333333E-2</c:v>
                </c:pt>
                <c:pt idx="31">
                  <c:v>1.6666666666666666E-2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0-4067-BB9C-077B6747E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501472"/>
        <c:axId val="438496224"/>
      </c:scatterChart>
      <c:valAx>
        <c:axId val="43850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96224"/>
        <c:crosses val="autoZero"/>
        <c:crossBetween val="midCat"/>
        <c:majorUnit val="0.1"/>
      </c:valAx>
      <c:valAx>
        <c:axId val="438496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0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ROC</a:t>
            </a:r>
            <a:r>
              <a:rPr lang="en-US" b="1" baseline="0"/>
              <a:t>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Logistic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'Performance Logistic'!$E$2:$E$22</c:f>
              <c:numCache>
                <c:formatCode>0.00</c:formatCode>
                <c:ptCount val="21"/>
                <c:pt idx="0">
                  <c:v>1</c:v>
                </c:pt>
                <c:pt idx="1">
                  <c:v>0.80531914893617018</c:v>
                </c:pt>
                <c:pt idx="2">
                  <c:v>0.62446808510638296</c:v>
                </c:pt>
                <c:pt idx="3">
                  <c:v>0.52340425531914891</c:v>
                </c:pt>
                <c:pt idx="4">
                  <c:v>0.49148936170212765</c:v>
                </c:pt>
                <c:pt idx="5">
                  <c:v>0.47021276595744677</c:v>
                </c:pt>
                <c:pt idx="6">
                  <c:v>0.39255319148936174</c:v>
                </c:pt>
                <c:pt idx="7">
                  <c:v>0.35212765957446812</c:v>
                </c:pt>
                <c:pt idx="8">
                  <c:v>0.26914893617021274</c:v>
                </c:pt>
                <c:pt idx="9">
                  <c:v>0.20851063829787231</c:v>
                </c:pt>
                <c:pt idx="10">
                  <c:v>0.15212765957446805</c:v>
                </c:pt>
                <c:pt idx="11">
                  <c:v>0.11170212765957444</c:v>
                </c:pt>
                <c:pt idx="12">
                  <c:v>9.7872340425531945E-2</c:v>
                </c:pt>
                <c:pt idx="13">
                  <c:v>9.1489361702127625E-2</c:v>
                </c:pt>
                <c:pt idx="14">
                  <c:v>8.2978723404255272E-2</c:v>
                </c:pt>
                <c:pt idx="15">
                  <c:v>6.2765957446808462E-2</c:v>
                </c:pt>
                <c:pt idx="16">
                  <c:v>4.7872340425531901E-2</c:v>
                </c:pt>
                <c:pt idx="17">
                  <c:v>3.2978723404255339E-2</c:v>
                </c:pt>
                <c:pt idx="18">
                  <c:v>1.5957446808510634E-2</c:v>
                </c:pt>
                <c:pt idx="19">
                  <c:v>1.0638297872340385E-2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Logistic'!$F$2:$F$22</c:f>
              <c:numCache>
                <c:formatCode>0.00</c:formatCode>
                <c:ptCount val="21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0.93333333333333335</c:v>
                </c:pt>
                <c:pt idx="7">
                  <c:v>0.91666666666666663</c:v>
                </c:pt>
                <c:pt idx="8">
                  <c:v>0.8833333333333333</c:v>
                </c:pt>
                <c:pt idx="9">
                  <c:v>0.85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0.75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0.7</c:v>
                </c:pt>
                <c:pt idx="16">
                  <c:v>0.66666666666666663</c:v>
                </c:pt>
                <c:pt idx="17">
                  <c:v>0.6166666666666667</c:v>
                </c:pt>
                <c:pt idx="18">
                  <c:v>0.55000000000000004</c:v>
                </c:pt>
                <c:pt idx="19">
                  <c:v>0.41666666666666669</c:v>
                </c:pt>
                <c:pt idx="20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E8-463C-92D6-C9DA2F7D0863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Performance!$E$2:$E$34</c:f>
              <c:numCache>
                <c:formatCode>0.00</c:formatCode>
                <c:ptCount val="33"/>
                <c:pt idx="0">
                  <c:v>1</c:v>
                </c:pt>
                <c:pt idx="1">
                  <c:v>0.99361702127659579</c:v>
                </c:pt>
                <c:pt idx="2">
                  <c:v>0.9861702127659574</c:v>
                </c:pt>
                <c:pt idx="3">
                  <c:v>0.98191489361702122</c:v>
                </c:pt>
                <c:pt idx="4">
                  <c:v>0.96063829787234045</c:v>
                </c:pt>
                <c:pt idx="5">
                  <c:v>0.9414893617021276</c:v>
                </c:pt>
                <c:pt idx="6">
                  <c:v>0.9074468085106383</c:v>
                </c:pt>
                <c:pt idx="7">
                  <c:v>0.87659574468085111</c:v>
                </c:pt>
                <c:pt idx="8">
                  <c:v>0.8595744680851064</c:v>
                </c:pt>
                <c:pt idx="9">
                  <c:v>0.77978723404255312</c:v>
                </c:pt>
                <c:pt idx="10">
                  <c:v>0.7021276595744681</c:v>
                </c:pt>
                <c:pt idx="11">
                  <c:v>0.59787234042553195</c:v>
                </c:pt>
                <c:pt idx="12">
                  <c:v>0.54255319148936176</c:v>
                </c:pt>
                <c:pt idx="13">
                  <c:v>0.48404255319148937</c:v>
                </c:pt>
                <c:pt idx="14">
                  <c:v>0.35319148936170208</c:v>
                </c:pt>
                <c:pt idx="15">
                  <c:v>0.29893617021276597</c:v>
                </c:pt>
                <c:pt idx="16">
                  <c:v>0.11489361702127665</c:v>
                </c:pt>
                <c:pt idx="17">
                  <c:v>9.8936170212765906E-2</c:v>
                </c:pt>
                <c:pt idx="18">
                  <c:v>8.7234042553191449E-2</c:v>
                </c:pt>
                <c:pt idx="19">
                  <c:v>5.1063829787234005E-2</c:v>
                </c:pt>
                <c:pt idx="20">
                  <c:v>2.5531914893617058E-2</c:v>
                </c:pt>
                <c:pt idx="21">
                  <c:v>1.7021276595744705E-2</c:v>
                </c:pt>
                <c:pt idx="22">
                  <c:v>9.5744680851064246E-3</c:v>
                </c:pt>
                <c:pt idx="23">
                  <c:v>4.2553191489361764E-3</c:v>
                </c:pt>
                <c:pt idx="24">
                  <c:v>1.0638297872340718E-3</c:v>
                </c:pt>
                <c:pt idx="25">
                  <c:v>1.0638297872340718E-3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Performance!$F$2:$F$34</c:f>
              <c:numCache>
                <c:formatCode>0.00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0.91666666666666663</c:v>
                </c:pt>
                <c:pt idx="15">
                  <c:v>0.8833333333333333</c:v>
                </c:pt>
                <c:pt idx="16">
                  <c:v>0.78333333333333333</c:v>
                </c:pt>
                <c:pt idx="17">
                  <c:v>0.76666666666666672</c:v>
                </c:pt>
                <c:pt idx="18">
                  <c:v>0.75</c:v>
                </c:pt>
                <c:pt idx="19">
                  <c:v>0.68333333333333335</c:v>
                </c:pt>
                <c:pt idx="20">
                  <c:v>0.58333333333333337</c:v>
                </c:pt>
                <c:pt idx="21">
                  <c:v>0.51666666666666672</c:v>
                </c:pt>
                <c:pt idx="22">
                  <c:v>0.46666666666666667</c:v>
                </c:pt>
                <c:pt idx="23">
                  <c:v>0.4</c:v>
                </c:pt>
                <c:pt idx="24">
                  <c:v>0.36666666666666664</c:v>
                </c:pt>
                <c:pt idx="25">
                  <c:v>0.3</c:v>
                </c:pt>
                <c:pt idx="26">
                  <c:v>0.23333333333333334</c:v>
                </c:pt>
                <c:pt idx="27">
                  <c:v>0.18333333333333332</c:v>
                </c:pt>
                <c:pt idx="28">
                  <c:v>0.15</c:v>
                </c:pt>
                <c:pt idx="29">
                  <c:v>0.11666666666666667</c:v>
                </c:pt>
                <c:pt idx="30">
                  <c:v>3.3333333333333333E-2</c:v>
                </c:pt>
                <c:pt idx="31">
                  <c:v>1.6666666666666666E-2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E8-463C-92D6-C9DA2F7D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501472"/>
        <c:axId val="438496224"/>
      </c:scatterChart>
      <c:valAx>
        <c:axId val="43850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96224"/>
        <c:crosses val="autoZero"/>
        <c:crossBetween val="midCat"/>
        <c:majorUnit val="0.1"/>
      </c:valAx>
      <c:valAx>
        <c:axId val="438496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0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6</xdr:row>
      <xdr:rowOff>156210</xdr:rowOff>
    </xdr:from>
    <xdr:to>
      <xdr:col>12</xdr:col>
      <xdr:colOff>240030</xdr:colOff>
      <xdr:row>20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3215B-83AA-408A-BA0A-8E9111790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369513</xdr:colOff>
      <xdr:row>0</xdr:row>
      <xdr:rowOff>114861</xdr:rowOff>
    </xdr:from>
    <xdr:to>
      <xdr:col>11</xdr:col>
      <xdr:colOff>302558</xdr:colOff>
      <xdr:row>13</xdr:row>
      <xdr:rowOff>67236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369513</xdr:colOff>
      <xdr:row>0</xdr:row>
      <xdr:rowOff>114861</xdr:rowOff>
    </xdr:from>
    <xdr:to>
      <xdr:col>12</xdr:col>
      <xdr:colOff>537882</xdr:colOff>
      <xdr:row>13</xdr:row>
      <xdr:rowOff>67236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O16" sqref="O16"/>
    </sheetView>
  </sheetViews>
  <sheetFormatPr defaultRowHeight="15.75" x14ac:dyDescent="0.25"/>
  <cols>
    <col min="1" max="1" width="13" customWidth="1"/>
    <col min="2" max="2" width="18.75" customWidth="1"/>
  </cols>
  <sheetData>
    <row r="1" spans="1:2" x14ac:dyDescent="0.25">
      <c r="A1" s="9" t="s">
        <v>24</v>
      </c>
      <c r="B1" s="9" t="s">
        <v>25</v>
      </c>
    </row>
    <row r="2" spans="1:2" x14ac:dyDescent="0.25">
      <c r="A2" s="9">
        <v>0</v>
      </c>
      <c r="B2" s="10">
        <v>0.03</v>
      </c>
    </row>
    <row r="3" spans="1:2" x14ac:dyDescent="0.25">
      <c r="A3" s="9">
        <v>1</v>
      </c>
      <c r="B3" s="10">
        <v>0.2</v>
      </c>
    </row>
    <row r="4" spans="1:2" x14ac:dyDescent="0.25">
      <c r="A4" s="9">
        <v>2</v>
      </c>
      <c r="B4" s="10">
        <v>0.36</v>
      </c>
    </row>
    <row r="5" spans="1:2" x14ac:dyDescent="0.25">
      <c r="A5" s="9">
        <v>3</v>
      </c>
      <c r="B5" s="10">
        <v>0.45</v>
      </c>
    </row>
    <row r="6" spans="1:2" x14ac:dyDescent="0.25">
      <c r="A6" s="9">
        <v>4</v>
      </c>
      <c r="B6" s="10">
        <v>0.67</v>
      </c>
    </row>
    <row r="7" spans="1:2" x14ac:dyDescent="0.25">
      <c r="A7" s="9">
        <v>5</v>
      </c>
      <c r="B7" s="10">
        <v>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topLeftCell="F1" workbookViewId="0">
      <selection activeCell="R89" sqref="R89"/>
    </sheetView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18</v>
      </c>
      <c r="I1" s="1" t="s">
        <v>5</v>
      </c>
      <c r="J1" s="1" t="s">
        <v>19</v>
      </c>
      <c r="K1" s="1" t="s">
        <v>20</v>
      </c>
      <c r="L1" s="1" t="s">
        <v>22</v>
      </c>
      <c r="M1" s="1" t="s">
        <v>7</v>
      </c>
      <c r="N1" s="1" t="s">
        <v>6</v>
      </c>
      <c r="O1" s="1" t="s">
        <v>21</v>
      </c>
      <c r="P1" s="1" t="s">
        <v>17</v>
      </c>
      <c r="Q1" s="6" t="s">
        <v>8</v>
      </c>
      <c r="S1" s="4" t="s">
        <v>12</v>
      </c>
    </row>
    <row r="2" spans="1:19" x14ac:dyDescent="0.25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 x14ac:dyDescent="0.25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 x14ac:dyDescent="0.25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 x14ac:dyDescent="0.25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 x14ac:dyDescent="0.25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 x14ac:dyDescent="0.25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 x14ac:dyDescent="0.25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 x14ac:dyDescent="0.25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 x14ac:dyDescent="0.25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 x14ac:dyDescent="0.25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 x14ac:dyDescent="0.25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 x14ac:dyDescent="0.25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 x14ac:dyDescent="0.25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 x14ac:dyDescent="0.25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 x14ac:dyDescent="0.25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 x14ac:dyDescent="0.25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 x14ac:dyDescent="0.25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 x14ac:dyDescent="0.25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 x14ac:dyDescent="0.25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 x14ac:dyDescent="0.25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 x14ac:dyDescent="0.25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 x14ac:dyDescent="0.25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 x14ac:dyDescent="0.25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 x14ac:dyDescent="0.25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 x14ac:dyDescent="0.25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 x14ac:dyDescent="0.25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 x14ac:dyDescent="0.25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 x14ac:dyDescent="0.25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 x14ac:dyDescent="0.25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 x14ac:dyDescent="0.25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 x14ac:dyDescent="0.25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 x14ac:dyDescent="0.25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 x14ac:dyDescent="0.25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 x14ac:dyDescent="0.25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 x14ac:dyDescent="0.25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 x14ac:dyDescent="0.25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 x14ac:dyDescent="0.25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 x14ac:dyDescent="0.25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 x14ac:dyDescent="0.25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 x14ac:dyDescent="0.25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 x14ac:dyDescent="0.25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 x14ac:dyDescent="0.25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 x14ac:dyDescent="0.25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 x14ac:dyDescent="0.25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 x14ac:dyDescent="0.25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 x14ac:dyDescent="0.25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 x14ac:dyDescent="0.25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 x14ac:dyDescent="0.25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 x14ac:dyDescent="0.25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 x14ac:dyDescent="0.25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 x14ac:dyDescent="0.25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 x14ac:dyDescent="0.25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 x14ac:dyDescent="0.25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 x14ac:dyDescent="0.25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 x14ac:dyDescent="0.25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 x14ac:dyDescent="0.25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 x14ac:dyDescent="0.25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 x14ac:dyDescent="0.25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 x14ac:dyDescent="0.25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 x14ac:dyDescent="0.25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 x14ac:dyDescent="0.25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 x14ac:dyDescent="0.25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 x14ac:dyDescent="0.25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 x14ac:dyDescent="0.25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 x14ac:dyDescent="0.25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 x14ac:dyDescent="0.25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 x14ac:dyDescent="0.25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 x14ac:dyDescent="0.25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 x14ac:dyDescent="0.25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 x14ac:dyDescent="0.25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 x14ac:dyDescent="0.25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 x14ac:dyDescent="0.25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 x14ac:dyDescent="0.25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 x14ac:dyDescent="0.25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 x14ac:dyDescent="0.25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 x14ac:dyDescent="0.25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 x14ac:dyDescent="0.25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 x14ac:dyDescent="0.25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 x14ac:dyDescent="0.25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 x14ac:dyDescent="0.25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 x14ac:dyDescent="0.25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 x14ac:dyDescent="0.25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 x14ac:dyDescent="0.25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 x14ac:dyDescent="0.25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 x14ac:dyDescent="0.25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 x14ac:dyDescent="0.25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 x14ac:dyDescent="0.25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 x14ac:dyDescent="0.25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 x14ac:dyDescent="0.25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 x14ac:dyDescent="0.25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 x14ac:dyDescent="0.25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 x14ac:dyDescent="0.25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 x14ac:dyDescent="0.25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 x14ac:dyDescent="0.25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 x14ac:dyDescent="0.25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 x14ac:dyDescent="0.25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 x14ac:dyDescent="0.25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 x14ac:dyDescent="0.25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 x14ac:dyDescent="0.25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 x14ac:dyDescent="0.25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 x14ac:dyDescent="0.25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 x14ac:dyDescent="0.25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 x14ac:dyDescent="0.25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 x14ac:dyDescent="0.25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 x14ac:dyDescent="0.25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 x14ac:dyDescent="0.25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 x14ac:dyDescent="0.25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 x14ac:dyDescent="0.25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 x14ac:dyDescent="0.25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 x14ac:dyDescent="0.25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 x14ac:dyDescent="0.25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 x14ac:dyDescent="0.25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 x14ac:dyDescent="0.25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 x14ac:dyDescent="0.25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 x14ac:dyDescent="0.25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 x14ac:dyDescent="0.25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 x14ac:dyDescent="0.25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 x14ac:dyDescent="0.25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 x14ac:dyDescent="0.25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 x14ac:dyDescent="0.25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 x14ac:dyDescent="0.25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 x14ac:dyDescent="0.25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 x14ac:dyDescent="0.25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 x14ac:dyDescent="0.25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 x14ac:dyDescent="0.25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 x14ac:dyDescent="0.25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 x14ac:dyDescent="0.25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 x14ac:dyDescent="0.25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 x14ac:dyDescent="0.25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 x14ac:dyDescent="0.25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 x14ac:dyDescent="0.25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 x14ac:dyDescent="0.25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 x14ac:dyDescent="0.25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 x14ac:dyDescent="0.25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 x14ac:dyDescent="0.25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 x14ac:dyDescent="0.25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 x14ac:dyDescent="0.25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 x14ac:dyDescent="0.25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 x14ac:dyDescent="0.25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 x14ac:dyDescent="0.25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 x14ac:dyDescent="0.25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 x14ac:dyDescent="0.25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 x14ac:dyDescent="0.25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 x14ac:dyDescent="0.25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 x14ac:dyDescent="0.25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 x14ac:dyDescent="0.25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 x14ac:dyDescent="0.25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 x14ac:dyDescent="0.25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 x14ac:dyDescent="0.25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 x14ac:dyDescent="0.25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 x14ac:dyDescent="0.25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 x14ac:dyDescent="0.25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 x14ac:dyDescent="0.25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 x14ac:dyDescent="0.25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 x14ac:dyDescent="0.25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 x14ac:dyDescent="0.25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 x14ac:dyDescent="0.25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 x14ac:dyDescent="0.25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 x14ac:dyDescent="0.25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 x14ac:dyDescent="0.25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 x14ac:dyDescent="0.25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 x14ac:dyDescent="0.25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 x14ac:dyDescent="0.25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 x14ac:dyDescent="0.25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 x14ac:dyDescent="0.25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 x14ac:dyDescent="0.25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 x14ac:dyDescent="0.25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 x14ac:dyDescent="0.25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 x14ac:dyDescent="0.25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 x14ac:dyDescent="0.25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 x14ac:dyDescent="0.25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 x14ac:dyDescent="0.25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 x14ac:dyDescent="0.25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 x14ac:dyDescent="0.25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 x14ac:dyDescent="0.25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 x14ac:dyDescent="0.25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 x14ac:dyDescent="0.25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 x14ac:dyDescent="0.25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 x14ac:dyDescent="0.25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 x14ac:dyDescent="0.25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 x14ac:dyDescent="0.25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 x14ac:dyDescent="0.25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 x14ac:dyDescent="0.25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 x14ac:dyDescent="0.25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 x14ac:dyDescent="0.25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 x14ac:dyDescent="0.25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 x14ac:dyDescent="0.25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 x14ac:dyDescent="0.25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 x14ac:dyDescent="0.25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 x14ac:dyDescent="0.25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 x14ac:dyDescent="0.25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 x14ac:dyDescent="0.25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 x14ac:dyDescent="0.25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 x14ac:dyDescent="0.25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 x14ac:dyDescent="0.25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 x14ac:dyDescent="0.25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 x14ac:dyDescent="0.25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 x14ac:dyDescent="0.25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 x14ac:dyDescent="0.25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 x14ac:dyDescent="0.25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 x14ac:dyDescent="0.25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 x14ac:dyDescent="0.25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 x14ac:dyDescent="0.25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 x14ac:dyDescent="0.25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 x14ac:dyDescent="0.25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 x14ac:dyDescent="0.25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 x14ac:dyDescent="0.25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 x14ac:dyDescent="0.25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 x14ac:dyDescent="0.25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 x14ac:dyDescent="0.25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 x14ac:dyDescent="0.25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 x14ac:dyDescent="0.25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 x14ac:dyDescent="0.25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 x14ac:dyDescent="0.25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 x14ac:dyDescent="0.25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 x14ac:dyDescent="0.25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 x14ac:dyDescent="0.25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 x14ac:dyDescent="0.25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 x14ac:dyDescent="0.25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 x14ac:dyDescent="0.25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 x14ac:dyDescent="0.25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 x14ac:dyDescent="0.25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 x14ac:dyDescent="0.25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 x14ac:dyDescent="0.25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 x14ac:dyDescent="0.25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 x14ac:dyDescent="0.25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 x14ac:dyDescent="0.25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 x14ac:dyDescent="0.25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 x14ac:dyDescent="0.25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 x14ac:dyDescent="0.25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 x14ac:dyDescent="0.25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 x14ac:dyDescent="0.25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 x14ac:dyDescent="0.25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 x14ac:dyDescent="0.25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 x14ac:dyDescent="0.25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 x14ac:dyDescent="0.25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 x14ac:dyDescent="0.25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 x14ac:dyDescent="0.25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 x14ac:dyDescent="0.25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 x14ac:dyDescent="0.25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 x14ac:dyDescent="0.25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 x14ac:dyDescent="0.25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 x14ac:dyDescent="0.25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 x14ac:dyDescent="0.25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 x14ac:dyDescent="0.25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 x14ac:dyDescent="0.25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 x14ac:dyDescent="0.25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 x14ac:dyDescent="0.25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 x14ac:dyDescent="0.25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 x14ac:dyDescent="0.25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 x14ac:dyDescent="0.25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 x14ac:dyDescent="0.25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 x14ac:dyDescent="0.25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 x14ac:dyDescent="0.25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 x14ac:dyDescent="0.25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 x14ac:dyDescent="0.25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 x14ac:dyDescent="0.25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 x14ac:dyDescent="0.25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 x14ac:dyDescent="0.25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 x14ac:dyDescent="0.25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 x14ac:dyDescent="0.25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 x14ac:dyDescent="0.25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 x14ac:dyDescent="0.25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 x14ac:dyDescent="0.25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 x14ac:dyDescent="0.25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 x14ac:dyDescent="0.25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 x14ac:dyDescent="0.25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 x14ac:dyDescent="0.25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 x14ac:dyDescent="0.25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 x14ac:dyDescent="0.25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 x14ac:dyDescent="0.25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 x14ac:dyDescent="0.25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 x14ac:dyDescent="0.25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 x14ac:dyDescent="0.25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 x14ac:dyDescent="0.25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 x14ac:dyDescent="0.25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 x14ac:dyDescent="0.25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 x14ac:dyDescent="0.25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 x14ac:dyDescent="0.25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 x14ac:dyDescent="0.25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 x14ac:dyDescent="0.25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 x14ac:dyDescent="0.25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 x14ac:dyDescent="0.25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 x14ac:dyDescent="0.25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 x14ac:dyDescent="0.25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 x14ac:dyDescent="0.25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 x14ac:dyDescent="0.25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 x14ac:dyDescent="0.25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 x14ac:dyDescent="0.25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 x14ac:dyDescent="0.25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 x14ac:dyDescent="0.25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 x14ac:dyDescent="0.25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 x14ac:dyDescent="0.25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 x14ac:dyDescent="0.25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 x14ac:dyDescent="0.25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 x14ac:dyDescent="0.25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 x14ac:dyDescent="0.25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 x14ac:dyDescent="0.25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 x14ac:dyDescent="0.25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 x14ac:dyDescent="0.25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 x14ac:dyDescent="0.25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 x14ac:dyDescent="0.25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 x14ac:dyDescent="0.25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 x14ac:dyDescent="0.25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 x14ac:dyDescent="0.25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 x14ac:dyDescent="0.25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 x14ac:dyDescent="0.25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 x14ac:dyDescent="0.25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 x14ac:dyDescent="0.25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 x14ac:dyDescent="0.25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 x14ac:dyDescent="0.25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 x14ac:dyDescent="0.25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 x14ac:dyDescent="0.25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 x14ac:dyDescent="0.25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 x14ac:dyDescent="0.25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 x14ac:dyDescent="0.25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 x14ac:dyDescent="0.25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 x14ac:dyDescent="0.25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 x14ac:dyDescent="0.25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 x14ac:dyDescent="0.25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 x14ac:dyDescent="0.25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 x14ac:dyDescent="0.25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 x14ac:dyDescent="0.25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 x14ac:dyDescent="0.25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 x14ac:dyDescent="0.25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 x14ac:dyDescent="0.25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 x14ac:dyDescent="0.25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 x14ac:dyDescent="0.25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 x14ac:dyDescent="0.25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 x14ac:dyDescent="0.25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 x14ac:dyDescent="0.25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 x14ac:dyDescent="0.25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 x14ac:dyDescent="0.25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 x14ac:dyDescent="0.25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 x14ac:dyDescent="0.25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 x14ac:dyDescent="0.25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 x14ac:dyDescent="0.25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 x14ac:dyDescent="0.25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 x14ac:dyDescent="0.25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 x14ac:dyDescent="0.25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 x14ac:dyDescent="0.25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 x14ac:dyDescent="0.25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 x14ac:dyDescent="0.25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 x14ac:dyDescent="0.25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 x14ac:dyDescent="0.25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 x14ac:dyDescent="0.25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 x14ac:dyDescent="0.25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 x14ac:dyDescent="0.25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 x14ac:dyDescent="0.25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 x14ac:dyDescent="0.25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 x14ac:dyDescent="0.25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 x14ac:dyDescent="0.25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 x14ac:dyDescent="0.25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 x14ac:dyDescent="0.25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 x14ac:dyDescent="0.25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 x14ac:dyDescent="0.25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 x14ac:dyDescent="0.25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 x14ac:dyDescent="0.25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 x14ac:dyDescent="0.25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 x14ac:dyDescent="0.25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 x14ac:dyDescent="0.25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 x14ac:dyDescent="0.25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 x14ac:dyDescent="0.25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 x14ac:dyDescent="0.25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 x14ac:dyDescent="0.25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 x14ac:dyDescent="0.25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 x14ac:dyDescent="0.25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 x14ac:dyDescent="0.25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 x14ac:dyDescent="0.25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 x14ac:dyDescent="0.25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 x14ac:dyDescent="0.25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 x14ac:dyDescent="0.25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 x14ac:dyDescent="0.25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 x14ac:dyDescent="0.25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 x14ac:dyDescent="0.25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 x14ac:dyDescent="0.25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 x14ac:dyDescent="0.25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 x14ac:dyDescent="0.25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 x14ac:dyDescent="0.25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 x14ac:dyDescent="0.25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 x14ac:dyDescent="0.25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 x14ac:dyDescent="0.25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 x14ac:dyDescent="0.25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 x14ac:dyDescent="0.25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 x14ac:dyDescent="0.25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 x14ac:dyDescent="0.25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 x14ac:dyDescent="0.25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 x14ac:dyDescent="0.25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 x14ac:dyDescent="0.25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 x14ac:dyDescent="0.25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 x14ac:dyDescent="0.25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 x14ac:dyDescent="0.25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 x14ac:dyDescent="0.25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 x14ac:dyDescent="0.25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 x14ac:dyDescent="0.25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 x14ac:dyDescent="0.25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 x14ac:dyDescent="0.25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 x14ac:dyDescent="0.25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 x14ac:dyDescent="0.25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 x14ac:dyDescent="0.25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 x14ac:dyDescent="0.25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 x14ac:dyDescent="0.25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 x14ac:dyDescent="0.25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 x14ac:dyDescent="0.25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 x14ac:dyDescent="0.25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 x14ac:dyDescent="0.25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 x14ac:dyDescent="0.25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 x14ac:dyDescent="0.25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 x14ac:dyDescent="0.25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 x14ac:dyDescent="0.25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 x14ac:dyDescent="0.25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 x14ac:dyDescent="0.25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 x14ac:dyDescent="0.25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 x14ac:dyDescent="0.25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 x14ac:dyDescent="0.25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 x14ac:dyDescent="0.25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 x14ac:dyDescent="0.25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 x14ac:dyDescent="0.25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 x14ac:dyDescent="0.25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 x14ac:dyDescent="0.25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 x14ac:dyDescent="0.25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 x14ac:dyDescent="0.25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 x14ac:dyDescent="0.25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 x14ac:dyDescent="0.25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 x14ac:dyDescent="0.25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 x14ac:dyDescent="0.25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 x14ac:dyDescent="0.25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 x14ac:dyDescent="0.25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 x14ac:dyDescent="0.25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 x14ac:dyDescent="0.25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 x14ac:dyDescent="0.25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 x14ac:dyDescent="0.25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 x14ac:dyDescent="0.25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 x14ac:dyDescent="0.25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 x14ac:dyDescent="0.25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 x14ac:dyDescent="0.25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 x14ac:dyDescent="0.25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 x14ac:dyDescent="0.25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 x14ac:dyDescent="0.25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 x14ac:dyDescent="0.25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 x14ac:dyDescent="0.25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 x14ac:dyDescent="0.25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 x14ac:dyDescent="0.25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 x14ac:dyDescent="0.25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 x14ac:dyDescent="0.25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 x14ac:dyDescent="0.25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 x14ac:dyDescent="0.25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 x14ac:dyDescent="0.25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 x14ac:dyDescent="0.25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 x14ac:dyDescent="0.25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 x14ac:dyDescent="0.25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 x14ac:dyDescent="0.25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 x14ac:dyDescent="0.25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 x14ac:dyDescent="0.25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 x14ac:dyDescent="0.25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 x14ac:dyDescent="0.25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 x14ac:dyDescent="0.25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 x14ac:dyDescent="0.25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 x14ac:dyDescent="0.25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 x14ac:dyDescent="0.25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 x14ac:dyDescent="0.25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 x14ac:dyDescent="0.25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 x14ac:dyDescent="0.25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 x14ac:dyDescent="0.25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 x14ac:dyDescent="0.25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 x14ac:dyDescent="0.25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 x14ac:dyDescent="0.25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 x14ac:dyDescent="0.25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 x14ac:dyDescent="0.25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 x14ac:dyDescent="0.25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 x14ac:dyDescent="0.25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 x14ac:dyDescent="0.25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 x14ac:dyDescent="0.25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 x14ac:dyDescent="0.25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 x14ac:dyDescent="0.25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 x14ac:dyDescent="0.25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 x14ac:dyDescent="0.25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 x14ac:dyDescent="0.25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 x14ac:dyDescent="0.25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 x14ac:dyDescent="0.25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 x14ac:dyDescent="0.25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 x14ac:dyDescent="0.25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 x14ac:dyDescent="0.25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 x14ac:dyDescent="0.25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 x14ac:dyDescent="0.25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 x14ac:dyDescent="0.25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 x14ac:dyDescent="0.25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 x14ac:dyDescent="0.25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 x14ac:dyDescent="0.25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 x14ac:dyDescent="0.25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 x14ac:dyDescent="0.25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 x14ac:dyDescent="0.25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 x14ac:dyDescent="0.25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 x14ac:dyDescent="0.25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 x14ac:dyDescent="0.25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 x14ac:dyDescent="0.25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 x14ac:dyDescent="0.25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 x14ac:dyDescent="0.25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 x14ac:dyDescent="0.25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 x14ac:dyDescent="0.25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 x14ac:dyDescent="0.25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 x14ac:dyDescent="0.25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 x14ac:dyDescent="0.25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 x14ac:dyDescent="0.25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 x14ac:dyDescent="0.25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 x14ac:dyDescent="0.25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 x14ac:dyDescent="0.25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 x14ac:dyDescent="0.25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 x14ac:dyDescent="0.25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 x14ac:dyDescent="0.25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 x14ac:dyDescent="0.25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 x14ac:dyDescent="0.25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 x14ac:dyDescent="0.25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 x14ac:dyDescent="0.25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 x14ac:dyDescent="0.25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 x14ac:dyDescent="0.25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 x14ac:dyDescent="0.25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 x14ac:dyDescent="0.25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 x14ac:dyDescent="0.25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 x14ac:dyDescent="0.25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 x14ac:dyDescent="0.25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 x14ac:dyDescent="0.25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 x14ac:dyDescent="0.25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 x14ac:dyDescent="0.25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 x14ac:dyDescent="0.25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 x14ac:dyDescent="0.25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 x14ac:dyDescent="0.25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 x14ac:dyDescent="0.25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 x14ac:dyDescent="0.25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 x14ac:dyDescent="0.25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 x14ac:dyDescent="0.25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 x14ac:dyDescent="0.25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 x14ac:dyDescent="0.25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 x14ac:dyDescent="0.25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 x14ac:dyDescent="0.25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 x14ac:dyDescent="0.25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 x14ac:dyDescent="0.25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 x14ac:dyDescent="0.25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 x14ac:dyDescent="0.25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 x14ac:dyDescent="0.25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 x14ac:dyDescent="0.25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 x14ac:dyDescent="0.25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 x14ac:dyDescent="0.25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 x14ac:dyDescent="0.25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 x14ac:dyDescent="0.25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 x14ac:dyDescent="0.25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 x14ac:dyDescent="0.25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 x14ac:dyDescent="0.25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 x14ac:dyDescent="0.25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 x14ac:dyDescent="0.25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 x14ac:dyDescent="0.25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 x14ac:dyDescent="0.25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 x14ac:dyDescent="0.25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 x14ac:dyDescent="0.25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 x14ac:dyDescent="0.25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 x14ac:dyDescent="0.25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 x14ac:dyDescent="0.25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 x14ac:dyDescent="0.25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 x14ac:dyDescent="0.25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 x14ac:dyDescent="0.25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 x14ac:dyDescent="0.25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 x14ac:dyDescent="0.25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 x14ac:dyDescent="0.25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 x14ac:dyDescent="0.25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 x14ac:dyDescent="0.25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 x14ac:dyDescent="0.25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 x14ac:dyDescent="0.25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 x14ac:dyDescent="0.25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 x14ac:dyDescent="0.25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 x14ac:dyDescent="0.25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 x14ac:dyDescent="0.25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 x14ac:dyDescent="0.25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 x14ac:dyDescent="0.25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 x14ac:dyDescent="0.25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 x14ac:dyDescent="0.25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 x14ac:dyDescent="0.25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 x14ac:dyDescent="0.25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 x14ac:dyDescent="0.25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 x14ac:dyDescent="0.25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 x14ac:dyDescent="0.25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 x14ac:dyDescent="0.25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 x14ac:dyDescent="0.25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 x14ac:dyDescent="0.25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 x14ac:dyDescent="0.25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 x14ac:dyDescent="0.25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 x14ac:dyDescent="0.25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 x14ac:dyDescent="0.25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 x14ac:dyDescent="0.25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 x14ac:dyDescent="0.25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 x14ac:dyDescent="0.25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 x14ac:dyDescent="0.25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 x14ac:dyDescent="0.25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 x14ac:dyDescent="0.25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 x14ac:dyDescent="0.25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 x14ac:dyDescent="0.25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 x14ac:dyDescent="0.25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 x14ac:dyDescent="0.25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 x14ac:dyDescent="0.25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 x14ac:dyDescent="0.25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 x14ac:dyDescent="0.25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 x14ac:dyDescent="0.25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 x14ac:dyDescent="0.25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 x14ac:dyDescent="0.25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 x14ac:dyDescent="0.25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 x14ac:dyDescent="0.25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 x14ac:dyDescent="0.25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 x14ac:dyDescent="0.25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 x14ac:dyDescent="0.25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 x14ac:dyDescent="0.25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 x14ac:dyDescent="0.25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 x14ac:dyDescent="0.25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 x14ac:dyDescent="0.25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 x14ac:dyDescent="0.25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 x14ac:dyDescent="0.25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 x14ac:dyDescent="0.25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 x14ac:dyDescent="0.25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 x14ac:dyDescent="0.25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 x14ac:dyDescent="0.25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 x14ac:dyDescent="0.25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 x14ac:dyDescent="0.25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 x14ac:dyDescent="0.25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 x14ac:dyDescent="0.25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 x14ac:dyDescent="0.25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 x14ac:dyDescent="0.25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 x14ac:dyDescent="0.25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 x14ac:dyDescent="0.25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 x14ac:dyDescent="0.25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 x14ac:dyDescent="0.25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 x14ac:dyDescent="0.25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 x14ac:dyDescent="0.25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 x14ac:dyDescent="0.25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 x14ac:dyDescent="0.25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 x14ac:dyDescent="0.25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 x14ac:dyDescent="0.25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 x14ac:dyDescent="0.25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 x14ac:dyDescent="0.25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 x14ac:dyDescent="0.25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 x14ac:dyDescent="0.25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 x14ac:dyDescent="0.25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 x14ac:dyDescent="0.25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 x14ac:dyDescent="0.25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 x14ac:dyDescent="0.25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 x14ac:dyDescent="0.25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 x14ac:dyDescent="0.25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 x14ac:dyDescent="0.25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 x14ac:dyDescent="0.25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 x14ac:dyDescent="0.25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 x14ac:dyDescent="0.25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 x14ac:dyDescent="0.25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 x14ac:dyDescent="0.25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 x14ac:dyDescent="0.25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 x14ac:dyDescent="0.25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 x14ac:dyDescent="0.25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 x14ac:dyDescent="0.25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 x14ac:dyDescent="0.25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 x14ac:dyDescent="0.25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 x14ac:dyDescent="0.25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 x14ac:dyDescent="0.25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 x14ac:dyDescent="0.25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 x14ac:dyDescent="0.25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 x14ac:dyDescent="0.25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 x14ac:dyDescent="0.25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 x14ac:dyDescent="0.25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 x14ac:dyDescent="0.25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 x14ac:dyDescent="0.25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 x14ac:dyDescent="0.25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 x14ac:dyDescent="0.25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 x14ac:dyDescent="0.25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 x14ac:dyDescent="0.25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 x14ac:dyDescent="0.25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 x14ac:dyDescent="0.25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 x14ac:dyDescent="0.25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 x14ac:dyDescent="0.25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 x14ac:dyDescent="0.25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 x14ac:dyDescent="0.25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 x14ac:dyDescent="0.25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 x14ac:dyDescent="0.25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 x14ac:dyDescent="0.25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 x14ac:dyDescent="0.25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 x14ac:dyDescent="0.25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 x14ac:dyDescent="0.25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 x14ac:dyDescent="0.25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 x14ac:dyDescent="0.25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 x14ac:dyDescent="0.25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 x14ac:dyDescent="0.25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 x14ac:dyDescent="0.25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 x14ac:dyDescent="0.25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 x14ac:dyDescent="0.25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 x14ac:dyDescent="0.25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 x14ac:dyDescent="0.25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 x14ac:dyDescent="0.25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 x14ac:dyDescent="0.25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 x14ac:dyDescent="0.25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 x14ac:dyDescent="0.25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 x14ac:dyDescent="0.25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 x14ac:dyDescent="0.25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 x14ac:dyDescent="0.25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 x14ac:dyDescent="0.25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 x14ac:dyDescent="0.25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 x14ac:dyDescent="0.25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 x14ac:dyDescent="0.25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 x14ac:dyDescent="0.25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 x14ac:dyDescent="0.25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 x14ac:dyDescent="0.25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 x14ac:dyDescent="0.25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 x14ac:dyDescent="0.25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 x14ac:dyDescent="0.25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 x14ac:dyDescent="0.25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 x14ac:dyDescent="0.25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 x14ac:dyDescent="0.25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 x14ac:dyDescent="0.25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 x14ac:dyDescent="0.25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 x14ac:dyDescent="0.25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 x14ac:dyDescent="0.25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 x14ac:dyDescent="0.25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 x14ac:dyDescent="0.25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 x14ac:dyDescent="0.25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 x14ac:dyDescent="0.25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 x14ac:dyDescent="0.25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 x14ac:dyDescent="0.25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 x14ac:dyDescent="0.25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 x14ac:dyDescent="0.25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 x14ac:dyDescent="0.25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 x14ac:dyDescent="0.25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 x14ac:dyDescent="0.25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 x14ac:dyDescent="0.25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 x14ac:dyDescent="0.25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 x14ac:dyDescent="0.25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 x14ac:dyDescent="0.25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 x14ac:dyDescent="0.25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 x14ac:dyDescent="0.25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 x14ac:dyDescent="0.25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 x14ac:dyDescent="0.25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 x14ac:dyDescent="0.25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 x14ac:dyDescent="0.25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 x14ac:dyDescent="0.25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 x14ac:dyDescent="0.25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 x14ac:dyDescent="0.25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 x14ac:dyDescent="0.25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 x14ac:dyDescent="0.25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 x14ac:dyDescent="0.25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 x14ac:dyDescent="0.25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 x14ac:dyDescent="0.25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 x14ac:dyDescent="0.25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 x14ac:dyDescent="0.25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 x14ac:dyDescent="0.25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 x14ac:dyDescent="0.25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 x14ac:dyDescent="0.25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 x14ac:dyDescent="0.25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 x14ac:dyDescent="0.25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 x14ac:dyDescent="0.25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 x14ac:dyDescent="0.25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 x14ac:dyDescent="0.25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 x14ac:dyDescent="0.25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 x14ac:dyDescent="0.25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 x14ac:dyDescent="0.25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 x14ac:dyDescent="0.25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 x14ac:dyDescent="0.25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 x14ac:dyDescent="0.25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 x14ac:dyDescent="0.25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 x14ac:dyDescent="0.25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 x14ac:dyDescent="0.25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 x14ac:dyDescent="0.25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 x14ac:dyDescent="0.25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 x14ac:dyDescent="0.25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 x14ac:dyDescent="0.25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 x14ac:dyDescent="0.25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 x14ac:dyDescent="0.25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 x14ac:dyDescent="0.25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 x14ac:dyDescent="0.25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 x14ac:dyDescent="0.25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 x14ac:dyDescent="0.25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 x14ac:dyDescent="0.25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 x14ac:dyDescent="0.25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 x14ac:dyDescent="0.25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 x14ac:dyDescent="0.25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 x14ac:dyDescent="0.25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 x14ac:dyDescent="0.25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 x14ac:dyDescent="0.25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 x14ac:dyDescent="0.25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 x14ac:dyDescent="0.25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 x14ac:dyDescent="0.25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 x14ac:dyDescent="0.25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 x14ac:dyDescent="0.25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 x14ac:dyDescent="0.25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 x14ac:dyDescent="0.25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 x14ac:dyDescent="0.25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 x14ac:dyDescent="0.25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 x14ac:dyDescent="0.25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 x14ac:dyDescent="0.25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 x14ac:dyDescent="0.25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 x14ac:dyDescent="0.25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 x14ac:dyDescent="0.25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 x14ac:dyDescent="0.25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 x14ac:dyDescent="0.25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 x14ac:dyDescent="0.25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 x14ac:dyDescent="0.25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 x14ac:dyDescent="0.25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 x14ac:dyDescent="0.25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 x14ac:dyDescent="0.25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 x14ac:dyDescent="0.25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 x14ac:dyDescent="0.25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 x14ac:dyDescent="0.25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 x14ac:dyDescent="0.25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 x14ac:dyDescent="0.25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 x14ac:dyDescent="0.25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 x14ac:dyDescent="0.25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 x14ac:dyDescent="0.25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 x14ac:dyDescent="0.25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 x14ac:dyDescent="0.25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 x14ac:dyDescent="0.25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 x14ac:dyDescent="0.25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 x14ac:dyDescent="0.25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 x14ac:dyDescent="0.25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 x14ac:dyDescent="0.25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 x14ac:dyDescent="0.25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 x14ac:dyDescent="0.25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 x14ac:dyDescent="0.25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 x14ac:dyDescent="0.25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 x14ac:dyDescent="0.25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 x14ac:dyDescent="0.25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 x14ac:dyDescent="0.25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 x14ac:dyDescent="0.25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 x14ac:dyDescent="0.25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 x14ac:dyDescent="0.25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 x14ac:dyDescent="0.25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 x14ac:dyDescent="0.25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 x14ac:dyDescent="0.25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 x14ac:dyDescent="0.25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 x14ac:dyDescent="0.25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 x14ac:dyDescent="0.25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 x14ac:dyDescent="0.25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 x14ac:dyDescent="0.25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 x14ac:dyDescent="0.25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 x14ac:dyDescent="0.25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 x14ac:dyDescent="0.25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 x14ac:dyDescent="0.25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 x14ac:dyDescent="0.25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 x14ac:dyDescent="0.25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 x14ac:dyDescent="0.25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 x14ac:dyDescent="0.25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 x14ac:dyDescent="0.25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 x14ac:dyDescent="0.25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 x14ac:dyDescent="0.25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 x14ac:dyDescent="0.25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 x14ac:dyDescent="0.25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 x14ac:dyDescent="0.25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 x14ac:dyDescent="0.25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 x14ac:dyDescent="0.25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 x14ac:dyDescent="0.25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 x14ac:dyDescent="0.25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 x14ac:dyDescent="0.25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 x14ac:dyDescent="0.25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 x14ac:dyDescent="0.25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 x14ac:dyDescent="0.25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 x14ac:dyDescent="0.25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 x14ac:dyDescent="0.25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 x14ac:dyDescent="0.25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 x14ac:dyDescent="0.25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 x14ac:dyDescent="0.25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 x14ac:dyDescent="0.25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 x14ac:dyDescent="0.25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 x14ac:dyDescent="0.25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 x14ac:dyDescent="0.25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 x14ac:dyDescent="0.25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 x14ac:dyDescent="0.25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 x14ac:dyDescent="0.25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 x14ac:dyDescent="0.25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 x14ac:dyDescent="0.25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 x14ac:dyDescent="0.25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 x14ac:dyDescent="0.25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 x14ac:dyDescent="0.25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 x14ac:dyDescent="0.25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 x14ac:dyDescent="0.25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 x14ac:dyDescent="0.25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 x14ac:dyDescent="0.25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 x14ac:dyDescent="0.25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 x14ac:dyDescent="0.25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 x14ac:dyDescent="0.25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 x14ac:dyDescent="0.25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 x14ac:dyDescent="0.25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 x14ac:dyDescent="0.25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 x14ac:dyDescent="0.25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 x14ac:dyDescent="0.25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 x14ac:dyDescent="0.25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 x14ac:dyDescent="0.25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 x14ac:dyDescent="0.25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 x14ac:dyDescent="0.25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 x14ac:dyDescent="0.25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 x14ac:dyDescent="0.25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 x14ac:dyDescent="0.25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 x14ac:dyDescent="0.25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 x14ac:dyDescent="0.25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 x14ac:dyDescent="0.25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 x14ac:dyDescent="0.25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 x14ac:dyDescent="0.25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 x14ac:dyDescent="0.25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 x14ac:dyDescent="0.25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 x14ac:dyDescent="0.25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 x14ac:dyDescent="0.25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 x14ac:dyDescent="0.25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 x14ac:dyDescent="0.25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 x14ac:dyDescent="0.25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 x14ac:dyDescent="0.25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 x14ac:dyDescent="0.25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 x14ac:dyDescent="0.25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 x14ac:dyDescent="0.25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 x14ac:dyDescent="0.25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 x14ac:dyDescent="0.25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 x14ac:dyDescent="0.25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 x14ac:dyDescent="0.25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 x14ac:dyDescent="0.25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 x14ac:dyDescent="0.25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 x14ac:dyDescent="0.25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 x14ac:dyDescent="0.25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 x14ac:dyDescent="0.25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 x14ac:dyDescent="0.25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 x14ac:dyDescent="0.25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 x14ac:dyDescent="0.25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 x14ac:dyDescent="0.25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 x14ac:dyDescent="0.25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 x14ac:dyDescent="0.25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 x14ac:dyDescent="0.25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 x14ac:dyDescent="0.25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 x14ac:dyDescent="0.25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 x14ac:dyDescent="0.25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 x14ac:dyDescent="0.25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 x14ac:dyDescent="0.25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 x14ac:dyDescent="0.25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 x14ac:dyDescent="0.25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 x14ac:dyDescent="0.25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 x14ac:dyDescent="0.25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 x14ac:dyDescent="0.25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 x14ac:dyDescent="0.25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 x14ac:dyDescent="0.25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 x14ac:dyDescent="0.25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 x14ac:dyDescent="0.25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 x14ac:dyDescent="0.25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 x14ac:dyDescent="0.25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 x14ac:dyDescent="0.25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 x14ac:dyDescent="0.25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 x14ac:dyDescent="0.25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 x14ac:dyDescent="0.25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 x14ac:dyDescent="0.25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 x14ac:dyDescent="0.25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 x14ac:dyDescent="0.25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 x14ac:dyDescent="0.25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 x14ac:dyDescent="0.25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 x14ac:dyDescent="0.25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 x14ac:dyDescent="0.25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 x14ac:dyDescent="0.25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 x14ac:dyDescent="0.25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 x14ac:dyDescent="0.25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 x14ac:dyDescent="0.25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 x14ac:dyDescent="0.25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 x14ac:dyDescent="0.25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 x14ac:dyDescent="0.25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 x14ac:dyDescent="0.25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 x14ac:dyDescent="0.25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 x14ac:dyDescent="0.25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 x14ac:dyDescent="0.25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 x14ac:dyDescent="0.25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 x14ac:dyDescent="0.25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 x14ac:dyDescent="0.25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 x14ac:dyDescent="0.25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 x14ac:dyDescent="0.25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 x14ac:dyDescent="0.25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 x14ac:dyDescent="0.25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 x14ac:dyDescent="0.25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 x14ac:dyDescent="0.25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 x14ac:dyDescent="0.25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 x14ac:dyDescent="0.25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 x14ac:dyDescent="0.25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 x14ac:dyDescent="0.25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 x14ac:dyDescent="0.25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 x14ac:dyDescent="0.25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 x14ac:dyDescent="0.25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 x14ac:dyDescent="0.25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 x14ac:dyDescent="0.25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 x14ac:dyDescent="0.25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 x14ac:dyDescent="0.25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 x14ac:dyDescent="0.25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 x14ac:dyDescent="0.25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 x14ac:dyDescent="0.25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 x14ac:dyDescent="0.25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 x14ac:dyDescent="0.25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 x14ac:dyDescent="0.25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 x14ac:dyDescent="0.25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 x14ac:dyDescent="0.25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 x14ac:dyDescent="0.25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 x14ac:dyDescent="0.25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 x14ac:dyDescent="0.25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 x14ac:dyDescent="0.25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 x14ac:dyDescent="0.25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 x14ac:dyDescent="0.25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 x14ac:dyDescent="0.25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 x14ac:dyDescent="0.25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 x14ac:dyDescent="0.25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 x14ac:dyDescent="0.25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 x14ac:dyDescent="0.25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2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L1" workbookViewId="0">
      <selection activeCell="X2" sqref="X2:X1001"/>
    </sheetView>
  </sheetViews>
  <sheetFormatPr defaultRowHeight="15.75" x14ac:dyDescent="0.25"/>
  <cols>
    <col min="1" max="1" width="5.75" customWidth="1"/>
    <col min="2" max="2" width="7.25" customWidth="1"/>
    <col min="3" max="3" width="6.5" customWidth="1"/>
    <col min="4" max="4" width="5.5" customWidth="1"/>
    <col min="5" max="5" width="9.625" customWidth="1"/>
    <col min="6" max="6" width="7.5" customWidth="1"/>
    <col min="7" max="7" width="8.5" customWidth="1"/>
    <col min="8" max="8" width="5.125" customWidth="1"/>
    <col min="11" max="11" width="6.875" customWidth="1"/>
    <col min="12" max="12" width="7" customWidth="1"/>
    <col min="13" max="13" width="6.625" customWidth="1"/>
    <col min="14" max="14" width="7.5" customWidth="1"/>
    <col min="15" max="15" width="9.625" customWidth="1"/>
    <col min="16" max="16" width="9.375" customWidth="1"/>
    <col min="18" max="18" width="7" customWidth="1"/>
    <col min="21" max="21" width="10.375" customWidth="1"/>
    <col min="23" max="23" width="10" customWidth="1"/>
    <col min="24" max="24" width="9.375" customWidth="1"/>
  </cols>
  <sheetData>
    <row r="1" spans="1:24" ht="63" x14ac:dyDescent="0.25">
      <c r="A1" s="11" t="s">
        <v>26</v>
      </c>
      <c r="B1" s="11" t="s">
        <v>27</v>
      </c>
      <c r="C1" s="12" t="s">
        <v>28</v>
      </c>
      <c r="D1" s="11" t="s">
        <v>29</v>
      </c>
      <c r="E1" s="12" t="s">
        <v>1</v>
      </c>
      <c r="F1" s="11" t="s">
        <v>2</v>
      </c>
      <c r="G1" s="11" t="s">
        <v>16</v>
      </c>
      <c r="H1" s="11" t="s">
        <v>3</v>
      </c>
      <c r="I1" s="11" t="s">
        <v>4</v>
      </c>
      <c r="J1" s="11" t="s">
        <v>18</v>
      </c>
      <c r="K1" s="11" t="s">
        <v>5</v>
      </c>
      <c r="L1" s="11" t="s">
        <v>19</v>
      </c>
      <c r="M1" s="11" t="s">
        <v>20</v>
      </c>
      <c r="N1" s="11" t="s">
        <v>22</v>
      </c>
      <c r="O1" s="11" t="s">
        <v>7</v>
      </c>
      <c r="P1" s="11" t="s">
        <v>6</v>
      </c>
      <c r="Q1" s="11" t="s">
        <v>21</v>
      </c>
      <c r="R1" s="11" t="s">
        <v>17</v>
      </c>
      <c r="S1" s="11" t="s">
        <v>8</v>
      </c>
      <c r="T1" s="11"/>
      <c r="U1" s="12" t="s">
        <v>12</v>
      </c>
      <c r="V1" s="20" t="s">
        <v>46</v>
      </c>
      <c r="W1" s="20" t="s">
        <v>58</v>
      </c>
      <c r="X1" s="20" t="s">
        <v>59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16">
        <f t="array" ref="V2">SUMPRODUCT('Linear Model'!B$2:T$2,A2:S2)+'Linear Model'!U$2</f>
        <v>0.6104856124080027</v>
      </c>
      <c r="W2" s="16">
        <f t="array" ref="W2">SUMPRODUCT('Logistic Regression'!B$2:T$2,A2:S2)+'Logistic Regression'!U$2</f>
        <v>0.73361387960053759</v>
      </c>
      <c r="X2">
        <f>EXP(W2)/(1+EXP(W2))</f>
        <v>0.67559781205543323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16">
        <f t="array" ref="V3">SUMPRODUCT('Linear Model'!B$2:T$2,A3:S3)+'Linear Model'!U$2</f>
        <v>0.43940751210537321</v>
      </c>
      <c r="W3" s="16">
        <f t="array" ref="W3">SUMPRODUCT('Logistic Regression'!B$2:T$2,A3:S3)+'Logistic Regression'!U$2</f>
        <v>-0.32935515825144435</v>
      </c>
      <c r="X3">
        <f t="shared" ref="X3:X66" si="0">EXP(W3)/(1+EXP(W3))</f>
        <v>0.41839753135597685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16">
        <f t="array" ref="V4">SUMPRODUCT('Linear Model'!B$2:T$2,A4:S4)+'Linear Model'!U$2</f>
        <v>0.51686282526028093</v>
      </c>
      <c r="W4" s="16">
        <f t="array" ref="W4">SUMPRODUCT('Logistic Regression'!B$2:T$2,A4:S4)+'Logistic Regression'!U$2</f>
        <v>0.28968707850909392</v>
      </c>
      <c r="X4">
        <f t="shared" si="0"/>
        <v>0.57191952284421887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16">
        <f t="array" ref="V5">SUMPRODUCT('Linear Model'!B$2:T$2,A5:S5)+'Linear Model'!U$2</f>
        <v>0.54569793592704841</v>
      </c>
      <c r="W5" s="16">
        <f t="array" ref="W5">SUMPRODUCT('Logistic Regression'!B$2:T$2,A5:S5)+'Logistic Regression'!U$2</f>
        <v>0.39212386176151126</v>
      </c>
      <c r="X5">
        <f t="shared" si="0"/>
        <v>0.59679387105565707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16">
        <f t="array" ref="V6">SUMPRODUCT('Linear Model'!B$2:T$2,A6:S6)+'Linear Model'!U$2</f>
        <v>0.37851007775894285</v>
      </c>
      <c r="W6" s="16">
        <f t="array" ref="W6">SUMPRODUCT('Logistic Regression'!B$2:T$2,A6:S6)+'Logistic Regression'!U$2</f>
        <v>-0.83031193198962983</v>
      </c>
      <c r="X6">
        <f t="shared" si="0"/>
        <v>0.30357911783731739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16">
        <f t="array" ref="V7">SUMPRODUCT('Linear Model'!B$2:T$2,A7:S7)+'Linear Model'!U$2</f>
        <v>1.1337459056175208</v>
      </c>
      <c r="W7" s="16">
        <f t="array" ref="W7">SUMPRODUCT('Logistic Regression'!B$2:T$2,A7:S7)+'Logistic Regression'!U$2</f>
        <v>6.4474007085453362</v>
      </c>
      <c r="X7">
        <f t="shared" si="0"/>
        <v>0.99841787134723881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16">
        <f t="array" ref="V8">SUMPRODUCT('Linear Model'!B$2:T$2,A8:S8)+'Linear Model'!U$2</f>
        <v>0.84311279601491407</v>
      </c>
      <c r="W8" s="16">
        <f t="array" ref="W8">SUMPRODUCT('Logistic Regression'!B$2:T$2,A8:S8)+'Logistic Regression'!U$2</f>
        <v>2.9553404438515747</v>
      </c>
      <c r="X8">
        <f t="shared" si="0"/>
        <v>0.95051528664877361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16">
        <f t="array" ref="V9">SUMPRODUCT('Linear Model'!B$2:T$2,A9:S9)+'Linear Model'!U$2</f>
        <v>0.42106814107945439</v>
      </c>
      <c r="W9" s="16">
        <f t="array" ref="W9">SUMPRODUCT('Logistic Regression'!B$2:T$2,A9:S9)+'Logistic Regression'!U$2</f>
        <v>-6.4087823919383835E-2</v>
      </c>
      <c r="X9">
        <f t="shared" si="0"/>
        <v>0.48398352561586006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16">
        <f t="array" ref="V10">SUMPRODUCT('Linear Model'!B$2:T$2,A10:S10)+'Linear Model'!U$2</f>
        <v>0.42106814107945439</v>
      </c>
      <c r="W10" s="16">
        <f t="array" ref="W10">SUMPRODUCT('Logistic Regression'!B$2:T$2,A10:S10)+'Logistic Regression'!U$2</f>
        <v>-6.4087823919383835E-2</v>
      </c>
      <c r="X10">
        <f t="shared" si="0"/>
        <v>0.48398352561586006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16">
        <f t="array" ref="V11">SUMPRODUCT('Linear Model'!B$2:T$2,A11:S11)+'Linear Model'!U$2</f>
        <v>0.67018768867841838</v>
      </c>
      <c r="W11" s="16">
        <f t="array" ref="W11">SUMPRODUCT('Logistic Regression'!B$2:T$2,A11:S11)+'Logistic Regression'!U$2</f>
        <v>1.423972746362226</v>
      </c>
      <c r="X11">
        <f t="shared" si="0"/>
        <v>0.80596046232390883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16">
        <f t="array" ref="V12">SUMPRODUCT('Linear Model'!B$2:T$2,A12:S12)+'Linear Model'!U$2</f>
        <v>0.70331882776674393</v>
      </c>
      <c r="W12" s="16">
        <f t="array" ref="W12">SUMPRODUCT('Logistic Regression'!B$2:T$2,A12:S12)+'Logistic Regression'!U$2</f>
        <v>1.7929438537903131</v>
      </c>
      <c r="X12">
        <f t="shared" si="0"/>
        <v>0.85728782248746238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16">
        <f t="array" ref="V13">SUMPRODUCT('Linear Model'!B$2:T$2,A13:S13)+'Linear Model'!U$2</f>
        <v>0.58508318075193244</v>
      </c>
      <c r="W13" s="16">
        <f t="array" ref="W13">SUMPRODUCT('Logistic Regression'!B$2:T$2,A13:S13)+'Logistic Regression'!U$2</f>
        <v>0.73674447670572474</v>
      </c>
      <c r="X13">
        <f t="shared" si="0"/>
        <v>0.67628355311878008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16">
        <f t="array" ref="V14">SUMPRODUCT('Linear Model'!B$2:T$2,A14:S14)+'Linear Model'!U$2</f>
        <v>0.43940751210537321</v>
      </c>
      <c r="W14" s="16">
        <f t="array" ref="W14">SUMPRODUCT('Logistic Regression'!B$2:T$2,A14:S14)+'Logistic Regression'!U$2</f>
        <v>-0.32935515825144435</v>
      </c>
      <c r="X14">
        <f t="shared" si="0"/>
        <v>0.41839753135597685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16">
        <f t="array" ref="V15">SUMPRODUCT('Linear Model'!B$2:T$2,A15:S15)+'Linear Model'!U$2</f>
        <v>0.66257808575666521</v>
      </c>
      <c r="W15" s="16">
        <f t="array" ref="W15">SUMPRODUCT('Logistic Regression'!B$2:T$2,A15:S15)+'Logistic Regression'!U$2</f>
        <v>2.0468538146959152</v>
      </c>
      <c r="X15">
        <f t="shared" si="0"/>
        <v>0.88562932797581417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16">
        <f t="array" ref="V16">SUMPRODUCT('Linear Model'!B$2:T$2,A16:S16)+'Linear Model'!U$2</f>
        <v>0.66990100690188625</v>
      </c>
      <c r="W16" s="16">
        <f t="array" ref="W16">SUMPRODUCT('Logistic Regression'!B$2:T$2,A16:S16)+'Logistic Regression'!U$2</f>
        <v>1.9929544391543608</v>
      </c>
      <c r="X16">
        <f t="shared" si="0"/>
        <v>0.88005535235461285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16">
        <f t="array" ref="V17">SUMPRODUCT('Linear Model'!B$2:T$2,A17:S17)+'Linear Model'!U$2</f>
        <v>1.076959423126022</v>
      </c>
      <c r="W17" s="16">
        <f t="array" ref="W17">SUMPRODUCT('Logistic Regression'!B$2:T$2,A17:S17)+'Logistic Regression'!U$2</f>
        <v>6.7194868800483434</v>
      </c>
      <c r="X17">
        <f t="shared" si="0"/>
        <v>0.99879429800052599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16">
        <f t="array" ref="V18">SUMPRODUCT('Linear Model'!B$2:T$2,A18:S18)+'Linear Model'!U$2</f>
        <v>1.0179988958030903</v>
      </c>
      <c r="W18" s="16">
        <f t="array" ref="W18">SUMPRODUCT('Logistic Regression'!B$2:T$2,A18:S18)+'Logistic Regression'!U$2</f>
        <v>5.873269996995738</v>
      </c>
      <c r="X18">
        <f t="shared" si="0"/>
        <v>0.99719423683433828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16">
        <f t="array" ref="V19">SUMPRODUCT('Linear Model'!B$2:T$2,A19:S19)+'Linear Model'!U$2</f>
        <v>0.96331517052020277</v>
      </c>
      <c r="W19" s="16">
        <f t="array" ref="W19">SUMPRODUCT('Logistic Regression'!B$2:T$2,A19:S19)+'Logistic Regression'!U$2</f>
        <v>4.925647231311892</v>
      </c>
      <c r="X19">
        <f t="shared" si="0"/>
        <v>0.99279427223085193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16">
        <f t="array" ref="V20">SUMPRODUCT('Linear Model'!B$2:T$2,A20:S20)+'Linear Model'!U$2</f>
        <v>0.17046700819757943</v>
      </c>
      <c r="W20" s="16">
        <f t="array" ref="W20">SUMPRODUCT('Logistic Regression'!B$2:T$2,A20:S20)+'Logistic Regression'!U$2</f>
        <v>-2.6912315935480797</v>
      </c>
      <c r="X20">
        <f t="shared" si="0"/>
        <v>6.3492746655003082E-2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16">
        <f t="array" ref="V21">SUMPRODUCT('Linear Model'!B$2:T$2,A21:S21)+'Linear Model'!U$2</f>
        <v>0.8138756182494078</v>
      </c>
      <c r="W21" s="16">
        <f t="array" ref="W21">SUMPRODUCT('Logistic Regression'!B$2:T$2,A21:S21)+'Logistic Regression'!U$2</f>
        <v>3.3255585070844544</v>
      </c>
      <c r="X21">
        <f t="shared" si="0"/>
        <v>0.96529528548301802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16">
        <f t="array" ref="V22">SUMPRODUCT('Linear Model'!B$2:T$2,A22:S22)+'Linear Model'!U$2</f>
        <v>0.815050170916649</v>
      </c>
      <c r="W22" s="16">
        <f t="array" ref="W22">SUMPRODUCT('Logistic Regression'!B$2:T$2,A22:S22)+'Logistic Regression'!U$2</f>
        <v>4.4036697830086577</v>
      </c>
      <c r="X22">
        <f t="shared" si="0"/>
        <v>0.9879154552895324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16">
        <f t="array" ref="V23">SUMPRODUCT('Linear Model'!B$2:T$2,A23:S23)+'Linear Model'!U$2</f>
        <v>1.1509061891602776</v>
      </c>
      <c r="W23" s="16">
        <f t="array" ref="W23">SUMPRODUCT('Logistic Regression'!B$2:T$2,A23:S23)+'Logistic Regression'!U$2</f>
        <v>5.858599589977926</v>
      </c>
      <c r="X23">
        <f t="shared" si="0"/>
        <v>0.99715288979114658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16">
        <f t="array" ref="V24">SUMPRODUCT('Linear Model'!B$2:T$2,A24:S24)+'Linear Model'!U$2</f>
        <v>0.74515587193901434</v>
      </c>
      <c r="W24" s="16">
        <f t="array" ref="W24">SUMPRODUCT('Logistic Regression'!B$2:T$2,A24:S24)+'Logistic Regression'!U$2</f>
        <v>2.4816184940937092</v>
      </c>
      <c r="X24">
        <f t="shared" si="0"/>
        <v>0.92284311952261244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16">
        <f t="array" ref="V25">SUMPRODUCT('Linear Model'!B$2:T$2,A25:S25)+'Linear Model'!U$2</f>
        <v>0.36251302433934718</v>
      </c>
      <c r="W25" s="16">
        <f t="array" ref="W25">SUMPRODUCT('Logistic Regression'!B$2:T$2,A25:S25)+'Logistic Regression'!U$2</f>
        <v>-0.84265281669996006</v>
      </c>
      <c r="X25">
        <f t="shared" si="0"/>
        <v>0.30097636446990683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16">
        <f t="array" ref="V26">SUMPRODUCT('Linear Model'!B$2:T$2,A26:S26)+'Linear Model'!U$2</f>
        <v>0.94222731286958994</v>
      </c>
      <c r="W26" s="16">
        <f t="array" ref="W26">SUMPRODUCT('Logistic Regression'!B$2:T$2,A26:S26)+'Logistic Regression'!U$2</f>
        <v>3.7431853377013828</v>
      </c>
      <c r="X26">
        <f t="shared" si="0"/>
        <v>0.97686914659721602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16">
        <f t="array" ref="V27">SUMPRODUCT('Linear Model'!B$2:T$2,A27:S27)+'Linear Model'!U$2</f>
        <v>0.65066471277440752</v>
      </c>
      <c r="W27" s="16">
        <f t="array" ref="W27">SUMPRODUCT('Logistic Regression'!B$2:T$2,A27:S27)+'Logistic Regression'!U$2</f>
        <v>1.5794165134887517</v>
      </c>
      <c r="X27">
        <f t="shared" si="0"/>
        <v>0.82912186618517403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16">
        <f t="array" ref="V28">SUMPRODUCT('Linear Model'!B$2:T$2,A28:S28)+'Linear Model'!U$2</f>
        <v>0.88045804229339597</v>
      </c>
      <c r="W28" s="16">
        <f t="array" ref="W28">SUMPRODUCT('Logistic Regression'!B$2:T$2,A28:S28)+'Logistic Regression'!U$2</f>
        <v>3.4747320272895053</v>
      </c>
      <c r="X28">
        <f t="shared" si="0"/>
        <v>0.96996020456425436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16">
        <f t="array" ref="V29">SUMPRODUCT('Linear Model'!B$2:T$2,A29:S29)+'Linear Model'!U$2</f>
        <v>0.60100056096760235</v>
      </c>
      <c r="W29" s="16">
        <f t="array" ref="W29">SUMPRODUCT('Logistic Regression'!B$2:T$2,A29:S29)+'Logistic Regression'!U$2</f>
        <v>1.2051915258512971</v>
      </c>
      <c r="X29">
        <f t="shared" si="0"/>
        <v>0.76944703934120517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16">
        <f t="array" ref="V30">SUMPRODUCT('Linear Model'!B$2:T$2,A30:S30)+'Linear Model'!U$2</f>
        <v>0.82104145168631426</v>
      </c>
      <c r="W30" s="16">
        <f t="array" ref="W30">SUMPRODUCT('Logistic Regression'!B$2:T$2,A30:S30)+'Logistic Regression'!U$2</f>
        <v>2.552088287487793</v>
      </c>
      <c r="X30">
        <f t="shared" si="0"/>
        <v>0.9277136824433404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16">
        <f t="array" ref="V31">SUMPRODUCT('Linear Model'!B$2:T$2,A31:S31)+'Linear Model'!U$2</f>
        <v>0.98085040734864393</v>
      </c>
      <c r="W31" s="16">
        <f t="array" ref="W31">SUMPRODUCT('Logistic Regression'!B$2:T$2,A31:S31)+'Logistic Regression'!U$2</f>
        <v>5.6056895899504244</v>
      </c>
      <c r="X31">
        <f t="shared" si="0"/>
        <v>0.9963365858219756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16">
        <f t="array" ref="V32">SUMPRODUCT('Linear Model'!B$2:T$2,A32:S32)+'Linear Model'!U$2</f>
        <v>0.89890050484221828</v>
      </c>
      <c r="W32" s="16">
        <f t="array" ref="W32">SUMPRODUCT('Logistic Regression'!B$2:T$2,A32:S32)+'Logistic Regression'!U$2</f>
        <v>3.3799538337781483</v>
      </c>
      <c r="X32">
        <f t="shared" si="0"/>
        <v>0.96707213513391066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16">
        <f t="array" ref="V33">SUMPRODUCT('Linear Model'!B$2:T$2,A33:S33)+'Linear Model'!U$2</f>
        <v>1.2596195225542421</v>
      </c>
      <c r="W33" s="16">
        <f t="array" ref="W33">SUMPRODUCT('Logistic Regression'!B$2:T$2,A33:S33)+'Logistic Regression'!U$2</f>
        <v>6.335343341414541</v>
      </c>
      <c r="X33">
        <f t="shared" si="0"/>
        <v>0.99823059917998591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16">
        <f t="array" ref="V34">SUMPRODUCT('Linear Model'!B$2:T$2,A34:S34)+'Linear Model'!U$2</f>
        <v>0.75322483619565905</v>
      </c>
      <c r="W34" s="16">
        <f t="array" ref="W34">SUMPRODUCT('Logistic Regression'!B$2:T$2,A34:S34)+'Logistic Regression'!U$2</f>
        <v>2.3138541988209789</v>
      </c>
      <c r="X34">
        <f t="shared" si="0"/>
        <v>0.91001795656916706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16">
        <f t="array" ref="V35">SUMPRODUCT('Linear Model'!B$2:T$2,A35:S35)+'Linear Model'!U$2</f>
        <v>2.9466092808577704E-4</v>
      </c>
      <c r="W35" s="16">
        <f t="array" ref="W35">SUMPRODUCT('Logistic Regression'!B$2:T$2,A35:S35)+'Logistic Regression'!U$2</f>
        <v>-3.9671757381487236</v>
      </c>
      <c r="X35">
        <f t="shared" si="0"/>
        <v>1.8575241883919888E-2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16">
        <f t="array" ref="V36">SUMPRODUCT('Linear Model'!B$2:T$2,A36:S36)+'Linear Model'!U$2</f>
        <v>1.13329491534924</v>
      </c>
      <c r="W36" s="16">
        <f t="array" ref="W36">SUMPRODUCT('Logistic Regression'!B$2:T$2,A36:S36)+'Logistic Regression'!U$2</f>
        <v>5.5327840383016582</v>
      </c>
      <c r="X36">
        <f t="shared" si="0"/>
        <v>0.9960606171341545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16">
        <f t="array" ref="V37">SUMPRODUCT('Linear Model'!B$2:T$2,A37:S37)+'Linear Model'!U$2</f>
        <v>1.1337459056175208</v>
      </c>
      <c r="W37" s="16">
        <f t="array" ref="W37">SUMPRODUCT('Logistic Regression'!B$2:T$2,A37:S37)+'Logistic Regression'!U$2</f>
        <v>6.4474007085453362</v>
      </c>
      <c r="X37">
        <f t="shared" si="0"/>
        <v>0.99841787134723881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16">
        <f t="array" ref="V38">SUMPRODUCT('Linear Model'!B$2:T$2,A38:S38)+'Linear Model'!U$2</f>
        <v>0.42147020817819325</v>
      </c>
      <c r="W38" s="16">
        <f t="array" ref="W38">SUMPRODUCT('Logistic Regression'!B$2:T$2,A38:S38)+'Logistic Regression'!U$2</f>
        <v>-0.53674267040468093</v>
      </c>
      <c r="X38">
        <f t="shared" si="0"/>
        <v>0.36894564495466942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16">
        <f t="array" ref="V39">SUMPRODUCT('Linear Model'!B$2:T$2,A39:S39)+'Linear Model'!U$2</f>
        <v>0.71002730719607798</v>
      </c>
      <c r="W39" s="16">
        <f t="array" ref="W39">SUMPRODUCT('Logistic Regression'!B$2:T$2,A39:S39)+'Logistic Regression'!U$2</f>
        <v>1.9529785500560601</v>
      </c>
      <c r="X39">
        <f t="shared" si="0"/>
        <v>0.875771059340405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16">
        <f t="array" ref="V40">SUMPRODUCT('Linear Model'!B$2:T$2,A40:S40)+'Linear Model'!U$2</f>
        <v>1.0634495395411474</v>
      </c>
      <c r="W40" s="16">
        <f t="array" ref="W40">SUMPRODUCT('Logistic Regression'!B$2:T$2,A40:S40)+'Logistic Regression'!U$2</f>
        <v>4.9980042661156849</v>
      </c>
      <c r="X40">
        <f t="shared" si="0"/>
        <v>0.99329386825306054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16">
        <f t="array" ref="V41">SUMPRODUCT('Linear Model'!B$2:T$2,A41:S41)+'Linear Model'!U$2</f>
        <v>0.42106814107945439</v>
      </c>
      <c r="W41" s="16">
        <f t="array" ref="W41">SUMPRODUCT('Logistic Regression'!B$2:T$2,A41:S41)+'Logistic Regression'!U$2</f>
        <v>-6.4087823919383835E-2</v>
      </c>
      <c r="X41">
        <f t="shared" si="0"/>
        <v>0.48398352561586006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16">
        <f t="array" ref="V42">SUMPRODUCT('Linear Model'!B$2:T$2,A42:S42)+'Linear Model'!U$2</f>
        <v>1.0115728977594292</v>
      </c>
      <c r="W42" s="16">
        <f t="array" ref="W42">SUMPRODUCT('Logistic Regression'!B$2:T$2,A42:S42)+'Logistic Regression'!U$2</f>
        <v>6.6059746325349611</v>
      </c>
      <c r="X42">
        <f t="shared" si="0"/>
        <v>0.99864956157989315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16">
        <f t="array" ref="V43">SUMPRODUCT('Linear Model'!B$2:T$2,A43:S43)+'Linear Model'!U$2</f>
        <v>0.58644117684963404</v>
      </c>
      <c r="W43" s="16">
        <f t="array" ref="W43">SUMPRODUCT('Logistic Regression'!B$2:T$2,A43:S43)+'Logistic Regression'!U$2</f>
        <v>1.2643758989671139</v>
      </c>
      <c r="X43">
        <f t="shared" si="0"/>
        <v>0.77977847458544913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16">
        <f t="array" ref="V44">SUMPRODUCT('Linear Model'!B$2:T$2,A44:S44)+'Linear Model'!U$2</f>
        <v>0.96291310342146397</v>
      </c>
      <c r="W44" s="16">
        <f t="array" ref="W44">SUMPRODUCT('Logistic Regression'!B$2:T$2,A44:S44)+'Logistic Regression'!U$2</f>
        <v>5.3983020777971884</v>
      </c>
      <c r="X44">
        <f t="shared" si="0"/>
        <v>0.99549612044539093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16">
        <f t="array" ref="V45">SUMPRODUCT('Linear Model'!B$2:T$2,A45:S45)+'Linear Model'!U$2</f>
        <v>0.7460573298564952</v>
      </c>
      <c r="W45" s="16">
        <f t="array" ref="W45">SUMPRODUCT('Logistic Regression'!B$2:T$2,A45:S45)+'Logistic Regression'!U$2</f>
        <v>2.4058462624025267</v>
      </c>
      <c r="X45">
        <f t="shared" si="0"/>
        <v>0.91727202523907525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16">
        <f t="array" ref="V46">SUMPRODUCT('Linear Model'!B$2:T$2,A46:S46)+'Linear Model'!U$2</f>
        <v>0.35284778558780283</v>
      </c>
      <c r="W46" s="16">
        <f t="array" ref="W46">SUMPRODUCT('Logistic Regression'!B$2:T$2,A46:S46)+'Logistic Regression'!U$2</f>
        <v>-0.51114522211601465</v>
      </c>
      <c r="X46">
        <f t="shared" si="0"/>
        <v>0.37492509712970495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16">
        <f t="array" ref="V47">SUMPRODUCT('Linear Model'!B$2:T$2,A47:S47)+'Linear Model'!U$2</f>
        <v>0.24534157225209535</v>
      </c>
      <c r="W47" s="16">
        <f t="array" ref="W47">SUMPRODUCT('Logistic Regression'!B$2:T$2,A47:S47)+'Logistic Regression'!U$2</f>
        <v>-1.9168743981072283</v>
      </c>
      <c r="X47">
        <f t="shared" si="0"/>
        <v>0.12821051712008485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16">
        <f t="array" ref="V48">SUMPRODUCT('Linear Model'!B$2:T$2,A48:S48)+'Linear Model'!U$2</f>
        <v>0.77187010139814705</v>
      </c>
      <c r="W48" s="16">
        <f t="array" ref="W48">SUMPRODUCT('Logistic Regression'!B$2:T$2,A48:S48)+'Logistic Regression'!U$2</f>
        <v>3.0961669287441573</v>
      </c>
      <c r="X48">
        <f t="shared" si="0"/>
        <v>0.95673435743718394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16">
        <f t="array" ref="V49">SUMPRODUCT('Linear Model'!B$2:T$2,A49:S49)+'Linear Model'!U$2</f>
        <v>0.40369544933028134</v>
      </c>
      <c r="W49" s="16">
        <f t="array" ref="W49">SUMPRODUCT('Logistic Regression'!B$2:T$2,A49:S49)+'Logistic Regression'!U$2</f>
        <v>-0.1325435758065103</v>
      </c>
      <c r="X49">
        <f t="shared" si="0"/>
        <v>0.46691253137257799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16">
        <f t="array" ref="V50">SUMPRODUCT('Linear Model'!B$2:T$2,A50:S50)+'Linear Model'!U$2</f>
        <v>1.0950521418592591</v>
      </c>
      <c r="W50" s="16">
        <f t="array" ref="W50">SUMPRODUCT('Logistic Regression'!B$2:T$2,A50:S50)+'Logistic Regression'!U$2</f>
        <v>6.9649670802415731</v>
      </c>
      <c r="X50">
        <f t="shared" si="0"/>
        <v>0.99905649701424304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16">
        <f t="array" ref="V51">SUMPRODUCT('Linear Model'!B$2:T$2,A51:S51)+'Linear Model'!U$2</f>
        <v>0.7093109085007876</v>
      </c>
      <c r="W51" s="16">
        <f t="array" ref="W51">SUMPRODUCT('Logistic Regression'!B$2:T$2,A51:S51)+'Logistic Regression'!U$2</f>
        <v>1.6656110088719169</v>
      </c>
      <c r="X51">
        <f t="shared" si="0"/>
        <v>0.84098977706561096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16">
        <f t="array" ref="V52">SUMPRODUCT('Linear Model'!B$2:T$2,A52:S52)+'Linear Model'!U$2</f>
        <v>0.8160377485445871</v>
      </c>
      <c r="W52" s="16">
        <f t="array" ref="W52">SUMPRODUCT('Logistic Regression'!B$2:T$2,A52:S52)+'Logistic Regression'!U$2</f>
        <v>2.9078802363752496</v>
      </c>
      <c r="X52">
        <f t="shared" si="0"/>
        <v>0.94823461319415214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16">
        <f t="array" ref="V53">SUMPRODUCT('Linear Model'!B$2:T$2,A53:S53)+'Linear Model'!U$2</f>
        <v>0.65203731568236889</v>
      </c>
      <c r="W53" s="16">
        <f t="array" ref="W53">SUMPRODUCT('Logistic Regression'!B$2:T$2,A53:S53)+'Logistic Regression'!U$2</f>
        <v>2.274280523323819</v>
      </c>
      <c r="X53">
        <f t="shared" si="0"/>
        <v>0.90672444481954184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16">
        <f t="array" ref="V54">SUMPRODUCT('Linear Model'!B$2:T$2,A54:S54)+'Linear Model'!U$2</f>
        <v>1.1242893196247656</v>
      </c>
      <c r="W54" s="16">
        <f t="array" ref="W54">SUMPRODUCT('Logistic Regression'!B$2:T$2,A54:S54)+'Logistic Regression'!U$2</f>
        <v>6.5947490170086924</v>
      </c>
      <c r="X54">
        <f t="shared" si="0"/>
        <v>0.99863433749014319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16">
        <f t="array" ref="V55">SUMPRODUCT('Linear Model'!B$2:T$2,A55:S55)+'Linear Model'!U$2</f>
        <v>0.63185559534587987</v>
      </c>
      <c r="W55" s="16">
        <f t="array" ref="W55">SUMPRODUCT('Logistic Regression'!B$2:T$2,A55:S55)+'Logistic Regression'!U$2</f>
        <v>1.0465687721113786</v>
      </c>
      <c r="X55">
        <f t="shared" si="0"/>
        <v>0.74011546510062776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16">
        <f t="array" ref="V56">SUMPRODUCT('Linear Model'!B$2:T$2,A56:S56)+'Linear Model'!U$2</f>
        <v>0.91830281912269585</v>
      </c>
      <c r="W56" s="16">
        <f t="array" ref="W56">SUMPRODUCT('Logistic Regression'!B$2:T$2,A56:S56)+'Logistic Regression'!U$2</f>
        <v>4.67079951168233</v>
      </c>
      <c r="X56">
        <f t="shared" si="0"/>
        <v>0.99072210614545886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16">
        <f t="array" ref="V57">SUMPRODUCT('Linear Model'!B$2:T$2,A57:S57)+'Linear Model'!U$2</f>
        <v>0.93143916928551995</v>
      </c>
      <c r="W57" s="16">
        <f t="array" ref="W57">SUMPRODUCT('Logistic Regression'!B$2:T$2,A57:S57)+'Logistic Regression'!U$2</f>
        <v>5.6914799331311672</v>
      </c>
      <c r="X57">
        <f t="shared" si="0"/>
        <v>0.99663675449484934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16">
        <f t="array" ref="V58">SUMPRODUCT('Linear Model'!B$2:T$2,A58:S58)+'Linear Model'!U$2</f>
        <v>1.2089121391188371</v>
      </c>
      <c r="W58" s="16">
        <f t="array" ref="W58">SUMPRODUCT('Logistic Regression'!B$2:T$2,A58:S58)+'Logistic Regression'!U$2</f>
        <v>7.1217991901876836</v>
      </c>
      <c r="X58">
        <f t="shared" si="0"/>
        <v>0.99919333829426837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16">
        <f t="array" ref="V59">SUMPRODUCT('Linear Model'!B$2:T$2,A59:S59)+'Linear Model'!U$2</f>
        <v>0.88005597519465706</v>
      </c>
      <c r="W59" s="16">
        <f t="array" ref="W59">SUMPRODUCT('Logistic Regression'!B$2:T$2,A59:S59)+'Logistic Regression'!U$2</f>
        <v>3.9473868737748021</v>
      </c>
      <c r="X59">
        <f t="shared" si="0"/>
        <v>0.98106054519962327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16">
        <f t="array" ref="V60">SUMPRODUCT('Linear Model'!B$2:T$2,A60:S60)+'Linear Model'!U$2</f>
        <v>0.70962524009733907</v>
      </c>
      <c r="W60" s="16">
        <f t="array" ref="W60">SUMPRODUCT('Logistic Regression'!B$2:T$2,A60:S60)+'Logistic Regression'!U$2</f>
        <v>2.4256333965413575</v>
      </c>
      <c r="X60">
        <f t="shared" si="0"/>
        <v>0.91876120904377301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16">
        <f t="array" ref="V61">SUMPRODUCT('Linear Model'!B$2:T$2,A61:S61)+'Linear Model'!U$2</f>
        <v>1.059022119198842</v>
      </c>
      <c r="W61" s="16">
        <f t="array" ref="W61">SUMPRODUCT('Logistic Regression'!B$2:T$2,A61:S61)+'Logistic Regression'!U$2</f>
        <v>6.5120993678951065</v>
      </c>
      <c r="X61">
        <f t="shared" si="0"/>
        <v>0.9985168448821744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16">
        <f t="array" ref="V62">SUMPRODUCT('Linear Model'!B$2:T$2,A62:S62)+'Linear Model'!U$2</f>
        <v>-3.452042281857931E-2</v>
      </c>
      <c r="W62" s="16">
        <f t="array" ref="W62">SUMPRODUCT('Logistic Regression'!B$2:T$2,A62:S62)+'Logistic Regression'!U$2</f>
        <v>-4.6211192815231961</v>
      </c>
      <c r="X62">
        <f t="shared" si="0"/>
        <v>9.7458576479077727E-3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16">
        <f t="array" ref="V63">SUMPRODUCT('Linear Model'!B$2:T$2,A63:S63)+'Linear Model'!U$2</f>
        <v>0.24428842075974982</v>
      </c>
      <c r="W63" s="16">
        <f t="array" ref="W63">SUMPRODUCT('Logistic Regression'!B$2:T$2,A63:S63)+'Logistic Regression'!U$2</f>
        <v>-1.8840910388005938</v>
      </c>
      <c r="X63">
        <f t="shared" si="0"/>
        <v>0.13191967468699659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16">
        <f t="array" ref="V64">SUMPRODUCT('Linear Model'!B$2:T$2,A64:S64)+'Linear Model'!U$2</f>
        <v>0.2449395051533565</v>
      </c>
      <c r="W64" s="16">
        <f t="array" ref="W64">SUMPRODUCT('Logistic Regression'!B$2:T$2,A64:S64)+'Logistic Regression'!U$2</f>
        <v>-1.4442195516219314</v>
      </c>
      <c r="X64">
        <f t="shared" si="0"/>
        <v>0.19089277713944691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16">
        <f t="array" ref="V65">SUMPRODUCT('Linear Model'!B$2:T$2,A65:S65)+'Linear Model'!U$2</f>
        <v>0.29531751543564488</v>
      </c>
      <c r="W65" s="16">
        <f t="array" ref="W65">SUMPRODUCT('Logistic Regression'!B$2:T$2,A65:S65)+'Logistic Regression'!U$2</f>
        <v>-1.7582860724883758</v>
      </c>
      <c r="X65">
        <f t="shared" si="0"/>
        <v>0.14700512708936805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16">
        <f t="array" ref="V66">SUMPRODUCT('Linear Model'!B$2:T$2,A66:S66)+'Linear Model'!U$2</f>
        <v>0.35324985268654174</v>
      </c>
      <c r="W66" s="16">
        <f t="array" ref="W66">SUMPRODUCT('Logistic Regression'!B$2:T$2,A66:S66)+'Logistic Regression'!U$2</f>
        <v>-0.98380006860131175</v>
      </c>
      <c r="X66">
        <f t="shared" si="0"/>
        <v>0.2721384180674829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16">
        <f t="array" ref="V67">SUMPRODUCT('Linear Model'!B$2:T$2,A67:S67)+'Linear Model'!U$2</f>
        <v>8.291220455644821E-2</v>
      </c>
      <c r="W67" s="16">
        <f t="array" ref="W67">SUMPRODUCT('Logistic Regression'!B$2:T$2,A67:S67)+'Logistic Regression'!U$2</f>
        <v>-3.0805379780120989</v>
      </c>
      <c r="X67">
        <f t="shared" ref="X67:X130" si="1">EXP(W67)/(1+EXP(W67))</f>
        <v>4.3917220963816013E-2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16">
        <f t="array" ref="V68">SUMPRODUCT('Linear Model'!B$2:T$2,A68:S68)+'Linear Model'!U$2</f>
        <v>0.10084950848362817</v>
      </c>
      <c r="W68" s="16">
        <f t="array" ref="W68">SUMPRODUCT('Logistic Regression'!B$2:T$2,A68:S68)+'Logistic Regression'!U$2</f>
        <v>-2.8731504658588625</v>
      </c>
      <c r="X68">
        <f t="shared" si="1"/>
        <v>5.3496903631123249E-2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16">
        <f t="array" ref="V69">SUMPRODUCT('Linear Model'!B$2:T$2,A69:S69)+'Linear Model'!U$2</f>
        <v>0.15252970427039947</v>
      </c>
      <c r="W69" s="16">
        <f t="array" ref="W69">SUMPRODUCT('Logistic Regression'!B$2:T$2,A69:S69)+'Logistic Regression'!U$2</f>
        <v>-2.8986191057013162</v>
      </c>
      <c r="X69">
        <f t="shared" si="1"/>
        <v>5.2221867842691082E-2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16">
        <f t="array" ref="V70">SUMPRODUCT('Linear Model'!B$2:T$2,A70:S70)+'Linear Model'!U$2</f>
        <v>0.27060179732449652</v>
      </c>
      <c r="W70" s="16">
        <f t="array" ref="W70">SUMPRODUCT('Logistic Regression'!B$2:T$2,A70:S70)+'Logistic Regression'!U$2</f>
        <v>-1.7633862614955464</v>
      </c>
      <c r="X70">
        <f t="shared" si="1"/>
        <v>0.146366741523658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16">
        <f t="array" ref="V71">SUMPRODUCT('Linear Model'!B$2:T$2,A71:S71)+'Linear Model'!U$2</f>
        <v>0.35324985268654174</v>
      </c>
      <c r="W71" s="16">
        <f t="array" ref="W71">SUMPRODUCT('Logistic Regression'!B$2:T$2,A71:S71)+'Logistic Regression'!U$2</f>
        <v>-0.98380006860131175</v>
      </c>
      <c r="X71">
        <f t="shared" si="1"/>
        <v>0.2721384180674829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16">
        <f t="array" ref="V72">SUMPRODUCT('Linear Model'!B$2:T$2,A72:S72)+'Linear Model'!U$2</f>
        <v>0.46466773717777432</v>
      </c>
      <c r="W72" s="16">
        <f t="array" ref="W72">SUMPRODUCT('Logistic Regression'!B$2:T$2,A72:S72)+'Logistic Regression'!U$2</f>
        <v>-0.17586702163976251</v>
      </c>
      <c r="X72">
        <f t="shared" si="1"/>
        <v>0.45614621660444066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16">
        <f t="array" ref="V73">SUMPRODUCT('Linear Model'!B$2:T$2,A73:S73)+'Linear Model'!U$2</f>
        <v>0.15252970427039947</v>
      </c>
      <c r="W73" s="16">
        <f t="array" ref="W73">SUMPRODUCT('Logistic Regression'!B$2:T$2,A73:S73)+'Logistic Regression'!U$2</f>
        <v>-2.8986191057013162</v>
      </c>
      <c r="X73">
        <f t="shared" si="1"/>
        <v>5.2221867842691082E-2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16">
        <f t="array" ref="V74">SUMPRODUCT('Linear Model'!B$2:T$2,A74:S74)+'Linear Model'!U$2</f>
        <v>0.44673043325059436</v>
      </c>
      <c r="W74" s="16">
        <f t="array" ref="W74">SUMPRODUCT('Logistic Regression'!B$2:T$2,A74:S74)+'Logistic Regression'!U$2</f>
        <v>-0.38325453379299901</v>
      </c>
      <c r="X74">
        <f t="shared" si="1"/>
        <v>0.40534218352131607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16">
        <f t="array" ref="V75">SUMPRODUCT('Linear Model'!B$2:T$2,A75:S75)+'Linear Model'!U$2</f>
        <v>0.54569793592704841</v>
      </c>
      <c r="W75" s="16">
        <f t="array" ref="W75">SUMPRODUCT('Logistic Regression'!B$2:T$2,A75:S75)+'Logistic Regression'!U$2</f>
        <v>0.39212386176151126</v>
      </c>
      <c r="X75">
        <f t="shared" si="1"/>
        <v>0.59679387105565707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16">
        <f t="array" ref="V76">SUMPRODUCT('Linear Model'!B$2:T$2,A76:S76)+'Linear Model'!U$2</f>
        <v>0.2449395051533565</v>
      </c>
      <c r="W76" s="16">
        <f t="array" ref="W76">SUMPRODUCT('Logistic Regression'!B$2:T$2,A76:S76)+'Logistic Regression'!U$2</f>
        <v>-1.4442195516219314</v>
      </c>
      <c r="X76">
        <f t="shared" si="1"/>
        <v>0.19089277713944691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16">
        <f t="array" ref="V77">SUMPRODUCT('Linear Model'!B$2:T$2,A77:S77)+'Linear Model'!U$2</f>
        <v>-0.268645842979708</v>
      </c>
      <c r="W77" s="16">
        <f t="array" ref="W77">SUMPRODUCT('Logistic Regression'!B$2:T$2,A77:S77)+'Logistic Regression'!U$2</f>
        <v>-6.3290521734453602</v>
      </c>
      <c r="X77">
        <f t="shared" si="1"/>
        <v>1.7805476238806949E-3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16">
        <f t="array" ref="V78">SUMPRODUCT('Linear Model'!B$2:T$2,A78:S78)+'Linear Model'!U$2</f>
        <v>8.3907281680009049E-2</v>
      </c>
      <c r="W78" s="16">
        <f t="array" ref="W78">SUMPRODUCT('Logistic Regression'!B$2:T$2,A78:S78)+'Logistic Regression'!U$2</f>
        <v>-2.8730216574126501</v>
      </c>
      <c r="X78">
        <f t="shared" si="1"/>
        <v>5.3503426219983496E-2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16">
        <f t="array" ref="V79">SUMPRODUCT('Linear Model'!B$2:T$2,A79:S79)+'Linear Model'!U$2</f>
        <v>0.33044608017858129</v>
      </c>
      <c r="W79" s="16">
        <f t="array" ref="W79">SUMPRODUCT('Logistic Regression'!B$2:T$2,A79:S79)+'Logistic Regression'!U$2</f>
        <v>-1.2296461284507274</v>
      </c>
      <c r="X79">
        <f t="shared" si="1"/>
        <v>0.22624336752945645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16">
        <f t="array" ref="V80">SUMPRODUCT('Linear Model'!B$2:T$2,A80:S80)+'Linear Model'!U$2</f>
        <v>0.24534157225209535</v>
      </c>
      <c r="W80" s="16">
        <f t="array" ref="W80">SUMPRODUCT('Logistic Regression'!B$2:T$2,A80:S80)+'Logistic Regression'!U$2</f>
        <v>-1.9168743981072283</v>
      </c>
      <c r="X80">
        <f t="shared" si="1"/>
        <v>0.12821051712008485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16">
        <f t="array" ref="V81">SUMPRODUCT('Linear Model'!B$2:T$2,A81:S81)+'Linear Model'!U$2</f>
        <v>0.15212763717166061</v>
      </c>
      <c r="W81" s="16">
        <f t="array" ref="W81">SUMPRODUCT('Logistic Regression'!B$2:T$2,A81:S81)+'Logistic Regression'!U$2</f>
        <v>-2.4259642592160193</v>
      </c>
      <c r="X81">
        <f t="shared" si="1"/>
        <v>8.1214099101918069E-2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16">
        <f t="array" ref="V82">SUMPRODUCT('Linear Model'!B$2:T$2,A82:S82)+'Linear Model'!U$2</f>
        <v>0.20915985601681339</v>
      </c>
      <c r="W82" s="16">
        <f t="array" ref="W82">SUMPRODUCT('Logistic Regression'!B$2:T$2,A82:S82)+'Logistic Regression'!U$2</f>
        <v>-2.4127309828382426</v>
      </c>
      <c r="X82">
        <f t="shared" si="1"/>
        <v>8.2207032863496621E-2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16">
        <f t="array" ref="V83">SUMPRODUCT('Linear Model'!B$2:T$2,A83:S83)+'Linear Model'!U$2</f>
        <v>0.15918391283326389</v>
      </c>
      <c r="W83" s="16">
        <f t="array" ref="W83">SUMPRODUCT('Logistic Regression'!B$2:T$2,A83:S83)+'Logistic Regression'!U$2</f>
        <v>-2.5713193084570953</v>
      </c>
      <c r="X83">
        <f t="shared" si="1"/>
        <v>7.1007226366752538E-2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16">
        <f t="array" ref="V84">SUMPRODUCT('Linear Model'!B$2:T$2,A84:S84)+'Linear Model'!U$2</f>
        <v>0.184444137905665</v>
      </c>
      <c r="W84" s="16">
        <f t="array" ref="W84">SUMPRODUCT('Logistic Regression'!B$2:T$2,A84:S84)+'Logistic Regression'!U$2</f>
        <v>-2.4178311718454135</v>
      </c>
      <c r="X84">
        <f t="shared" si="1"/>
        <v>8.1823047553487599E-2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16">
        <f t="array" ref="V85">SUMPRODUCT('Linear Model'!B$2:T$2,A85:S85)+'Linear Model'!U$2</f>
        <v>0.35324985268654174</v>
      </c>
      <c r="W85" s="16">
        <f t="array" ref="W85">SUMPRODUCT('Logistic Regression'!B$2:T$2,A85:S85)+'Logistic Regression'!U$2</f>
        <v>-0.98380006860131175</v>
      </c>
      <c r="X85">
        <f t="shared" si="1"/>
        <v>0.2721384180674829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16">
        <f t="array" ref="V86">SUMPRODUCT('Linear Model'!B$2:T$2,A86:S86)+'Linear Model'!U$2</f>
        <v>0.42106814107945439</v>
      </c>
      <c r="W86" s="16">
        <f t="array" ref="W86">SUMPRODUCT('Logistic Regression'!B$2:T$2,A86:S86)+'Logistic Regression'!U$2</f>
        <v>-6.4087823919383835E-2</v>
      </c>
      <c r="X86">
        <f t="shared" si="1"/>
        <v>0.48398352561586006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16">
        <f t="array" ref="V87">SUMPRODUCT('Linear Model'!B$2:T$2,A87:S87)+'Linear Model'!U$2</f>
        <v>0.35324985268654174</v>
      </c>
      <c r="W87" s="16">
        <f t="array" ref="W87">SUMPRODUCT('Logistic Regression'!B$2:T$2,A87:S87)+'Logistic Regression'!U$2</f>
        <v>-0.98380006860131175</v>
      </c>
      <c r="X87">
        <f t="shared" si="1"/>
        <v>0.2721384180674829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16">
        <f t="array" ref="V88">SUMPRODUCT('Linear Model'!B$2:T$2,A88:S88)+'Linear Model'!U$2</f>
        <v>0.63185559534587987</v>
      </c>
      <c r="W88" s="16">
        <f t="array" ref="W88">SUMPRODUCT('Logistic Regression'!B$2:T$2,A88:S88)+'Logistic Regression'!U$2</f>
        <v>1.0465687721113786</v>
      </c>
      <c r="X88">
        <f t="shared" si="1"/>
        <v>0.74011546510062776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16">
        <f t="array" ref="V89">SUMPRODUCT('Linear Model'!B$2:T$2,A89:S89)+'Linear Model'!U$2</f>
        <v>0.43900544500663435</v>
      </c>
      <c r="W89" s="16">
        <f t="array" ref="W89">SUMPRODUCT('Logistic Regression'!B$2:T$2,A89:S89)+'Logistic Regression'!U$2</f>
        <v>0.14329968823385267</v>
      </c>
      <c r="X89">
        <f t="shared" si="1"/>
        <v>0.53576374288288531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16">
        <f t="array" ref="V90">SUMPRODUCT('Linear Model'!B$2:T$2,A90:S90)+'Linear Model'!U$2</f>
        <v>0.60770458235515712</v>
      </c>
      <c r="W90" s="16">
        <f t="array" ref="W90">SUMPRODUCT('Logistic Regression'!B$2:T$2,A90:S90)+'Logistic Regression'!U$2</f>
        <v>1.2858472519038029</v>
      </c>
      <c r="X90">
        <f t="shared" si="1"/>
        <v>0.78344346409950993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16">
        <f t="array" ref="V91">SUMPRODUCT('Linear Model'!B$2:T$2,A91:S91)+'Linear Model'!U$2</f>
        <v>0.2087577889180745</v>
      </c>
      <c r="W91" s="16">
        <f t="array" ref="W91">SUMPRODUCT('Logistic Regression'!B$2:T$2,A91:S91)+'Logistic Regression'!U$2</f>
        <v>-1.940076136352946</v>
      </c>
      <c r="X91">
        <f t="shared" si="1"/>
        <v>0.12563949237802086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16">
        <f t="array" ref="V92">SUMPRODUCT('Linear Model'!B$2:T$2,A92:S92)+'Linear Model'!U$2</f>
        <v>0.44673043325059436</v>
      </c>
      <c r="W92" s="16">
        <f t="array" ref="W92">SUMPRODUCT('Logistic Regression'!B$2:T$2,A92:S92)+'Logistic Regression'!U$2</f>
        <v>-0.38325453379299901</v>
      </c>
      <c r="X92">
        <f t="shared" si="1"/>
        <v>0.40534218352131607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16">
        <f t="array" ref="V93">SUMPRODUCT('Linear Model'!B$2:T$2,A93:S93)+'Linear Model'!U$2</f>
        <v>0.17046700819757943</v>
      </c>
      <c r="W93" s="16">
        <f t="array" ref="W93">SUMPRODUCT('Logistic Regression'!B$2:T$2,A93:S93)+'Logistic Regression'!U$2</f>
        <v>-2.6912315935480797</v>
      </c>
      <c r="X93">
        <f t="shared" si="1"/>
        <v>6.3492746655003082E-2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16">
        <f t="array" ref="V94">SUMPRODUCT('Linear Model'!B$2:T$2,A94:S94)+'Linear Model'!U$2</f>
        <v>0.43940751210537321</v>
      </c>
      <c r="W94" s="16">
        <f t="array" ref="W94">SUMPRODUCT('Logistic Regression'!B$2:T$2,A94:S94)+'Logistic Regression'!U$2</f>
        <v>-0.32935515825144435</v>
      </c>
      <c r="X94">
        <f t="shared" si="1"/>
        <v>0.41839753135597685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16">
        <f t="array" ref="V95">SUMPRODUCT('Linear Model'!B$2:T$2,A95:S95)+'Linear Model'!U$2</f>
        <v>0.37851007775894285</v>
      </c>
      <c r="W95" s="16">
        <f t="array" ref="W95">SUMPRODUCT('Logistic Regression'!B$2:T$2,A95:S95)+'Logistic Regression'!U$2</f>
        <v>-0.83031193198962983</v>
      </c>
      <c r="X95">
        <f t="shared" si="1"/>
        <v>0.30357911783731739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16">
        <f t="array" ref="V96">SUMPRODUCT('Linear Model'!B$2:T$2,A96:S96)+'Linear Model'!U$2</f>
        <v>0.15212763717166061</v>
      </c>
      <c r="W96" s="16">
        <f t="array" ref="W96">SUMPRODUCT('Logistic Regression'!B$2:T$2,A96:S96)+'Logistic Regression'!U$2</f>
        <v>-2.4259642592160193</v>
      </c>
      <c r="X96">
        <f t="shared" si="1"/>
        <v>8.1214099101918069E-2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16">
        <f t="array" ref="V97">SUMPRODUCT('Linear Model'!B$2:T$2,A97:S97)+'Linear Model'!U$2</f>
        <v>0.10658508474976097</v>
      </c>
      <c r="W97" s="16">
        <f t="array" ref="W97">SUMPRODUCT('Logistic Regression'!B$2:T$2,A97:S97)+'Logistic Regression'!U$2</f>
        <v>-3.2456967181357683</v>
      </c>
      <c r="X97">
        <f t="shared" si="1"/>
        <v>3.748182796350135E-2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16">
        <f t="array" ref="V98">SUMPRODUCT('Linear Model'!B$2:T$2,A98:S98)+'Linear Model'!U$2</f>
        <v>7.7913528043707825E-2</v>
      </c>
      <c r="W98" s="16">
        <f t="array" ref="W98">SUMPRODUCT('Logistic Regression'!B$2:T$2,A98:S98)+'Logistic Regression'!U$2</f>
        <v>-3.4271669685093675</v>
      </c>
      <c r="X98">
        <f t="shared" si="1"/>
        <v>3.1457133387095784E-2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16">
        <f t="array" ref="V99">SUMPRODUCT('Linear Model'!B$2:T$2,A99:S99)+'Linear Model'!U$2</f>
        <v>0.20915985601681339</v>
      </c>
      <c r="W99" s="16">
        <f t="array" ref="W99">SUMPRODUCT('Logistic Regression'!B$2:T$2,A99:S99)+'Logistic Regression'!U$2</f>
        <v>-2.4127309828382426</v>
      </c>
      <c r="X99">
        <f t="shared" si="1"/>
        <v>8.2207032863496621E-2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16">
        <f t="array" ref="V100">SUMPRODUCT('Linear Model'!B$2:T$2,A100:S100)+'Linear Model'!U$2</f>
        <v>0.2196208258537648</v>
      </c>
      <c r="W100" s="16">
        <f t="array" ref="W100">SUMPRODUCT('Logistic Regression'!B$2:T$2,A100:S100)+'Logistic Regression'!U$2</f>
        <v>-2.2261683616812582</v>
      </c>
      <c r="X100">
        <f t="shared" si="1"/>
        <v>9.7425050679640551E-2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16">
        <f t="array" ref="V101">SUMPRODUCT('Linear Model'!B$2:T$2,A101:S101)+'Linear Model'!U$2</f>
        <v>-0.3052296263137288</v>
      </c>
      <c r="W101" s="16">
        <f t="array" ref="W101">SUMPRODUCT('Logistic Regression'!B$2:T$2,A101:S101)+'Logistic Regression'!U$2</f>
        <v>-6.3522539116910774</v>
      </c>
      <c r="X101">
        <f t="shared" si="1"/>
        <v>1.739782437821641E-3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16">
        <f t="array" ref="V102">SUMPRODUCT('Linear Model'!B$2:T$2,A102:S102)+'Linear Model'!U$2</f>
        <v>0.22740426832491539</v>
      </c>
      <c r="W102" s="16">
        <f t="array" ref="W102">SUMPRODUCT('Logistic Regression'!B$2:T$2,A102:S102)+'Logistic Regression'!U$2</f>
        <v>-2.124261910260465</v>
      </c>
      <c r="X102">
        <f t="shared" si="1"/>
        <v>0.1067609600132281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16">
        <f t="array" ref="V103">SUMPRODUCT('Linear Model'!B$2:T$2,A103:S103)+'Linear Model'!U$2</f>
        <v>0.10956957385114902</v>
      </c>
      <c r="W103" s="16">
        <f t="array" ref="W103">SUMPRODUCT('Logistic Regression'!B$2:T$2,A103:S103)+'Logistic Regression'!U$2</f>
        <v>-3.1921883672862652</v>
      </c>
      <c r="X103">
        <f t="shared" si="1"/>
        <v>3.946074890905471E-2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16">
        <f t="array" ref="V104">SUMPRODUCT('Linear Model'!B$2:T$2,A104:S104)+'Linear Model'!U$2</f>
        <v>0.42147020817819325</v>
      </c>
      <c r="W104" s="16">
        <f t="array" ref="W104">SUMPRODUCT('Logistic Regression'!B$2:T$2,A104:S104)+'Logistic Regression'!U$2</f>
        <v>-0.53674267040468093</v>
      </c>
      <c r="X104">
        <f t="shared" si="1"/>
        <v>0.36894564495466942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16">
        <f t="array" ref="V105">SUMPRODUCT('Linear Model'!B$2:T$2,A105:S105)+'Linear Model'!U$2</f>
        <v>0.43940751210537321</v>
      </c>
      <c r="W105" s="16">
        <f t="array" ref="W105">SUMPRODUCT('Logistic Regression'!B$2:T$2,A105:S105)+'Logistic Regression'!U$2</f>
        <v>-0.32935515825144435</v>
      </c>
      <c r="X105">
        <f t="shared" si="1"/>
        <v>0.41839753135597685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16">
        <f t="array" ref="V106">SUMPRODUCT('Linear Model'!B$2:T$2,A106:S106)+'Linear Model'!U$2</f>
        <v>0.43900544500663435</v>
      </c>
      <c r="W106" s="16">
        <f t="array" ref="W106">SUMPRODUCT('Logistic Regression'!B$2:T$2,A106:S106)+'Logistic Regression'!U$2</f>
        <v>0.14329968823385267</v>
      </c>
      <c r="X106">
        <f t="shared" si="1"/>
        <v>0.53576374288288531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16">
        <f t="array" ref="V107">SUMPRODUCT('Linear Model'!B$2:T$2,A107:S107)+'Linear Model'!U$2</f>
        <v>0.17046700819757943</v>
      </c>
      <c r="W107" s="16">
        <f t="array" ref="W107">SUMPRODUCT('Logistic Regression'!B$2:T$2,A107:S107)+'Logistic Regression'!U$2</f>
        <v>-2.6912315935480797</v>
      </c>
      <c r="X107">
        <f t="shared" si="1"/>
        <v>6.3492746655003082E-2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16">
        <f t="array" ref="V108">SUMPRODUCT('Linear Model'!B$2:T$2,A108:S108)+'Linear Model'!U$2</f>
        <v>0.17642329685418368</v>
      </c>
      <c r="W108" s="16">
        <f t="array" ref="W108">SUMPRODUCT('Logistic Regression'!B$2:T$2,A108:S108)+'Logistic Regression'!U$2</f>
        <v>-2.5870440104461769</v>
      </c>
      <c r="X108">
        <f t="shared" si="1"/>
        <v>6.9976914741624568E-2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16">
        <f t="array" ref="V109">SUMPRODUCT('Linear Model'!B$2:T$2,A109:S109)+'Linear Model'!U$2</f>
        <v>-0.1097565910745299</v>
      </c>
      <c r="W109" s="16">
        <f t="array" ref="W109">SUMPRODUCT('Logistic Regression'!B$2:T$2,A109:S109)+'Logistic Regression'!U$2</f>
        <v>-4.9331957437537319</v>
      </c>
      <c r="X109">
        <f t="shared" si="1"/>
        <v>7.1519275660466555E-3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16">
        <f t="array" ref="V110">SUMPRODUCT('Linear Model'!B$2:T$2,A110:S110)+'Linear Model'!U$2</f>
        <v>0.37851007775894285</v>
      </c>
      <c r="W110" s="16">
        <f t="array" ref="W110">SUMPRODUCT('Logistic Regression'!B$2:T$2,A110:S110)+'Logistic Regression'!U$2</f>
        <v>-0.83031193198962983</v>
      </c>
      <c r="X110">
        <f t="shared" si="1"/>
        <v>0.30357911783731739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16">
        <f t="array" ref="V111">SUMPRODUCT('Linear Model'!B$2:T$2,A111:S111)+'Linear Model'!U$2</f>
        <v>0.24534157225209535</v>
      </c>
      <c r="W111" s="16">
        <f t="array" ref="W111">SUMPRODUCT('Logistic Regression'!B$2:T$2,A111:S111)+'Logistic Regression'!U$2</f>
        <v>-1.9168743981072283</v>
      </c>
      <c r="X111">
        <f t="shared" si="1"/>
        <v>0.12821051712008485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16">
        <f t="array" ref="V112">SUMPRODUCT('Linear Model'!B$2:T$2,A112:S112)+'Linear Model'!U$2</f>
        <v>0.51646075816154202</v>
      </c>
      <c r="W112" s="16">
        <f t="array" ref="W112">SUMPRODUCT('Logistic Regression'!B$2:T$2,A112:S112)+'Logistic Regression'!U$2</f>
        <v>0.76234192499439102</v>
      </c>
      <c r="X112">
        <f t="shared" si="1"/>
        <v>0.68186197496164802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16">
        <f t="array" ref="V113">SUMPRODUCT('Linear Model'!B$2:T$2,A113:S113)+'Linear Model'!U$2</f>
        <v>0.10820294136253217</v>
      </c>
      <c r="W113" s="16">
        <f t="array" ref="W113">SUMPRODUCT('Logistic Regression'!B$2:T$2,A113:S113)+'Logistic Regression'!U$2</f>
        <v>-3.0341014086428073</v>
      </c>
      <c r="X113">
        <f t="shared" si="1"/>
        <v>4.5908845373550153E-2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16">
        <f t="array" ref="V114">SUMPRODUCT('Linear Model'!B$2:T$2,A114:S114)+'Linear Model'!U$2</f>
        <v>-0.1097565910745299</v>
      </c>
      <c r="W114" s="16">
        <f t="array" ref="W114">SUMPRODUCT('Logistic Regression'!B$2:T$2,A114:S114)+'Logistic Regression'!U$2</f>
        <v>-4.9331957437537319</v>
      </c>
      <c r="X114">
        <f t="shared" si="1"/>
        <v>7.1519275660466555E-3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16">
        <f t="array" ref="V115">SUMPRODUCT('Linear Model'!B$2:T$2,A115:S115)+'Linear Model'!U$2</f>
        <v>0.15918391283326389</v>
      </c>
      <c r="W115" s="16">
        <f t="array" ref="W115">SUMPRODUCT('Logistic Regression'!B$2:T$2,A115:S115)+'Logistic Regression'!U$2</f>
        <v>-2.5713193084570953</v>
      </c>
      <c r="X115">
        <f t="shared" si="1"/>
        <v>7.1007226366752538E-2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16">
        <f t="array" ref="V116">SUMPRODUCT('Linear Model'!B$2:T$2,A116:S116)+'Linear Model'!U$2</f>
        <v>0.43900544500663435</v>
      </c>
      <c r="W116" s="16">
        <f t="array" ref="W116">SUMPRODUCT('Logistic Regression'!B$2:T$2,A116:S116)+'Logistic Regression'!U$2</f>
        <v>0.14329968823385267</v>
      </c>
      <c r="X116">
        <f t="shared" si="1"/>
        <v>0.53576374288288531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16">
        <f t="array" ref="V117">SUMPRODUCT('Linear Model'!B$2:T$2,A117:S117)+'Linear Model'!U$2</f>
        <v>8.3907281680009049E-2</v>
      </c>
      <c r="W117" s="16">
        <f t="array" ref="W117">SUMPRODUCT('Logistic Regression'!B$2:T$2,A117:S117)+'Logistic Regression'!U$2</f>
        <v>-2.8730216574126501</v>
      </c>
      <c r="X117">
        <f t="shared" si="1"/>
        <v>5.3503426219983496E-2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16">
        <f t="array" ref="V118">SUMPRODUCT('Linear Model'!B$2:T$2,A118:S118)+'Linear Model'!U$2</f>
        <v>0.15918391283326389</v>
      </c>
      <c r="W118" s="16">
        <f t="array" ref="W118">SUMPRODUCT('Logistic Regression'!B$2:T$2,A118:S118)+'Logistic Regression'!U$2</f>
        <v>-2.5713193084570953</v>
      </c>
      <c r="X118">
        <f t="shared" si="1"/>
        <v>7.1007226366752538E-2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16">
        <f t="array" ref="V119">SUMPRODUCT('Linear Model'!B$2:T$2,A119:S119)+'Linear Model'!U$2</f>
        <v>0.47453607684830962</v>
      </c>
      <c r="W119" s="16">
        <f t="array" ref="W119">SUMPRODUCT('Logistic Regression'!B$2:T$2,A119:S119)+'Logistic Regression'!U$2</f>
        <v>0.19928478578620437</v>
      </c>
      <c r="X119">
        <f t="shared" si="1"/>
        <v>0.54965696363923966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16">
        <f t="array" ref="V120">SUMPRODUCT('Linear Model'!B$2:T$2,A120:S120)+'Linear Model'!U$2</f>
        <v>0.42106814107945439</v>
      </c>
      <c r="W120" s="16">
        <f t="array" ref="W120">SUMPRODUCT('Logistic Regression'!B$2:T$2,A120:S120)+'Logistic Regression'!U$2</f>
        <v>-6.4087823919383835E-2</v>
      </c>
      <c r="X120">
        <f t="shared" si="1"/>
        <v>0.48398352561586006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16">
        <f t="array" ref="V121">SUMPRODUCT('Linear Model'!B$2:T$2,A121:S121)+'Linear Model'!U$2</f>
        <v>0.34166128974436411</v>
      </c>
      <c r="W121" s="16">
        <f t="array" ref="W121">SUMPRODUCT('Logistic Regression'!B$2:T$2,A121:S121)+'Logistic Regression'!U$2</f>
        <v>-1.2258344893464286</v>
      </c>
      <c r="X121">
        <f t="shared" si="1"/>
        <v>0.22691131897608854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16">
        <f t="array" ref="V122">SUMPRODUCT('Linear Model'!B$2:T$2,A122:S122)+'Linear Model'!U$2</f>
        <v>-7.4579903126430092E-2</v>
      </c>
      <c r="W122" s="16">
        <f t="array" ref="W122">SUMPRODUCT('Logistic Regression'!B$2:T$2,A122:S122)+'Logistic Regression'!U$2</f>
        <v>-4.7415329335895757</v>
      </c>
      <c r="X122">
        <f t="shared" si="1"/>
        <v>8.649789019322493E-3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16">
        <f t="array" ref="V123">SUMPRODUCT('Linear Model'!B$2:T$2,A123:S123)+'Linear Model'!U$2</f>
        <v>0.29491544833690603</v>
      </c>
      <c r="W123" s="16">
        <f t="array" ref="W123">SUMPRODUCT('Logistic Regression'!B$2:T$2,A123:S123)+'Logistic Regression'!U$2</f>
        <v>-1.2856312260030787</v>
      </c>
      <c r="X123">
        <f t="shared" si="1"/>
        <v>0.21659318905634786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16">
        <f t="array" ref="V124">SUMPRODUCT('Linear Model'!B$2:T$2,A124:S124)+'Linear Model'!U$2</f>
        <v>0.44673043325059436</v>
      </c>
      <c r="W124" s="16">
        <f t="array" ref="W124">SUMPRODUCT('Logistic Regression'!B$2:T$2,A124:S124)+'Logistic Regression'!U$2</f>
        <v>-0.38325453379299901</v>
      </c>
      <c r="X124">
        <f t="shared" si="1"/>
        <v>0.40534218352131607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16">
        <f t="array" ref="V125">SUMPRODUCT('Linear Model'!B$2:T$2,A125:S125)+'Linear Model'!U$2</f>
        <v>-0.268645842979708</v>
      </c>
      <c r="W125" s="16">
        <f t="array" ref="W125">SUMPRODUCT('Logistic Regression'!B$2:T$2,A125:S125)+'Logistic Regression'!U$2</f>
        <v>-6.3290521734453602</v>
      </c>
      <c r="X125">
        <f t="shared" si="1"/>
        <v>1.7805476238806949E-3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16">
        <f t="array" ref="V126">SUMPRODUCT('Linear Model'!B$2:T$2,A126:S126)+'Linear Model'!U$2</f>
        <v>0.58244435728275601</v>
      </c>
      <c r="W126" s="16">
        <f t="array" ref="W126">SUMPRODUCT('Logistic Regression'!B$2:T$2,A126:S126)+'Logistic Regression'!U$2</f>
        <v>1.1323591152921209</v>
      </c>
      <c r="X126">
        <f t="shared" si="1"/>
        <v>0.7562740026552337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16">
        <f t="array" ref="V127">SUMPRODUCT('Linear Model'!B$2:T$2,A127:S127)+'Linear Model'!U$2</f>
        <v>0.35324985268654174</v>
      </c>
      <c r="W127" s="16">
        <f t="array" ref="W127">SUMPRODUCT('Logistic Regression'!B$2:T$2,A127:S127)+'Logistic Regression'!U$2</f>
        <v>-0.98380006860131175</v>
      </c>
      <c r="X127">
        <f t="shared" si="1"/>
        <v>0.2721384180674829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16">
        <f t="array" ref="V128">SUMPRODUCT('Linear Model'!B$2:T$2,A128:S128)+'Linear Model'!U$2</f>
        <v>0.64180695170442648</v>
      </c>
      <c r="W128" s="16">
        <f t="array" ref="W128">SUMPRODUCT('Logistic Regression'!B$2:T$2,A128:S128)+'Logistic Regression'!U$2</f>
        <v>1.5059211518594293</v>
      </c>
      <c r="X128">
        <f t="shared" si="1"/>
        <v>0.81845593490944213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16">
        <f t="array" ref="V129">SUMPRODUCT('Linear Model'!B$2:T$2,A129:S129)+'Linear Model'!U$2</f>
        <v>0.10780087426379331</v>
      </c>
      <c r="W129" s="16">
        <f t="array" ref="W129">SUMPRODUCT('Logistic Regression'!B$2:T$2,A129:S129)+'Logistic Regression'!U$2</f>
        <v>-2.5614465621575104</v>
      </c>
      <c r="X129">
        <f t="shared" si="1"/>
        <v>7.1661248745347766E-2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16">
        <f t="array" ref="V130">SUMPRODUCT('Linear Model'!B$2:T$2,A130:S130)+'Linear Model'!U$2</f>
        <v>0.10780087426379331</v>
      </c>
      <c r="W130" s="16">
        <f t="array" ref="W130">SUMPRODUCT('Logistic Regression'!B$2:T$2,A130:S130)+'Logistic Regression'!U$2</f>
        <v>-2.5614465621575104</v>
      </c>
      <c r="X130">
        <f t="shared" si="1"/>
        <v>7.1661248745347766E-2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16">
        <f t="array" ref="V131">SUMPRODUCT('Linear Model'!B$2:T$2,A131:S131)+'Linear Model'!U$2</f>
        <v>0.43940751210537321</v>
      </c>
      <c r="W131" s="16">
        <f t="array" ref="W131">SUMPRODUCT('Logistic Regression'!B$2:T$2,A131:S131)+'Logistic Regression'!U$2</f>
        <v>-0.32935515825144435</v>
      </c>
      <c r="X131">
        <f t="shared" ref="X131:X194" si="2">EXP(W131)/(1+EXP(W131))</f>
        <v>0.41839753135597685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16">
        <f t="array" ref="V132">SUMPRODUCT('Linear Model'!B$2:T$2,A132:S132)+'Linear Model'!U$2</f>
        <v>0.27697814440972607</v>
      </c>
      <c r="W132" s="16">
        <f t="array" ref="W132">SUMPRODUCT('Logistic Regression'!B$2:T$2,A132:S132)+'Logistic Regression'!U$2</f>
        <v>-1.4930187381563151</v>
      </c>
      <c r="X132">
        <f t="shared" si="2"/>
        <v>0.18346906360435908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16">
        <f t="array" ref="V133">SUMPRODUCT('Linear Model'!B$2:T$2,A133:S133)+'Linear Model'!U$2</f>
        <v>0.5709581609994494</v>
      </c>
      <c r="W133" s="16">
        <f t="array" ref="W133">SUMPRODUCT('Logistic Regression'!B$2:T$2,A133:S133)+'Logistic Regression'!U$2</f>
        <v>0.54561199837319319</v>
      </c>
      <c r="X133">
        <f t="shared" si="2"/>
        <v>0.63311694316629474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16">
        <f t="array" ref="V134">SUMPRODUCT('Linear Model'!B$2:T$2,A134:S134)+'Linear Model'!U$2</f>
        <v>-3.5887055307196158E-2</v>
      </c>
      <c r="W134" s="16">
        <f t="array" ref="W134">SUMPRODUCT('Logistic Regression'!B$2:T$2,A134:S134)+'Logistic Regression'!U$2</f>
        <v>-4.4630323228797391</v>
      </c>
      <c r="X134">
        <f t="shared" si="2"/>
        <v>1.1395989944701854E-2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16">
        <f t="array" ref="V135">SUMPRODUCT('Linear Model'!B$2:T$2,A135:S135)+'Linear Model'!U$2</f>
        <v>0.35284778558780283</v>
      </c>
      <c r="W135" s="16">
        <f t="array" ref="W135">SUMPRODUCT('Logistic Regression'!B$2:T$2,A135:S135)+'Logistic Regression'!U$2</f>
        <v>-0.51114522211601465</v>
      </c>
      <c r="X135">
        <f t="shared" si="2"/>
        <v>0.37492509712970495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16">
        <f t="array" ref="V136">SUMPRODUCT('Linear Model'!B$2:T$2,A136:S136)+'Linear Model'!U$2</f>
        <v>0.17642329685418368</v>
      </c>
      <c r="W136" s="16">
        <f t="array" ref="W136">SUMPRODUCT('Logistic Regression'!B$2:T$2,A136:S136)+'Logistic Regression'!U$2</f>
        <v>-2.5870440104461769</v>
      </c>
      <c r="X136">
        <f t="shared" si="2"/>
        <v>6.9976914741624568E-2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16">
        <f t="array" ref="V137">SUMPRODUCT('Linear Model'!B$2:T$2,A137:S137)+'Linear Model'!U$2</f>
        <v>0.40120587215858117</v>
      </c>
      <c r="W137" s="16">
        <f t="array" ref="W137">SUMPRODUCT('Logistic Regression'!B$2:T$2,A137:S137)+'Logistic Regression'!U$2</f>
        <v>-0.56415220599012295</v>
      </c>
      <c r="X137">
        <f t="shared" si="2"/>
        <v>0.36258726477813186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16">
        <f t="array" ref="V138">SUMPRODUCT('Linear Model'!B$2:T$2,A138:S138)+'Linear Model'!U$2</f>
        <v>-5.9780647890980421E-2</v>
      </c>
      <c r="W138" s="16">
        <f t="array" ref="W138">SUMPRODUCT('Logistic Regression'!B$2:T$2,A138:S138)+'Logistic Regression'!U$2</f>
        <v>-4.7746074181348792</v>
      </c>
      <c r="X138">
        <f t="shared" si="2"/>
        <v>8.3707366620675797E-3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16">
        <f t="array" ref="V139">SUMPRODUCT('Linear Model'!B$2:T$2,A139:S139)+'Linear Model'!U$2</f>
        <v>0.35324985268654174</v>
      </c>
      <c r="W139" s="16">
        <f t="array" ref="W139">SUMPRODUCT('Logistic Regression'!B$2:T$2,A139:S139)+'Logistic Regression'!U$2</f>
        <v>-0.98380006860131175</v>
      </c>
      <c r="X139">
        <f t="shared" si="2"/>
        <v>0.2721384180674829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16">
        <f t="array" ref="V140">SUMPRODUCT('Linear Model'!B$2:T$2,A140:S140)+'Linear Model'!U$2</f>
        <v>0.35284778558780283</v>
      </c>
      <c r="W140" s="16">
        <f t="array" ref="W140">SUMPRODUCT('Logistic Regression'!B$2:T$2,A140:S140)+'Logistic Regression'!U$2</f>
        <v>-0.51114522211601465</v>
      </c>
      <c r="X140">
        <f t="shared" si="2"/>
        <v>0.37492509712970495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16">
        <f t="array" ref="V141">SUMPRODUCT('Linear Model'!B$2:T$2,A141:S141)+'Linear Model'!U$2</f>
        <v>0.35324985268654174</v>
      </c>
      <c r="W141" s="16">
        <f t="array" ref="W141">SUMPRODUCT('Logistic Regression'!B$2:T$2,A141:S141)+'Logistic Regression'!U$2</f>
        <v>-0.98380006860131175</v>
      </c>
      <c r="X141">
        <f t="shared" si="2"/>
        <v>0.2721384180674829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16">
        <f t="array" ref="V142">SUMPRODUCT('Linear Model'!B$2:T$2,A142:S142)+'Linear Model'!U$2</f>
        <v>0.15878184573452497</v>
      </c>
      <c r="W142" s="16">
        <f t="array" ref="W142">SUMPRODUCT('Logistic Regression'!B$2:T$2,A142:S142)+'Logistic Regression'!U$2</f>
        <v>-2.0986644619717985</v>
      </c>
      <c r="X142">
        <f t="shared" si="2"/>
        <v>0.10922669620404361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16">
        <f t="array" ref="V143">SUMPRODUCT('Linear Model'!B$2:T$2,A143:S143)+'Linear Model'!U$2</f>
        <v>0.17046700819757943</v>
      </c>
      <c r="W143" s="16">
        <f t="array" ref="W143">SUMPRODUCT('Logistic Regression'!B$2:T$2,A143:S143)+'Logistic Regression'!U$2</f>
        <v>-2.6912315935480797</v>
      </c>
      <c r="X143">
        <f t="shared" si="2"/>
        <v>6.3492746655003082E-2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16">
        <f t="array" ref="V144">SUMPRODUCT('Linear Model'!B$2:T$2,A144:S144)+'Linear Model'!U$2</f>
        <v>0.19436060078136366</v>
      </c>
      <c r="W144" s="16">
        <f t="array" ref="W144">SUMPRODUCT('Logistic Regression'!B$2:T$2,A144:S144)+'Logistic Regression'!U$2</f>
        <v>-2.37965649829294</v>
      </c>
      <c r="X144">
        <f t="shared" si="2"/>
        <v>8.4737202827249003E-2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16">
        <f t="array" ref="V145">SUMPRODUCT('Linear Model'!B$2:T$2,A145:S145)+'Linear Model'!U$2</f>
        <v>0.2196208258537648</v>
      </c>
      <c r="W145" s="16">
        <f t="array" ref="W145">SUMPRODUCT('Logistic Regression'!B$2:T$2,A145:S145)+'Logistic Regression'!U$2</f>
        <v>-2.2261683616812582</v>
      </c>
      <c r="X145">
        <f t="shared" si="2"/>
        <v>9.7425050679640551E-2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16">
        <f t="array" ref="V146">SUMPRODUCT('Linear Model'!B$2:T$2,A146:S146)+'Linear Model'!U$2</f>
        <v>0.44673043325059436</v>
      </c>
      <c r="W146" s="16">
        <f t="array" ref="W146">SUMPRODUCT('Logistic Regression'!B$2:T$2,A146:S146)+'Logistic Regression'!U$2</f>
        <v>-0.38325453379299901</v>
      </c>
      <c r="X146">
        <f t="shared" si="2"/>
        <v>0.40534218352131607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16">
        <f t="array" ref="V147">SUMPRODUCT('Linear Model'!B$2:T$2,A147:S147)+'Linear Model'!U$2</f>
        <v>0.17046700819757943</v>
      </c>
      <c r="W147" s="16">
        <f t="array" ref="W147">SUMPRODUCT('Logistic Regression'!B$2:T$2,A147:S147)+'Logistic Regression'!U$2</f>
        <v>-2.6912315935480797</v>
      </c>
      <c r="X147">
        <f t="shared" si="2"/>
        <v>6.3492746655003082E-2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16">
        <f t="array" ref="V148">SUMPRODUCT('Linear Model'!B$2:T$2,A148:S148)+'Linear Model'!U$2</f>
        <v>0.66112311741552321</v>
      </c>
      <c r="W148" s="16">
        <f t="array" ref="W148">SUMPRODUCT('Logistic Regression'!B$2:T$2,A148:S148)+'Logistic Regression'!U$2</f>
        <v>1.0800733573015799</v>
      </c>
      <c r="X148">
        <f t="shared" si="2"/>
        <v>0.74650786527492885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16">
        <f t="array" ref="V149">SUMPRODUCT('Linear Model'!B$2:T$2,A149:S149)+'Linear Model'!U$2</f>
        <v>8.4309348778747906E-2</v>
      </c>
      <c r="W149" s="16">
        <f t="array" ref="W149">SUMPRODUCT('Logistic Regression'!B$2:T$2,A149:S149)+'Logistic Regression'!U$2</f>
        <v>-3.3456765038979475</v>
      </c>
      <c r="X149">
        <f t="shared" si="2"/>
        <v>3.4037028245656083E-2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16">
        <f t="array" ref="V150">SUMPRODUCT('Linear Model'!B$2:T$2,A150:S150)+'Linear Model'!U$2</f>
        <v>0.17642329685418368</v>
      </c>
      <c r="W150" s="16">
        <f t="array" ref="W150">SUMPRODUCT('Logistic Regression'!B$2:T$2,A150:S150)+'Logistic Regression'!U$2</f>
        <v>-2.5870440104461769</v>
      </c>
      <c r="X150">
        <f t="shared" si="2"/>
        <v>6.9976914741624568E-2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16">
        <f t="array" ref="V151">SUMPRODUCT('Linear Model'!B$2:T$2,A151:S151)+'Linear Model'!U$2</f>
        <v>0.43900544500663435</v>
      </c>
      <c r="W151" s="16">
        <f t="array" ref="W151">SUMPRODUCT('Logistic Regression'!B$2:T$2,A151:S151)+'Logistic Regression'!U$2</f>
        <v>0.14329968823385267</v>
      </c>
      <c r="X151">
        <f t="shared" si="2"/>
        <v>0.53576374288288531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16">
        <f t="array" ref="V152">SUMPRODUCT('Linear Model'!B$2:T$2,A152:S152)+'Linear Model'!U$2</f>
        <v>0.35324985268654174</v>
      </c>
      <c r="W152" s="16">
        <f t="array" ref="W152">SUMPRODUCT('Logistic Regression'!B$2:T$2,A152:S152)+'Logistic Regression'!U$2</f>
        <v>-0.98380006860131175</v>
      </c>
      <c r="X152">
        <f t="shared" si="2"/>
        <v>0.2721384180674829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16">
        <f t="array" ref="V153">SUMPRODUCT('Linear Model'!B$2:T$2,A153:S153)+'Linear Model'!U$2</f>
        <v>0.44673043325059436</v>
      </c>
      <c r="W153" s="16">
        <f t="array" ref="W153">SUMPRODUCT('Logistic Regression'!B$2:T$2,A153:S153)+'Logistic Regression'!U$2</f>
        <v>-0.38325453379299901</v>
      </c>
      <c r="X153">
        <f t="shared" si="2"/>
        <v>0.40534218352131607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16">
        <f t="array" ref="V154">SUMPRODUCT('Linear Model'!B$2:T$2,A154:S154)+'Linear Model'!U$2</f>
        <v>0.7460573298564952</v>
      </c>
      <c r="W154" s="16">
        <f t="array" ref="W154">SUMPRODUCT('Logistic Regression'!B$2:T$2,A154:S154)+'Logistic Regression'!U$2</f>
        <v>2.4058462624025267</v>
      </c>
      <c r="X154">
        <f t="shared" si="2"/>
        <v>0.91727202523907525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16">
        <f t="array" ref="V155">SUMPRODUCT('Linear Model'!B$2:T$2,A155:S155)+'Linear Model'!U$2</f>
        <v>0.35284778558780283</v>
      </c>
      <c r="W155" s="16">
        <f t="array" ref="W155">SUMPRODUCT('Logistic Regression'!B$2:T$2,A155:S155)+'Logistic Regression'!U$2</f>
        <v>-0.51114522211601465</v>
      </c>
      <c r="X155">
        <f t="shared" si="2"/>
        <v>0.37492509712970495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16">
        <f t="array" ref="V156">SUMPRODUCT('Linear Model'!B$2:T$2,A156:S156)+'Linear Model'!U$2</f>
        <v>0.2526644933973165</v>
      </c>
      <c r="W156" s="16">
        <f t="array" ref="W156">SUMPRODUCT('Logistic Regression'!B$2:T$2,A156:S156)+'Logistic Regression'!U$2</f>
        <v>-1.9707737736487829</v>
      </c>
      <c r="X156">
        <f t="shared" si="2"/>
        <v>0.12230580019451764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16">
        <f t="array" ref="V157">SUMPRODUCT('Linear Model'!B$2:T$2,A157:S157)+'Linear Model'!U$2</f>
        <v>0.6502626456756686</v>
      </c>
      <c r="W157" s="16">
        <f t="array" ref="W157">SUMPRODUCT('Logistic Regression'!B$2:T$2,A157:S157)+'Logistic Regression'!U$2</f>
        <v>2.052071359974049</v>
      </c>
      <c r="X157">
        <f t="shared" si="2"/>
        <v>0.88615675085709311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16">
        <f t="array" ref="V158">SUMPRODUCT('Linear Model'!B$2:T$2,A158:S158)+'Linear Model'!U$2</f>
        <v>0.35284778558780283</v>
      </c>
      <c r="W158" s="16">
        <f t="array" ref="W158">SUMPRODUCT('Logistic Regression'!B$2:T$2,A158:S158)+'Logistic Regression'!U$2</f>
        <v>-0.51114522211601465</v>
      </c>
      <c r="X158">
        <f t="shared" si="2"/>
        <v>0.37492509712970495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16">
        <f t="array" ref="V159">SUMPRODUCT('Linear Model'!B$2:T$2,A159:S159)+'Linear Model'!U$2</f>
        <v>0.35324985268654174</v>
      </c>
      <c r="W159" s="16">
        <f t="array" ref="W159">SUMPRODUCT('Logistic Regression'!B$2:T$2,A159:S159)+'Logistic Regression'!U$2</f>
        <v>-0.98380006860131175</v>
      </c>
      <c r="X159">
        <f t="shared" si="2"/>
        <v>0.2721384180674829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16">
        <f t="array" ref="V160">SUMPRODUCT('Linear Model'!B$2:T$2,A160:S160)+'Linear Model'!U$2</f>
        <v>-0.1097565910745299</v>
      </c>
      <c r="W160" s="16">
        <f t="array" ref="W160">SUMPRODUCT('Logistic Regression'!B$2:T$2,A160:S160)+'Logistic Regression'!U$2</f>
        <v>-4.9331957437537319</v>
      </c>
      <c r="X160">
        <f t="shared" si="2"/>
        <v>7.1519275660466555E-3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16">
        <f t="array" ref="V161">SUMPRODUCT('Linear Model'!B$2:T$2,A161:S161)+'Linear Model'!U$2</f>
        <v>-8.6265065589484491E-2</v>
      </c>
      <c r="W161" s="16">
        <f t="array" ref="W161">SUMPRODUCT('Logistic Regression'!B$2:T$2,A161:S161)+'Logistic Regression'!U$2</f>
        <v>-4.1489658020132945</v>
      </c>
      <c r="X161">
        <f t="shared" si="2"/>
        <v>1.553556589937519E-2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16">
        <f t="array" ref="V162">SUMPRODUCT('Linear Model'!B$2:T$2,A162:S162)+'Linear Model'!U$2</f>
        <v>0.24752025425374821</v>
      </c>
      <c r="W162" s="16">
        <f t="array" ref="W162">SUMPRODUCT('Logistic Regression'!B$2:T$2,A162:S162)+'Logistic Regression'!U$2</f>
        <v>-1.5995345103022447</v>
      </c>
      <c r="X162">
        <f t="shared" si="2"/>
        <v>0.16804668352660015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16">
        <f t="array" ref="V163">SUMPRODUCT('Linear Model'!B$2:T$2,A163:S163)+'Linear Model'!U$2</f>
        <v>0.35284778558780283</v>
      </c>
      <c r="W163" s="16">
        <f t="array" ref="W163">SUMPRODUCT('Logistic Regression'!B$2:T$2,A163:S163)+'Logistic Regression'!U$2</f>
        <v>-0.51114522211601465</v>
      </c>
      <c r="X163">
        <f t="shared" si="2"/>
        <v>0.37492509712970495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16">
        <f t="array" ref="V164">SUMPRODUCT('Linear Model'!B$2:T$2,A164:S164)+'Linear Model'!U$2</f>
        <v>-0.16073756254526167</v>
      </c>
      <c r="W164" s="16">
        <f t="array" ref="W164">SUMPRODUCT('Logistic Regression'!B$2:T$2,A164:S164)+'Logistic Regression'!U$2</f>
        <v>-5.395977843939443</v>
      </c>
      <c r="X164">
        <f t="shared" si="2"/>
        <v>4.5143124874161469E-3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16">
        <f t="array" ref="V165">SUMPRODUCT('Linear Model'!B$2:T$2,A165:S165)+'Linear Model'!U$2</f>
        <v>0.85746303903907761</v>
      </c>
      <c r="W165" s="16">
        <f t="array" ref="W165">SUMPRODUCT('Logistic Regression'!B$2:T$2,A165:S165)+'Logistic Regression'!U$2</f>
        <v>3.0740547607893216</v>
      </c>
      <c r="X165">
        <f t="shared" si="2"/>
        <v>0.95580975212596575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16">
        <f t="array" ref="V166">SUMPRODUCT('Linear Model'!B$2:T$2,A166:S166)+'Linear Model'!U$2</f>
        <v>0.39804962660036702</v>
      </c>
      <c r="W166" s="16">
        <f t="array" ref="W166">SUMPRODUCT('Logistic Regression'!B$2:T$2,A166:S166)+'Logistic Regression'!U$2</f>
        <v>6.6283249330916477E-2</v>
      </c>
      <c r="X166">
        <f t="shared" si="2"/>
        <v>0.51656474805098529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16">
        <f t="array" ref="V167">SUMPRODUCT('Linear Model'!B$2:T$2,A167:S167)+'Linear Model'!U$2</f>
        <v>0.15918391283326389</v>
      </c>
      <c r="W167" s="16">
        <f t="array" ref="W167">SUMPRODUCT('Logistic Regression'!B$2:T$2,A167:S167)+'Logistic Regression'!U$2</f>
        <v>-2.5713193084570953</v>
      </c>
      <c r="X167">
        <f t="shared" si="2"/>
        <v>7.1007226366752538E-2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16">
        <f t="array" ref="V168">SUMPRODUCT('Linear Model'!B$2:T$2,A168:S168)+'Linear Model'!U$2</f>
        <v>0.42147020817819325</v>
      </c>
      <c r="W168" s="16">
        <f t="array" ref="W168">SUMPRODUCT('Logistic Regression'!B$2:T$2,A168:S168)+'Logistic Regression'!U$2</f>
        <v>-0.53674267040468093</v>
      </c>
      <c r="X168">
        <f t="shared" si="2"/>
        <v>0.36894564495466942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16">
        <f t="array" ref="V169">SUMPRODUCT('Linear Model'!B$2:T$2,A169:S169)+'Linear Model'!U$2</f>
        <v>0.2526644933973165</v>
      </c>
      <c r="W169" s="16">
        <f t="array" ref="W169">SUMPRODUCT('Logistic Regression'!B$2:T$2,A169:S169)+'Logistic Regression'!U$2</f>
        <v>-1.9707737736487829</v>
      </c>
      <c r="X169">
        <f t="shared" si="2"/>
        <v>0.12230580019451764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16">
        <f t="array" ref="V170">SUMPRODUCT('Linear Model'!B$2:T$2,A170:S170)+'Linear Model'!U$2</f>
        <v>0.46466773717777432</v>
      </c>
      <c r="W170" s="16">
        <f t="array" ref="W170">SUMPRODUCT('Logistic Regression'!B$2:T$2,A170:S170)+'Logistic Regression'!U$2</f>
        <v>-0.17586702163976251</v>
      </c>
      <c r="X170">
        <f t="shared" si="2"/>
        <v>0.45614621660444066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16">
        <f t="array" ref="V171">SUMPRODUCT('Linear Model'!B$2:T$2,A171:S171)+'Linear Model'!U$2</f>
        <v>0.19395853368262481</v>
      </c>
      <c r="W171" s="16">
        <f t="array" ref="W171">SUMPRODUCT('Logistic Regression'!B$2:T$2,A171:S171)+'Logistic Regression'!U$2</f>
        <v>-1.9070016518076434</v>
      </c>
      <c r="X171">
        <f t="shared" si="2"/>
        <v>0.12931807584006225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16">
        <f t="array" ref="V172">SUMPRODUCT('Linear Model'!B$2:T$2,A172:S172)+'Linear Model'!U$2</f>
        <v>0.46466773717777432</v>
      </c>
      <c r="W172" s="16">
        <f t="array" ref="W172">SUMPRODUCT('Logistic Regression'!B$2:T$2,A172:S172)+'Logistic Regression'!U$2</f>
        <v>-0.17586702163976251</v>
      </c>
      <c r="X172">
        <f t="shared" si="2"/>
        <v>0.45614621660444066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16">
        <f t="array" ref="V173">SUMPRODUCT('Linear Model'!B$2:T$2,A173:S173)+'Linear Model'!U$2</f>
        <v>0.43900544500663435</v>
      </c>
      <c r="W173" s="16">
        <f t="array" ref="W173">SUMPRODUCT('Logistic Regression'!B$2:T$2,A173:S173)+'Logistic Regression'!U$2</f>
        <v>0.14329968823385267</v>
      </c>
      <c r="X173">
        <f t="shared" si="2"/>
        <v>0.53576374288288531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16">
        <f t="array" ref="V174">SUMPRODUCT('Linear Model'!B$2:T$2,A174:S174)+'Linear Model'!U$2</f>
        <v>0.77086708727969611</v>
      </c>
      <c r="W174" s="16">
        <f t="array" ref="W174">SUMPRODUCT('Logistic Regression'!B$2:T$2,A174:S174)+'Logistic Regression'!U$2</f>
        <v>3.5497233009490685</v>
      </c>
      <c r="X174">
        <f t="shared" si="2"/>
        <v>0.97206991481912941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16">
        <f t="array" ref="V175">SUMPRODUCT('Linear Model'!B$2:T$2,A175:S175)+'Linear Model'!U$2</f>
        <v>0.35324985268654174</v>
      </c>
      <c r="W175" s="16">
        <f t="array" ref="W175">SUMPRODUCT('Logistic Regression'!B$2:T$2,A175:S175)+'Logistic Regression'!U$2</f>
        <v>-0.98380006860131175</v>
      </c>
      <c r="X175">
        <f t="shared" si="2"/>
        <v>0.2721384180674829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16">
        <f t="array" ref="V176">SUMPRODUCT('Linear Model'!B$2:T$2,A176:S176)+'Linear Model'!U$2</f>
        <v>0.12262679426548545</v>
      </c>
      <c r="W176" s="16">
        <f t="array" ref="W176">SUMPRODUCT('Logistic Regression'!B$2:T$2,A176:S176)+'Logistic Regression'!U$2</f>
        <v>-3.0668005796123987</v>
      </c>
      <c r="X176">
        <f t="shared" si="2"/>
        <v>4.4497661255315339E-2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16">
        <f t="array" ref="V177">SUMPRODUCT('Linear Model'!B$2:T$2,A177:S177)+'Linear Model'!U$2</f>
        <v>8.291220455644821E-2</v>
      </c>
      <c r="W177" s="16">
        <f t="array" ref="W177">SUMPRODUCT('Logistic Regression'!B$2:T$2,A177:S177)+'Logistic Regression'!U$2</f>
        <v>-3.0805379780120989</v>
      </c>
      <c r="X177">
        <f t="shared" si="2"/>
        <v>4.3917220963816013E-2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16">
        <f t="array" ref="V178">SUMPRODUCT('Linear Model'!B$2:T$2,A178:S178)+'Linear Model'!U$2</f>
        <v>-0.30482755921499</v>
      </c>
      <c r="W178" s="16">
        <f t="array" ref="W178">SUMPRODUCT('Logistic Regression'!B$2:T$2,A178:S178)+'Logistic Regression'!U$2</f>
        <v>-6.8249087581763739</v>
      </c>
      <c r="X178">
        <f t="shared" si="2"/>
        <v>1.0851961297731587E-3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16">
        <f t="array" ref="V179">SUMPRODUCT('Linear Model'!B$2:T$2,A179:S179)+'Linear Model'!U$2</f>
        <v>0.42147020817819325</v>
      </c>
      <c r="W179" s="16">
        <f t="array" ref="W179">SUMPRODUCT('Logistic Regression'!B$2:T$2,A179:S179)+'Logistic Regression'!U$2</f>
        <v>-0.53674267040468093</v>
      </c>
      <c r="X179">
        <f t="shared" si="2"/>
        <v>0.36894564495466942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16">
        <f t="array" ref="V180">SUMPRODUCT('Linear Model'!B$2:T$2,A180:S180)+'Linear Model'!U$2</f>
        <v>0.42106814107945439</v>
      </c>
      <c r="W180" s="16">
        <f t="array" ref="W180">SUMPRODUCT('Logistic Regression'!B$2:T$2,A180:S180)+'Logistic Regression'!U$2</f>
        <v>-6.4087823919383835E-2</v>
      </c>
      <c r="X180">
        <f t="shared" si="2"/>
        <v>0.48398352561586006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16">
        <f t="array" ref="V181">SUMPRODUCT('Linear Model'!B$2:T$2,A181:S181)+'Linear Model'!U$2</f>
        <v>0.43900544500663435</v>
      </c>
      <c r="W181" s="16">
        <f t="array" ref="W181">SUMPRODUCT('Logistic Regression'!B$2:T$2,A181:S181)+'Logistic Regression'!U$2</f>
        <v>0.14329968823385267</v>
      </c>
      <c r="X181">
        <f t="shared" si="2"/>
        <v>0.53576374288288531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16">
        <f t="array" ref="V182">SUMPRODUCT('Linear Model'!B$2:T$2,A182:S182)+'Linear Model'!U$2</f>
        <v>0.44673043325059436</v>
      </c>
      <c r="W182" s="16">
        <f t="array" ref="W182">SUMPRODUCT('Logistic Regression'!B$2:T$2,A182:S182)+'Logistic Regression'!U$2</f>
        <v>-0.38325453379299901</v>
      </c>
      <c r="X182">
        <f t="shared" si="2"/>
        <v>0.40534218352131607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16">
        <f t="array" ref="V183">SUMPRODUCT('Linear Model'!B$2:T$2,A183:S183)+'Linear Model'!U$2</f>
        <v>0.35324985268654174</v>
      </c>
      <c r="W183" s="16">
        <f t="array" ref="W183">SUMPRODUCT('Logistic Regression'!B$2:T$2,A183:S183)+'Logistic Regression'!U$2</f>
        <v>-0.98380006860131175</v>
      </c>
      <c r="X183">
        <f t="shared" si="2"/>
        <v>0.2721384180674829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16">
        <f t="array" ref="V184">SUMPRODUCT('Linear Model'!B$2:T$2,A184:S184)+'Linear Model'!U$2</f>
        <v>-6.060277341834458E-2</v>
      </c>
      <c r="W184" s="16">
        <f t="array" ref="W184">SUMPRODUCT('Logistic Regression'!B$2:T$2,A184:S184)+'Logistic Regression'!U$2</f>
        <v>-4.4681325118869095</v>
      </c>
      <c r="X184">
        <f t="shared" si="2"/>
        <v>1.1338673551534196E-2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16">
        <f t="array" ref="V185">SUMPRODUCT('Linear Model'!B$2:T$2,A185:S185)+'Linear Model'!U$2</f>
        <v>0.39783500342223338</v>
      </c>
      <c r="W185" s="16">
        <f t="array" ref="W185">SUMPRODUCT('Logistic Regression'!B$2:T$2,A185:S185)+'Logistic Regression'!U$2</f>
        <v>-0.60250843302702028</v>
      </c>
      <c r="X185">
        <f t="shared" si="2"/>
        <v>0.35377001373514549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16">
        <f t="array" ref="V186">SUMPRODUCT('Linear Model'!B$2:T$2,A186:S186)+'Linear Model'!U$2</f>
        <v>0.46466773717777432</v>
      </c>
      <c r="W186" s="16">
        <f t="array" ref="W186">SUMPRODUCT('Logistic Regression'!B$2:T$2,A186:S186)+'Logistic Regression'!U$2</f>
        <v>-0.17586702163976251</v>
      </c>
      <c r="X186">
        <f t="shared" si="2"/>
        <v>0.45614621660444066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16">
        <f t="array" ref="V187">SUMPRODUCT('Linear Model'!B$2:T$2,A187:S187)+'Linear Model'!U$2</f>
        <v>0.43900544500663435</v>
      </c>
      <c r="W187" s="16">
        <f t="array" ref="W187">SUMPRODUCT('Logistic Regression'!B$2:T$2,A187:S187)+'Logistic Regression'!U$2</f>
        <v>0.14329968823385267</v>
      </c>
      <c r="X187">
        <f t="shared" si="2"/>
        <v>0.53576374288288531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16">
        <f t="array" ref="V188">SUMPRODUCT('Linear Model'!B$2:T$2,A188:S188)+'Linear Model'!U$2</f>
        <v>0.32057774050804599</v>
      </c>
      <c r="W188" s="16">
        <f t="array" ref="W188">SUMPRODUCT('Logistic Regression'!B$2:T$2,A188:S188)+'Logistic Regression'!U$2</f>
        <v>-1.6047979358766937</v>
      </c>
      <c r="X188">
        <f t="shared" si="2"/>
        <v>0.16731210497007079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16">
        <f t="array" ref="V189">SUMPRODUCT('Linear Model'!B$2:T$2,A189:S189)+'Linear Model'!U$2</f>
        <v>8.0376405019322861E-3</v>
      </c>
      <c r="W189" s="16">
        <f t="array" ref="W189">SUMPRODUCT('Logistic Regression'!B$2:T$2,A189:S189)+'Logistic Regression'!U$2</f>
        <v>-3.8548951734529506</v>
      </c>
      <c r="X189">
        <f t="shared" si="2"/>
        <v>2.0736706163232314E-2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16">
        <f t="array" ref="V190">SUMPRODUCT('Linear Model'!B$2:T$2,A190:S190)+'Linear Model'!U$2</f>
        <v>0.37851007775894285</v>
      </c>
      <c r="W190" s="16">
        <f t="array" ref="W190">SUMPRODUCT('Logistic Regression'!B$2:T$2,A190:S190)+'Logistic Regression'!U$2</f>
        <v>-0.83031193198962983</v>
      </c>
      <c r="X190">
        <f t="shared" si="2"/>
        <v>0.30357911783731739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16">
        <f t="array" ref="V191">SUMPRODUCT('Linear Model'!B$2:T$2,A191:S191)+'Linear Model'!U$2</f>
        <v>0.37851007775894285</v>
      </c>
      <c r="W191" s="16">
        <f t="array" ref="W191">SUMPRODUCT('Logistic Regression'!B$2:T$2,A191:S191)+'Logistic Regression'!U$2</f>
        <v>-0.83031193198962983</v>
      </c>
      <c r="X191">
        <f t="shared" si="2"/>
        <v>0.30357911783731739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16">
        <f t="array" ref="V192">SUMPRODUCT('Linear Model'!B$2:T$2,A192:S192)+'Linear Model'!U$2</f>
        <v>0.17046700819757943</v>
      </c>
      <c r="W192" s="16">
        <f t="array" ref="W192">SUMPRODUCT('Logistic Regression'!B$2:T$2,A192:S192)+'Logistic Regression'!U$2</f>
        <v>-2.6912315935480797</v>
      </c>
      <c r="X192">
        <f t="shared" si="2"/>
        <v>6.3492746655003082E-2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16">
        <f t="array" ref="V193">SUMPRODUCT('Linear Model'!B$2:T$2,A193:S193)+'Linear Model'!U$2</f>
        <v>0.17602122975544482</v>
      </c>
      <c r="W193" s="16">
        <f t="array" ref="W193">SUMPRODUCT('Logistic Regression'!B$2:T$2,A193:S193)+'Logistic Regression'!U$2</f>
        <v>-2.1143891639608796</v>
      </c>
      <c r="X193">
        <f t="shared" si="2"/>
        <v>0.10770611703816875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16">
        <f t="array" ref="V194">SUMPRODUCT('Linear Model'!B$2:T$2,A194:S194)+'Linear Model'!U$2</f>
        <v>0.46466773717777432</v>
      </c>
      <c r="W194" s="16">
        <f t="array" ref="W194">SUMPRODUCT('Logistic Regression'!B$2:T$2,A194:S194)+'Logistic Regression'!U$2</f>
        <v>-0.17586702163976251</v>
      </c>
      <c r="X194">
        <f t="shared" si="2"/>
        <v>0.45614621660444066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16">
        <f t="array" ref="V195">SUMPRODUCT('Linear Model'!B$2:T$2,A195:S195)+'Linear Model'!U$2</f>
        <v>0.46466773717777432</v>
      </c>
      <c r="W195" s="16">
        <f t="array" ref="W195">SUMPRODUCT('Logistic Regression'!B$2:T$2,A195:S195)+'Logistic Regression'!U$2</f>
        <v>-0.17586702163976251</v>
      </c>
      <c r="X195">
        <f t="shared" ref="X195:X258" si="3">EXP(W195)/(1+EXP(W195))</f>
        <v>0.45614621660444066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16">
        <f t="array" ref="V196">SUMPRODUCT('Linear Model'!B$2:T$2,A196:S196)+'Linear Model'!U$2</f>
        <v>-1.0626830234795048E-2</v>
      </c>
      <c r="W196" s="16">
        <f t="array" ref="W196">SUMPRODUCT('Logistic Regression'!B$2:T$2,A196:S196)+'Logistic Regression'!U$2</f>
        <v>-4.3095441862680568</v>
      </c>
      <c r="X196">
        <f t="shared" si="3"/>
        <v>1.3261444690469451E-2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16">
        <f t="array" ref="V197">SUMPRODUCT('Linear Model'!B$2:T$2,A197:S197)+'Linear Model'!U$2</f>
        <v>0.19395853368262481</v>
      </c>
      <c r="W197" s="16">
        <f t="array" ref="W197">SUMPRODUCT('Logistic Regression'!B$2:T$2,A197:S197)+'Logistic Regression'!U$2</f>
        <v>-1.9070016518076434</v>
      </c>
      <c r="X197">
        <f t="shared" si="3"/>
        <v>0.12931807584006225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16">
        <f t="array" ref="V198">SUMPRODUCT('Linear Model'!B$2:T$2,A198:S198)+'Linear Model'!U$2</f>
        <v>0.46466773717777432</v>
      </c>
      <c r="W198" s="16">
        <f t="array" ref="W198">SUMPRODUCT('Logistic Regression'!B$2:T$2,A198:S198)+'Logistic Regression'!U$2</f>
        <v>-0.17586702163976251</v>
      </c>
      <c r="X198">
        <f t="shared" si="3"/>
        <v>0.45614621660444066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16">
        <f t="array" ref="V199">SUMPRODUCT('Linear Model'!B$2:T$2,A199:S199)+'Linear Model'!U$2</f>
        <v>0.19572723326998057</v>
      </c>
      <c r="W199" s="16">
        <f t="array" ref="W199">SUMPRODUCT('Logistic Regression'!B$2:T$2,A199:S199)+'Logistic Regression'!U$2</f>
        <v>-2.5377434569363979</v>
      </c>
      <c r="X199">
        <f t="shared" si="3"/>
        <v>7.3254218260538767E-2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16">
        <f t="array" ref="V200">SUMPRODUCT('Linear Model'!B$2:T$2,A200:S200)+'Linear Model'!U$2</f>
        <v>8.4309348778747906E-2</v>
      </c>
      <c r="W200" s="16">
        <f t="array" ref="W200">SUMPRODUCT('Logistic Regression'!B$2:T$2,A200:S200)+'Logistic Regression'!U$2</f>
        <v>-3.3456765038979475</v>
      </c>
      <c r="X200">
        <f t="shared" si="3"/>
        <v>3.4037028245656083E-2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16">
        <f t="array" ref="V201">SUMPRODUCT('Linear Model'!B$2:T$2,A201:S201)+'Linear Model'!U$2</f>
        <v>8.4309348778747906E-2</v>
      </c>
      <c r="W201" s="16">
        <f t="array" ref="W201">SUMPRODUCT('Logistic Regression'!B$2:T$2,A201:S201)+'Logistic Regression'!U$2</f>
        <v>-3.3456765038979475</v>
      </c>
      <c r="X201">
        <f t="shared" si="3"/>
        <v>3.4037028245656083E-2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16">
        <f t="array" ref="V202">SUMPRODUCT('Linear Model'!B$2:T$2,A202:S202)+'Linear Model'!U$2</f>
        <v>0.17778992934280058</v>
      </c>
      <c r="W202" s="16">
        <f t="array" ref="W202">SUMPRODUCT('Logistic Regression'!B$2:T$2,A202:S202)+'Logistic Regression'!U$2</f>
        <v>-2.7451309690896344</v>
      </c>
      <c r="X202">
        <f t="shared" si="3"/>
        <v>6.0362224477301406E-2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16">
        <f t="array" ref="V203">SUMPRODUCT('Linear Model'!B$2:T$2,A203:S203)+'Linear Model'!U$2</f>
        <v>0.35284778558780283</v>
      </c>
      <c r="W203" s="16">
        <f t="array" ref="W203">SUMPRODUCT('Logistic Regression'!B$2:T$2,A203:S203)+'Logistic Regression'!U$2</f>
        <v>-0.51114522211601465</v>
      </c>
      <c r="X203">
        <f t="shared" si="3"/>
        <v>0.37492509712970495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16">
        <f t="array" ref="V204">SUMPRODUCT('Linear Model'!B$2:T$2,A204:S204)+'Linear Model'!U$2</f>
        <v>0.22700220122617654</v>
      </c>
      <c r="W204" s="16">
        <f t="array" ref="W204">SUMPRODUCT('Logistic Regression'!B$2:T$2,A204:S204)+'Logistic Regression'!U$2</f>
        <v>-1.6516070637751679</v>
      </c>
      <c r="X204">
        <f t="shared" si="3"/>
        <v>0.16089186859095389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16">
        <f t="array" ref="V205">SUMPRODUCT('Linear Model'!B$2:T$2,A205:S205)+'Linear Model'!U$2</f>
        <v>0.17778992934280058</v>
      </c>
      <c r="W205" s="16">
        <f t="array" ref="W205">SUMPRODUCT('Logistic Regression'!B$2:T$2,A205:S205)+'Logistic Regression'!U$2</f>
        <v>-2.7451309690896344</v>
      </c>
      <c r="X205">
        <f t="shared" si="3"/>
        <v>6.0362224477301406E-2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16">
        <f t="array" ref="V206">SUMPRODUCT('Linear Model'!B$2:T$2,A206:S206)+'Linear Model'!U$2</f>
        <v>0.10820294136253217</v>
      </c>
      <c r="W206" s="16">
        <f t="array" ref="W206">SUMPRODUCT('Logistic Regression'!B$2:T$2,A206:S206)+'Logistic Regression'!U$2</f>
        <v>-3.0341014086428073</v>
      </c>
      <c r="X206">
        <f t="shared" si="3"/>
        <v>4.5908845373550153E-2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16">
        <f t="array" ref="V207">SUMPRODUCT('Linear Model'!B$2:T$2,A207:S207)+'Linear Model'!U$2</f>
        <v>0.42106814107945439</v>
      </c>
      <c r="W207" s="16">
        <f t="array" ref="W207">SUMPRODUCT('Logistic Regression'!B$2:T$2,A207:S207)+'Logistic Regression'!U$2</f>
        <v>-6.4087823919383835E-2</v>
      </c>
      <c r="X207">
        <f t="shared" si="3"/>
        <v>0.48398352561586006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16">
        <f t="array" ref="V208">SUMPRODUCT('Linear Model'!B$2:T$2,A208:S208)+'Linear Model'!U$2</f>
        <v>0.27738021150846492</v>
      </c>
      <c r="W208" s="16">
        <f t="array" ref="W208">SUMPRODUCT('Logistic Regression'!B$2:T$2,A208:S208)+'Logistic Regression'!U$2</f>
        <v>-1.9656735846416125</v>
      </c>
      <c r="X208">
        <f t="shared" si="3"/>
        <v>0.12285434613165132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16">
        <f t="array" ref="V209">SUMPRODUCT('Linear Model'!B$2:T$2,A209:S209)+'Linear Model'!U$2</f>
        <v>-0.16173263966882251</v>
      </c>
      <c r="W209" s="16">
        <f t="array" ref="W209">SUMPRODUCT('Logistic Regression'!B$2:T$2,A209:S209)+'Logistic Regression'!U$2</f>
        <v>-5.6034941645388923</v>
      </c>
      <c r="X209">
        <f t="shared" si="3"/>
        <v>3.6714362048094165E-3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16">
        <f t="array" ref="V210">SUMPRODUCT('Linear Model'!B$2:T$2,A210:S210)+'Linear Model'!U$2</f>
        <v>1.5093916163535559E-2</v>
      </c>
      <c r="W210" s="16">
        <f t="array" ref="W210">SUMPRODUCT('Logistic Regression'!B$2:T$2,A210:S210)+'Logistic Regression'!U$2</f>
        <v>-4.0002502226940262</v>
      </c>
      <c r="X210">
        <f t="shared" si="3"/>
        <v>1.7981790885170486E-2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16">
        <f t="array" ref="V211">SUMPRODUCT('Linear Model'!B$2:T$2,A211:S211)+'Linear Model'!U$2</f>
        <v>0.2196208258537648</v>
      </c>
      <c r="W211" s="16">
        <f t="array" ref="W211">SUMPRODUCT('Logistic Regression'!B$2:T$2,A211:S211)+'Logistic Regression'!U$2</f>
        <v>-2.2261683616812582</v>
      </c>
      <c r="X211">
        <f t="shared" si="3"/>
        <v>9.7425050679640551E-2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16">
        <f t="array" ref="V212">SUMPRODUCT('Linear Model'!B$2:T$2,A212:S212)+'Linear Model'!U$2</f>
        <v>8.3907281680009049E-2</v>
      </c>
      <c r="W212" s="16">
        <f t="array" ref="W212">SUMPRODUCT('Logistic Regression'!B$2:T$2,A212:S212)+'Logistic Regression'!U$2</f>
        <v>-2.8730216574126501</v>
      </c>
      <c r="X212">
        <f t="shared" si="3"/>
        <v>5.3503426219983496E-2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16">
        <f t="array" ref="V213">SUMPRODUCT('Linear Model'!B$2:T$2,A213:S213)+'Linear Model'!U$2</f>
        <v>0.37851007775894285</v>
      </c>
      <c r="W213" s="16">
        <f t="array" ref="W213">SUMPRODUCT('Logistic Regression'!B$2:T$2,A213:S213)+'Logistic Regression'!U$2</f>
        <v>-0.83031193198962983</v>
      </c>
      <c r="X213">
        <f t="shared" si="3"/>
        <v>0.30357911783731739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16">
        <f t="array" ref="V214">SUMPRODUCT('Linear Model'!B$2:T$2,A214:S214)+'Linear Model'!U$2</f>
        <v>0.35324985268654174</v>
      </c>
      <c r="W214" s="16">
        <f t="array" ref="W214">SUMPRODUCT('Logistic Regression'!B$2:T$2,A214:S214)+'Logistic Regression'!U$2</f>
        <v>-0.98380006860131175</v>
      </c>
      <c r="X214">
        <f t="shared" si="3"/>
        <v>0.2721384180674829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16">
        <f t="array" ref="V215">SUMPRODUCT('Linear Model'!B$2:T$2,A215:S215)+'Linear Model'!U$2</f>
        <v>0.19572723326998057</v>
      </c>
      <c r="W215" s="16">
        <f t="array" ref="W215">SUMPRODUCT('Logistic Regression'!B$2:T$2,A215:S215)+'Logistic Regression'!U$2</f>
        <v>-2.5377434569363979</v>
      </c>
      <c r="X215">
        <f t="shared" si="3"/>
        <v>7.3254218260538767E-2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16">
        <f t="array" ref="V216">SUMPRODUCT('Linear Model'!B$2:T$2,A216:S216)+'Linear Model'!U$2</f>
        <v>0.30201765709165562</v>
      </c>
      <c r="W216" s="16">
        <f t="array" ref="W216">SUMPRODUCT('Logistic Regression'!B$2:T$2,A216:S216)+'Logistic Regression'!U$2</f>
        <v>-1.8162644369234424</v>
      </c>
      <c r="X216">
        <f t="shared" si="3"/>
        <v>0.13988271493163684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16">
        <f t="array" ref="V217">SUMPRODUCT('Linear Model'!B$2:T$2,A217:S217)+'Linear Model'!U$2</f>
        <v>0.15878184573452497</v>
      </c>
      <c r="W217" s="16">
        <f t="array" ref="W217">SUMPRODUCT('Logistic Regression'!B$2:T$2,A217:S217)+'Logistic Regression'!U$2</f>
        <v>-2.0986644619717985</v>
      </c>
      <c r="X217">
        <f t="shared" si="3"/>
        <v>0.10922669620404361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16">
        <f t="array" ref="V218">SUMPRODUCT('Linear Model'!B$2:T$2,A218:S218)+'Linear Model'!U$2</f>
        <v>0.35284778558780283</v>
      </c>
      <c r="W218" s="16">
        <f t="array" ref="W218">SUMPRODUCT('Logistic Regression'!B$2:T$2,A218:S218)+'Logistic Regression'!U$2</f>
        <v>-0.51114522211601465</v>
      </c>
      <c r="X218">
        <f t="shared" si="3"/>
        <v>0.37492509712970495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16">
        <f t="array" ref="V219">SUMPRODUCT('Linear Model'!B$2:T$2,A219:S219)+'Linear Model'!U$2</f>
        <v>-5.5056927222419227E-2</v>
      </c>
      <c r="W219" s="16">
        <f t="array" ref="W219">SUMPRODUCT('Logistic Regression'!B$2:T$2,A219:S219)+'Logistic Regression'!U$2</f>
        <v>-4.8969767007161007</v>
      </c>
      <c r="X219">
        <f t="shared" si="3"/>
        <v>7.4137560758721814E-3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16">
        <f t="array" ref="V220">SUMPRODUCT('Linear Model'!B$2:T$2,A220:S220)+'Linear Model'!U$2</f>
        <v>8.4309348778747906E-2</v>
      </c>
      <c r="W220" s="16">
        <f t="array" ref="W220">SUMPRODUCT('Logistic Regression'!B$2:T$2,A220:S220)+'Logistic Regression'!U$2</f>
        <v>-3.3456765038979475</v>
      </c>
      <c r="X220">
        <f t="shared" si="3"/>
        <v>3.4037028245656083E-2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16">
        <f t="array" ref="V221">SUMPRODUCT('Linear Model'!B$2:T$2,A221:S221)+'Linear Model'!U$2</f>
        <v>0.59735932208482034</v>
      </c>
      <c r="W221" s="16">
        <f t="array" ref="W221">SUMPRODUCT('Logistic Regression'!B$2:T$2,A221:S221)+'Logistic Regression'!U$2</f>
        <v>1.9276305105345708</v>
      </c>
      <c r="X221">
        <f t="shared" si="3"/>
        <v>0.87298692120930232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16">
        <f t="array" ref="V222">SUMPRODUCT('Linear Model'!B$2:T$2,A222:S222)+'Linear Model'!U$2</f>
        <v>0.35284778558780283</v>
      </c>
      <c r="W222" s="16">
        <f t="array" ref="W222">SUMPRODUCT('Logistic Regression'!B$2:T$2,A222:S222)+'Logistic Regression'!U$2</f>
        <v>-0.51114522211601465</v>
      </c>
      <c r="X222">
        <f t="shared" si="3"/>
        <v>0.37492509712970495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16">
        <f t="array" ref="V223">SUMPRODUCT('Linear Model'!B$2:T$2,A223:S223)+'Linear Model'!U$2</f>
        <v>0.37851007775894285</v>
      </c>
      <c r="W223" s="16">
        <f t="array" ref="W223">SUMPRODUCT('Logistic Regression'!B$2:T$2,A223:S223)+'Logistic Regression'!U$2</f>
        <v>-0.83031193198962983</v>
      </c>
      <c r="X223">
        <f t="shared" si="3"/>
        <v>0.30357911783731739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16">
        <f t="array" ref="V224">SUMPRODUCT('Linear Model'!B$2:T$2,A224:S224)+'Linear Model'!U$2</f>
        <v>0.15878184573452497</v>
      </c>
      <c r="W224" s="16">
        <f t="array" ref="W224">SUMPRODUCT('Logistic Regression'!B$2:T$2,A224:S224)+'Logistic Regression'!U$2</f>
        <v>-2.0986644619717985</v>
      </c>
      <c r="X224">
        <f t="shared" si="3"/>
        <v>0.10922669620404361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16">
        <f t="array" ref="V225">SUMPRODUCT('Linear Model'!B$2:T$2,A225:S225)+'Linear Model'!U$2</f>
        <v>-0.13547733747286056</v>
      </c>
      <c r="W225" s="16">
        <f t="array" ref="W225">SUMPRODUCT('Logistic Regression'!B$2:T$2,A225:S225)+'Logistic Regression'!U$2</f>
        <v>-5.2424897073277616</v>
      </c>
      <c r="X225">
        <f t="shared" si="3"/>
        <v>5.2592709896278544E-3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16">
        <f t="array" ref="V226">SUMPRODUCT('Linear Model'!B$2:T$2,A226:S226)+'Linear Model'!U$2</f>
        <v>8.4309348778747906E-2</v>
      </c>
      <c r="W226" s="16">
        <f t="array" ref="W226">SUMPRODUCT('Logistic Regression'!B$2:T$2,A226:S226)+'Logistic Regression'!U$2</f>
        <v>-3.3456765038979475</v>
      </c>
      <c r="X226">
        <f t="shared" si="3"/>
        <v>3.4037028245656083E-2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16">
        <f t="array" ref="V227">SUMPRODUCT('Linear Model'!B$2:T$2,A227:S227)+'Linear Model'!U$2</f>
        <v>-1.0626830234795048E-2</v>
      </c>
      <c r="W227" s="16">
        <f t="array" ref="W227">SUMPRODUCT('Logistic Regression'!B$2:T$2,A227:S227)+'Logistic Regression'!U$2</f>
        <v>-4.3095441862680568</v>
      </c>
      <c r="X227">
        <f t="shared" si="3"/>
        <v>1.3261444690469451E-2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16">
        <f t="array" ref="V228">SUMPRODUCT('Linear Model'!B$2:T$2,A228:S228)+'Linear Model'!U$2</f>
        <v>0.46982829474897159</v>
      </c>
      <c r="W228" s="16">
        <f t="array" ref="W228">SUMPRODUCT('Logistic Regression'!B$2:T$2,A228:S228)+'Logistic Regression'!U$2</f>
        <v>-0.58974965427878945</v>
      </c>
      <c r="X228">
        <f t="shared" si="3"/>
        <v>0.35669229730022539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16">
        <f t="array" ref="V229">SUMPRODUCT('Linear Model'!B$2:T$2,A229:S229)+'Linear Model'!U$2</f>
        <v>0.43900544500663435</v>
      </c>
      <c r="W229" s="16">
        <f t="array" ref="W229">SUMPRODUCT('Logistic Regression'!B$2:T$2,A229:S229)+'Logistic Regression'!U$2</f>
        <v>0.14329968823385267</v>
      </c>
      <c r="X229">
        <f t="shared" si="3"/>
        <v>0.53576374288288531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16">
        <f t="array" ref="V230">SUMPRODUCT('Linear Model'!B$2:T$2,A230:S230)+'Linear Model'!U$2</f>
        <v>0.64180695170442648</v>
      </c>
      <c r="W230" s="16">
        <f t="array" ref="W230">SUMPRODUCT('Logistic Regression'!B$2:T$2,A230:S230)+'Logistic Regression'!U$2</f>
        <v>1.5059211518594293</v>
      </c>
      <c r="X230">
        <f t="shared" si="3"/>
        <v>0.81845593490944213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16">
        <f t="array" ref="V231">SUMPRODUCT('Linear Model'!B$2:T$2,A231:S231)+'Linear Model'!U$2</f>
        <v>-1.7642642999094182E-2</v>
      </c>
      <c r="W231" s="16">
        <f t="array" ref="W231">SUMPRODUCT('Logistic Regression'!B$2:T$2,A231:S231)+'Logistic Regression'!U$2</f>
        <v>-4.1745632503019614</v>
      </c>
      <c r="X231">
        <f t="shared" si="3"/>
        <v>1.5148889405310182E-2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16">
        <f t="array" ref="V232">SUMPRODUCT('Linear Model'!B$2:T$2,A232:S232)+'Linear Model'!U$2</f>
        <v>-1.7642642999094182E-2</v>
      </c>
      <c r="W232" s="16">
        <f t="array" ref="W232">SUMPRODUCT('Logistic Regression'!B$2:T$2,A232:S232)+'Logistic Regression'!U$2</f>
        <v>-4.1745632503019614</v>
      </c>
      <c r="X232">
        <f t="shared" si="3"/>
        <v>1.5148889405310182E-2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16">
        <f t="array" ref="V233">SUMPRODUCT('Linear Model'!B$2:T$2,A233:S233)+'Linear Model'!U$2</f>
        <v>0.35324985268654174</v>
      </c>
      <c r="W233" s="16">
        <f t="array" ref="W233">SUMPRODUCT('Logistic Regression'!B$2:T$2,A233:S233)+'Logistic Regression'!U$2</f>
        <v>-0.98380006860131175</v>
      </c>
      <c r="X233">
        <f t="shared" si="3"/>
        <v>0.2721384180674829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16">
        <f t="array" ref="V234">SUMPRODUCT('Linear Model'!B$2:T$2,A234:S234)+'Linear Model'!U$2</f>
        <v>0.35284778558780283</v>
      </c>
      <c r="W234" s="16">
        <f t="array" ref="W234">SUMPRODUCT('Logistic Regression'!B$2:T$2,A234:S234)+'Logistic Regression'!U$2</f>
        <v>-0.51114522211601465</v>
      </c>
      <c r="X234">
        <f t="shared" si="3"/>
        <v>0.37492509712970495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16">
        <f t="array" ref="V235">SUMPRODUCT('Linear Model'!B$2:T$2,A235:S235)+'Linear Model'!U$2</f>
        <v>0.37851007775894285</v>
      </c>
      <c r="W235" s="16">
        <f t="array" ref="W235">SUMPRODUCT('Logistic Regression'!B$2:T$2,A235:S235)+'Logistic Regression'!U$2</f>
        <v>-0.83031193198962983</v>
      </c>
      <c r="X235">
        <f t="shared" si="3"/>
        <v>0.30357911783731739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16">
        <f t="array" ref="V236">SUMPRODUCT('Linear Model'!B$2:T$2,A236:S236)+'Linear Model'!U$2</f>
        <v>0.44673043325059436</v>
      </c>
      <c r="W236" s="16">
        <f t="array" ref="W236">SUMPRODUCT('Logistic Regression'!B$2:T$2,A236:S236)+'Logistic Regression'!U$2</f>
        <v>-0.38325453379299901</v>
      </c>
      <c r="X236">
        <f t="shared" si="3"/>
        <v>0.40534218352131607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16">
        <f t="array" ref="V237">SUMPRODUCT('Linear Model'!B$2:T$2,A237:S237)+'Linear Model'!U$2</f>
        <v>0.43940751210537321</v>
      </c>
      <c r="W237" s="16">
        <f t="array" ref="W237">SUMPRODUCT('Logistic Regression'!B$2:T$2,A237:S237)+'Logistic Regression'!U$2</f>
        <v>-0.32935515825144435</v>
      </c>
      <c r="X237">
        <f t="shared" si="3"/>
        <v>0.41839753135597685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16">
        <f t="array" ref="V238">SUMPRODUCT('Linear Model'!B$2:T$2,A238:S238)+'Linear Model'!U$2</f>
        <v>-5.9780647890980421E-2</v>
      </c>
      <c r="W238" s="16">
        <f t="array" ref="W238">SUMPRODUCT('Logistic Regression'!B$2:T$2,A238:S238)+'Logistic Regression'!U$2</f>
        <v>-4.7746074181348792</v>
      </c>
      <c r="X238">
        <f t="shared" si="3"/>
        <v>8.3707366620675797E-3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16">
        <f t="array" ref="V239">SUMPRODUCT('Linear Model'!B$2:T$2,A239:S239)+'Linear Model'!U$2</f>
        <v>0.33876407844736328</v>
      </c>
      <c r="W239" s="16">
        <f t="array" ref="W239">SUMPRODUCT('Logistic Regression'!B$2:T$2,A239:S239)+'Logistic Regression'!U$2</f>
        <v>-1.0760291833928328</v>
      </c>
      <c r="X239">
        <f t="shared" si="3"/>
        <v>0.25425819206862266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16">
        <f t="array" ref="V240">SUMPRODUCT('Linear Model'!B$2:T$2,A240:S240)+'Linear Model'!U$2</f>
        <v>3.3699932673072253E-2</v>
      </c>
      <c r="W240" s="16">
        <f t="array" ref="W240">SUMPRODUCT('Logistic Regression'!B$2:T$2,A240:S240)+'Logistic Regression'!U$2</f>
        <v>-4.1740618833265657</v>
      </c>
      <c r="X240">
        <f t="shared" si="3"/>
        <v>1.5156371318650335E-2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16">
        <f t="array" ref="V241">SUMPRODUCT('Linear Model'!B$2:T$2,A241:S241)+'Linear Model'!U$2</f>
        <v>0.42106814107945439</v>
      </c>
      <c r="W241" s="16">
        <f t="array" ref="W241">SUMPRODUCT('Logistic Regression'!B$2:T$2,A241:S241)+'Logistic Regression'!U$2</f>
        <v>-6.4087823919383835E-2</v>
      </c>
      <c r="X241">
        <f t="shared" si="3"/>
        <v>0.48398352561586006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16">
        <f t="array" ref="V242">SUMPRODUCT('Linear Model'!B$2:T$2,A242:S242)+'Linear Model'!U$2</f>
        <v>0.42309522849463449</v>
      </c>
      <c r="W242" s="16">
        <f t="array" ref="W242">SUMPRODUCT('Logistic Regression'!B$2:T$2,A242:S242)+'Logistic Regression'!U$2</f>
        <v>-0.44902029641533836</v>
      </c>
      <c r="X242">
        <f t="shared" si="3"/>
        <v>0.38959372458868236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16">
        <f t="array" ref="V243">SUMPRODUCT('Linear Model'!B$2:T$2,A243:S243)+'Linear Model'!U$2</f>
        <v>0.10780087426379331</v>
      </c>
      <c r="W243" s="16">
        <f t="array" ref="W243">SUMPRODUCT('Logistic Regression'!B$2:T$2,A243:S243)+'Logistic Regression'!U$2</f>
        <v>-2.5614465621575104</v>
      </c>
      <c r="X243">
        <f t="shared" si="3"/>
        <v>7.1661248745347766E-2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16">
        <f t="array" ref="V244">SUMPRODUCT('Linear Model'!B$2:T$2,A244:S244)+'Linear Model'!U$2</f>
        <v>0.37851007775894285</v>
      </c>
      <c r="W244" s="16">
        <f t="array" ref="W244">SUMPRODUCT('Logistic Regression'!B$2:T$2,A244:S244)+'Logistic Regression'!U$2</f>
        <v>-0.83031193198962983</v>
      </c>
      <c r="X244">
        <f t="shared" si="3"/>
        <v>0.30357911783731739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16">
        <f t="array" ref="V245">SUMPRODUCT('Linear Model'!B$2:T$2,A245:S245)+'Linear Model'!U$2</f>
        <v>0.44740887950704405</v>
      </c>
      <c r="W245" s="16">
        <f t="array" ref="W245">SUMPRODUCT('Logistic Regression'!B$2:T$2,A245:S245)+'Logistic Regression'!U$2</f>
        <v>2.8734739077129562E-2</v>
      </c>
      <c r="X245">
        <f t="shared" si="3"/>
        <v>0.50718319052155747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16">
        <f t="array" ref="V246">SUMPRODUCT('Linear Model'!B$2:T$2,A246:S246)+'Linear Model'!U$2</f>
        <v>0.43900544500663435</v>
      </c>
      <c r="W246" s="16">
        <f t="array" ref="W246">SUMPRODUCT('Logistic Regression'!B$2:T$2,A246:S246)+'Logistic Regression'!U$2</f>
        <v>0.14329968823385267</v>
      </c>
      <c r="X246">
        <f t="shared" si="3"/>
        <v>0.53576374288288531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16">
        <f t="array" ref="V247">SUMPRODUCT('Linear Model'!B$2:T$2,A247:S247)+'Linear Model'!U$2</f>
        <v>0.42147020817819325</v>
      </c>
      <c r="W247" s="16">
        <f t="array" ref="W247">SUMPRODUCT('Logistic Regression'!B$2:T$2,A247:S247)+'Logistic Regression'!U$2</f>
        <v>-0.53674267040468093</v>
      </c>
      <c r="X247">
        <f t="shared" si="3"/>
        <v>0.36894564495466942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16">
        <f t="array" ref="V248">SUMPRODUCT('Linear Model'!B$2:T$2,A248:S248)+'Linear Model'!U$2</f>
        <v>-0.13547733747286056</v>
      </c>
      <c r="W248" s="16">
        <f t="array" ref="W248">SUMPRODUCT('Logistic Regression'!B$2:T$2,A248:S248)+'Logistic Regression'!U$2</f>
        <v>-5.2424897073277616</v>
      </c>
      <c r="X248">
        <f t="shared" si="3"/>
        <v>5.2592709896278544E-3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16">
        <f t="array" ref="V249">SUMPRODUCT('Linear Model'!B$2:T$2,A249:S249)+'Linear Model'!U$2</f>
        <v>0.58347254735479082</v>
      </c>
      <c r="W249" s="16">
        <f t="array" ref="W249">SUMPRODUCT('Logistic Regression'!B$2:T$2,A249:S249)+'Logistic Regression'!U$2</f>
        <v>1.2040899944576624</v>
      </c>
      <c r="X249">
        <f t="shared" si="3"/>
        <v>0.76925157155637058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16">
        <f t="array" ref="V250">SUMPRODUCT('Linear Model'!B$2:T$2,A250:S250)+'Linear Model'!U$2</f>
        <v>0.59190094327551124</v>
      </c>
      <c r="W250" s="16">
        <f t="array" ref="W250">SUMPRODUCT('Logistic Regression'!B$2:T$2,A250:S250)+'Logistic Regression'!U$2</f>
        <v>0.98501080682876374</v>
      </c>
      <c r="X250">
        <f t="shared" si="3"/>
        <v>0.72810133769703311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16">
        <f t="array" ref="V251">SUMPRODUCT('Linear Model'!B$2:T$2,A251:S251)+'Linear Model'!U$2</f>
        <v>0.184444137905665</v>
      </c>
      <c r="W251" s="16">
        <f t="array" ref="W251">SUMPRODUCT('Logistic Regression'!B$2:T$2,A251:S251)+'Logistic Regression'!U$2</f>
        <v>-2.4178311718454135</v>
      </c>
      <c r="X251">
        <f t="shared" si="3"/>
        <v>8.1823047553487599E-2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16">
        <f t="array" ref="V252">SUMPRODUCT('Linear Model'!B$2:T$2,A252:S252)+'Linear Model'!U$2</f>
        <v>-3.6289122405935015E-2</v>
      </c>
      <c r="W252" s="16">
        <f t="array" ref="W252">SUMPRODUCT('Logistic Regression'!B$2:T$2,A252:S252)+'Logistic Regression'!U$2</f>
        <v>-3.9903774763944417</v>
      </c>
      <c r="X252">
        <f t="shared" si="3"/>
        <v>1.8156960424975922E-2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16">
        <f t="array" ref="V253">SUMPRODUCT('Linear Model'!B$2:T$2,A253:S253)+'Linear Model'!U$2</f>
        <v>0.37851007775894285</v>
      </c>
      <c r="W253" s="16">
        <f t="array" ref="W253">SUMPRODUCT('Logistic Regression'!B$2:T$2,A253:S253)+'Logistic Regression'!U$2</f>
        <v>-0.83031193198962983</v>
      </c>
      <c r="X253">
        <f t="shared" si="3"/>
        <v>0.30357911783731739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16">
        <f t="array" ref="V254">SUMPRODUCT('Linear Model'!B$2:T$2,A254:S254)+'Linear Model'!U$2</f>
        <v>0.15212763717166061</v>
      </c>
      <c r="W254" s="16">
        <f t="array" ref="W254">SUMPRODUCT('Logistic Regression'!B$2:T$2,A254:S254)+'Logistic Regression'!U$2</f>
        <v>-2.4259642592160193</v>
      </c>
      <c r="X254">
        <f t="shared" si="3"/>
        <v>8.1214099101918069E-2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16">
        <f t="array" ref="V255">SUMPRODUCT('Linear Model'!B$2:T$2,A255:S255)+'Linear Model'!U$2</f>
        <v>0.35284778558780283</v>
      </c>
      <c r="W255" s="16">
        <f t="array" ref="W255">SUMPRODUCT('Logistic Regression'!B$2:T$2,A255:S255)+'Logistic Regression'!U$2</f>
        <v>-0.51114522211601465</v>
      </c>
      <c r="X255">
        <f t="shared" si="3"/>
        <v>0.37492509712970495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16">
        <f t="array" ref="V256">SUMPRODUCT('Linear Model'!B$2:T$2,A256:S256)+'Linear Model'!U$2</f>
        <v>0.43900544500663435</v>
      </c>
      <c r="W256" s="16">
        <f t="array" ref="W256">SUMPRODUCT('Logistic Regression'!B$2:T$2,A256:S256)+'Logistic Regression'!U$2</f>
        <v>0.14329968823385267</v>
      </c>
      <c r="X256">
        <f t="shared" si="3"/>
        <v>0.53576374288288531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16">
        <f t="array" ref="V257">SUMPRODUCT('Linear Model'!B$2:T$2,A257:S257)+'Linear Model'!U$2</f>
        <v>0.36887138009469034</v>
      </c>
      <c r="W257" s="16">
        <f t="array" ref="W257">SUMPRODUCT('Logistic Regression'!B$2:T$2,A257:S257)+'Logistic Regression'!U$2</f>
        <v>-1.2111200800833541</v>
      </c>
      <c r="X257">
        <f t="shared" si="3"/>
        <v>0.22950292569246783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16">
        <f t="array" ref="V258">SUMPRODUCT('Linear Model'!B$2:T$2,A258:S258)+'Linear Model'!U$2</f>
        <v>0.46466773717777432</v>
      </c>
      <c r="W258" s="16">
        <f t="array" ref="W258">SUMPRODUCT('Logistic Regression'!B$2:T$2,A258:S258)+'Logistic Regression'!U$2</f>
        <v>-0.17586702163976251</v>
      </c>
      <c r="X258">
        <f t="shared" si="3"/>
        <v>0.45614621660444066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16">
        <f t="array" ref="V259">SUMPRODUCT('Linear Model'!B$2:T$2,A259:S259)+'Linear Model'!U$2</f>
        <v>-2.4000998754437286E-2</v>
      </c>
      <c r="W259" s="16">
        <f t="array" ref="W259">SUMPRODUCT('Logistic Regression'!B$2:T$2,A259:S259)+'Logistic Regression'!U$2</f>
        <v>-3.8060959869185669</v>
      </c>
      <c r="X259">
        <f t="shared" ref="X259:X322" si="4">EXP(W259)/(1+EXP(W259))</f>
        <v>2.1751181255384243E-2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16">
        <f t="array" ref="V260">SUMPRODUCT('Linear Model'!B$2:T$2,A260:S260)+'Linear Model'!U$2</f>
        <v>0.65711582041828098</v>
      </c>
      <c r="W260" s="16">
        <f t="array" ref="W260">SUMPRODUCT('Logistic Regression'!B$2:T$2,A260:S260)+'Logistic Regression'!U$2</f>
        <v>1.2000569087230606</v>
      </c>
      <c r="X260">
        <f t="shared" si="4"/>
        <v>0.76853490708976901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16">
        <f t="array" ref="V261">SUMPRODUCT('Linear Model'!B$2:T$2,A261:S261)+'Linear Model'!U$2</f>
        <v>0.35324985268654174</v>
      </c>
      <c r="W261" s="16">
        <f t="array" ref="W261">SUMPRODUCT('Logistic Regression'!B$2:T$2,A261:S261)+'Logistic Regression'!U$2</f>
        <v>-0.98380006860131175</v>
      </c>
      <c r="X261">
        <f t="shared" si="4"/>
        <v>0.2721384180674829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16">
        <f t="array" ref="V262">SUMPRODUCT('Linear Model'!B$2:T$2,A262:S262)+'Linear Model'!U$2</f>
        <v>0.38640661692313144</v>
      </c>
      <c r="W262" s="16">
        <f t="array" ref="W262">SUMPRODUCT('Logistic Regression'!B$2:T$2,A262:S262)+'Logistic Regression'!U$2</f>
        <v>-0.53107772144482035</v>
      </c>
      <c r="X262">
        <f t="shared" si="4"/>
        <v>0.37026556171190461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16">
        <f t="array" ref="V263">SUMPRODUCT('Linear Model'!B$2:T$2,A263:S263)+'Linear Model'!U$2</f>
        <v>0.43900544500663435</v>
      </c>
      <c r="W263" s="16">
        <f t="array" ref="W263">SUMPRODUCT('Logistic Regression'!B$2:T$2,A263:S263)+'Logistic Regression'!U$2</f>
        <v>0.14329968823385267</v>
      </c>
      <c r="X263">
        <f t="shared" si="4"/>
        <v>0.53576374288288531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16">
        <f t="array" ref="V264">SUMPRODUCT('Linear Model'!B$2:T$2,A264:S264)+'Linear Model'!U$2</f>
        <v>0.33842563603078124</v>
      </c>
      <c r="W264" s="16">
        <f t="array" ref="W264">SUMPRODUCT('Logistic Regression'!B$2:T$2,A264:S264)+'Logistic Regression'!U$2</f>
        <v>-0.8462113455838336</v>
      </c>
      <c r="X264">
        <f t="shared" si="4"/>
        <v>0.30022821767863372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16">
        <f t="array" ref="V265">SUMPRODUCT('Linear Model'!B$2:T$2,A265:S265)+'Linear Model'!U$2</f>
        <v>0.17602122975544482</v>
      </c>
      <c r="W265" s="16">
        <f t="array" ref="W265">SUMPRODUCT('Logistic Regression'!B$2:T$2,A265:S265)+'Logistic Regression'!U$2</f>
        <v>-2.1143891639608796</v>
      </c>
      <c r="X265">
        <f t="shared" si="4"/>
        <v>0.10770611703816875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16">
        <f t="array" ref="V266">SUMPRODUCT('Linear Model'!B$2:T$2,A266:S266)+'Linear Model'!U$2</f>
        <v>0.35324985268654174</v>
      </c>
      <c r="W266" s="16">
        <f t="array" ref="W266">SUMPRODUCT('Logistic Regression'!B$2:T$2,A266:S266)+'Logistic Regression'!U$2</f>
        <v>-0.98380006860131175</v>
      </c>
      <c r="X266">
        <f t="shared" si="4"/>
        <v>0.2721384180674829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16">
        <f t="array" ref="V267">SUMPRODUCT('Linear Model'!B$2:T$2,A267:S267)+'Linear Model'!U$2</f>
        <v>0.15918391283326389</v>
      </c>
      <c r="W267" s="16">
        <f t="array" ref="W267">SUMPRODUCT('Logistic Regression'!B$2:T$2,A267:S267)+'Logistic Regression'!U$2</f>
        <v>-2.5713193084570953</v>
      </c>
      <c r="X267">
        <f t="shared" si="4"/>
        <v>7.1007226366752538E-2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16">
        <f t="array" ref="V268">SUMPRODUCT('Linear Model'!B$2:T$2,A268:S268)+'Linear Model'!U$2</f>
        <v>0.6502626456756686</v>
      </c>
      <c r="W268" s="16">
        <f t="array" ref="W268">SUMPRODUCT('Logistic Regression'!B$2:T$2,A268:S268)+'Logistic Regression'!U$2</f>
        <v>2.052071359974049</v>
      </c>
      <c r="X268">
        <f t="shared" si="4"/>
        <v>0.88615675085709311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16">
        <f t="array" ref="V269">SUMPRODUCT('Linear Model'!B$2:T$2,A269:S269)+'Linear Model'!U$2</f>
        <v>0.19436060078136366</v>
      </c>
      <c r="W269" s="16">
        <f t="array" ref="W269">SUMPRODUCT('Logistic Regression'!B$2:T$2,A269:S269)+'Logistic Regression'!U$2</f>
        <v>-2.37965649829294</v>
      </c>
      <c r="X269">
        <f t="shared" si="4"/>
        <v>8.4737202827249003E-2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16">
        <f t="array" ref="V270">SUMPRODUCT('Linear Model'!B$2:T$2,A270:S270)+'Linear Model'!U$2</f>
        <v>0.35284778558780283</v>
      </c>
      <c r="W270" s="16">
        <f t="array" ref="W270">SUMPRODUCT('Logistic Regression'!B$2:T$2,A270:S270)+'Logistic Regression'!U$2</f>
        <v>-0.51114522211601465</v>
      </c>
      <c r="X270">
        <f t="shared" si="4"/>
        <v>0.37492509712970495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16">
        <f t="array" ref="V271">SUMPRODUCT('Linear Model'!B$2:T$2,A271:S271)+'Linear Model'!U$2</f>
        <v>0.42106814107945439</v>
      </c>
      <c r="W271" s="16">
        <f t="array" ref="W271">SUMPRODUCT('Logistic Regression'!B$2:T$2,A271:S271)+'Logistic Regression'!U$2</f>
        <v>-6.4087823919383835E-2</v>
      </c>
      <c r="X271">
        <f t="shared" si="4"/>
        <v>0.48398352561586006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16">
        <f t="array" ref="V272">SUMPRODUCT('Linear Model'!B$2:T$2,A272:S272)+'Linear Model'!U$2</f>
        <v>-4.1536235582878389E-2</v>
      </c>
      <c r="W272" s="16">
        <f t="array" ref="W272">SUMPRODUCT('Logistic Regression'!B$2:T$2,A272:S272)+'Logistic Regression'!U$2</f>
        <v>-4.4861383455570998</v>
      </c>
      <c r="X272">
        <f t="shared" si="4"/>
        <v>1.1138592084252105E-2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16">
        <f t="array" ref="V273">SUMPRODUCT('Linear Model'!B$2:T$2,A273:S273)+'Linear Model'!U$2</f>
        <v>0.27697814440972607</v>
      </c>
      <c r="W273" s="16">
        <f t="array" ref="W273">SUMPRODUCT('Logistic Regression'!B$2:T$2,A273:S273)+'Logistic Regression'!U$2</f>
        <v>-1.4930187381563151</v>
      </c>
      <c r="X273">
        <f t="shared" si="4"/>
        <v>0.18346906360435908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16">
        <f t="array" ref="V274">SUMPRODUCT('Linear Model'!B$2:T$2,A274:S274)+'Linear Model'!U$2</f>
        <v>0.54569793592704841</v>
      </c>
      <c r="W274" s="16">
        <f t="array" ref="W274">SUMPRODUCT('Logistic Regression'!B$2:T$2,A274:S274)+'Logistic Regression'!U$2</f>
        <v>0.39212386176151126</v>
      </c>
      <c r="X274">
        <f t="shared" si="4"/>
        <v>0.59679387105565707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16">
        <f t="array" ref="V275">SUMPRODUCT('Linear Model'!B$2:T$2,A275:S275)+'Linear Model'!U$2</f>
        <v>0.42147020817819325</v>
      </c>
      <c r="W275" s="16">
        <f t="array" ref="W275">SUMPRODUCT('Logistic Regression'!B$2:T$2,A275:S275)+'Logistic Regression'!U$2</f>
        <v>-0.53674267040468093</v>
      </c>
      <c r="X275">
        <f t="shared" si="4"/>
        <v>0.36894564495466942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16">
        <f t="array" ref="V276">SUMPRODUCT('Linear Model'!B$2:T$2,A276:S276)+'Linear Model'!U$2</f>
        <v>0.15212763717166061</v>
      </c>
      <c r="W276" s="16">
        <f t="array" ref="W276">SUMPRODUCT('Logistic Regression'!B$2:T$2,A276:S276)+'Logistic Regression'!U$2</f>
        <v>-2.4259642592160193</v>
      </c>
      <c r="X276">
        <f t="shared" si="4"/>
        <v>8.1214099101918069E-2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16">
        <f t="array" ref="V277">SUMPRODUCT('Linear Model'!B$2:T$2,A277:S277)+'Linear Model'!U$2</f>
        <v>0.63080244385353423</v>
      </c>
      <c r="W277" s="16">
        <f t="array" ref="W277">SUMPRODUCT('Logistic Regression'!B$2:T$2,A277:S277)+'Logistic Regression'!U$2</f>
        <v>1.0793521314180128</v>
      </c>
      <c r="X277">
        <f t="shared" si="4"/>
        <v>0.74637136064518894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16">
        <f t="array" ref="V278">SUMPRODUCT('Linear Model'!B$2:T$2,A278:S278)+'Linear Model'!U$2</f>
        <v>0.20915985601681339</v>
      </c>
      <c r="W278" s="16">
        <f t="array" ref="W278">SUMPRODUCT('Logistic Regression'!B$2:T$2,A278:S278)+'Logistic Regression'!U$2</f>
        <v>-2.4127309828382426</v>
      </c>
      <c r="X278">
        <f t="shared" si="4"/>
        <v>8.2207032863496621E-2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16">
        <f t="array" ref="V279">SUMPRODUCT('Linear Model'!B$2:T$2,A279:S279)+'Linear Model'!U$2</f>
        <v>-0.11015865817326881</v>
      </c>
      <c r="W279" s="16">
        <f t="array" ref="W279">SUMPRODUCT('Logistic Regression'!B$2:T$2,A279:S279)+'Logistic Regression'!U$2</f>
        <v>-4.4605408972684337</v>
      </c>
      <c r="X279">
        <f t="shared" si="4"/>
        <v>1.1424092843692561E-2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16">
        <f t="array" ref="V280">SUMPRODUCT('Linear Model'!B$2:T$2,A280:S280)+'Linear Model'!U$2</f>
        <v>0.66012129876716275</v>
      </c>
      <c r="W280" s="16">
        <f t="array" ref="W280">SUMPRODUCT('Logistic Regression'!B$2:T$2,A280:S280)+'Logistic Regression'!U$2</f>
        <v>1.4320682050253946</v>
      </c>
      <c r="X280">
        <f t="shared" si="4"/>
        <v>0.80722336153601171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16">
        <f t="array" ref="V281">SUMPRODUCT('Linear Model'!B$2:T$2,A281:S281)+'Linear Model'!U$2</f>
        <v>-1.0626830234795048E-2</v>
      </c>
      <c r="W281" s="16">
        <f t="array" ref="W281">SUMPRODUCT('Logistic Regression'!B$2:T$2,A281:S281)+'Logistic Regression'!U$2</f>
        <v>-4.3095441862680568</v>
      </c>
      <c r="X281">
        <f t="shared" si="4"/>
        <v>1.3261444690469451E-2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16">
        <f t="array" ref="V282">SUMPRODUCT('Linear Model'!B$2:T$2,A282:S282)+'Linear Model'!U$2</f>
        <v>0.2196208258537648</v>
      </c>
      <c r="W282" s="16">
        <f t="array" ref="W282">SUMPRODUCT('Logistic Regression'!B$2:T$2,A282:S282)+'Logistic Regression'!U$2</f>
        <v>-2.2261683616812582</v>
      </c>
      <c r="X282">
        <f t="shared" si="4"/>
        <v>9.7425050679640551E-2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16">
        <f t="array" ref="V283">SUMPRODUCT('Linear Model'!B$2:T$2,A283:S283)+'Linear Model'!U$2</f>
        <v>0.35324985268654174</v>
      </c>
      <c r="W283" s="16">
        <f t="array" ref="W283">SUMPRODUCT('Logistic Regression'!B$2:T$2,A283:S283)+'Logistic Regression'!U$2</f>
        <v>-0.98380006860131175</v>
      </c>
      <c r="X283">
        <f t="shared" si="4"/>
        <v>0.2721384180674829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16">
        <f t="array" ref="V284">SUMPRODUCT('Linear Model'!B$2:T$2,A284:S284)+'Linear Model'!U$2</f>
        <v>0.61716116834791235</v>
      </c>
      <c r="W284" s="16">
        <f t="array" ref="W284">SUMPRODUCT('Logistic Regression'!B$2:T$2,A284:S284)+'Logistic Regression'!U$2</f>
        <v>1.1384989434404458</v>
      </c>
      <c r="X284">
        <f t="shared" si="4"/>
        <v>0.7574039366250066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16">
        <f t="array" ref="V285">SUMPRODUCT('Linear Model'!B$2:T$2,A285:S285)+'Linear Model'!U$2</f>
        <v>0.35324985268654174</v>
      </c>
      <c r="W285" s="16">
        <f t="array" ref="W285">SUMPRODUCT('Logistic Regression'!B$2:T$2,A285:S285)+'Logistic Regression'!U$2</f>
        <v>-0.98380006860131175</v>
      </c>
      <c r="X285">
        <f t="shared" si="4"/>
        <v>0.2721384180674829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16">
        <f t="array" ref="V286">SUMPRODUCT('Linear Model'!B$2:T$2,A286:S286)+'Linear Model'!U$2</f>
        <v>-6.060277341834458E-2</v>
      </c>
      <c r="W286" s="16">
        <f t="array" ref="W286">SUMPRODUCT('Logistic Regression'!B$2:T$2,A286:S286)+'Logistic Regression'!U$2</f>
        <v>-4.4681325118869095</v>
      </c>
      <c r="X286">
        <f t="shared" si="4"/>
        <v>1.1338673551534196E-2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16">
        <f t="array" ref="V287">SUMPRODUCT('Linear Model'!B$2:T$2,A287:S287)+'Linear Model'!U$2</f>
        <v>0.48185899799353077</v>
      </c>
      <c r="W287" s="16">
        <f t="array" ref="W287">SUMPRODUCT('Logistic Regression'!B$2:T$2,A287:S287)+'Logistic Regression'!U$2</f>
        <v>0.14538541024464971</v>
      </c>
      <c r="X287">
        <f t="shared" si="4"/>
        <v>0.53628246677130342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16">
        <f t="array" ref="V288">SUMPRODUCT('Linear Model'!B$2:T$2,A288:S288)+'Linear Model'!U$2</f>
        <v>0.35284778558780283</v>
      </c>
      <c r="W288" s="16">
        <f t="array" ref="W288">SUMPRODUCT('Logistic Regression'!B$2:T$2,A288:S288)+'Logistic Regression'!U$2</f>
        <v>-0.51114522211601465</v>
      </c>
      <c r="X288">
        <f t="shared" si="4"/>
        <v>0.37492509712970495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16">
        <f t="array" ref="V289">SUMPRODUCT('Linear Model'!B$2:T$2,A289:S289)+'Linear Model'!U$2</f>
        <v>3.2333300184455349E-2</v>
      </c>
      <c r="W289" s="16">
        <f t="array" ref="W289">SUMPRODUCT('Logistic Regression'!B$2:T$2,A289:S289)+'Logistic Regression'!U$2</f>
        <v>-4.0159749246831087</v>
      </c>
      <c r="X289">
        <f t="shared" si="4"/>
        <v>1.7706211540563899E-2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16">
        <f t="array" ref="V290">SUMPRODUCT('Linear Model'!B$2:T$2,A290:S290)+'Linear Model'!U$2</f>
        <v>0.35284778558780283</v>
      </c>
      <c r="W290" s="16">
        <f t="array" ref="W290">SUMPRODUCT('Logistic Regression'!B$2:T$2,A290:S290)+'Logistic Regression'!U$2</f>
        <v>-0.51114522211601465</v>
      </c>
      <c r="X290">
        <f t="shared" si="4"/>
        <v>0.37492509712970495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16">
        <f t="array" ref="V291">SUMPRODUCT('Linear Model'!B$2:T$2,A291:S291)+'Linear Model'!U$2</f>
        <v>0.50925288791346601</v>
      </c>
      <c r="W291" s="16">
        <f t="array" ref="W291">SUMPRODUCT('Logistic Regression'!B$2:T$2,A291:S291)+'Logistic Regression'!U$2</f>
        <v>0.20542461393452907</v>
      </c>
      <c r="X291">
        <f t="shared" si="4"/>
        <v>0.55117631300174474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16">
        <f t="array" ref="V292">SUMPRODUCT('Linear Model'!B$2:T$2,A292:S292)+'Linear Model'!U$2</f>
        <v>0.19436060078136366</v>
      </c>
      <c r="W292" s="16">
        <f t="array" ref="W292">SUMPRODUCT('Logistic Regression'!B$2:T$2,A292:S292)+'Logistic Regression'!U$2</f>
        <v>-2.37965649829294</v>
      </c>
      <c r="X292">
        <f t="shared" si="4"/>
        <v>8.4737202827249003E-2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16">
        <f t="array" ref="V293">SUMPRODUCT('Linear Model'!B$2:T$2,A293:S293)+'Linear Model'!U$2</f>
        <v>0.21155186159712008</v>
      </c>
      <c r="W293" s="16">
        <f t="array" ref="W293">SUMPRODUCT('Logistic Regression'!B$2:T$2,A293:S293)+'Logistic Regression'!U$2</f>
        <v>-2.0584040664085288</v>
      </c>
      <c r="X293">
        <f t="shared" si="4"/>
        <v>0.11320594754731685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16">
        <f t="array" ref="V294">SUMPRODUCT('Linear Model'!B$2:T$2,A294:S294)+'Linear Model'!U$2</f>
        <v>0.64180695170442648</v>
      </c>
      <c r="W294" s="16">
        <f t="array" ref="W294">SUMPRODUCT('Logistic Regression'!B$2:T$2,A294:S294)+'Logistic Regression'!U$2</f>
        <v>1.5059211518594293</v>
      </c>
      <c r="X294">
        <f t="shared" si="4"/>
        <v>0.81845593490944213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16">
        <f t="array" ref="V295">SUMPRODUCT('Linear Model'!B$2:T$2,A295:S295)+'Linear Model'!U$2</f>
        <v>0.43900544500663435</v>
      </c>
      <c r="W295" s="16">
        <f t="array" ref="W295">SUMPRODUCT('Logistic Regression'!B$2:T$2,A295:S295)+'Logistic Regression'!U$2</f>
        <v>0.14329968823385267</v>
      </c>
      <c r="X295">
        <f t="shared" si="4"/>
        <v>0.53576374288288531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16">
        <f t="array" ref="V296">SUMPRODUCT('Linear Model'!B$2:T$2,A296:S296)+'Linear Model'!U$2</f>
        <v>0.46466773717777432</v>
      </c>
      <c r="W296" s="16">
        <f t="array" ref="W296">SUMPRODUCT('Logistic Regression'!B$2:T$2,A296:S296)+'Logistic Regression'!U$2</f>
        <v>-0.17586702163976251</v>
      </c>
      <c r="X296">
        <f t="shared" si="4"/>
        <v>0.45614621660444066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16">
        <f t="array" ref="V297">SUMPRODUCT('Linear Model'!B$2:T$2,A297:S297)+'Linear Model'!U$2</f>
        <v>0.35284778558780283</v>
      </c>
      <c r="W297" s="16">
        <f t="array" ref="W297">SUMPRODUCT('Logistic Regression'!B$2:T$2,A297:S297)+'Logistic Regression'!U$2</f>
        <v>-0.51114522211601465</v>
      </c>
      <c r="X297">
        <f t="shared" si="4"/>
        <v>0.37492509712970495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16">
        <f t="array" ref="V298">SUMPRODUCT('Linear Model'!B$2:T$2,A298:S298)+'Linear Model'!U$2</f>
        <v>0.37851007775894285</v>
      </c>
      <c r="W298" s="16">
        <f t="array" ref="W298">SUMPRODUCT('Logistic Regression'!B$2:T$2,A298:S298)+'Logistic Regression'!U$2</f>
        <v>-0.83031193198962983</v>
      </c>
      <c r="X298">
        <f t="shared" si="4"/>
        <v>0.30357911783731739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16">
        <f t="array" ref="V299">SUMPRODUCT('Linear Model'!B$2:T$2,A299:S299)+'Linear Model'!U$2</f>
        <v>0.44673043325059436</v>
      </c>
      <c r="W299" s="16">
        <f t="array" ref="W299">SUMPRODUCT('Logistic Regression'!B$2:T$2,A299:S299)+'Logistic Regression'!U$2</f>
        <v>-0.38325453379299901</v>
      </c>
      <c r="X299">
        <f t="shared" si="4"/>
        <v>0.40534218352131607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16">
        <f t="array" ref="V300">SUMPRODUCT('Linear Model'!B$2:T$2,A300:S300)+'Linear Model'!U$2</f>
        <v>0.17602122975544482</v>
      </c>
      <c r="W300" s="16">
        <f t="array" ref="W300">SUMPRODUCT('Logistic Regression'!B$2:T$2,A300:S300)+'Logistic Regression'!U$2</f>
        <v>-2.1143891639608796</v>
      </c>
      <c r="X300">
        <f t="shared" si="4"/>
        <v>0.10770611703816875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16">
        <f t="array" ref="V301">SUMPRODUCT('Linear Model'!B$2:T$2,A301:S301)+'Linear Model'!U$2</f>
        <v>0.61034340582433355</v>
      </c>
      <c r="W301" s="16">
        <f t="array" ref="W301">SUMPRODUCT('Logistic Regression'!B$2:T$2,A301:S301)+'Logistic Regression'!U$2</f>
        <v>0.89023261331740666</v>
      </c>
      <c r="X301">
        <f t="shared" si="4"/>
        <v>0.70893817345651922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16">
        <f t="array" ref="V302">SUMPRODUCT('Linear Model'!B$2:T$2,A302:S302)+'Linear Model'!U$2</f>
        <v>0.42147020817819325</v>
      </c>
      <c r="W302" s="16">
        <f t="array" ref="W302">SUMPRODUCT('Logistic Regression'!B$2:T$2,A302:S302)+'Logistic Regression'!U$2</f>
        <v>-0.53674267040468093</v>
      </c>
      <c r="X302">
        <f t="shared" si="4"/>
        <v>0.36894564495466942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16">
        <f t="array" ref="V303">SUMPRODUCT('Linear Model'!B$2:T$2,A303:S303)+'Linear Model'!U$2</f>
        <v>0.37851007775894285</v>
      </c>
      <c r="W303" s="16">
        <f t="array" ref="W303">SUMPRODUCT('Logistic Regression'!B$2:T$2,A303:S303)+'Logistic Regression'!U$2</f>
        <v>-0.83031193198962983</v>
      </c>
      <c r="X303">
        <f t="shared" si="4"/>
        <v>0.30357911783731739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16">
        <f t="array" ref="V304">SUMPRODUCT('Linear Model'!B$2:T$2,A304:S304)+'Linear Model'!U$2</f>
        <v>0.35934020584371973</v>
      </c>
      <c r="W304" s="16">
        <f t="array" ref="W304">SUMPRODUCT('Logistic Regression'!B$2:T$2,A304:S304)+'Logistic Regression'!U$2</f>
        <v>-1.2642563098259925</v>
      </c>
      <c r="X304">
        <f t="shared" si="4"/>
        <v>0.22024206242795014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16">
        <f t="array" ref="V305">SUMPRODUCT('Linear Model'!B$2:T$2,A305:S305)+'Linear Model'!U$2</f>
        <v>0.42147020817819325</v>
      </c>
      <c r="W305" s="16">
        <f t="array" ref="W305">SUMPRODUCT('Logistic Regression'!B$2:T$2,A305:S305)+'Logistic Regression'!U$2</f>
        <v>-0.53674267040468093</v>
      </c>
      <c r="X305">
        <f t="shared" si="4"/>
        <v>0.36894564495466942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16">
        <f t="array" ref="V306">SUMPRODUCT('Linear Model'!B$2:T$2,A306:S306)+'Linear Model'!U$2</f>
        <v>0.20168352192658481</v>
      </c>
      <c r="W306" s="16">
        <f t="array" ref="W306">SUMPRODUCT('Logistic Regression'!B$2:T$2,A306:S306)+'Logistic Regression'!U$2</f>
        <v>-2.4335558738344947</v>
      </c>
      <c r="X306">
        <f t="shared" si="4"/>
        <v>8.0649423163683426E-2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16">
        <f t="array" ref="V307">SUMPRODUCT('Linear Model'!B$2:T$2,A307:S307)+'Linear Model'!U$2</f>
        <v>0.35324985268654174</v>
      </c>
      <c r="W307" s="16">
        <f t="array" ref="W307">SUMPRODUCT('Logistic Regression'!B$2:T$2,A307:S307)+'Logistic Regression'!U$2</f>
        <v>-0.98380006860131175</v>
      </c>
      <c r="X307">
        <f t="shared" si="4"/>
        <v>0.2721384180674829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16">
        <f t="array" ref="V308">SUMPRODUCT('Linear Model'!B$2:T$2,A308:S308)+'Linear Model'!U$2</f>
        <v>0.43900544500663435</v>
      </c>
      <c r="W308" s="16">
        <f t="array" ref="W308">SUMPRODUCT('Logistic Regression'!B$2:T$2,A308:S308)+'Logistic Regression'!U$2</f>
        <v>0.14329968823385267</v>
      </c>
      <c r="X308">
        <f t="shared" si="4"/>
        <v>0.53576374288288531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16">
        <f t="array" ref="V309">SUMPRODUCT('Linear Model'!B$2:T$2,A309:S309)+'Linear Model'!U$2</f>
        <v>0.35163199607377049</v>
      </c>
      <c r="W309" s="16">
        <f t="array" ref="W309">SUMPRODUCT('Logistic Regression'!B$2:T$2,A309:S309)+'Logistic Regression'!U$2</f>
        <v>-1.1953953780942728</v>
      </c>
      <c r="X309">
        <f t="shared" si="4"/>
        <v>0.23229536576793222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16">
        <f t="array" ref="V310">SUMPRODUCT('Linear Model'!B$2:T$2,A310:S310)+'Linear Model'!U$2</f>
        <v>0.43940751210537321</v>
      </c>
      <c r="W310" s="16">
        <f t="array" ref="W310">SUMPRODUCT('Logistic Regression'!B$2:T$2,A310:S310)+'Logistic Regression'!U$2</f>
        <v>-0.32935515825144435</v>
      </c>
      <c r="X310">
        <f t="shared" si="4"/>
        <v>0.41839753135597685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16">
        <f t="array" ref="V311">SUMPRODUCT('Linear Model'!B$2:T$2,A311:S311)+'Linear Model'!U$2</f>
        <v>0.17642329685418368</v>
      </c>
      <c r="W311" s="16">
        <f t="array" ref="W311">SUMPRODUCT('Logistic Regression'!B$2:T$2,A311:S311)+'Logistic Regression'!U$2</f>
        <v>-2.5870440104461769</v>
      </c>
      <c r="X311">
        <f t="shared" si="4"/>
        <v>6.9976914741624568E-2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16">
        <f t="array" ref="V312">SUMPRODUCT('Linear Model'!B$2:T$2,A312:S312)+'Linear Model'!U$2</f>
        <v>0.54569793592704841</v>
      </c>
      <c r="W312" s="16">
        <f t="array" ref="W312">SUMPRODUCT('Logistic Regression'!B$2:T$2,A312:S312)+'Logistic Regression'!U$2</f>
        <v>0.39212386176151126</v>
      </c>
      <c r="X312">
        <f t="shared" si="4"/>
        <v>0.59679387105565707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16">
        <f t="array" ref="V313">SUMPRODUCT('Linear Model'!B$2:T$2,A313:S313)+'Linear Model'!U$2</f>
        <v>0.29491544833690603</v>
      </c>
      <c r="W313" s="16">
        <f t="array" ref="W313">SUMPRODUCT('Logistic Regression'!B$2:T$2,A313:S313)+'Logistic Regression'!U$2</f>
        <v>-1.2856312260030787</v>
      </c>
      <c r="X313">
        <f t="shared" si="4"/>
        <v>0.21659318905634786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16">
        <f t="array" ref="V314">SUMPRODUCT('Linear Model'!B$2:T$2,A314:S314)+'Linear Model'!U$2</f>
        <v>0.35324985268654174</v>
      </c>
      <c r="W314" s="16">
        <f t="array" ref="W314">SUMPRODUCT('Logistic Regression'!B$2:T$2,A314:S314)+'Logistic Regression'!U$2</f>
        <v>-0.98380006860131175</v>
      </c>
      <c r="X314">
        <f t="shared" si="4"/>
        <v>0.2721384180674829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16">
        <f t="array" ref="V315">SUMPRODUCT('Linear Model'!B$2:T$2,A315:S315)+'Linear Model'!U$2</f>
        <v>0.43940751210537321</v>
      </c>
      <c r="W315" s="16">
        <f t="array" ref="W315">SUMPRODUCT('Logistic Regression'!B$2:T$2,A315:S315)+'Logistic Regression'!U$2</f>
        <v>-0.32935515825144435</v>
      </c>
      <c r="X315">
        <f t="shared" si="4"/>
        <v>0.41839753135597685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16">
        <f t="array" ref="V316">SUMPRODUCT('Linear Model'!B$2:T$2,A316:S316)+'Linear Model'!U$2</f>
        <v>8.3907281680009049E-2</v>
      </c>
      <c r="W316" s="16">
        <f t="array" ref="W316">SUMPRODUCT('Logistic Regression'!B$2:T$2,A316:S316)+'Logistic Regression'!U$2</f>
        <v>-2.8730216574126501</v>
      </c>
      <c r="X316">
        <f t="shared" si="4"/>
        <v>5.3503426219983496E-2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16">
        <f t="array" ref="V317">SUMPRODUCT('Linear Model'!B$2:T$2,A317:S317)+'Linear Model'!U$2</f>
        <v>0.33367791367257971</v>
      </c>
      <c r="W317" s="16">
        <f t="array" ref="W317">SUMPRODUCT('Logistic Regression'!B$2:T$2,A317:S317)+'Logistic Regression'!U$2</f>
        <v>-0.9450895999523774</v>
      </c>
      <c r="X317">
        <f t="shared" si="4"/>
        <v>0.27987341448488373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16">
        <f t="array" ref="V318">SUMPRODUCT('Linear Model'!B$2:T$2,A318:S318)+'Linear Model'!U$2</f>
        <v>0.66257808575666521</v>
      </c>
      <c r="W318" s="16">
        <f t="array" ref="W318">SUMPRODUCT('Logistic Regression'!B$2:T$2,A318:S318)+'Logistic Regression'!U$2</f>
        <v>2.0468538146959152</v>
      </c>
      <c r="X318">
        <f t="shared" si="4"/>
        <v>0.88562932797581417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16">
        <f t="array" ref="V319">SUMPRODUCT('Linear Model'!B$2:T$2,A319:S319)+'Linear Model'!U$2</f>
        <v>0.27675743201925451</v>
      </c>
      <c r="W319" s="16">
        <f t="array" ref="W319">SUMPRODUCT('Logistic Regression'!B$2:T$2,A319:S319)+'Logistic Regression'!U$2</f>
        <v>-1.9697525735351247</v>
      </c>
      <c r="X319">
        <f t="shared" si="4"/>
        <v>0.12241546534495751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16">
        <f t="array" ref="V320">SUMPRODUCT('Linear Model'!B$2:T$2,A320:S320)+'Linear Model'!U$2</f>
        <v>-5.9780647890980421E-2</v>
      </c>
      <c r="W320" s="16">
        <f t="array" ref="W320">SUMPRODUCT('Logistic Regression'!B$2:T$2,A320:S320)+'Logistic Regression'!U$2</f>
        <v>-4.7746074181348792</v>
      </c>
      <c r="X320">
        <f t="shared" si="4"/>
        <v>8.3707366620675797E-3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16">
        <f t="array" ref="V321">SUMPRODUCT('Linear Model'!B$2:T$2,A321:S321)+'Linear Model'!U$2</f>
        <v>0.54529586882830949</v>
      </c>
      <c r="W321" s="16">
        <f t="array" ref="W321">SUMPRODUCT('Logistic Regression'!B$2:T$2,A321:S321)+'Logistic Regression'!U$2</f>
        <v>0.86477870824680836</v>
      </c>
      <c r="X321">
        <f t="shared" si="4"/>
        <v>0.70365809557513381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16">
        <f t="array" ref="V322">SUMPRODUCT('Linear Model'!B$2:T$2,A322:S322)+'Linear Model'!U$2</f>
        <v>5.0270604111635364E-2</v>
      </c>
      <c r="W322" s="16">
        <f t="array" ref="W322">SUMPRODUCT('Logistic Regression'!B$2:T$2,A322:S322)+'Logistic Regression'!U$2</f>
        <v>-3.8085874125298713</v>
      </c>
      <c r="X322">
        <f t="shared" si="4"/>
        <v>2.169823165135415E-2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16">
        <f t="array" ref="V323">SUMPRODUCT('Linear Model'!B$2:T$2,A323:S323)+'Linear Model'!U$2</f>
        <v>-0.16073756254526167</v>
      </c>
      <c r="W323" s="16">
        <f t="array" ref="W323">SUMPRODUCT('Logistic Regression'!B$2:T$2,A323:S323)+'Logistic Regression'!U$2</f>
        <v>-5.395977843939443</v>
      </c>
      <c r="X323">
        <f t="shared" ref="X323:X386" si="5">EXP(W323)/(1+EXP(W323))</f>
        <v>4.5143124874161469E-3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16">
        <f t="array" ref="V324">SUMPRODUCT('Linear Model'!B$2:T$2,A324:S324)+'Linear Model'!U$2</f>
        <v>8.4309348778747906E-2</v>
      </c>
      <c r="W324" s="16">
        <f t="array" ref="W324">SUMPRODUCT('Logistic Regression'!B$2:T$2,A324:S324)+'Logistic Regression'!U$2</f>
        <v>-3.3456765038979475</v>
      </c>
      <c r="X324">
        <f t="shared" si="5"/>
        <v>3.4037028245656083E-2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16">
        <f t="array" ref="V325">SUMPRODUCT('Linear Model'!B$2:T$2,A325:S325)+'Linear Model'!U$2</f>
        <v>0.42147020817819325</v>
      </c>
      <c r="W325" s="16">
        <f t="array" ref="W325">SUMPRODUCT('Logistic Regression'!B$2:T$2,A325:S325)+'Logistic Regression'!U$2</f>
        <v>-0.53674267040468093</v>
      </c>
      <c r="X325">
        <f t="shared" si="5"/>
        <v>0.36894564495466942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16">
        <f t="array" ref="V326">SUMPRODUCT('Linear Model'!B$2:T$2,A326:S326)+'Linear Model'!U$2</f>
        <v>0.27697814440972607</v>
      </c>
      <c r="W326" s="16">
        <f t="array" ref="W326">SUMPRODUCT('Logistic Regression'!B$2:T$2,A326:S326)+'Logistic Regression'!U$2</f>
        <v>-1.4930187381563151</v>
      </c>
      <c r="X326">
        <f t="shared" si="5"/>
        <v>0.18346906360435908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16">
        <f t="array" ref="V327">SUMPRODUCT('Linear Model'!B$2:T$2,A327:S327)+'Linear Model'!U$2</f>
        <v>8.3907281680009049E-2</v>
      </c>
      <c r="W327" s="16">
        <f t="array" ref="W327">SUMPRODUCT('Logistic Regression'!B$2:T$2,A327:S327)+'Logistic Regression'!U$2</f>
        <v>-2.8730216574126501</v>
      </c>
      <c r="X327">
        <f t="shared" si="5"/>
        <v>5.3503426219983496E-2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16">
        <f t="array" ref="V328">SUMPRODUCT('Linear Model'!B$2:T$2,A328:S328)+'Linear Model'!U$2</f>
        <v>0.20915985601681339</v>
      </c>
      <c r="W328" s="16">
        <f t="array" ref="W328">SUMPRODUCT('Logistic Regression'!B$2:T$2,A328:S328)+'Logistic Regression'!U$2</f>
        <v>-2.4127309828382426</v>
      </c>
      <c r="X328">
        <f t="shared" si="5"/>
        <v>8.2207032863496621E-2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16">
        <f t="array" ref="V329">SUMPRODUCT('Linear Model'!B$2:T$2,A329:S329)+'Linear Model'!U$2</f>
        <v>0.10820294136253217</v>
      </c>
      <c r="W329" s="16">
        <f t="array" ref="W329">SUMPRODUCT('Logistic Regression'!B$2:T$2,A329:S329)+'Logistic Regression'!U$2</f>
        <v>-3.0341014086428073</v>
      </c>
      <c r="X329">
        <f t="shared" si="5"/>
        <v>4.5908845373550153E-2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16">
        <f t="array" ref="V330">SUMPRODUCT('Linear Model'!B$2:T$2,A330:S330)+'Linear Model'!U$2</f>
        <v>0.17006494109884057</v>
      </c>
      <c r="W330" s="16">
        <f t="array" ref="W330">SUMPRODUCT('Logistic Regression'!B$2:T$2,A330:S330)+'Logistic Regression'!U$2</f>
        <v>-2.2185767470627829</v>
      </c>
      <c r="X330">
        <f t="shared" si="5"/>
        <v>9.8094650452639418E-2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16">
        <f t="array" ref="V331">SUMPRODUCT('Linear Model'!B$2:T$2,A331:S331)+'Linear Model'!U$2</f>
        <v>7.6175820733069277E-3</v>
      </c>
      <c r="W331" s="16">
        <f t="array" ref="W331">SUMPRODUCT('Logistic Regression'!B$2:T$2,A331:S331)+'Logistic Regression'!U$2</f>
        <v>-4.0210751136902783</v>
      </c>
      <c r="X331">
        <f t="shared" si="5"/>
        <v>1.7617723329173673E-2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16">
        <f t="array" ref="V332">SUMPRODUCT('Linear Model'!B$2:T$2,A332:S332)+'Linear Model'!U$2</f>
        <v>-9.2517207053610051E-2</v>
      </c>
      <c r="W332" s="16">
        <f t="array" ref="W332">SUMPRODUCT('Logistic Regression'!B$2:T$2,A332:S332)+'Logistic Regression'!U$2</f>
        <v>-4.9489204457428126</v>
      </c>
      <c r="X332">
        <f t="shared" si="5"/>
        <v>7.0411309008751363E-3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16">
        <f t="array" ref="V333">SUMPRODUCT('Linear Model'!B$2:T$2,A333:S333)+'Linear Model'!U$2</f>
        <v>0.17046700819757943</v>
      </c>
      <c r="W333" s="16">
        <f t="array" ref="W333">SUMPRODUCT('Logistic Regression'!B$2:T$2,A333:S333)+'Logistic Regression'!U$2</f>
        <v>-2.6912315935480797</v>
      </c>
      <c r="X333">
        <f t="shared" si="5"/>
        <v>6.3492746655003082E-2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16">
        <f t="array" ref="V334">SUMPRODUCT('Linear Model'!B$2:T$2,A334:S334)+'Linear Model'!U$2</f>
        <v>8.4309348778747906E-2</v>
      </c>
      <c r="W334" s="16">
        <f t="array" ref="W334">SUMPRODUCT('Logistic Regression'!B$2:T$2,A334:S334)+'Logistic Regression'!U$2</f>
        <v>-3.3456765038979475</v>
      </c>
      <c r="X334">
        <f t="shared" si="5"/>
        <v>3.4037028245656083E-2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16">
        <f t="array" ref="V335">SUMPRODUCT('Linear Model'!B$2:T$2,A335:S335)+'Linear Model'!U$2</f>
        <v>0.2087577889180745</v>
      </c>
      <c r="W335" s="16">
        <f t="array" ref="W335">SUMPRODUCT('Logistic Regression'!B$2:T$2,A335:S335)+'Logistic Regression'!U$2</f>
        <v>-1.940076136352946</v>
      </c>
      <c r="X335">
        <f t="shared" si="5"/>
        <v>0.12563949237802086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16">
        <f t="array" ref="V336">SUMPRODUCT('Linear Model'!B$2:T$2,A336:S336)+'Linear Model'!U$2</f>
        <v>0.15918391283326389</v>
      </c>
      <c r="W336" s="16">
        <f t="array" ref="W336">SUMPRODUCT('Logistic Regression'!B$2:T$2,A336:S336)+'Logistic Regression'!U$2</f>
        <v>-2.5713193084570953</v>
      </c>
      <c r="X336">
        <f t="shared" si="5"/>
        <v>7.1007226366752538E-2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16">
        <f t="array" ref="V337">SUMPRODUCT('Linear Model'!B$2:T$2,A337:S337)+'Linear Model'!U$2</f>
        <v>8.4309348778747906E-2</v>
      </c>
      <c r="W337" s="16">
        <f t="array" ref="W337">SUMPRODUCT('Logistic Regression'!B$2:T$2,A337:S337)+'Logistic Regression'!U$2</f>
        <v>-3.3456765038979475</v>
      </c>
      <c r="X337">
        <f t="shared" si="5"/>
        <v>3.4037028245656083E-2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16">
        <f t="array" ref="V338">SUMPRODUCT('Linear Model'!B$2:T$2,A338:S338)+'Linear Model'!U$2</f>
        <v>1.5093916163535559E-2</v>
      </c>
      <c r="W338" s="16">
        <f t="array" ref="W338">SUMPRODUCT('Logistic Regression'!B$2:T$2,A338:S338)+'Logistic Regression'!U$2</f>
        <v>-4.0002502226940262</v>
      </c>
      <c r="X338">
        <f t="shared" si="5"/>
        <v>1.7981790885170486E-2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16">
        <f t="array" ref="V339">SUMPRODUCT('Linear Model'!B$2:T$2,A339:S339)+'Linear Model'!U$2</f>
        <v>0.30264043658086603</v>
      </c>
      <c r="W339" s="16">
        <f t="array" ref="W339">SUMPRODUCT('Logistic Regression'!B$2:T$2,A339:S339)+'Logistic Regression'!U$2</f>
        <v>-1.8121854480299302</v>
      </c>
      <c r="X339">
        <f t="shared" si="5"/>
        <v>0.14037420195799305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16">
        <f t="array" ref="V340">SUMPRODUCT('Linear Model'!B$2:T$2,A340:S340)+'Linear Model'!U$2</f>
        <v>0.13346316643493328</v>
      </c>
      <c r="W340" s="16">
        <f t="array" ref="W340">SUMPRODUCT('Logistic Regression'!B$2:T$2,A340:S340)+'Logistic Regression'!U$2</f>
        <v>-2.8806132720311255</v>
      </c>
      <c r="X340">
        <f t="shared" si="5"/>
        <v>5.3120281269234904E-2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16">
        <f t="array" ref="V341">SUMPRODUCT('Linear Model'!B$2:T$2,A341:S341)+'Linear Model'!U$2</f>
        <v>0.35324985268654174</v>
      </c>
      <c r="W341" s="16">
        <f t="array" ref="W341">SUMPRODUCT('Logistic Regression'!B$2:T$2,A341:S341)+'Logistic Regression'!U$2</f>
        <v>-0.98380006860131175</v>
      </c>
      <c r="X341">
        <f t="shared" si="5"/>
        <v>0.2721384180674829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16">
        <f t="array" ref="V342">SUMPRODUCT('Linear Model'!B$2:T$2,A342:S342)+'Linear Model'!U$2</f>
        <v>8.3907281680009049E-2</v>
      </c>
      <c r="W342" s="16">
        <f t="array" ref="W342">SUMPRODUCT('Logistic Regression'!B$2:T$2,A342:S342)+'Logistic Regression'!U$2</f>
        <v>-2.8730216574126501</v>
      </c>
      <c r="X342">
        <f t="shared" si="5"/>
        <v>5.3503426219983496E-2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16">
        <f t="array" ref="V343">SUMPRODUCT('Linear Model'!B$2:T$2,A343:S343)+'Linear Model'!U$2</f>
        <v>0.35324985268654174</v>
      </c>
      <c r="W343" s="16">
        <f t="array" ref="W343">SUMPRODUCT('Logistic Regression'!B$2:T$2,A343:S343)+'Logistic Regression'!U$2</f>
        <v>-0.98380006860131175</v>
      </c>
      <c r="X343">
        <f t="shared" si="5"/>
        <v>0.2721384180674829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16">
        <f t="array" ref="V344">SUMPRODUCT('Linear Model'!B$2:T$2,A344:S344)+'Linear Model'!U$2</f>
        <v>-6.060277341834458E-2</v>
      </c>
      <c r="W344" s="16">
        <f t="array" ref="W344">SUMPRODUCT('Logistic Regression'!B$2:T$2,A344:S344)+'Logistic Regression'!U$2</f>
        <v>-4.4681325118869095</v>
      </c>
      <c r="X344">
        <f t="shared" si="5"/>
        <v>1.1338673551534196E-2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16">
        <f t="array" ref="V345">SUMPRODUCT('Linear Model'!B$2:T$2,A345:S345)+'Linear Model'!U$2</f>
        <v>0.43900544500663435</v>
      </c>
      <c r="W345" s="16">
        <f t="array" ref="W345">SUMPRODUCT('Logistic Regression'!B$2:T$2,A345:S345)+'Logistic Regression'!U$2</f>
        <v>0.14329968823385267</v>
      </c>
      <c r="X345">
        <f t="shared" si="5"/>
        <v>0.53576374288288531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16">
        <f t="array" ref="V346">SUMPRODUCT('Linear Model'!B$2:T$2,A346:S346)+'Linear Model'!U$2</f>
        <v>0.15918391283326389</v>
      </c>
      <c r="W346" s="16">
        <f t="array" ref="W346">SUMPRODUCT('Logistic Regression'!B$2:T$2,A346:S346)+'Logistic Regression'!U$2</f>
        <v>-2.5713193084570953</v>
      </c>
      <c r="X346">
        <f t="shared" si="5"/>
        <v>7.1007226366752538E-2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16">
        <f t="array" ref="V347">SUMPRODUCT('Linear Model'!B$2:T$2,A347:S347)+'Linear Model'!U$2</f>
        <v>-0.16113962964400047</v>
      </c>
      <c r="W347" s="16">
        <f t="array" ref="W347">SUMPRODUCT('Logistic Regression'!B$2:T$2,A347:S347)+'Logistic Regression'!U$2</f>
        <v>-4.9233229974541466</v>
      </c>
      <c r="X347">
        <f t="shared" si="5"/>
        <v>7.2223739440581023E-3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16">
        <f t="array" ref="V348">SUMPRODUCT('Linear Model'!B$2:T$2,A348:S348)+'Linear Model'!U$2</f>
        <v>-0.1097565910745299</v>
      </c>
      <c r="W348" s="16">
        <f t="array" ref="W348">SUMPRODUCT('Logistic Regression'!B$2:T$2,A348:S348)+'Logistic Regression'!U$2</f>
        <v>-4.9331957437537319</v>
      </c>
      <c r="X348">
        <f t="shared" si="5"/>
        <v>7.1519275660466555E-3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16">
        <f t="array" ref="V349">SUMPRODUCT('Linear Model'!B$2:T$2,A349:S349)+'Linear Model'!U$2</f>
        <v>0.6780586026943427</v>
      </c>
      <c r="W349" s="16">
        <f t="array" ref="W349">SUMPRODUCT('Logistic Regression'!B$2:T$2,A349:S349)+'Logistic Regression'!U$2</f>
        <v>1.639455717178631</v>
      </c>
      <c r="X349">
        <f t="shared" si="5"/>
        <v>0.83746086315875301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16">
        <f t="array" ref="V350">SUMPRODUCT('Linear Model'!B$2:T$2,A350:S350)+'Linear Model'!U$2</f>
        <v>0.27181591393627136</v>
      </c>
      <c r="W350" s="16">
        <f t="array" ref="W350">SUMPRODUCT('Logistic Regression'!B$2:T$2,A350:S350)+'Logistic Regression'!U$2</f>
        <v>-1.7606142615324019</v>
      </c>
      <c r="X350">
        <f t="shared" si="5"/>
        <v>0.14671342457381312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16">
        <f t="array" ref="V351">SUMPRODUCT('Linear Model'!B$2:T$2,A351:S351)+'Linear Model'!U$2</f>
        <v>0.93922181179229214</v>
      </c>
      <c r="W351" s="16">
        <f t="array" ref="W351">SUMPRODUCT('Logistic Regression'!B$2:T$2,A351:S351)+'Logistic Regression'!U$2</f>
        <v>4.0691377339494927</v>
      </c>
      <c r="X351">
        <f t="shared" si="5"/>
        <v>0.98319511106983892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16">
        <f t="array" ref="V352">SUMPRODUCT('Linear Model'!B$2:T$2,A352:S352)+'Linear Model'!U$2</f>
        <v>-0.19340967472375731</v>
      </c>
      <c r="W352" s="16">
        <f t="array" ref="W352">SUMPRODUCT('Logistic Regression'!B$2:T$2,A352:S352)+'Logistic Regression'!U$2</f>
        <v>-6.0169757112148243</v>
      </c>
      <c r="X352">
        <f t="shared" si="5"/>
        <v>2.4311040695258507E-3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16">
        <f t="array" ref="V353">SUMPRODUCT('Linear Model'!B$2:T$2,A353:S353)+'Linear Model'!U$2</f>
        <v>0.34911925376958441</v>
      </c>
      <c r="W353" s="16">
        <f t="array" ref="W353">SUMPRODUCT('Logistic Regression'!B$2:T$2,A353:S353)+'Logistic Regression'!U$2</f>
        <v>-1.3124796631012337</v>
      </c>
      <c r="X353">
        <f t="shared" si="5"/>
        <v>0.21207220258384596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16">
        <f t="array" ref="V354">SUMPRODUCT('Linear Model'!B$2:T$2,A354:S354)+'Linear Model'!U$2</f>
        <v>0.19572723326998057</v>
      </c>
      <c r="W354" s="16">
        <f t="array" ref="W354">SUMPRODUCT('Logistic Regression'!B$2:T$2,A354:S354)+'Logistic Regression'!U$2</f>
        <v>-2.5377434569363979</v>
      </c>
      <c r="X354">
        <f t="shared" si="5"/>
        <v>7.3254218260538767E-2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16">
        <f t="array" ref="V355">SUMPRODUCT('Linear Model'!B$2:T$2,A355:S355)+'Linear Model'!U$2</f>
        <v>-0.13547733747286056</v>
      </c>
      <c r="W355" s="16">
        <f t="array" ref="W355">SUMPRODUCT('Logistic Regression'!B$2:T$2,A355:S355)+'Logistic Regression'!U$2</f>
        <v>-5.2424897073277616</v>
      </c>
      <c r="X355">
        <f t="shared" si="5"/>
        <v>5.2592709896278544E-3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16">
        <f t="array" ref="V356">SUMPRODUCT('Linear Model'!B$2:T$2,A356:S356)+'Linear Model'!U$2</f>
        <v>2.9466092808577704E-4</v>
      </c>
      <c r="W356" s="16">
        <f t="array" ref="W356">SUMPRODUCT('Logistic Regression'!B$2:T$2,A356:S356)+'Logistic Regression'!U$2</f>
        <v>-3.9671757381487236</v>
      </c>
      <c r="X356">
        <f t="shared" si="5"/>
        <v>1.8575241883919888E-2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16">
        <f t="array" ref="V357">SUMPRODUCT('Linear Model'!B$2:T$2,A357:S357)+'Linear Model'!U$2</f>
        <v>0.5820422901840171</v>
      </c>
      <c r="W357" s="16">
        <f t="array" ref="W357">SUMPRODUCT('Logistic Regression'!B$2:T$2,A357:S357)+'Logistic Regression'!U$2</f>
        <v>1.605013961777418</v>
      </c>
      <c r="X357">
        <f t="shared" si="5"/>
        <v>0.8327179893285479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16">
        <f t="array" ref="V358">SUMPRODUCT('Linear Model'!B$2:T$2,A358:S358)+'Linear Model'!U$2</f>
        <v>0.78518271416630958</v>
      </c>
      <c r="W358" s="16">
        <f t="array" ref="W358">SUMPRODUCT('Logistic Regression'!B$2:T$2,A358:S358)+'Logistic Regression'!U$2</f>
        <v>3.0665029901151684</v>
      </c>
      <c r="X358">
        <f t="shared" si="5"/>
        <v>0.95548968423244451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16">
        <f t="array" ref="V359">SUMPRODUCT('Linear Model'!B$2:T$2,A359:S359)+'Linear Model'!U$2</f>
        <v>0.17046700819757943</v>
      </c>
      <c r="W359" s="16">
        <f t="array" ref="W359">SUMPRODUCT('Logistic Regression'!B$2:T$2,A359:S359)+'Logistic Regression'!U$2</f>
        <v>-2.6912315935480797</v>
      </c>
      <c r="X359">
        <f t="shared" si="5"/>
        <v>6.3492746655003082E-2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16">
        <f t="array" ref="V360">SUMPRODUCT('Linear Model'!B$2:T$2,A360:S360)+'Linear Model'!U$2</f>
        <v>0.19436060078136366</v>
      </c>
      <c r="W360" s="16">
        <f t="array" ref="W360">SUMPRODUCT('Logistic Regression'!B$2:T$2,A360:S360)+'Logistic Regression'!U$2</f>
        <v>-2.37965649829294</v>
      </c>
      <c r="X360">
        <f t="shared" si="5"/>
        <v>8.4737202827249003E-2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16">
        <f t="array" ref="V361">SUMPRODUCT('Linear Model'!B$2:T$2,A361:S361)+'Linear Model'!U$2</f>
        <v>-0.16073756254526167</v>
      </c>
      <c r="W361" s="16">
        <f t="array" ref="W361">SUMPRODUCT('Logistic Regression'!B$2:T$2,A361:S361)+'Logistic Regression'!U$2</f>
        <v>-5.395977843939443</v>
      </c>
      <c r="X361">
        <f t="shared" si="5"/>
        <v>4.5143124874161469E-3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16">
        <f t="array" ref="V362">SUMPRODUCT('Linear Model'!B$2:T$2,A362:S362)+'Linear Model'!U$2</f>
        <v>0.35284778558780283</v>
      </c>
      <c r="W362" s="16">
        <f t="array" ref="W362">SUMPRODUCT('Logistic Regression'!B$2:T$2,A362:S362)+'Logistic Regression'!U$2</f>
        <v>-0.51114522211601465</v>
      </c>
      <c r="X362">
        <f t="shared" si="5"/>
        <v>0.37492509712970495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16">
        <f t="array" ref="V363">SUMPRODUCT('Linear Model'!B$2:T$2,A363:S363)+'Linear Model'!U$2</f>
        <v>0.35284778558780283</v>
      </c>
      <c r="W363" s="16">
        <f t="array" ref="W363">SUMPRODUCT('Logistic Regression'!B$2:T$2,A363:S363)+'Logistic Regression'!U$2</f>
        <v>-0.51114522211601465</v>
      </c>
      <c r="X363">
        <f t="shared" si="5"/>
        <v>0.37492509712970495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16">
        <f t="array" ref="V364">SUMPRODUCT('Linear Model'!B$2:T$2,A364:S364)+'Linear Model'!U$2</f>
        <v>0.5709581609994494</v>
      </c>
      <c r="W364" s="16">
        <f t="array" ref="W364">SUMPRODUCT('Logistic Regression'!B$2:T$2,A364:S364)+'Logistic Regression'!U$2</f>
        <v>0.54561199837319319</v>
      </c>
      <c r="X364">
        <f t="shared" si="5"/>
        <v>0.63311694316629474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16">
        <f t="array" ref="V365">SUMPRODUCT('Linear Model'!B$2:T$2,A365:S365)+'Linear Model'!U$2</f>
        <v>0.58244435728275601</v>
      </c>
      <c r="W365" s="16">
        <f t="array" ref="W365">SUMPRODUCT('Logistic Regression'!B$2:T$2,A365:S365)+'Logistic Regression'!U$2</f>
        <v>1.1323591152921209</v>
      </c>
      <c r="X365">
        <f t="shared" si="5"/>
        <v>0.7562740026552337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16">
        <f t="array" ref="V366">SUMPRODUCT('Linear Model'!B$2:T$2,A366:S366)+'Linear Model'!U$2</f>
        <v>0.19436060078136366</v>
      </c>
      <c r="W366" s="16">
        <f t="array" ref="W366">SUMPRODUCT('Logistic Regression'!B$2:T$2,A366:S366)+'Logistic Regression'!U$2</f>
        <v>-2.37965649829294</v>
      </c>
      <c r="X366">
        <f t="shared" si="5"/>
        <v>8.4737202827249003E-2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16">
        <f t="array" ref="V367">SUMPRODUCT('Linear Model'!B$2:T$2,A367:S367)+'Linear Model'!U$2</f>
        <v>0.17046700819757943</v>
      </c>
      <c r="W367" s="16">
        <f t="array" ref="W367">SUMPRODUCT('Logistic Regression'!B$2:T$2,A367:S367)+'Logistic Regression'!U$2</f>
        <v>-2.6912315935480797</v>
      </c>
      <c r="X367">
        <f t="shared" si="5"/>
        <v>6.3492746655003082E-2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16">
        <f t="array" ref="V368">SUMPRODUCT('Linear Model'!B$2:T$2,A368:S368)+'Linear Model'!U$2</f>
        <v>0.27738021150846492</v>
      </c>
      <c r="W368" s="16">
        <f t="array" ref="W368">SUMPRODUCT('Logistic Regression'!B$2:T$2,A368:S368)+'Logistic Regression'!U$2</f>
        <v>-1.9656735846416125</v>
      </c>
      <c r="X368">
        <f t="shared" si="5"/>
        <v>0.12285434613165132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16">
        <f t="array" ref="V369">SUMPRODUCT('Linear Model'!B$2:T$2,A369:S369)+'Linear Model'!U$2</f>
        <v>8.4309348778747906E-2</v>
      </c>
      <c r="W369" s="16">
        <f t="array" ref="W369">SUMPRODUCT('Logistic Regression'!B$2:T$2,A369:S369)+'Logistic Regression'!U$2</f>
        <v>-3.3456765038979475</v>
      </c>
      <c r="X369">
        <f t="shared" si="5"/>
        <v>3.4037028245656083E-2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16">
        <f t="array" ref="V370">SUMPRODUCT('Linear Model'!B$2:T$2,A370:S370)+'Linear Model'!U$2</f>
        <v>0.24534157225209535</v>
      </c>
      <c r="W370" s="16">
        <f t="array" ref="W370">SUMPRODUCT('Logistic Regression'!B$2:T$2,A370:S370)+'Logistic Regression'!U$2</f>
        <v>-1.9168743981072283</v>
      </c>
      <c r="X370">
        <f t="shared" si="5"/>
        <v>0.12821051712008485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16">
        <f t="array" ref="V371">SUMPRODUCT('Linear Model'!B$2:T$2,A371:S371)+'Linear Model'!U$2</f>
        <v>0.40855247772709569</v>
      </c>
      <c r="W371" s="16">
        <f t="array" ref="W371">SUMPRODUCT('Logistic Regression'!B$2:T$2,A371:S371)+'Logistic Regression'!U$2</f>
        <v>-0.17073240451152569</v>
      </c>
      <c r="X371">
        <f t="shared" si="5"/>
        <v>0.45742028031021637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16">
        <f t="array" ref="V372">SUMPRODUCT('Linear Model'!B$2:T$2,A372:S372)+'Linear Model'!U$2</f>
        <v>0.37851007775894285</v>
      </c>
      <c r="W372" s="16">
        <f t="array" ref="W372">SUMPRODUCT('Logistic Regression'!B$2:T$2,A372:S372)+'Logistic Regression'!U$2</f>
        <v>-0.83031193198962983</v>
      </c>
      <c r="X372">
        <f t="shared" si="5"/>
        <v>0.30357911783731739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16">
        <f t="array" ref="V373">SUMPRODUCT('Linear Model'!B$2:T$2,A373:S373)+'Linear Model'!U$2</f>
        <v>0.35324985268654174</v>
      </c>
      <c r="W373" s="16">
        <f t="array" ref="W373">SUMPRODUCT('Logistic Regression'!B$2:T$2,A373:S373)+'Logistic Regression'!U$2</f>
        <v>-0.98380006860131175</v>
      </c>
      <c r="X373">
        <f t="shared" si="5"/>
        <v>0.2721384180674829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16">
        <f t="array" ref="V374">SUMPRODUCT('Linear Model'!B$2:T$2,A374:S374)+'Linear Model'!U$2</f>
        <v>0.19395853368262481</v>
      </c>
      <c r="W374" s="16">
        <f t="array" ref="W374">SUMPRODUCT('Logistic Regression'!B$2:T$2,A374:S374)+'Logistic Regression'!U$2</f>
        <v>-1.9070016518076434</v>
      </c>
      <c r="X374">
        <f t="shared" si="5"/>
        <v>0.12931807584006225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16">
        <f t="array" ref="V375">SUMPRODUCT('Linear Model'!B$2:T$2,A375:S375)+'Linear Model'!U$2</f>
        <v>3.1931233085716493E-2</v>
      </c>
      <c r="W375" s="16">
        <f t="array" ref="W375">SUMPRODUCT('Logistic Regression'!B$2:T$2,A375:S375)+'Logistic Regression'!U$2</f>
        <v>-3.5433200781978109</v>
      </c>
      <c r="X375">
        <f t="shared" si="5"/>
        <v>2.8104459146287675E-2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16">
        <f t="array" ref="V376">SUMPRODUCT('Linear Model'!B$2:T$2,A376:S376)+'Linear Model'!U$2</f>
        <v>0.20168352192658481</v>
      </c>
      <c r="W376" s="16">
        <f t="array" ref="W376">SUMPRODUCT('Logistic Regression'!B$2:T$2,A376:S376)+'Logistic Regression'!U$2</f>
        <v>-2.4335558738344947</v>
      </c>
      <c r="X376">
        <f t="shared" si="5"/>
        <v>8.0649423163683426E-2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16">
        <f t="array" ref="V377">SUMPRODUCT('Linear Model'!B$2:T$2,A377:S377)+'Linear Model'!U$2</f>
        <v>1.0524604800055848E-2</v>
      </c>
      <c r="W377" s="16">
        <f t="array" ref="W377">SUMPRODUCT('Logistic Regression'!B$2:T$2,A377:S377)+'Logistic Regression'!U$2</f>
        <v>-4.0543046639330749</v>
      </c>
      <c r="X377">
        <f t="shared" si="5"/>
        <v>1.7051732771477014E-2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16">
        <f t="array" ref="V378">SUMPRODUCT('Linear Model'!B$2:T$2,A378:S378)+'Linear Model'!U$2</f>
        <v>0.17006494109884057</v>
      </c>
      <c r="W378" s="16">
        <f t="array" ref="W378">SUMPRODUCT('Logistic Regression'!B$2:T$2,A378:S378)+'Logistic Regression'!U$2</f>
        <v>-2.2185767470627829</v>
      </c>
      <c r="X378">
        <f t="shared" si="5"/>
        <v>9.8094650452639418E-2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16">
        <f t="array" ref="V379">SUMPRODUCT('Linear Model'!B$2:T$2,A379:S379)+'Linear Model'!U$2</f>
        <v>0.13346316643493328</v>
      </c>
      <c r="W379" s="16">
        <f t="array" ref="W379">SUMPRODUCT('Logistic Regression'!B$2:T$2,A379:S379)+'Logistic Regression'!U$2</f>
        <v>-2.8806132720311255</v>
      </c>
      <c r="X379">
        <f t="shared" si="5"/>
        <v>5.3120281269234904E-2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16">
        <f t="array" ref="V380">SUMPRODUCT('Linear Model'!B$2:T$2,A380:S380)+'Linear Model'!U$2</f>
        <v>0.2449395051533565</v>
      </c>
      <c r="W380" s="16">
        <f t="array" ref="W380">SUMPRODUCT('Logistic Regression'!B$2:T$2,A380:S380)+'Logistic Regression'!U$2</f>
        <v>-1.4442195516219314</v>
      </c>
      <c r="X380">
        <f t="shared" si="5"/>
        <v>0.19089277713944691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16">
        <f t="array" ref="V381">SUMPRODUCT('Linear Model'!B$2:T$2,A381:S381)+'Linear Model'!U$2</f>
        <v>0.15252970427039947</v>
      </c>
      <c r="W381" s="16">
        <f t="array" ref="W381">SUMPRODUCT('Logistic Regression'!B$2:T$2,A381:S381)+'Logistic Regression'!U$2</f>
        <v>-2.8986191057013162</v>
      </c>
      <c r="X381">
        <f t="shared" si="5"/>
        <v>5.2221867842691082E-2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16">
        <f t="array" ref="V382">SUMPRODUCT('Linear Model'!B$2:T$2,A382:S382)+'Linear Model'!U$2</f>
        <v>0.10780087426379331</v>
      </c>
      <c r="W382" s="16">
        <f t="array" ref="W382">SUMPRODUCT('Logistic Regression'!B$2:T$2,A382:S382)+'Logistic Regression'!U$2</f>
        <v>-2.5614465621575104</v>
      </c>
      <c r="X382">
        <f t="shared" si="5"/>
        <v>7.1661248745347766E-2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16">
        <f t="array" ref="V383">SUMPRODUCT('Linear Model'!B$2:T$2,A383:S383)+'Linear Model'!U$2</f>
        <v>0.17642329685418368</v>
      </c>
      <c r="W383" s="16">
        <f t="array" ref="W383">SUMPRODUCT('Logistic Regression'!B$2:T$2,A383:S383)+'Logistic Regression'!U$2</f>
        <v>-2.5870440104461769</v>
      </c>
      <c r="X383">
        <f t="shared" si="5"/>
        <v>6.9976914741624568E-2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16">
        <f t="array" ref="V384">SUMPRODUCT('Linear Model'!B$2:T$2,A384:S384)+'Linear Model'!U$2</f>
        <v>0.42106814107945439</v>
      </c>
      <c r="W384" s="16">
        <f t="array" ref="W384">SUMPRODUCT('Logistic Regression'!B$2:T$2,A384:S384)+'Logistic Regression'!U$2</f>
        <v>-6.4087823919383835E-2</v>
      </c>
      <c r="X384">
        <f t="shared" si="5"/>
        <v>0.48398352561586006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16">
        <f t="array" ref="V385">SUMPRODUCT('Linear Model'!B$2:T$2,A385:S385)+'Linear Model'!U$2</f>
        <v>0.81466944982806422</v>
      </c>
      <c r="W385" s="16">
        <f t="array" ref="W385">SUMPRODUCT('Logistic Regression'!B$2:T$2,A385:S385)+'Logistic Regression'!U$2</f>
        <v>3.8338746262614207</v>
      </c>
      <c r="X385">
        <f t="shared" si="5"/>
        <v>0.9788321079402631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16">
        <f t="array" ref="V386">SUMPRODUCT('Linear Model'!B$2:T$2,A386:S386)+'Linear Model'!U$2</f>
        <v>0.2087577889180745</v>
      </c>
      <c r="W386" s="16">
        <f t="array" ref="W386">SUMPRODUCT('Logistic Regression'!B$2:T$2,A386:S386)+'Logistic Regression'!U$2</f>
        <v>-1.940076136352946</v>
      </c>
      <c r="X386">
        <f t="shared" si="5"/>
        <v>0.12563949237802086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16">
        <f t="array" ref="V387">SUMPRODUCT('Linear Model'!B$2:T$2,A387:S387)+'Linear Model'!U$2</f>
        <v>1.5093916163535559E-2</v>
      </c>
      <c r="W387" s="16">
        <f t="array" ref="W387">SUMPRODUCT('Logistic Regression'!B$2:T$2,A387:S387)+'Logistic Regression'!U$2</f>
        <v>-4.0002502226940262</v>
      </c>
      <c r="X387">
        <f t="shared" ref="X387:X450" si="6">EXP(W387)/(1+EXP(W387))</f>
        <v>1.7981790885170486E-2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16">
        <f t="array" ref="V388">SUMPRODUCT('Linear Model'!B$2:T$2,A388:S388)+'Linear Model'!U$2</f>
        <v>0.35324985268654174</v>
      </c>
      <c r="W388" s="16">
        <f t="array" ref="W388">SUMPRODUCT('Logistic Regression'!B$2:T$2,A388:S388)+'Logistic Regression'!U$2</f>
        <v>-0.98380006860131175</v>
      </c>
      <c r="X388">
        <f t="shared" si="6"/>
        <v>0.2721384180674829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16">
        <f t="array" ref="V389">SUMPRODUCT('Linear Model'!B$2:T$2,A389:S389)+'Linear Model'!U$2</f>
        <v>-0.21907196689489733</v>
      </c>
      <c r="W389" s="16">
        <f t="array" ref="W389">SUMPRODUCT('Logistic Regression'!B$2:T$2,A389:S389)+'Logistic Regression'!U$2</f>
        <v>-5.6978090013412093</v>
      </c>
      <c r="X389">
        <f t="shared" si="6"/>
        <v>3.3420974299293604E-3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16">
        <f t="array" ref="V390">SUMPRODUCT('Linear Model'!B$2:T$2,A390:S390)+'Linear Model'!U$2</f>
        <v>-0.23660720372333838</v>
      </c>
      <c r="W390" s="16">
        <f t="array" ref="W390">SUMPRODUCT('Logistic Regression'!B$2:T$2,A390:S390)+'Logistic Regression'!U$2</f>
        <v>-6.3778513599797435</v>
      </c>
      <c r="X390">
        <f t="shared" si="6"/>
        <v>1.6958881589792178E-3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16">
        <f t="array" ref="V391">SUMPRODUCT('Linear Model'!B$2:T$2,A391:S391)+'Linear Model'!U$2</f>
        <v>0.15252970427039947</v>
      </c>
      <c r="W391" s="16">
        <f t="array" ref="W391">SUMPRODUCT('Logistic Regression'!B$2:T$2,A391:S391)+'Logistic Regression'!U$2</f>
        <v>-2.8986191057013162</v>
      </c>
      <c r="X391">
        <f t="shared" si="6"/>
        <v>5.2221867842691082E-2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16">
        <f t="array" ref="V392">SUMPRODUCT('Linear Model'!B$2:T$2,A392:S392)+'Linear Model'!U$2</f>
        <v>0.19436060078136366</v>
      </c>
      <c r="W392" s="16">
        <f t="array" ref="W392">SUMPRODUCT('Logistic Regression'!B$2:T$2,A392:S392)+'Logistic Regression'!U$2</f>
        <v>-2.37965649829294</v>
      </c>
      <c r="X392">
        <f t="shared" si="6"/>
        <v>8.4737202827249003E-2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16">
        <f t="array" ref="V393">SUMPRODUCT('Linear Model'!B$2:T$2,A393:S393)+'Linear Model'!U$2</f>
        <v>0.13346316643493328</v>
      </c>
      <c r="W393" s="16">
        <f t="array" ref="W393">SUMPRODUCT('Logistic Regression'!B$2:T$2,A393:S393)+'Logistic Regression'!U$2</f>
        <v>-2.8806132720311255</v>
      </c>
      <c r="X393">
        <f t="shared" si="6"/>
        <v>5.3120281269234904E-2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16">
        <f t="array" ref="V394">SUMPRODUCT('Linear Model'!B$2:T$2,A394:S394)+'Linear Model'!U$2</f>
        <v>-0.11853511066924133</v>
      </c>
      <c r="W394" s="16">
        <f t="array" ref="W394">SUMPRODUCT('Logistic Regression'!B$2:T$2,A394:S394)+'Logistic Regression'!U$2</f>
        <v>-5.2426185157739731</v>
      </c>
      <c r="X394">
        <f t="shared" si="6"/>
        <v>5.2585971568783812E-3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16">
        <f t="array" ref="V395">SUMPRODUCT('Linear Model'!B$2:T$2,A395:S395)+'Linear Model'!U$2</f>
        <v>-6.0182714989719277E-2</v>
      </c>
      <c r="W395" s="16">
        <f t="array" ref="W395">SUMPRODUCT('Logistic Regression'!B$2:T$2,A395:S395)+'Logistic Regression'!U$2</f>
        <v>-4.301952571649581</v>
      </c>
      <c r="X395">
        <f t="shared" si="6"/>
        <v>1.3361153319216553E-2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16">
        <f t="array" ref="V396">SUMPRODUCT('Linear Model'!B$2:T$2,A396:S396)+'Linear Model'!U$2</f>
        <v>0.17602122975544482</v>
      </c>
      <c r="W396" s="16">
        <f t="array" ref="W396">SUMPRODUCT('Logistic Regression'!B$2:T$2,A396:S396)+'Logistic Regression'!U$2</f>
        <v>-2.1143891639608796</v>
      </c>
      <c r="X396">
        <f t="shared" si="6"/>
        <v>0.10770611703816875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16">
        <f t="array" ref="V397">SUMPRODUCT('Linear Model'!B$2:T$2,A397:S397)+'Linear Model'!U$2</f>
        <v>-0.16113962964400047</v>
      </c>
      <c r="W397" s="16">
        <f t="array" ref="W397">SUMPRODUCT('Logistic Regression'!B$2:T$2,A397:S397)+'Logistic Regression'!U$2</f>
        <v>-4.9233229974541466</v>
      </c>
      <c r="X397">
        <f t="shared" si="6"/>
        <v>7.2223739440581023E-3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16">
        <f t="array" ref="V398">SUMPRODUCT('Linear Model'!B$2:T$2,A398:S398)+'Linear Model'!U$2</f>
        <v>0.34822066444011857</v>
      </c>
      <c r="W398" s="16">
        <f t="array" ref="W398">SUMPRODUCT('Logistic Regression'!B$2:T$2,A398:S398)+'Logistic Regression'!U$2</f>
        <v>-1.2233774918561899</v>
      </c>
      <c r="X398">
        <f t="shared" si="6"/>
        <v>0.227342620973217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16">
        <f t="array" ref="V399">SUMPRODUCT('Linear Model'!B$2:T$2,A399:S399)+'Linear Model'!U$2</f>
        <v>0.15878184573452497</v>
      </c>
      <c r="W399" s="16">
        <f t="array" ref="W399">SUMPRODUCT('Logistic Regression'!B$2:T$2,A399:S399)+'Logistic Regression'!U$2</f>
        <v>-2.0986644619717985</v>
      </c>
      <c r="X399">
        <f t="shared" si="6"/>
        <v>0.10922669620404361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16">
        <f t="array" ref="V400">SUMPRODUCT('Linear Model'!B$2:T$2,A400:S400)+'Linear Model'!U$2</f>
        <v>0.46466773717777432</v>
      </c>
      <c r="W400" s="16">
        <f t="array" ref="W400">SUMPRODUCT('Logistic Regression'!B$2:T$2,A400:S400)+'Logistic Regression'!U$2</f>
        <v>-0.17586702163976251</v>
      </c>
      <c r="X400">
        <f t="shared" si="6"/>
        <v>0.45614621660444066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16">
        <f t="array" ref="V401">SUMPRODUCT('Linear Model'!B$2:T$2,A401:S401)+'Linear Model'!U$2</f>
        <v>0.42147020817819325</v>
      </c>
      <c r="W401" s="16">
        <f t="array" ref="W401">SUMPRODUCT('Logistic Regression'!B$2:T$2,A401:S401)+'Logistic Regression'!U$2</f>
        <v>-0.53674267040468093</v>
      </c>
      <c r="X401">
        <f t="shared" si="6"/>
        <v>0.36894564495466942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16">
        <f t="array" ref="V402">SUMPRODUCT('Linear Model'!B$2:T$2,A402:S402)+'Linear Model'!U$2</f>
        <v>0.35284778558780283</v>
      </c>
      <c r="W402" s="16">
        <f t="array" ref="W402">SUMPRODUCT('Logistic Regression'!B$2:T$2,A402:S402)+'Logistic Regression'!U$2</f>
        <v>-0.51114522211601465</v>
      </c>
      <c r="X402">
        <f t="shared" si="6"/>
        <v>0.37492509712970495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16">
        <f t="array" ref="V403">SUMPRODUCT('Linear Model'!B$2:T$2,A403:S403)+'Linear Model'!U$2</f>
        <v>0.13346316643493328</v>
      </c>
      <c r="W403" s="16">
        <f t="array" ref="W403">SUMPRODUCT('Logistic Regression'!B$2:T$2,A403:S403)+'Logistic Regression'!U$2</f>
        <v>-2.8806132720311255</v>
      </c>
      <c r="X403">
        <f t="shared" si="6"/>
        <v>5.3120281269234904E-2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16">
        <f t="array" ref="V404">SUMPRODUCT('Linear Model'!B$2:T$2,A404:S404)+'Linear Model'!U$2</f>
        <v>0.40895454482583449</v>
      </c>
      <c r="W404" s="16">
        <f t="array" ref="W404">SUMPRODUCT('Logistic Regression'!B$2:T$2,A404:S404)+'Logistic Regression'!U$2</f>
        <v>-0.64338725099682281</v>
      </c>
      <c r="X404">
        <f t="shared" si="6"/>
        <v>0.34448124856600904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16">
        <f t="array" ref="V405">SUMPRODUCT('Linear Model'!B$2:T$2,A405:S405)+'Linear Model'!U$2</f>
        <v>0.61391829141869991</v>
      </c>
      <c r="W405" s="16">
        <f t="array" ref="W405">SUMPRODUCT('Logistic Regression'!B$2:T$2,A405:S405)+'Logistic Regression'!U$2</f>
        <v>0.83918125995814208</v>
      </c>
      <c r="X405">
        <f t="shared" si="6"/>
        <v>0.69829275187238848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16">
        <f t="array" ref="V406">SUMPRODUCT('Linear Model'!B$2:T$2,A406:S406)+'Linear Model'!U$2</f>
        <v>0.17602122975544482</v>
      </c>
      <c r="W406" s="16">
        <f t="array" ref="W406">SUMPRODUCT('Logistic Regression'!B$2:T$2,A406:S406)+'Logistic Regression'!U$2</f>
        <v>-2.1143891639608796</v>
      </c>
      <c r="X406">
        <f t="shared" si="6"/>
        <v>0.10770611703816875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16">
        <f t="array" ref="V407">SUMPRODUCT('Linear Model'!B$2:T$2,A407:S407)+'Linear Model'!U$2</f>
        <v>0.63185559534587987</v>
      </c>
      <c r="W407" s="16">
        <f t="array" ref="W407">SUMPRODUCT('Logistic Regression'!B$2:T$2,A407:S407)+'Logistic Regression'!U$2</f>
        <v>1.0465687721113786</v>
      </c>
      <c r="X407">
        <f t="shared" si="6"/>
        <v>0.74011546510062776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16">
        <f t="array" ref="V408">SUMPRODUCT('Linear Model'!B$2:T$2,A408:S408)+'Linear Model'!U$2</f>
        <v>0.42147020817819325</v>
      </c>
      <c r="W408" s="16">
        <f t="array" ref="W408">SUMPRODUCT('Logistic Regression'!B$2:T$2,A408:S408)+'Logistic Regression'!U$2</f>
        <v>-0.53674267040468093</v>
      </c>
      <c r="X408">
        <f t="shared" si="6"/>
        <v>0.36894564495466942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16">
        <f t="array" ref="V409">SUMPRODUCT('Linear Model'!B$2:T$2,A409:S409)+'Linear Model'!U$2</f>
        <v>-0.22995299516047402</v>
      </c>
      <c r="W409" s="16">
        <f t="array" ref="W409">SUMPRODUCT('Logistic Regression'!B$2:T$2,A409:S409)+'Logistic Regression'!U$2</f>
        <v>-6.0505515627355226</v>
      </c>
      <c r="X409">
        <f t="shared" si="6"/>
        <v>2.351021528604556E-3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16">
        <f t="array" ref="V410">SUMPRODUCT('Linear Model'!B$2:T$2,A410:S410)+'Linear Model'!U$2</f>
        <v>0.51686282526028093</v>
      </c>
      <c r="W410" s="16">
        <f t="array" ref="W410">SUMPRODUCT('Logistic Regression'!B$2:T$2,A410:S410)+'Logistic Regression'!U$2</f>
        <v>0.28968707850909392</v>
      </c>
      <c r="X410">
        <f t="shared" si="6"/>
        <v>0.57191952284421887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16">
        <f t="array" ref="V411">SUMPRODUCT('Linear Model'!B$2:T$2,A411:S411)+'Linear Model'!U$2</f>
        <v>0.15252970427039947</v>
      </c>
      <c r="W411" s="16">
        <f t="array" ref="W411">SUMPRODUCT('Logistic Regression'!B$2:T$2,A411:S411)+'Logistic Regression'!U$2</f>
        <v>-2.8986191057013162</v>
      </c>
      <c r="X411">
        <f t="shared" si="6"/>
        <v>5.2221867842691082E-2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16">
        <f t="array" ref="V412">SUMPRODUCT('Linear Model'!B$2:T$2,A412:S412)+'Linear Model'!U$2</f>
        <v>0.26486454815610616</v>
      </c>
      <c r="W412" s="16">
        <f t="array" ref="W412">SUMPRODUCT('Logistic Regression'!B$2:T$2,A412:S412)+'Logistic Regression'!U$2</f>
        <v>-2.0723181652337539</v>
      </c>
      <c r="X412">
        <f t="shared" si="6"/>
        <v>0.11181660584348391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16">
        <f t="array" ref="V413">SUMPRODUCT('Linear Model'!B$2:T$2,A413:S413)+'Linear Model'!U$2</f>
        <v>0.35284778558780283</v>
      </c>
      <c r="W413" s="16">
        <f t="array" ref="W413">SUMPRODUCT('Logistic Regression'!B$2:T$2,A413:S413)+'Logistic Regression'!U$2</f>
        <v>-0.51114522211601465</v>
      </c>
      <c r="X413">
        <f t="shared" si="6"/>
        <v>0.37492509712970495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16">
        <f t="array" ref="V414">SUMPRODUCT('Linear Model'!B$2:T$2,A414:S414)+'Linear Model'!U$2</f>
        <v>0.613516224319961</v>
      </c>
      <c r="W414" s="16">
        <f t="array" ref="W414">SUMPRODUCT('Logistic Regression'!B$2:T$2,A414:S414)+'Logistic Regression'!U$2</f>
        <v>1.3118361064434392</v>
      </c>
      <c r="X414">
        <f t="shared" si="6"/>
        <v>0.78782024072749623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16">
        <f t="array" ref="V415">SUMPRODUCT('Linear Model'!B$2:T$2,A415:S415)+'Linear Model'!U$2</f>
        <v>0.42147020817819325</v>
      </c>
      <c r="W415" s="16">
        <f t="array" ref="W415">SUMPRODUCT('Logistic Regression'!B$2:T$2,A415:S415)+'Logistic Regression'!U$2</f>
        <v>-0.53674267040468093</v>
      </c>
      <c r="X415">
        <f t="shared" si="6"/>
        <v>0.36894564495466942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16">
        <f t="array" ref="V416">SUMPRODUCT('Linear Model'!B$2:T$2,A416:S416)+'Linear Model'!U$2</f>
        <v>0.14469813859408537</v>
      </c>
      <c r="W416" s="16">
        <f t="array" ref="W416">SUMPRODUCT('Logistic Regression'!B$2:T$2,A416:S416)+'Logistic Regression'!U$2</f>
        <v>-2.6635484232486162</v>
      </c>
      <c r="X416">
        <f t="shared" si="6"/>
        <v>6.5158853888984444E-2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16">
        <f t="array" ref="V417">SUMPRODUCT('Linear Model'!B$2:T$2,A417:S417)+'Linear Model'!U$2</f>
        <v>0.19436060078136366</v>
      </c>
      <c r="W417" s="16">
        <f t="array" ref="W417">SUMPRODUCT('Logistic Regression'!B$2:T$2,A417:S417)+'Logistic Regression'!U$2</f>
        <v>-2.37965649829294</v>
      </c>
      <c r="X417">
        <f t="shared" si="6"/>
        <v>8.4737202827249003E-2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16">
        <f t="array" ref="V418">SUMPRODUCT('Linear Model'!B$2:T$2,A418:S418)+'Linear Model'!U$2</f>
        <v>3.3699932673072253E-2</v>
      </c>
      <c r="W418" s="16">
        <f t="array" ref="W418">SUMPRODUCT('Logistic Regression'!B$2:T$2,A418:S418)+'Logistic Regression'!U$2</f>
        <v>-4.1740618833265657</v>
      </c>
      <c r="X418">
        <f t="shared" si="6"/>
        <v>1.5156371318650335E-2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16">
        <f t="array" ref="V419">SUMPRODUCT('Linear Model'!B$2:T$2,A419:S419)+'Linear Model'!U$2</f>
        <v>-0.1097565910745299</v>
      </c>
      <c r="W419" s="16">
        <f t="array" ref="W419">SUMPRODUCT('Logistic Regression'!B$2:T$2,A419:S419)+'Logistic Regression'!U$2</f>
        <v>-4.9331957437537319</v>
      </c>
      <c r="X419">
        <f t="shared" si="6"/>
        <v>7.1519275660466555E-3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16">
        <f t="array" ref="V420">SUMPRODUCT('Linear Model'!B$2:T$2,A420:S420)+'Linear Model'!U$2</f>
        <v>0.10780087426379331</v>
      </c>
      <c r="W420" s="16">
        <f t="array" ref="W420">SUMPRODUCT('Logistic Regression'!B$2:T$2,A420:S420)+'Logistic Regression'!U$2</f>
        <v>-2.5614465621575104</v>
      </c>
      <c r="X420">
        <f t="shared" si="6"/>
        <v>7.1661248745347766E-2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16">
        <f t="array" ref="V421">SUMPRODUCT('Linear Model'!B$2:T$2,A421:S421)+'Linear Model'!U$2</f>
        <v>0.44673043325059436</v>
      </c>
      <c r="W421" s="16">
        <f t="array" ref="W421">SUMPRODUCT('Logistic Regression'!B$2:T$2,A421:S421)+'Logistic Regression'!U$2</f>
        <v>-0.38325453379299901</v>
      </c>
      <c r="X421">
        <f t="shared" si="6"/>
        <v>0.40534218352131607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16">
        <f t="array" ref="V422">SUMPRODUCT('Linear Model'!B$2:T$2,A422:S422)+'Linear Model'!U$2</f>
        <v>0.35284778558780283</v>
      </c>
      <c r="W422" s="16">
        <f t="array" ref="W422">SUMPRODUCT('Logistic Regression'!B$2:T$2,A422:S422)+'Logistic Regression'!U$2</f>
        <v>-0.51114522211601465</v>
      </c>
      <c r="X422">
        <f t="shared" si="6"/>
        <v>0.37492509712970495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16">
        <f t="array" ref="V423">SUMPRODUCT('Linear Model'!B$2:T$2,A423:S423)+'Linear Model'!U$2</f>
        <v>0.6502626456756686</v>
      </c>
      <c r="W423" s="16">
        <f t="array" ref="W423">SUMPRODUCT('Logistic Regression'!B$2:T$2,A423:S423)+'Logistic Regression'!U$2</f>
        <v>2.052071359974049</v>
      </c>
      <c r="X423">
        <f t="shared" si="6"/>
        <v>0.88615675085709311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16">
        <f t="array" ref="V424">SUMPRODUCT('Linear Model'!B$2:T$2,A424:S424)+'Linear Model'!U$2</f>
        <v>0.59149887617677233</v>
      </c>
      <c r="W424" s="16">
        <f t="array" ref="W424">SUMPRODUCT('Logistic Regression'!B$2:T$2,A424:S424)+'Logistic Regression'!U$2</f>
        <v>1.4576656533140608</v>
      </c>
      <c r="X424">
        <f t="shared" si="6"/>
        <v>0.81117538287782254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16">
        <f t="array" ref="V425">SUMPRODUCT('Linear Model'!B$2:T$2,A425:S425)+'Linear Model'!U$2</f>
        <v>0.10857449672758818</v>
      </c>
      <c r="W425" s="16">
        <f t="array" ref="W425">SUMPRODUCT('Logistic Regression'!B$2:T$2,A425:S425)+'Logistic Regression'!U$2</f>
        <v>-3.399704687885714</v>
      </c>
      <c r="X425">
        <f t="shared" si="6"/>
        <v>3.2304695205590983E-2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16">
        <f t="array" ref="V426">SUMPRODUCT('Linear Model'!B$2:T$2,A426:S426)+'Linear Model'!U$2</f>
        <v>-3.5887055307196158E-2</v>
      </c>
      <c r="W426" s="16">
        <f t="array" ref="W426">SUMPRODUCT('Logistic Regression'!B$2:T$2,A426:S426)+'Logistic Regression'!U$2</f>
        <v>-4.4630323228797391</v>
      </c>
      <c r="X426">
        <f t="shared" si="6"/>
        <v>1.1395989944701854E-2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16">
        <f t="array" ref="V427">SUMPRODUCT('Linear Model'!B$2:T$2,A427:S427)+'Linear Model'!U$2</f>
        <v>0.43900544500663435</v>
      </c>
      <c r="W427" s="16">
        <f t="array" ref="W427">SUMPRODUCT('Logistic Regression'!B$2:T$2,A427:S427)+'Logistic Regression'!U$2</f>
        <v>0.14329968823385267</v>
      </c>
      <c r="X427">
        <f t="shared" si="6"/>
        <v>0.53576374288288531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16">
        <f t="array" ref="V428">SUMPRODUCT('Linear Model'!B$2:T$2,A428:S428)+'Linear Model'!U$2</f>
        <v>0.44673043325059436</v>
      </c>
      <c r="W428" s="16">
        <f t="array" ref="W428">SUMPRODUCT('Logistic Regression'!B$2:T$2,A428:S428)+'Logistic Regression'!U$2</f>
        <v>-0.38325453379299901</v>
      </c>
      <c r="X428">
        <f t="shared" si="6"/>
        <v>0.40534218352131607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16">
        <f t="array" ref="V429">SUMPRODUCT('Linear Model'!B$2:T$2,A429:S429)+'Linear Model'!U$2</f>
        <v>-9.2919274152348963E-2</v>
      </c>
      <c r="W429" s="16">
        <f t="array" ref="W429">SUMPRODUCT('Logistic Regression'!B$2:T$2,A429:S429)+'Logistic Regression'!U$2</f>
        <v>-4.4762655992575153</v>
      </c>
      <c r="X429">
        <f t="shared" si="6"/>
        <v>1.1247862177974136E-2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16">
        <f t="array" ref="V430">SUMPRODUCT('Linear Model'!B$2:T$2,A430:S430)+'Linear Model'!U$2</f>
        <v>0.43900544500663435</v>
      </c>
      <c r="W430" s="16">
        <f t="array" ref="W430">SUMPRODUCT('Logistic Regression'!B$2:T$2,A430:S430)+'Logistic Regression'!U$2</f>
        <v>0.14329968823385267</v>
      </c>
      <c r="X430">
        <f t="shared" si="6"/>
        <v>0.53576374288288531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16">
        <f t="array" ref="V431">SUMPRODUCT('Linear Model'!B$2:T$2,A431:S431)+'Linear Model'!U$2</f>
        <v>0.43940751210537321</v>
      </c>
      <c r="W431" s="16">
        <f t="array" ref="W431">SUMPRODUCT('Logistic Regression'!B$2:T$2,A431:S431)+'Logistic Regression'!U$2</f>
        <v>-0.32935515825144435</v>
      </c>
      <c r="X431">
        <f t="shared" si="6"/>
        <v>0.41839753135597685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16">
        <f t="array" ref="V432">SUMPRODUCT('Linear Model'!B$2:T$2,A432:S432)+'Linear Model'!U$2</f>
        <v>0.15212763717166061</v>
      </c>
      <c r="W432" s="16">
        <f t="array" ref="W432">SUMPRODUCT('Logistic Regression'!B$2:T$2,A432:S432)+'Logistic Regression'!U$2</f>
        <v>-2.4259642592160193</v>
      </c>
      <c r="X432">
        <f t="shared" si="6"/>
        <v>8.1214099101918069E-2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16">
        <f t="array" ref="V433">SUMPRODUCT('Linear Model'!B$2:T$2,A433:S433)+'Linear Model'!U$2</f>
        <v>0.31310178627622332</v>
      </c>
      <c r="W433" s="16">
        <f t="array" ref="W433">SUMPRODUCT('Logistic Regression'!B$2:T$2,A433:S433)+'Logistic Regression'!U$2</f>
        <v>-0.75686247351921776</v>
      </c>
      <c r="X433">
        <f t="shared" si="6"/>
        <v>0.31932784442849732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16">
        <f t="array" ref="V434">SUMPRODUCT('Linear Model'!B$2:T$2,A434:S434)+'Linear Model'!U$2</f>
        <v>0.46498039587206841</v>
      </c>
      <c r="W434" s="16">
        <f t="array" ref="W434">SUMPRODUCT('Logistic Regression'!B$2:T$2,A434:S434)+'Logistic Regression'!U$2</f>
        <v>-9.7322789985436059E-2</v>
      </c>
      <c r="X434">
        <f t="shared" si="6"/>
        <v>0.47568848880500014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16">
        <f t="array" ref="V435">SUMPRODUCT('Linear Model'!B$2:T$2,A435:S435)+'Linear Model'!U$2</f>
        <v>0.38797635033073924</v>
      </c>
      <c r="W435" s="16">
        <f t="array" ref="W435">SUMPRODUCT('Logistic Regression'!B$2:T$2,A435:S435)+'Logistic Regression'!U$2</f>
        <v>1.7494721921633954E-2</v>
      </c>
      <c r="X435">
        <f t="shared" si="6"/>
        <v>0.50437356893117213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16">
        <f t="array" ref="V436">SUMPRODUCT('Linear Model'!B$2:T$2,A436:S436)+'Linear Model'!U$2</f>
        <v>0.6030204846791124</v>
      </c>
      <c r="W436" s="16">
        <f t="array" ref="W436">SUMPRODUCT('Logistic Regression'!B$2:T$2,A436:S436)+'Logistic Regression'!U$2</f>
        <v>0.94413198885896121</v>
      </c>
      <c r="X436">
        <f t="shared" si="6"/>
        <v>0.71993354379308805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16">
        <f t="array" ref="V437">SUMPRODUCT('Linear Model'!B$2:T$2,A437:S437)+'Linear Model'!U$2</f>
        <v>0.34179633262436326</v>
      </c>
      <c r="W437" s="16">
        <f t="array" ref="W437">SUMPRODUCT('Logistic Regression'!B$2:T$2,A437:S437)+'Logistic Regression'!U$2</f>
        <v>-1.258580287559679</v>
      </c>
      <c r="X437">
        <f t="shared" si="6"/>
        <v>0.22121838462204249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16">
        <f t="array" ref="V438">SUMPRODUCT('Linear Model'!B$2:T$2,A438:S438)+'Linear Model'!U$2</f>
        <v>0.46466773717777432</v>
      </c>
      <c r="W438" s="16">
        <f t="array" ref="W438">SUMPRODUCT('Logistic Regression'!B$2:T$2,A438:S438)+'Logistic Regression'!U$2</f>
        <v>-0.17586702163976251</v>
      </c>
      <c r="X438">
        <f t="shared" si="6"/>
        <v>0.45614621660444066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16">
        <f t="array" ref="V439">SUMPRODUCT('Linear Model'!B$2:T$2,A439:S439)+'Linear Model'!U$2</f>
        <v>0.46466773717777432</v>
      </c>
      <c r="W439" s="16">
        <f t="array" ref="W439">SUMPRODUCT('Logistic Regression'!B$2:T$2,A439:S439)+'Logistic Regression'!U$2</f>
        <v>-0.17586702163976251</v>
      </c>
      <c r="X439">
        <f t="shared" si="6"/>
        <v>0.45614621660444066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16">
        <f t="array" ref="V440">SUMPRODUCT('Linear Model'!B$2:T$2,A440:S440)+'Linear Model'!U$2</f>
        <v>0.15918391283326389</v>
      </c>
      <c r="W440" s="16">
        <f t="array" ref="W440">SUMPRODUCT('Logistic Regression'!B$2:T$2,A440:S440)+'Logistic Regression'!U$2</f>
        <v>-2.5713193084570953</v>
      </c>
      <c r="X440">
        <f t="shared" si="6"/>
        <v>7.1007226366752538E-2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16">
        <f t="array" ref="V441">SUMPRODUCT('Linear Model'!B$2:T$2,A441:S441)+'Linear Model'!U$2</f>
        <v>8.3907281680009049E-2</v>
      </c>
      <c r="W441" s="16">
        <f t="array" ref="W441">SUMPRODUCT('Logistic Regression'!B$2:T$2,A441:S441)+'Logistic Regression'!U$2</f>
        <v>-2.8730216574126501</v>
      </c>
      <c r="X441">
        <f t="shared" si="6"/>
        <v>5.3503426219983496E-2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16">
        <f t="array" ref="V442">SUMPRODUCT('Linear Model'!B$2:T$2,A442:S442)+'Linear Model'!U$2</f>
        <v>0.24534157225209535</v>
      </c>
      <c r="W442" s="16">
        <f t="array" ref="W442">SUMPRODUCT('Logistic Regression'!B$2:T$2,A442:S442)+'Logistic Regression'!U$2</f>
        <v>-1.9168743981072283</v>
      </c>
      <c r="X442">
        <f t="shared" si="6"/>
        <v>0.12821051712008485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16">
        <f t="array" ref="V443">SUMPRODUCT('Linear Model'!B$2:T$2,A443:S443)+'Linear Model'!U$2</f>
        <v>0.63145352824714096</v>
      </c>
      <c r="W443" s="16">
        <f t="array" ref="W443">SUMPRODUCT('Logistic Regression'!B$2:T$2,A443:S443)+'Logistic Regression'!U$2</f>
        <v>1.5192236185966757</v>
      </c>
      <c r="X443">
        <f t="shared" si="6"/>
        <v>0.82042412603256187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16">
        <f t="array" ref="V444">SUMPRODUCT('Linear Model'!B$2:T$2,A444:S444)+'Linear Model'!U$2</f>
        <v>0.4235551053775779</v>
      </c>
      <c r="W444" s="16">
        <f t="array" ref="W444">SUMPRODUCT('Logistic Regression'!B$2:T$2,A444:S444)+'Logistic Regression'!U$2</f>
        <v>-0.26349731439950763</v>
      </c>
      <c r="X444">
        <f t="shared" si="6"/>
        <v>0.43450418602684143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16">
        <f t="array" ref="V445">SUMPRODUCT('Linear Model'!B$2:T$2,A445:S445)+'Linear Model'!U$2</f>
        <v>0.17778992934280058</v>
      </c>
      <c r="W445" s="16">
        <f t="array" ref="W445">SUMPRODUCT('Logistic Regression'!B$2:T$2,A445:S445)+'Logistic Regression'!U$2</f>
        <v>-2.7451309690896344</v>
      </c>
      <c r="X445">
        <f t="shared" si="6"/>
        <v>6.0362224477301406E-2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16">
        <f t="array" ref="V446">SUMPRODUCT('Linear Model'!B$2:T$2,A446:S446)+'Linear Model'!U$2</f>
        <v>0.17074427740125603</v>
      </c>
      <c r="W446" s="16">
        <f t="array" ref="W446">SUMPRODUCT('Logistic Regression'!B$2:T$2,A446:S446)+'Logistic Regression'!U$2</f>
        <v>-2.070370273070171</v>
      </c>
      <c r="X446">
        <f t="shared" si="6"/>
        <v>0.11201020445525016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16">
        <f t="array" ref="V447">SUMPRODUCT('Linear Model'!B$2:T$2,A447:S447)+'Linear Model'!U$2</f>
        <v>0.2087577889180745</v>
      </c>
      <c r="W447" s="16">
        <f t="array" ref="W447">SUMPRODUCT('Logistic Regression'!B$2:T$2,A447:S447)+'Logistic Regression'!U$2</f>
        <v>-1.940076136352946</v>
      </c>
      <c r="X447">
        <f t="shared" si="6"/>
        <v>0.12563949237802086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16">
        <f t="array" ref="V448">SUMPRODUCT('Linear Model'!B$2:T$2,A448:S448)+'Linear Model'!U$2</f>
        <v>0.42106814107945439</v>
      </c>
      <c r="W448" s="16">
        <f t="array" ref="W448">SUMPRODUCT('Logistic Regression'!B$2:T$2,A448:S448)+'Logistic Regression'!U$2</f>
        <v>-6.4087823919383835E-2</v>
      </c>
      <c r="X448">
        <f t="shared" si="6"/>
        <v>0.48398352561586006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16">
        <f t="array" ref="V449">SUMPRODUCT('Linear Model'!B$2:T$2,A449:S449)+'Linear Model'!U$2</f>
        <v>0.75322483619565905</v>
      </c>
      <c r="W449" s="16">
        <f t="array" ref="W449">SUMPRODUCT('Logistic Regression'!B$2:T$2,A449:S449)+'Logistic Regression'!U$2</f>
        <v>2.3138541988209789</v>
      </c>
      <c r="X449">
        <f t="shared" si="6"/>
        <v>0.91001795656916706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16">
        <f t="array" ref="V450">SUMPRODUCT('Linear Model'!B$2:T$2,A450:S450)+'Linear Model'!U$2</f>
        <v>0.31296847854797011</v>
      </c>
      <c r="W450" s="16">
        <f t="array" ref="W450">SUMPRODUCT('Logistic Regression'!B$2:T$2,A450:S450)+'Logistic Regression'!U$2</f>
        <v>-0.84104292739542541</v>
      </c>
      <c r="X450">
        <f t="shared" si="6"/>
        <v>0.30131517690902826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16">
        <f t="array" ref="V451">SUMPRODUCT('Linear Model'!B$2:T$2,A451:S451)+'Linear Model'!U$2</f>
        <v>8.3907281680009049E-2</v>
      </c>
      <c r="W451" s="16">
        <f t="array" ref="W451">SUMPRODUCT('Logistic Regression'!B$2:T$2,A451:S451)+'Logistic Regression'!U$2</f>
        <v>-2.8730216574126501</v>
      </c>
      <c r="X451">
        <f t="shared" ref="X451:X514" si="7">EXP(W451)/(1+EXP(W451))</f>
        <v>5.3503426219983496E-2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16">
        <f t="array" ref="V452">SUMPRODUCT('Linear Model'!B$2:T$2,A452:S452)+'Linear Model'!U$2</f>
        <v>0.37851007775894285</v>
      </c>
      <c r="W452" s="16">
        <f t="array" ref="W452">SUMPRODUCT('Logistic Regression'!B$2:T$2,A452:S452)+'Logistic Regression'!U$2</f>
        <v>-0.83031193198962983</v>
      </c>
      <c r="X452">
        <f t="shared" si="7"/>
        <v>0.30357911783731739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16">
        <f t="array" ref="V453">SUMPRODUCT('Linear Model'!B$2:T$2,A453:S453)+'Linear Model'!U$2</f>
        <v>0.19395853368262481</v>
      </c>
      <c r="W453" s="16">
        <f t="array" ref="W453">SUMPRODUCT('Logistic Regression'!B$2:T$2,A453:S453)+'Logistic Regression'!U$2</f>
        <v>-1.9070016518076434</v>
      </c>
      <c r="X453">
        <f t="shared" si="7"/>
        <v>0.12931807584006225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16">
        <f t="array" ref="V454">SUMPRODUCT('Linear Model'!B$2:T$2,A454:S454)+'Linear Model'!U$2</f>
        <v>0.43900544500663435</v>
      </c>
      <c r="W454" s="16">
        <f t="array" ref="W454">SUMPRODUCT('Logistic Regression'!B$2:T$2,A454:S454)+'Logistic Regression'!U$2</f>
        <v>0.14329968823385267</v>
      </c>
      <c r="X454">
        <f t="shared" si="7"/>
        <v>0.53576374288288531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16">
        <f t="array" ref="V455">SUMPRODUCT('Linear Model'!B$2:T$2,A455:S455)+'Linear Model'!U$2</f>
        <v>0.43940751210537321</v>
      </c>
      <c r="W455" s="16">
        <f t="array" ref="W455">SUMPRODUCT('Logistic Regression'!B$2:T$2,A455:S455)+'Logistic Regression'!U$2</f>
        <v>-0.32935515825144435</v>
      </c>
      <c r="X455">
        <f t="shared" si="7"/>
        <v>0.41839753135597685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16">
        <f t="array" ref="V456">SUMPRODUCT('Linear Model'!B$2:T$2,A456:S456)+'Linear Model'!U$2</f>
        <v>0.15918391283326389</v>
      </c>
      <c r="W456" s="16">
        <f t="array" ref="W456">SUMPRODUCT('Logistic Regression'!B$2:T$2,A456:S456)+'Logistic Regression'!U$2</f>
        <v>-2.5713193084570953</v>
      </c>
      <c r="X456">
        <f t="shared" si="7"/>
        <v>7.1007226366752538E-2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16">
        <f t="array" ref="V457">SUMPRODUCT('Linear Model'!B$2:T$2,A457:S457)+'Linear Model'!U$2</f>
        <v>0.22740426832491539</v>
      </c>
      <c r="W457" s="16">
        <f t="array" ref="W457">SUMPRODUCT('Logistic Regression'!B$2:T$2,A457:S457)+'Logistic Regression'!U$2</f>
        <v>-2.124261910260465</v>
      </c>
      <c r="X457">
        <f t="shared" si="7"/>
        <v>0.1067609600132281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16">
        <f t="array" ref="V458">SUMPRODUCT('Linear Model'!B$2:T$2,A458:S458)+'Linear Model'!U$2</f>
        <v>0.29531751543564488</v>
      </c>
      <c r="W458" s="16">
        <f t="array" ref="W458">SUMPRODUCT('Logistic Regression'!B$2:T$2,A458:S458)+'Logistic Regression'!U$2</f>
        <v>-1.7582860724883758</v>
      </c>
      <c r="X458">
        <f t="shared" si="7"/>
        <v>0.14700512708936805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16">
        <f t="array" ref="V459">SUMPRODUCT('Linear Model'!B$2:T$2,A459:S459)+'Linear Model'!U$2</f>
        <v>0.35284778558780283</v>
      </c>
      <c r="W459" s="16">
        <f t="array" ref="W459">SUMPRODUCT('Logistic Regression'!B$2:T$2,A459:S459)+'Logistic Regression'!U$2</f>
        <v>-0.51114522211601465</v>
      </c>
      <c r="X459">
        <f t="shared" si="7"/>
        <v>0.37492509712970495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16">
        <f t="array" ref="V460">SUMPRODUCT('Linear Model'!B$2:T$2,A460:S460)+'Linear Model'!U$2</f>
        <v>0.42147020817819325</v>
      </c>
      <c r="W460" s="16">
        <f t="array" ref="W460">SUMPRODUCT('Logistic Regression'!B$2:T$2,A460:S460)+'Logistic Regression'!U$2</f>
        <v>-0.53674267040468093</v>
      </c>
      <c r="X460">
        <f t="shared" si="7"/>
        <v>0.36894564495466942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16">
        <f t="array" ref="V461">SUMPRODUCT('Linear Model'!B$2:T$2,A461:S461)+'Linear Model'!U$2</f>
        <v>0.24534157225209535</v>
      </c>
      <c r="W461" s="16">
        <f t="array" ref="W461">SUMPRODUCT('Logistic Regression'!B$2:T$2,A461:S461)+'Logistic Regression'!U$2</f>
        <v>-1.9168743981072283</v>
      </c>
      <c r="X461">
        <f t="shared" si="7"/>
        <v>0.12821051712008485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16">
        <f t="array" ref="V462">SUMPRODUCT('Linear Model'!B$2:T$2,A462:S462)+'Linear Model'!U$2</f>
        <v>0.17778992934280058</v>
      </c>
      <c r="W462" s="16">
        <f t="array" ref="W462">SUMPRODUCT('Logistic Regression'!B$2:T$2,A462:S462)+'Logistic Regression'!U$2</f>
        <v>-2.7451309690896344</v>
      </c>
      <c r="X462">
        <f t="shared" si="7"/>
        <v>6.0362224477301406E-2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16">
        <f t="array" ref="V463">SUMPRODUCT('Linear Model'!B$2:T$2,A463:S463)+'Linear Model'!U$2</f>
        <v>-0.16073756254526167</v>
      </c>
      <c r="W463" s="16">
        <f t="array" ref="W463">SUMPRODUCT('Logistic Regression'!B$2:T$2,A463:S463)+'Logistic Regression'!U$2</f>
        <v>-5.395977843939443</v>
      </c>
      <c r="X463">
        <f t="shared" si="7"/>
        <v>4.5143124874161469E-3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16">
        <f t="array" ref="V464">SUMPRODUCT('Linear Model'!B$2:T$2,A464:S464)+'Linear Model'!U$2</f>
        <v>0.13346316643493328</v>
      </c>
      <c r="W464" s="16">
        <f t="array" ref="W464">SUMPRODUCT('Logistic Regression'!B$2:T$2,A464:S464)+'Logistic Regression'!U$2</f>
        <v>-2.8806132720311255</v>
      </c>
      <c r="X464">
        <f t="shared" si="7"/>
        <v>5.3120281269234904E-2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16">
        <f t="array" ref="V465">SUMPRODUCT('Linear Model'!B$2:T$2,A465:S465)+'Linear Model'!U$2</f>
        <v>2.6377011527851102E-2</v>
      </c>
      <c r="W465" s="16">
        <f t="array" ref="W465">SUMPRODUCT('Logistic Regression'!B$2:T$2,A465:S465)+'Logistic Regression'!U$2</f>
        <v>-4.120162507785011</v>
      </c>
      <c r="X465">
        <f t="shared" si="7"/>
        <v>1.5982292404188702E-2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16">
        <f t="array" ref="V466">SUMPRODUCT('Linear Model'!B$2:T$2,A466:S466)+'Linear Model'!U$2</f>
        <v>8.4309348778747906E-2</v>
      </c>
      <c r="W466" s="16">
        <f t="array" ref="W466">SUMPRODUCT('Logistic Regression'!B$2:T$2,A466:S466)+'Logistic Regression'!U$2</f>
        <v>-3.3456765038979475</v>
      </c>
      <c r="X466">
        <f t="shared" si="7"/>
        <v>3.4037028245656083E-2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16">
        <f t="array" ref="V467">SUMPRODUCT('Linear Model'!B$2:T$2,A467:S467)+'Linear Model'!U$2</f>
        <v>0.24534157225209535</v>
      </c>
      <c r="W467" s="16">
        <f t="array" ref="W467">SUMPRODUCT('Logistic Regression'!B$2:T$2,A467:S467)+'Logistic Regression'!U$2</f>
        <v>-1.9168743981072283</v>
      </c>
      <c r="X467">
        <f t="shared" si="7"/>
        <v>0.12821051712008485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16">
        <f t="array" ref="V468">SUMPRODUCT('Linear Model'!B$2:T$2,A468:S468)+'Linear Model'!U$2</f>
        <v>0.35324985268654174</v>
      </c>
      <c r="W468" s="16">
        <f t="array" ref="W468">SUMPRODUCT('Logistic Regression'!B$2:T$2,A468:S468)+'Logistic Regression'!U$2</f>
        <v>-0.98380006860131175</v>
      </c>
      <c r="X468">
        <f t="shared" si="7"/>
        <v>0.2721384180674829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16">
        <f t="array" ref="V469">SUMPRODUCT('Linear Model'!B$2:T$2,A469:S469)+'Linear Model'!U$2</f>
        <v>0.35284778558780283</v>
      </c>
      <c r="W469" s="16">
        <f t="array" ref="W469">SUMPRODUCT('Logistic Regression'!B$2:T$2,A469:S469)+'Logistic Regression'!U$2</f>
        <v>-0.51114522211601465</v>
      </c>
      <c r="X469">
        <f t="shared" si="7"/>
        <v>0.37492509712970495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16">
        <f t="array" ref="V470">SUMPRODUCT('Linear Model'!B$2:T$2,A470:S470)+'Linear Model'!U$2</f>
        <v>0.41607620609151363</v>
      </c>
      <c r="W470" s="16">
        <f t="array" ref="W470">SUMPRODUCT('Logistic Regression'!B$2:T$2,A470:S470)+'Logistic Regression'!U$2</f>
        <v>-0.97022798273991584</v>
      </c>
      <c r="X470">
        <f t="shared" si="7"/>
        <v>0.2748350627465096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16">
        <f t="array" ref="V471">SUMPRODUCT('Linear Model'!B$2:T$2,A471:S471)+'Linear Model'!U$2</f>
        <v>0.46466773717777432</v>
      </c>
      <c r="W471" s="16">
        <f t="array" ref="W471">SUMPRODUCT('Logistic Regression'!B$2:T$2,A471:S471)+'Logistic Regression'!U$2</f>
        <v>-0.17586702163976251</v>
      </c>
      <c r="X471">
        <f t="shared" si="7"/>
        <v>0.45614621660444066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16">
        <f t="array" ref="V472">SUMPRODUCT('Linear Model'!B$2:T$2,A472:S472)+'Linear Model'!U$2</f>
        <v>2.5974944429112246E-2</v>
      </c>
      <c r="W472" s="16">
        <f t="array" ref="W472">SUMPRODUCT('Logistic Regression'!B$2:T$2,A472:S472)+'Logistic Regression'!U$2</f>
        <v>-3.6475076612997142</v>
      </c>
      <c r="X472">
        <f t="shared" si="7"/>
        <v>2.5394314311454055E-2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16">
        <f t="array" ref="V473">SUMPRODUCT('Linear Model'!B$2:T$2,A473:S473)+'Linear Model'!U$2</f>
        <v>8.4309348778747906E-2</v>
      </c>
      <c r="W473" s="16">
        <f t="array" ref="W473">SUMPRODUCT('Logistic Regression'!B$2:T$2,A473:S473)+'Logistic Regression'!U$2</f>
        <v>-3.3456765038979475</v>
      </c>
      <c r="X473">
        <f t="shared" si="7"/>
        <v>3.4037028245656083E-2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16">
        <f t="array" ref="V474">SUMPRODUCT('Linear Model'!B$2:T$2,A474:S474)+'Linear Model'!U$2</f>
        <v>0.15212763717166061</v>
      </c>
      <c r="W474" s="16">
        <f t="array" ref="W474">SUMPRODUCT('Logistic Regression'!B$2:T$2,A474:S474)+'Logistic Regression'!U$2</f>
        <v>-2.4259642592160193</v>
      </c>
      <c r="X474">
        <f t="shared" si="7"/>
        <v>8.1214099101918069E-2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16">
        <f t="array" ref="V475">SUMPRODUCT('Linear Model'!B$2:T$2,A475:S475)+'Linear Model'!U$2</f>
        <v>0.15212763717166061</v>
      </c>
      <c r="W475" s="16">
        <f t="array" ref="W475">SUMPRODUCT('Logistic Regression'!B$2:T$2,A475:S475)+'Logistic Regression'!U$2</f>
        <v>-2.4259642592160193</v>
      </c>
      <c r="X475">
        <f t="shared" si="7"/>
        <v>8.1214099101918069E-2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16">
        <f t="array" ref="V476">SUMPRODUCT('Linear Model'!B$2:T$2,A476:S476)+'Linear Model'!U$2</f>
        <v>8.4309348778747906E-2</v>
      </c>
      <c r="W476" s="16">
        <f t="array" ref="W476">SUMPRODUCT('Logistic Regression'!B$2:T$2,A476:S476)+'Logistic Regression'!U$2</f>
        <v>-3.3456765038979475</v>
      </c>
      <c r="X476">
        <f t="shared" si="7"/>
        <v>3.4037028245656083E-2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16">
        <f t="array" ref="V477">SUMPRODUCT('Linear Model'!B$2:T$2,A477:S477)+'Linear Model'!U$2</f>
        <v>0.43940751210537321</v>
      </c>
      <c r="W477" s="16">
        <f t="array" ref="W477">SUMPRODUCT('Logistic Regression'!B$2:T$2,A477:S477)+'Logistic Regression'!U$2</f>
        <v>-0.32935515825144435</v>
      </c>
      <c r="X477">
        <f t="shared" si="7"/>
        <v>0.41839753135597685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16">
        <f t="array" ref="V478">SUMPRODUCT('Linear Model'!B$2:T$2,A478:S478)+'Linear Model'!U$2</f>
        <v>0.35122992897503164</v>
      </c>
      <c r="W478" s="16">
        <f t="array" ref="W478">SUMPRODUCT('Logistic Regression'!B$2:T$2,A478:S478)+'Logistic Regression'!U$2</f>
        <v>-0.72274053160897567</v>
      </c>
      <c r="X478">
        <f t="shared" si="7"/>
        <v>0.32678978489923366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16">
        <f t="array" ref="V479">SUMPRODUCT('Linear Model'!B$2:T$2,A479:S479)+'Linear Model'!U$2</f>
        <v>0.19395853368262481</v>
      </c>
      <c r="W479" s="16">
        <f t="array" ref="W479">SUMPRODUCT('Logistic Regression'!B$2:T$2,A479:S479)+'Logistic Regression'!U$2</f>
        <v>-1.9070016518076434</v>
      </c>
      <c r="X479">
        <f t="shared" si="7"/>
        <v>0.12931807584006225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16">
        <f t="array" ref="V480">SUMPRODUCT('Linear Model'!B$2:T$2,A480:S480)+'Linear Model'!U$2</f>
        <v>8.3314271655187067E-2</v>
      </c>
      <c r="W480" s="16">
        <f t="array" ref="W480">SUMPRODUCT('Logistic Regression'!B$2:T$2,A480:S480)+'Logistic Regression'!U$2</f>
        <v>-3.5531928244973963</v>
      </c>
      <c r="X480">
        <f t="shared" si="7"/>
        <v>2.7836041756151762E-2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16">
        <f t="array" ref="V481">SUMPRODUCT('Linear Model'!B$2:T$2,A481:S481)+'Linear Model'!U$2</f>
        <v>-1.0740617065302382E-4</v>
      </c>
      <c r="W481" s="16">
        <f t="array" ref="W481">SUMPRODUCT('Logistic Regression'!B$2:T$2,A481:S481)+'Logistic Regression'!U$2</f>
        <v>-3.4945208916634272</v>
      </c>
      <c r="X481">
        <f t="shared" si="7"/>
        <v>2.9468530650189874E-2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16">
        <f t="array" ref="V482">SUMPRODUCT('Linear Model'!B$2:T$2,A482:S482)+'Linear Model'!U$2</f>
        <v>-0.18602829935134552</v>
      </c>
      <c r="W482" s="16">
        <f t="array" ref="W482">SUMPRODUCT('Logistic Regression'!B$2:T$2,A482:S482)+'Logistic Regression'!U$2</f>
        <v>-5.4424144133087342</v>
      </c>
      <c r="X482">
        <f t="shared" si="7"/>
        <v>4.3103589784754303E-3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16">
        <f t="array" ref="V483">SUMPRODUCT('Linear Model'!B$2:T$2,A483:S483)+'Linear Model'!U$2</f>
        <v>0.42106814107945439</v>
      </c>
      <c r="W483" s="16">
        <f t="array" ref="W483">SUMPRODUCT('Logistic Regression'!B$2:T$2,A483:S483)+'Logistic Regression'!U$2</f>
        <v>-6.4087823919383835E-2</v>
      </c>
      <c r="X483">
        <f t="shared" si="7"/>
        <v>0.48398352561586006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16">
        <f t="array" ref="V484">SUMPRODUCT('Linear Model'!B$2:T$2,A484:S484)+'Linear Model'!U$2</f>
        <v>0.35324985268654174</v>
      </c>
      <c r="W484" s="16">
        <f t="array" ref="W484">SUMPRODUCT('Logistic Regression'!B$2:T$2,A484:S484)+'Logistic Regression'!U$2</f>
        <v>-0.98380006860131175</v>
      </c>
      <c r="X484">
        <f t="shared" si="7"/>
        <v>0.2721384180674829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16">
        <f t="array" ref="V485">SUMPRODUCT('Linear Model'!B$2:T$2,A485:S485)+'Linear Model'!U$2</f>
        <v>-0.16113962964400047</v>
      </c>
      <c r="W485" s="16">
        <f t="array" ref="W485">SUMPRODUCT('Logistic Regression'!B$2:T$2,A485:S485)+'Logistic Regression'!U$2</f>
        <v>-4.9233229974541466</v>
      </c>
      <c r="X485">
        <f t="shared" si="7"/>
        <v>7.2223739440581023E-3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16">
        <f t="array" ref="V486">SUMPRODUCT('Linear Model'!B$2:T$2,A486:S486)+'Linear Model'!U$2</f>
        <v>0.17642329685418368</v>
      </c>
      <c r="W486" s="16">
        <f t="array" ref="W486">SUMPRODUCT('Logistic Regression'!B$2:T$2,A486:S486)+'Logistic Regression'!U$2</f>
        <v>-2.5870440104461769</v>
      </c>
      <c r="X486">
        <f t="shared" si="7"/>
        <v>6.9976914741624568E-2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16">
        <f t="array" ref="V487">SUMPRODUCT('Linear Model'!B$2:T$2,A487:S487)+'Linear Model'!U$2</f>
        <v>0.35284778558780283</v>
      </c>
      <c r="W487" s="16">
        <f t="array" ref="W487">SUMPRODUCT('Logistic Regression'!B$2:T$2,A487:S487)+'Logistic Regression'!U$2</f>
        <v>-0.51114522211601465</v>
      </c>
      <c r="X487">
        <f t="shared" si="7"/>
        <v>0.37492509712970495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16">
        <f t="array" ref="V488">SUMPRODUCT('Linear Model'!B$2:T$2,A488:S488)+'Linear Model'!U$2</f>
        <v>-2.359893165569843E-2</v>
      </c>
      <c r="W488" s="16">
        <f t="array" ref="W488">SUMPRODUCT('Logistic Regression'!B$2:T$2,A488:S488)+'Logistic Regression'!U$2</f>
        <v>-4.2787508334038638</v>
      </c>
      <c r="X488">
        <f t="shared" si="7"/>
        <v>1.3670492143918607E-2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16">
        <f t="array" ref="V489">SUMPRODUCT('Linear Model'!B$2:T$2,A489:S489)+'Linear Model'!U$2</f>
        <v>0.2449395051533565</v>
      </c>
      <c r="W489" s="16">
        <f t="array" ref="W489">SUMPRODUCT('Logistic Regression'!B$2:T$2,A489:S489)+'Logistic Regression'!U$2</f>
        <v>-1.4442195516219314</v>
      </c>
      <c r="X489">
        <f t="shared" si="7"/>
        <v>0.19089277713944691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16">
        <f t="array" ref="V490">SUMPRODUCT('Linear Model'!B$2:T$2,A490:S490)+'Linear Model'!U$2</f>
        <v>0.43900544500663435</v>
      </c>
      <c r="W490" s="16">
        <f t="array" ref="W490">SUMPRODUCT('Logistic Regression'!B$2:T$2,A490:S490)+'Logistic Regression'!U$2</f>
        <v>0.14329968823385267</v>
      </c>
      <c r="X490">
        <f t="shared" si="7"/>
        <v>0.53576374288288531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16">
        <f t="array" ref="V491">SUMPRODUCT('Linear Model'!B$2:T$2,A491:S491)+'Linear Model'!U$2</f>
        <v>0.35324985268654174</v>
      </c>
      <c r="W491" s="16">
        <f t="array" ref="W491">SUMPRODUCT('Logistic Regression'!B$2:T$2,A491:S491)+'Logistic Regression'!U$2</f>
        <v>-0.98380006860131175</v>
      </c>
      <c r="X491">
        <f t="shared" si="7"/>
        <v>0.2721384180674829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16">
        <f t="array" ref="V492">SUMPRODUCT('Linear Model'!B$2:T$2,A492:S492)+'Linear Model'!U$2</f>
        <v>0.66819994960284856</v>
      </c>
      <c r="W492" s="16">
        <f t="array" ref="W492">SUMPRODUCT('Logistic Regression'!B$2:T$2,A492:S492)+'Logistic Regression'!U$2</f>
        <v>2.2594588721272855</v>
      </c>
      <c r="X492">
        <f t="shared" si="7"/>
        <v>0.9054633209389199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16">
        <f t="array" ref="V493">SUMPRODUCT('Linear Model'!B$2:T$2,A493:S493)+'Linear Model'!U$2</f>
        <v>-0.1097565910745299</v>
      </c>
      <c r="W493" s="16">
        <f t="array" ref="W493">SUMPRODUCT('Logistic Regression'!B$2:T$2,A493:S493)+'Logistic Regression'!U$2</f>
        <v>-4.9331957437537319</v>
      </c>
      <c r="X493">
        <f t="shared" si="7"/>
        <v>7.1519275660466555E-3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16">
        <f t="array" ref="V494">SUMPRODUCT('Linear Model'!B$2:T$2,A494:S494)+'Linear Model'!U$2</f>
        <v>-0.16173263966882251</v>
      </c>
      <c r="W494" s="16">
        <f t="array" ref="W494">SUMPRODUCT('Logistic Regression'!B$2:T$2,A494:S494)+'Logistic Regression'!U$2</f>
        <v>-5.6034941645388923</v>
      </c>
      <c r="X494">
        <f t="shared" si="7"/>
        <v>3.6714362048094165E-3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16">
        <f t="array" ref="V495">SUMPRODUCT('Linear Model'!B$2:T$2,A495:S495)+'Linear Model'!U$2</f>
        <v>0.43900544500663435</v>
      </c>
      <c r="W495" s="16">
        <f t="array" ref="W495">SUMPRODUCT('Logistic Regression'!B$2:T$2,A495:S495)+'Logistic Regression'!U$2</f>
        <v>0.14329968823385267</v>
      </c>
      <c r="X495">
        <f t="shared" si="7"/>
        <v>0.53576374288288531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16">
        <f t="array" ref="V496">SUMPRODUCT('Linear Model'!B$2:T$2,A496:S496)+'Linear Model'!U$2</f>
        <v>0.43940751210537321</v>
      </c>
      <c r="W496" s="16">
        <f t="array" ref="W496">SUMPRODUCT('Logistic Regression'!B$2:T$2,A496:S496)+'Logistic Regression'!U$2</f>
        <v>-0.32935515825144435</v>
      </c>
      <c r="X496">
        <f t="shared" si="7"/>
        <v>0.41839753135597685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16">
        <f t="array" ref="V497">SUMPRODUCT('Linear Model'!B$2:T$2,A497:S497)+'Linear Model'!U$2</f>
        <v>0.13346316643493328</v>
      </c>
      <c r="W497" s="16">
        <f t="array" ref="W497">SUMPRODUCT('Logistic Regression'!B$2:T$2,A497:S497)+'Logistic Regression'!U$2</f>
        <v>-2.8806132720311255</v>
      </c>
      <c r="X497">
        <f t="shared" si="7"/>
        <v>5.3120281269234904E-2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16">
        <f t="array" ref="V498">SUMPRODUCT('Linear Model'!B$2:T$2,A498:S498)+'Linear Model'!U$2</f>
        <v>2.9466092808577704E-4</v>
      </c>
      <c r="W498" s="16">
        <f t="array" ref="W498">SUMPRODUCT('Logistic Regression'!B$2:T$2,A498:S498)+'Logistic Regression'!U$2</f>
        <v>-3.9671757381487236</v>
      </c>
      <c r="X498">
        <f t="shared" si="7"/>
        <v>1.8575241883919888E-2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16">
        <f t="array" ref="V499">SUMPRODUCT('Linear Model'!B$2:T$2,A499:S499)+'Linear Model'!U$2</f>
        <v>0.2196208258537648</v>
      </c>
      <c r="W499" s="16">
        <f t="array" ref="W499">SUMPRODUCT('Logistic Regression'!B$2:T$2,A499:S499)+'Logistic Regression'!U$2</f>
        <v>-2.2261683616812582</v>
      </c>
      <c r="X499">
        <f t="shared" si="7"/>
        <v>9.7425050679640551E-2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16">
        <f t="array" ref="V500">SUMPRODUCT('Linear Model'!B$2:T$2,A500:S500)+'Linear Model'!U$2</f>
        <v>0.35284778558780283</v>
      </c>
      <c r="W500" s="16">
        <f t="array" ref="W500">SUMPRODUCT('Logistic Regression'!B$2:T$2,A500:S500)+'Logistic Regression'!U$2</f>
        <v>-0.51114522211601465</v>
      </c>
      <c r="X500">
        <f t="shared" si="7"/>
        <v>0.37492509712970495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16">
        <f t="array" ref="V501">SUMPRODUCT('Linear Model'!B$2:T$2,A501:S501)+'Linear Model'!U$2</f>
        <v>0.38323379842750394</v>
      </c>
      <c r="W501" s="16">
        <f t="array" ref="W501">SUMPRODUCT('Logistic Regression'!B$2:T$2,A501:S501)+'Logistic Regression'!U$2</f>
        <v>-0.95268121457085275</v>
      </c>
      <c r="X501">
        <f t="shared" si="7"/>
        <v>0.27834592787806378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16">
        <f t="array" ref="V502">SUMPRODUCT('Linear Model'!B$2:T$2,A502:S502)+'Linear Model'!U$2</f>
        <v>0.35324985268654174</v>
      </c>
      <c r="W502" s="16">
        <f t="array" ref="W502">SUMPRODUCT('Logistic Regression'!B$2:T$2,A502:S502)+'Logistic Regression'!U$2</f>
        <v>-0.98380006860131175</v>
      </c>
      <c r="X502">
        <f t="shared" si="7"/>
        <v>0.2721384180674829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16">
        <f t="array" ref="V503">SUMPRODUCT('Linear Model'!B$2:T$2,A503:S503)+'Linear Model'!U$2</f>
        <v>5.1637236600252268E-2</v>
      </c>
      <c r="W503" s="16">
        <f t="array" ref="W503">SUMPRODUCT('Logistic Regression'!B$2:T$2,A503:S503)+'Logistic Regression'!U$2</f>
        <v>-3.9666743711733297</v>
      </c>
      <c r="X503">
        <f t="shared" si="7"/>
        <v>1.8584384111766626E-2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16">
        <f t="array" ref="V504">SUMPRODUCT('Linear Model'!B$2:T$2,A504:S504)+'Linear Model'!U$2</f>
        <v>0.17642329685418368</v>
      </c>
      <c r="W504" s="16">
        <f t="array" ref="W504">SUMPRODUCT('Logistic Regression'!B$2:T$2,A504:S504)+'Logistic Regression'!U$2</f>
        <v>-2.5870440104461769</v>
      </c>
      <c r="X504">
        <f t="shared" si="7"/>
        <v>6.9976914741624568E-2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16">
        <f t="array" ref="V505">SUMPRODUCT('Linear Model'!B$2:T$2,A505:S505)+'Linear Model'!U$2</f>
        <v>0.71002730719607798</v>
      </c>
      <c r="W505" s="16">
        <f t="array" ref="W505">SUMPRODUCT('Logistic Regression'!B$2:T$2,A505:S505)+'Logistic Regression'!U$2</f>
        <v>1.9529785500560601</v>
      </c>
      <c r="X505">
        <f t="shared" si="7"/>
        <v>0.875771059340405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16">
        <f t="array" ref="V506">SUMPRODUCT('Linear Model'!B$2:T$2,A506:S506)+'Linear Model'!U$2</f>
        <v>0.27738021150846492</v>
      </c>
      <c r="W506" s="16">
        <f t="array" ref="W506">SUMPRODUCT('Logistic Regression'!B$2:T$2,A506:S506)+'Logistic Regression'!U$2</f>
        <v>-1.9656735846416125</v>
      </c>
      <c r="X506">
        <f t="shared" si="7"/>
        <v>0.12285434613165132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16">
        <f t="array" ref="V507">SUMPRODUCT('Linear Model'!B$2:T$2,A507:S507)+'Linear Model'!U$2</f>
        <v>0.35324985268654174</v>
      </c>
      <c r="W507" s="16">
        <f t="array" ref="W507">SUMPRODUCT('Logistic Regression'!B$2:T$2,A507:S507)+'Logistic Regression'!U$2</f>
        <v>-0.98380006860131175</v>
      </c>
      <c r="X507">
        <f t="shared" si="7"/>
        <v>0.2721384180674829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16">
        <f t="array" ref="V508">SUMPRODUCT('Linear Model'!B$2:T$2,A508:S508)+'Linear Model'!U$2</f>
        <v>0.20915985601681339</v>
      </c>
      <c r="W508" s="16">
        <f t="array" ref="W508">SUMPRODUCT('Logistic Regression'!B$2:T$2,A508:S508)+'Logistic Regression'!U$2</f>
        <v>-2.4127309828382426</v>
      </c>
      <c r="X508">
        <f t="shared" si="7"/>
        <v>8.2207032863496621E-2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16">
        <f t="array" ref="V509">SUMPRODUCT('Linear Model'!B$2:T$2,A509:S509)+'Linear Model'!U$2</f>
        <v>0.19436060078136366</v>
      </c>
      <c r="W509" s="16">
        <f t="array" ref="W509">SUMPRODUCT('Logistic Regression'!B$2:T$2,A509:S509)+'Logistic Regression'!U$2</f>
        <v>-2.37965649829294</v>
      </c>
      <c r="X509">
        <f t="shared" si="7"/>
        <v>8.4737202827249003E-2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16">
        <f t="array" ref="V510">SUMPRODUCT('Linear Model'!B$2:T$2,A510:S510)+'Linear Model'!U$2</f>
        <v>8.3907281680009049E-2</v>
      </c>
      <c r="W510" s="16">
        <f t="array" ref="W510">SUMPRODUCT('Logistic Regression'!B$2:T$2,A510:S510)+'Logistic Regression'!U$2</f>
        <v>-2.8730216574126501</v>
      </c>
      <c r="X510">
        <f t="shared" si="7"/>
        <v>5.3503426219983496E-2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16">
        <f t="array" ref="V511">SUMPRODUCT('Linear Model'!B$2:T$2,A511:S511)+'Linear Model'!U$2</f>
        <v>0.43900544500663435</v>
      </c>
      <c r="W511" s="16">
        <f t="array" ref="W511">SUMPRODUCT('Logistic Regression'!B$2:T$2,A511:S511)+'Logistic Regression'!U$2</f>
        <v>0.14329968823385267</v>
      </c>
      <c r="X511">
        <f t="shared" si="7"/>
        <v>0.53576374288288531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16">
        <f t="array" ref="V512">SUMPRODUCT('Linear Model'!B$2:T$2,A512:S512)+'Linear Model'!U$2</f>
        <v>0.43940751210537321</v>
      </c>
      <c r="W512" s="16">
        <f t="array" ref="W512">SUMPRODUCT('Logistic Regression'!B$2:T$2,A512:S512)+'Logistic Regression'!U$2</f>
        <v>-0.32935515825144435</v>
      </c>
      <c r="X512">
        <f t="shared" si="7"/>
        <v>0.41839753135597685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16">
        <f t="array" ref="V513">SUMPRODUCT('Linear Model'!B$2:T$2,A513:S513)+'Linear Model'!U$2</f>
        <v>0.43940751210537321</v>
      </c>
      <c r="W513" s="16">
        <f t="array" ref="W513">SUMPRODUCT('Logistic Regression'!B$2:T$2,A513:S513)+'Logistic Regression'!U$2</f>
        <v>-0.32935515825144435</v>
      </c>
      <c r="X513">
        <f t="shared" si="7"/>
        <v>0.41839753135597685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16">
        <f t="array" ref="V514">SUMPRODUCT('Linear Model'!B$2:T$2,A514:S514)+'Linear Model'!U$2</f>
        <v>0.19572723326998057</v>
      </c>
      <c r="W514" s="16">
        <f t="array" ref="W514">SUMPRODUCT('Logistic Regression'!B$2:T$2,A514:S514)+'Logistic Regression'!U$2</f>
        <v>-2.5377434569363979</v>
      </c>
      <c r="X514">
        <f t="shared" si="7"/>
        <v>7.3254218260538767E-2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16">
        <f t="array" ref="V515">SUMPRODUCT('Linear Model'!B$2:T$2,A515:S515)+'Linear Model'!U$2</f>
        <v>0.27060179732449652</v>
      </c>
      <c r="W515" s="16">
        <f t="array" ref="W515">SUMPRODUCT('Logistic Regression'!B$2:T$2,A515:S515)+'Logistic Regression'!U$2</f>
        <v>-1.7633862614955464</v>
      </c>
      <c r="X515">
        <f t="shared" ref="X515:X578" si="8">EXP(W515)/(1+EXP(W515))</f>
        <v>0.146366741523658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16">
        <f t="array" ref="V516">SUMPRODUCT('Linear Model'!B$2:T$2,A516:S516)+'Linear Model'!U$2</f>
        <v>0.27738021150846492</v>
      </c>
      <c r="W516" s="16">
        <f t="array" ref="W516">SUMPRODUCT('Logistic Regression'!B$2:T$2,A516:S516)+'Logistic Regression'!U$2</f>
        <v>-1.9656735846416125</v>
      </c>
      <c r="X516">
        <f t="shared" si="8"/>
        <v>0.12285434613165132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16">
        <f t="array" ref="V517">SUMPRODUCT('Linear Model'!B$2:T$2,A517:S517)+'Linear Model'!U$2</f>
        <v>0.10820294136253217</v>
      </c>
      <c r="W517" s="16">
        <f t="array" ref="W517">SUMPRODUCT('Logistic Regression'!B$2:T$2,A517:S517)+'Logistic Regression'!U$2</f>
        <v>-3.0341014086428073</v>
      </c>
      <c r="X517">
        <f t="shared" si="8"/>
        <v>4.5908845373550153E-2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16">
        <f t="array" ref="V518">SUMPRODUCT('Linear Model'!B$2:T$2,A518:S518)+'Linear Model'!U$2</f>
        <v>0.46466773717777432</v>
      </c>
      <c r="W518" s="16">
        <f t="array" ref="W518">SUMPRODUCT('Logistic Regression'!B$2:T$2,A518:S518)+'Logistic Regression'!U$2</f>
        <v>-0.17586702163976251</v>
      </c>
      <c r="X518">
        <f t="shared" si="8"/>
        <v>0.45614621660444066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16">
        <f t="array" ref="V519">SUMPRODUCT('Linear Model'!B$2:T$2,A519:S519)+'Linear Model'!U$2</f>
        <v>0.38172420886661373</v>
      </c>
      <c r="W519" s="16">
        <f t="array" ref="W519">SUMPRODUCT('Logistic Regression'!B$2:T$2,A519:S519)+'Logistic Regression'!U$2</f>
        <v>-0.78245992180788382</v>
      </c>
      <c r="X519">
        <f t="shared" si="8"/>
        <v>0.31378995890751921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16">
        <f t="array" ref="V520">SUMPRODUCT('Linear Model'!B$2:T$2,A520:S520)+'Linear Model'!U$2</f>
        <v>0.33097144791508526</v>
      </c>
      <c r="W520" s="16">
        <f t="array" ref="W520">SUMPRODUCT('Logistic Regression'!B$2:T$2,A520:S520)+'Logistic Regression'!U$2</f>
        <v>-0.18523758921015096</v>
      </c>
      <c r="X520">
        <f t="shared" si="8"/>
        <v>0.4538225676304497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16">
        <f t="array" ref="V521">SUMPRODUCT('Linear Model'!B$2:T$2,A521:S521)+'Linear Model'!U$2</f>
        <v>0.613516224319961</v>
      </c>
      <c r="W521" s="16">
        <f t="array" ref="W521">SUMPRODUCT('Logistic Regression'!B$2:T$2,A521:S521)+'Logistic Regression'!U$2</f>
        <v>1.3118361064434392</v>
      </c>
      <c r="X521">
        <f t="shared" si="8"/>
        <v>0.78782024072749623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16">
        <f t="array" ref="V522">SUMPRODUCT('Linear Model'!B$2:T$2,A522:S522)+'Linear Model'!U$2</f>
        <v>-0.3052296263137288</v>
      </c>
      <c r="W522" s="16">
        <f t="array" ref="W522">SUMPRODUCT('Logistic Regression'!B$2:T$2,A522:S522)+'Logistic Regression'!U$2</f>
        <v>-6.3522539116910774</v>
      </c>
      <c r="X522">
        <f t="shared" si="8"/>
        <v>1.739782437821641E-3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16">
        <f t="array" ref="V523">SUMPRODUCT('Linear Model'!B$2:T$2,A523:S523)+'Linear Model'!U$2</f>
        <v>0.42147020817819325</v>
      </c>
      <c r="W523" s="16">
        <f t="array" ref="W523">SUMPRODUCT('Logistic Regression'!B$2:T$2,A523:S523)+'Logistic Regression'!U$2</f>
        <v>-0.53674267040468093</v>
      </c>
      <c r="X523">
        <f t="shared" si="8"/>
        <v>0.36894564495466942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16">
        <f t="array" ref="V524">SUMPRODUCT('Linear Model'!B$2:T$2,A524:S524)+'Linear Model'!U$2</f>
        <v>0.42106814107945439</v>
      </c>
      <c r="W524" s="16">
        <f t="array" ref="W524">SUMPRODUCT('Logistic Regression'!B$2:T$2,A524:S524)+'Logistic Regression'!U$2</f>
        <v>-6.4087823919383835E-2</v>
      </c>
      <c r="X524">
        <f t="shared" si="8"/>
        <v>0.48398352561586006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16">
        <f t="array" ref="V525">SUMPRODUCT('Linear Model'!B$2:T$2,A525:S525)+'Linear Model'!U$2</f>
        <v>0.35324985268654174</v>
      </c>
      <c r="W525" s="16">
        <f t="array" ref="W525">SUMPRODUCT('Logistic Regression'!B$2:T$2,A525:S525)+'Logistic Regression'!U$2</f>
        <v>-0.98380006860131175</v>
      </c>
      <c r="X525">
        <f t="shared" si="8"/>
        <v>0.2721384180674829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16">
        <f t="array" ref="V526">SUMPRODUCT('Linear Model'!B$2:T$2,A526:S526)+'Linear Model'!U$2</f>
        <v>0.10956957385114902</v>
      </c>
      <c r="W526" s="16">
        <f t="array" ref="W526">SUMPRODUCT('Logistic Regression'!B$2:T$2,A526:S526)+'Logistic Regression'!U$2</f>
        <v>-3.1921883672862652</v>
      </c>
      <c r="X526">
        <f t="shared" si="8"/>
        <v>3.946074890905471E-2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16">
        <f t="array" ref="V527">SUMPRODUCT('Linear Model'!B$2:T$2,A527:S527)+'Linear Model'!U$2</f>
        <v>0.22740426832491539</v>
      </c>
      <c r="W527" s="16">
        <f t="array" ref="W527">SUMPRODUCT('Logistic Regression'!B$2:T$2,A527:S527)+'Logistic Regression'!U$2</f>
        <v>-2.124261910260465</v>
      </c>
      <c r="X527">
        <f t="shared" si="8"/>
        <v>0.1067609600132281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16">
        <f t="array" ref="V528">SUMPRODUCT('Linear Model'!B$2:T$2,A528:S528)+'Linear Model'!U$2</f>
        <v>-6.0182714989719277E-2</v>
      </c>
      <c r="W528" s="16">
        <f t="array" ref="W528">SUMPRODUCT('Logistic Regression'!B$2:T$2,A528:S528)+'Logistic Regression'!U$2</f>
        <v>-4.301952571649581</v>
      </c>
      <c r="X528">
        <f t="shared" si="8"/>
        <v>1.3361153319216553E-2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16">
        <f t="array" ref="V529">SUMPRODUCT('Linear Model'!B$2:T$2,A529:S529)+'Linear Model'!U$2</f>
        <v>0.17006494109884057</v>
      </c>
      <c r="W529" s="16">
        <f t="array" ref="W529">SUMPRODUCT('Logistic Regression'!B$2:T$2,A529:S529)+'Logistic Regression'!U$2</f>
        <v>-2.2185767470627829</v>
      </c>
      <c r="X529">
        <f t="shared" si="8"/>
        <v>9.8094650452639418E-2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16">
        <f t="array" ref="V530">SUMPRODUCT('Linear Model'!B$2:T$2,A530:S530)+'Linear Model'!U$2</f>
        <v>0.42106814107945439</v>
      </c>
      <c r="W530" s="16">
        <f t="array" ref="W530">SUMPRODUCT('Logistic Regression'!B$2:T$2,A530:S530)+'Logistic Regression'!U$2</f>
        <v>-6.4087823919383835E-2</v>
      </c>
      <c r="X530">
        <f t="shared" si="8"/>
        <v>0.48398352561586006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16">
        <f t="array" ref="V531">SUMPRODUCT('Linear Model'!B$2:T$2,A531:S531)+'Linear Model'!U$2</f>
        <v>0.27635536492051571</v>
      </c>
      <c r="W531" s="16">
        <f t="array" ref="W531">SUMPRODUCT('Logistic Regression'!B$2:T$2,A531:S531)+'Logistic Regression'!U$2</f>
        <v>-1.4970977270498274</v>
      </c>
      <c r="X531">
        <f t="shared" si="8"/>
        <v>0.18285878654868218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16">
        <f t="array" ref="V532">SUMPRODUCT('Linear Model'!B$2:T$2,A532:S532)+'Linear Model'!U$2</f>
        <v>0.73528753226847909</v>
      </c>
      <c r="W532" s="16">
        <f t="array" ref="W532">SUMPRODUCT('Logistic Regression'!B$2:T$2,A532:S532)+'Logistic Regression'!U$2</f>
        <v>2.1064666866677424</v>
      </c>
      <c r="X532">
        <f t="shared" si="8"/>
        <v>0.89153011951026773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16">
        <f t="array" ref="V533">SUMPRODUCT('Linear Model'!B$2:T$2,A533:S533)+'Linear Model'!U$2</f>
        <v>0.184444137905665</v>
      </c>
      <c r="W533" s="16">
        <f t="array" ref="W533">SUMPRODUCT('Logistic Regression'!B$2:T$2,A533:S533)+'Logistic Regression'!U$2</f>
        <v>-2.4178311718454135</v>
      </c>
      <c r="X533">
        <f t="shared" si="8"/>
        <v>8.1823047553487599E-2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16">
        <f t="array" ref="V534">SUMPRODUCT('Linear Model'!B$2:T$2,A534:S534)+'Linear Model'!U$2</f>
        <v>0.15878184573452497</v>
      </c>
      <c r="W534" s="16">
        <f t="array" ref="W534">SUMPRODUCT('Logistic Regression'!B$2:T$2,A534:S534)+'Logistic Regression'!U$2</f>
        <v>-2.0986644619717985</v>
      </c>
      <c r="X534">
        <f t="shared" si="8"/>
        <v>0.10922669620404361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16">
        <f t="array" ref="V535">SUMPRODUCT('Linear Model'!B$2:T$2,A535:S535)+'Linear Model'!U$2</f>
        <v>8.3314271655187067E-2</v>
      </c>
      <c r="W535" s="16">
        <f t="array" ref="W535">SUMPRODUCT('Logistic Regression'!B$2:T$2,A535:S535)+'Logistic Regression'!U$2</f>
        <v>-3.5531928244973963</v>
      </c>
      <c r="X535">
        <f t="shared" si="8"/>
        <v>2.7836041756151762E-2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16">
        <f t="array" ref="V536">SUMPRODUCT('Linear Model'!B$2:T$2,A536:S536)+'Linear Model'!U$2</f>
        <v>0.24534157225209535</v>
      </c>
      <c r="W536" s="16">
        <f t="array" ref="W536">SUMPRODUCT('Logistic Regression'!B$2:T$2,A536:S536)+'Logistic Regression'!U$2</f>
        <v>-1.9168743981072283</v>
      </c>
      <c r="X536">
        <f t="shared" si="8"/>
        <v>0.12821051712008485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16">
        <f t="array" ref="V537">SUMPRODUCT('Linear Model'!B$2:T$2,A537:S537)+'Linear Model'!U$2</f>
        <v>0.33739744595874643</v>
      </c>
      <c r="W537" s="16">
        <f t="array" ref="W537">SUMPRODUCT('Logistic Regression'!B$2:T$2,A537:S537)+'Logistic Regression'!U$2</f>
        <v>-0.91794222474937492</v>
      </c>
      <c r="X537">
        <f t="shared" si="8"/>
        <v>0.28537736566165872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16">
        <f t="array" ref="V538">SUMPRODUCT('Linear Model'!B$2:T$2,A538:S538)+'Linear Model'!U$2</f>
        <v>0.51686282526028093</v>
      </c>
      <c r="W538" s="16">
        <f t="array" ref="W538">SUMPRODUCT('Logistic Regression'!B$2:T$2,A538:S538)+'Logistic Regression'!U$2</f>
        <v>0.28968707850909392</v>
      </c>
      <c r="X538">
        <f t="shared" si="8"/>
        <v>0.57191952284421887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16">
        <f t="array" ref="V539">SUMPRODUCT('Linear Model'!B$2:T$2,A539:S539)+'Linear Model'!U$2</f>
        <v>0.42147020817819325</v>
      </c>
      <c r="W539" s="16">
        <f t="array" ref="W539">SUMPRODUCT('Logistic Regression'!B$2:T$2,A539:S539)+'Logistic Regression'!U$2</f>
        <v>-0.53674267040468093</v>
      </c>
      <c r="X539">
        <f t="shared" si="8"/>
        <v>0.36894564495466942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16">
        <f t="array" ref="V540">SUMPRODUCT('Linear Model'!B$2:T$2,A540:S540)+'Linear Model'!U$2</f>
        <v>0.43940751210537321</v>
      </c>
      <c r="W540" s="16">
        <f t="array" ref="W540">SUMPRODUCT('Logistic Regression'!B$2:T$2,A540:S540)+'Logistic Regression'!U$2</f>
        <v>-0.32935515825144435</v>
      </c>
      <c r="X540">
        <f t="shared" si="8"/>
        <v>0.41839753135597685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16">
        <f t="array" ref="V541">SUMPRODUCT('Linear Model'!B$2:T$2,A541:S541)+'Linear Model'!U$2</f>
        <v>0.56553524342761086</v>
      </c>
      <c r="W541" s="16">
        <f t="array" ref="W541">SUMPRODUCT('Logistic Regression'!B$2:T$2,A541:S541)+'Logistic Regression'!U$2</f>
        <v>0.99670248230442593</v>
      </c>
      <c r="X541">
        <f t="shared" si="8"/>
        <v>0.73040975353624893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16">
        <f t="array" ref="V542">SUMPRODUCT('Linear Model'!B$2:T$2,A542:S542)+'Linear Model'!U$2</f>
        <v>0.2196208258537648</v>
      </c>
      <c r="W542" s="16">
        <f t="array" ref="W542">SUMPRODUCT('Logistic Regression'!B$2:T$2,A542:S542)+'Logistic Regression'!U$2</f>
        <v>-2.2261683616812582</v>
      </c>
      <c r="X542">
        <f t="shared" si="8"/>
        <v>9.7425050679640551E-2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16">
        <f t="array" ref="V543">SUMPRODUCT('Linear Model'!B$2:T$2,A543:S543)+'Linear Model'!U$2</f>
        <v>0.27697814440972607</v>
      </c>
      <c r="W543" s="16">
        <f t="array" ref="W543">SUMPRODUCT('Logistic Regression'!B$2:T$2,A543:S543)+'Logistic Regression'!U$2</f>
        <v>-1.4930187381563151</v>
      </c>
      <c r="X543">
        <f t="shared" si="8"/>
        <v>0.18346906360435908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16">
        <f t="array" ref="V544">SUMPRODUCT('Linear Model'!B$2:T$2,A544:S544)+'Linear Model'!U$2</f>
        <v>0.45893048800938407</v>
      </c>
      <c r="W544" s="16">
        <f t="array" ref="W544">SUMPRODUCT('Logistic Regression'!B$2:T$2,A544:S544)+'Logistic Regression'!U$2</f>
        <v>-0.48479892537797009</v>
      </c>
      <c r="X544">
        <f t="shared" si="8"/>
        <v>0.38111957102306299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16">
        <f t="array" ref="V545">SUMPRODUCT('Linear Model'!B$2:T$2,A545:S545)+'Linear Model'!U$2</f>
        <v>0.10820294136253217</v>
      </c>
      <c r="W545" s="16">
        <f t="array" ref="W545">SUMPRODUCT('Logistic Regression'!B$2:T$2,A545:S545)+'Logistic Regression'!U$2</f>
        <v>-3.0341014086428073</v>
      </c>
      <c r="X545">
        <f t="shared" si="8"/>
        <v>4.5908845373550153E-2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16">
        <f t="array" ref="V546">SUMPRODUCT('Linear Model'!B$2:T$2,A546:S546)+'Linear Model'!U$2</f>
        <v>0.10125157558236703</v>
      </c>
      <c r="W546" s="16">
        <f t="array" ref="W546">SUMPRODUCT('Logistic Regression'!B$2:T$2,A546:S546)+'Logistic Regression'!U$2</f>
        <v>-3.3458053123441598</v>
      </c>
      <c r="X546">
        <f t="shared" si="8"/>
        <v>3.40327934701809E-2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16">
        <f t="array" ref="V547">SUMPRODUCT('Linear Model'!B$2:T$2,A547:S547)+'Linear Model'!U$2</f>
        <v>0.68783831082906632</v>
      </c>
      <c r="W547" s="16">
        <f t="array" ref="W547">SUMPRODUCT('Logistic Regression'!B$2:T$2,A547:S547)+'Logistic Regression'!U$2</f>
        <v>2.2003419513075975</v>
      </c>
      <c r="X547">
        <f t="shared" si="8"/>
        <v>0.90028021401774283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16">
        <f t="array" ref="V548">SUMPRODUCT('Linear Model'!B$2:T$2,A548:S548)+'Linear Model'!U$2</f>
        <v>0.35324985268654174</v>
      </c>
      <c r="W548" s="16">
        <f t="array" ref="W548">SUMPRODUCT('Logistic Regression'!B$2:T$2,A548:S548)+'Logistic Regression'!U$2</f>
        <v>-0.98380006860131175</v>
      </c>
      <c r="X548">
        <f t="shared" si="8"/>
        <v>0.2721384180674829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16">
        <f t="array" ref="V549">SUMPRODUCT('Linear Model'!B$2:T$2,A549:S549)+'Linear Model'!U$2</f>
        <v>0.38323379842750394</v>
      </c>
      <c r="W549" s="16">
        <f t="array" ref="W549">SUMPRODUCT('Logistic Regression'!B$2:T$2,A549:S549)+'Logistic Regression'!U$2</f>
        <v>-0.95268121457085275</v>
      </c>
      <c r="X549">
        <f t="shared" si="8"/>
        <v>0.27834592787806378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16">
        <f t="array" ref="V550">SUMPRODUCT('Linear Model'!B$2:T$2,A550:S550)+'Linear Model'!U$2</f>
        <v>0.44673043325059436</v>
      </c>
      <c r="W550" s="16">
        <f t="array" ref="W550">SUMPRODUCT('Logistic Regression'!B$2:T$2,A550:S550)+'Logistic Regression'!U$2</f>
        <v>-0.38325453379299901</v>
      </c>
      <c r="X550">
        <f t="shared" si="8"/>
        <v>0.40534218352131607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16">
        <f t="array" ref="V551">SUMPRODUCT('Linear Model'!B$2:T$2,A551:S551)+'Linear Model'!U$2</f>
        <v>0.25364683839586644</v>
      </c>
      <c r="W551" s="16">
        <f t="array" ref="W551">SUMPRODUCT('Logistic Regression'!B$2:T$2,A551:S551)+'Logistic Regression'!U$2</f>
        <v>-2.1338915626447865</v>
      </c>
      <c r="X551">
        <f t="shared" si="8"/>
        <v>0.10584611827109087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16">
        <f t="array" ref="V552">SUMPRODUCT('Linear Model'!B$2:T$2,A552:S552)+'Linear Model'!U$2</f>
        <v>0.32057774050804599</v>
      </c>
      <c r="W552" s="16">
        <f t="array" ref="W552">SUMPRODUCT('Logistic Regression'!B$2:T$2,A552:S552)+'Logistic Regression'!U$2</f>
        <v>-1.6047979358766937</v>
      </c>
      <c r="X552">
        <f t="shared" si="8"/>
        <v>0.16731210497007079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16">
        <f t="array" ref="V553">SUMPRODUCT('Linear Model'!B$2:T$2,A553:S553)+'Linear Model'!U$2</f>
        <v>0.37851007775894285</v>
      </c>
      <c r="W553" s="16">
        <f t="array" ref="W553">SUMPRODUCT('Logistic Regression'!B$2:T$2,A553:S553)+'Logistic Regression'!U$2</f>
        <v>-0.83031193198962983</v>
      </c>
      <c r="X553">
        <f t="shared" si="8"/>
        <v>0.30357911783731739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16">
        <f t="array" ref="V554">SUMPRODUCT('Linear Model'!B$2:T$2,A554:S554)+'Linear Model'!U$2</f>
        <v>0.15918391283326389</v>
      </c>
      <c r="W554" s="16">
        <f t="array" ref="W554">SUMPRODUCT('Logistic Regression'!B$2:T$2,A554:S554)+'Logistic Regression'!U$2</f>
        <v>-2.5713193084570953</v>
      </c>
      <c r="X554">
        <f t="shared" si="8"/>
        <v>7.1007226366752538E-2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16">
        <f t="array" ref="V555">SUMPRODUCT('Linear Model'!B$2:T$2,A555:S555)+'Linear Model'!U$2</f>
        <v>0.15212763717166061</v>
      </c>
      <c r="W555" s="16">
        <f t="array" ref="W555">SUMPRODUCT('Logistic Regression'!B$2:T$2,A555:S555)+'Logistic Regression'!U$2</f>
        <v>-2.4259642592160193</v>
      </c>
      <c r="X555">
        <f t="shared" si="8"/>
        <v>8.1214099101918069E-2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16">
        <f t="array" ref="V556">SUMPRODUCT('Linear Model'!B$2:T$2,A556:S556)+'Linear Model'!U$2</f>
        <v>0.32882088527576536</v>
      </c>
      <c r="W556" s="16">
        <f t="array" ref="W556">SUMPRODUCT('Logistic Regression'!B$2:T$2,A556:S556)+'Logistic Regression'!U$2</f>
        <v>-0.90690077124736179</v>
      </c>
      <c r="X556">
        <f t="shared" si="8"/>
        <v>0.28763445373708907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16">
        <f t="array" ref="V557">SUMPRODUCT('Linear Model'!B$2:T$2,A557:S557)+'Linear Model'!U$2</f>
        <v>0.13346316643493328</v>
      </c>
      <c r="W557" s="16">
        <f t="array" ref="W557">SUMPRODUCT('Logistic Regression'!B$2:T$2,A557:S557)+'Logistic Regression'!U$2</f>
        <v>-2.8806132720311255</v>
      </c>
      <c r="X557">
        <f t="shared" si="8"/>
        <v>5.3120281269234904E-2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16">
        <f t="array" ref="V558">SUMPRODUCT('Linear Model'!B$2:T$2,A558:S558)+'Linear Model'!U$2</f>
        <v>0.58684324394837284</v>
      </c>
      <c r="W558" s="16">
        <f t="array" ref="W558">SUMPRODUCT('Logistic Regression'!B$2:T$2,A558:S558)+'Logistic Regression'!U$2</f>
        <v>0.79172105248181679</v>
      </c>
      <c r="X558">
        <f t="shared" si="8"/>
        <v>0.68820075441011541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16">
        <f t="array" ref="V559">SUMPRODUCT('Linear Model'!B$2:T$2,A559:S559)+'Linear Model'!U$2</f>
        <v>0.27060179732449652</v>
      </c>
      <c r="W559" s="16">
        <f t="array" ref="W559">SUMPRODUCT('Logistic Regression'!B$2:T$2,A559:S559)+'Logistic Regression'!U$2</f>
        <v>-1.7633862614955464</v>
      </c>
      <c r="X559">
        <f t="shared" si="8"/>
        <v>0.146366741523658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16">
        <f t="array" ref="V560">SUMPRODUCT('Linear Model'!B$2:T$2,A560:S560)+'Linear Model'!U$2</f>
        <v>-9.2919274152348963E-2</v>
      </c>
      <c r="W560" s="16">
        <f t="array" ref="W560">SUMPRODUCT('Logistic Regression'!B$2:T$2,A560:S560)+'Logistic Regression'!U$2</f>
        <v>-4.4762655992575153</v>
      </c>
      <c r="X560">
        <f t="shared" si="8"/>
        <v>1.1247862177974136E-2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16">
        <f t="array" ref="V561">SUMPRODUCT('Linear Model'!B$2:T$2,A561:S561)+'Linear Model'!U$2</f>
        <v>0.54529586882830949</v>
      </c>
      <c r="W561" s="16">
        <f t="array" ref="W561">SUMPRODUCT('Logistic Regression'!B$2:T$2,A561:S561)+'Logistic Regression'!U$2</f>
        <v>0.86477870824680836</v>
      </c>
      <c r="X561">
        <f t="shared" si="8"/>
        <v>0.70365809557513381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16">
        <f t="array" ref="V562">SUMPRODUCT('Linear Model'!B$2:T$2,A562:S562)+'Linear Model'!U$2</f>
        <v>0.17046700819757943</v>
      </c>
      <c r="W562" s="16">
        <f t="array" ref="W562">SUMPRODUCT('Logistic Regression'!B$2:T$2,A562:S562)+'Logistic Regression'!U$2</f>
        <v>-2.6912315935480797</v>
      </c>
      <c r="X562">
        <f t="shared" si="8"/>
        <v>6.3492746655003082E-2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16">
        <f t="array" ref="V563">SUMPRODUCT('Linear Model'!B$2:T$2,A563:S563)+'Linear Model'!U$2</f>
        <v>0.35324985268654174</v>
      </c>
      <c r="W563" s="16">
        <f t="array" ref="W563">SUMPRODUCT('Logistic Regression'!B$2:T$2,A563:S563)+'Logistic Regression'!U$2</f>
        <v>-0.98380006860131175</v>
      </c>
      <c r="X563">
        <f t="shared" si="8"/>
        <v>0.2721384180674829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16">
        <f t="array" ref="V564">SUMPRODUCT('Linear Model'!B$2:T$2,A564:S564)+'Linear Model'!U$2</f>
        <v>0.2344200810892145</v>
      </c>
      <c r="W564" s="16">
        <f t="array" ref="W564">SUMPRODUCT('Logistic Regression'!B$2:T$2,A564:S564)+'Logistic Regression'!U$2</f>
        <v>-2.2592428462265608</v>
      </c>
      <c r="X564">
        <f t="shared" si="8"/>
        <v>9.4555172388939068E-2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16">
        <f t="array" ref="V565">SUMPRODUCT('Linear Model'!B$2:T$2,A565:S565)+'Linear Model'!U$2</f>
        <v>0.40698443393901484</v>
      </c>
      <c r="W565" s="16">
        <f t="array" ref="W565">SUMPRODUCT('Logistic Regression'!B$2:T$2,A565:S565)+'Logistic Regression'!U$2</f>
        <v>-0.628971785196202</v>
      </c>
      <c r="X565">
        <f t="shared" si="8"/>
        <v>0.34774371893264766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16">
        <f t="array" ref="V566">SUMPRODUCT('Linear Model'!B$2:T$2,A566:S566)+'Linear Model'!U$2</f>
        <v>0.42147020817819325</v>
      </c>
      <c r="W566" s="16">
        <f t="array" ref="W566">SUMPRODUCT('Logistic Regression'!B$2:T$2,A566:S566)+'Logistic Regression'!U$2</f>
        <v>-0.53674267040468093</v>
      </c>
      <c r="X566">
        <f t="shared" si="8"/>
        <v>0.36894564495466942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16">
        <f t="array" ref="V567">SUMPRODUCT('Linear Model'!B$2:T$2,A567:S567)+'Linear Model'!U$2</f>
        <v>0.2344200810892145</v>
      </c>
      <c r="W567" s="16">
        <f t="array" ref="W567">SUMPRODUCT('Logistic Regression'!B$2:T$2,A567:S567)+'Logistic Regression'!U$2</f>
        <v>-2.2592428462265608</v>
      </c>
      <c r="X567">
        <f t="shared" si="8"/>
        <v>9.4555172388939068E-2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16">
        <f t="array" ref="V568">SUMPRODUCT('Linear Model'!B$2:T$2,A568:S568)+'Linear Model'!U$2</f>
        <v>0.27738021150846492</v>
      </c>
      <c r="W568" s="16">
        <f t="array" ref="W568">SUMPRODUCT('Logistic Regression'!B$2:T$2,A568:S568)+'Logistic Regression'!U$2</f>
        <v>-1.9656735846416125</v>
      </c>
      <c r="X568">
        <f t="shared" si="8"/>
        <v>0.12285434613165132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16">
        <f t="array" ref="V569">SUMPRODUCT('Linear Model'!B$2:T$2,A569:S569)+'Linear Model'!U$2</f>
        <v>0.10084950848362817</v>
      </c>
      <c r="W569" s="16">
        <f t="array" ref="W569">SUMPRODUCT('Logistic Regression'!B$2:T$2,A569:S569)+'Logistic Regression'!U$2</f>
        <v>-2.8731504658588625</v>
      </c>
      <c r="X569">
        <f t="shared" si="8"/>
        <v>5.3496903631123249E-2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16">
        <f t="array" ref="V570">SUMPRODUCT('Linear Model'!B$2:T$2,A570:S570)+'Linear Model'!U$2</f>
        <v>8.4309348778747906E-2</v>
      </c>
      <c r="W570" s="16">
        <f t="array" ref="W570">SUMPRODUCT('Logistic Regression'!B$2:T$2,A570:S570)+'Logistic Regression'!U$2</f>
        <v>-3.3456765038979475</v>
      </c>
      <c r="X570">
        <f t="shared" si="8"/>
        <v>3.4037028245656083E-2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16">
        <f t="array" ref="V571">SUMPRODUCT('Linear Model'!B$2:T$2,A571:S571)+'Linear Model'!U$2</f>
        <v>0.2087577889180745</v>
      </c>
      <c r="W571" s="16">
        <f t="array" ref="W571">SUMPRODUCT('Logistic Regression'!B$2:T$2,A571:S571)+'Logistic Regression'!U$2</f>
        <v>-1.940076136352946</v>
      </c>
      <c r="X571">
        <f t="shared" si="8"/>
        <v>0.12563949237802086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16">
        <f t="array" ref="V572">SUMPRODUCT('Linear Model'!B$2:T$2,A572:S572)+'Linear Model'!U$2</f>
        <v>0.6030204846791124</v>
      </c>
      <c r="W572" s="16">
        <f t="array" ref="W572">SUMPRODUCT('Logistic Regression'!B$2:T$2,A572:S572)+'Logistic Regression'!U$2</f>
        <v>0.94413198885896121</v>
      </c>
      <c r="X572">
        <f t="shared" si="8"/>
        <v>0.71993354379308805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16">
        <f t="array" ref="V573">SUMPRODUCT('Linear Model'!B$2:T$2,A573:S573)+'Linear Model'!U$2</f>
        <v>0.37851007775894285</v>
      </c>
      <c r="W573" s="16">
        <f t="array" ref="W573">SUMPRODUCT('Logistic Regression'!B$2:T$2,A573:S573)+'Logistic Regression'!U$2</f>
        <v>-0.83031193198962983</v>
      </c>
      <c r="X573">
        <f t="shared" si="8"/>
        <v>0.30357911783731739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16">
        <f t="array" ref="V574">SUMPRODUCT('Linear Model'!B$2:T$2,A574:S574)+'Linear Model'!U$2</f>
        <v>0.35284778558780283</v>
      </c>
      <c r="W574" s="16">
        <f t="array" ref="W574">SUMPRODUCT('Logistic Regression'!B$2:T$2,A574:S574)+'Logistic Regression'!U$2</f>
        <v>-0.51114522211601465</v>
      </c>
      <c r="X574">
        <f t="shared" si="8"/>
        <v>0.37492509712970495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16">
        <f t="array" ref="V575">SUMPRODUCT('Linear Model'!B$2:T$2,A575:S575)+'Linear Model'!U$2</f>
        <v>-2.9994752390738455E-2</v>
      </c>
      <c r="W575" s="16">
        <f t="array" ref="W575">SUMPRODUCT('Logistic Regression'!B$2:T$2,A575:S575)+'Logistic Regression'!U$2</f>
        <v>-4.3602412980152838</v>
      </c>
      <c r="X575">
        <f t="shared" si="8"/>
        <v>1.2614154949903261E-2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16">
        <f t="array" ref="V576">SUMPRODUCT('Linear Model'!B$2:T$2,A576:S576)+'Linear Model'!U$2</f>
        <v>-4.9319678054028981E-2</v>
      </c>
      <c r="W576" s="16">
        <f t="array" ref="W576">SUMPRODUCT('Logistic Regression'!B$2:T$2,A576:S576)+'Logistic Regression'!U$2</f>
        <v>-4.5880447969778935</v>
      </c>
      <c r="X576">
        <f t="shared" si="8"/>
        <v>1.0070286400270197E-2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16">
        <f t="array" ref="V577">SUMPRODUCT('Linear Model'!B$2:T$2,A577:S577)+'Linear Model'!U$2</f>
        <v>0.38797635033073924</v>
      </c>
      <c r="W577" s="16">
        <f t="array" ref="W577">SUMPRODUCT('Logistic Regression'!B$2:T$2,A577:S577)+'Logistic Regression'!U$2</f>
        <v>1.7494721921633954E-2</v>
      </c>
      <c r="X577">
        <f t="shared" si="8"/>
        <v>0.50437356893117213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16">
        <f t="array" ref="V578">SUMPRODUCT('Linear Model'!B$2:T$2,A578:S578)+'Linear Model'!U$2</f>
        <v>0.22740426832491539</v>
      </c>
      <c r="W578" s="16">
        <f t="array" ref="W578">SUMPRODUCT('Logistic Regression'!B$2:T$2,A578:S578)+'Logistic Regression'!U$2</f>
        <v>-2.124261910260465</v>
      </c>
      <c r="X578">
        <f t="shared" si="8"/>
        <v>0.1067609600132281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16">
        <f t="array" ref="V579">SUMPRODUCT('Linear Model'!B$2:T$2,A579:S579)+'Linear Model'!U$2</f>
        <v>8.3907281680009049E-2</v>
      </c>
      <c r="W579" s="16">
        <f t="array" ref="W579">SUMPRODUCT('Logistic Regression'!B$2:T$2,A579:S579)+'Logistic Regression'!U$2</f>
        <v>-2.8730216574126501</v>
      </c>
      <c r="X579">
        <f t="shared" ref="X579:X642" si="9">EXP(W579)/(1+EXP(W579))</f>
        <v>5.3503426219983496E-2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16">
        <f t="array" ref="V580">SUMPRODUCT('Linear Model'!B$2:T$2,A580:S580)+'Linear Model'!U$2</f>
        <v>0.26218620176094476</v>
      </c>
      <c r="W580" s="16">
        <f t="array" ref="W580">SUMPRODUCT('Logistic Regression'!B$2:T$2,A580:S580)+'Logistic Regression'!U$2</f>
        <v>-1.7167894487237549</v>
      </c>
      <c r="X580">
        <f t="shared" si="9"/>
        <v>0.15228516529824151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16">
        <f t="array" ref="V581">SUMPRODUCT('Linear Model'!B$2:T$2,A581:S581)+'Linear Model'!U$2</f>
        <v>0.46466773717777432</v>
      </c>
      <c r="W581" s="16">
        <f t="array" ref="W581">SUMPRODUCT('Logistic Regression'!B$2:T$2,A581:S581)+'Logistic Regression'!U$2</f>
        <v>-0.17586702163976251</v>
      </c>
      <c r="X581">
        <f t="shared" si="9"/>
        <v>0.45614621660444066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16">
        <f t="array" ref="V582">SUMPRODUCT('Linear Model'!B$2:T$2,A582:S582)+'Linear Model'!U$2</f>
        <v>0.24534157225209535</v>
      </c>
      <c r="W582" s="16">
        <f t="array" ref="W582">SUMPRODUCT('Logistic Regression'!B$2:T$2,A582:S582)+'Logistic Regression'!U$2</f>
        <v>-1.9168743981072283</v>
      </c>
      <c r="X582">
        <f t="shared" si="9"/>
        <v>0.12821051712008485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16">
        <f t="array" ref="V583">SUMPRODUCT('Linear Model'!B$2:T$2,A583:S583)+'Linear Model'!U$2</f>
        <v>4.9868537012896452E-2</v>
      </c>
      <c r="W583" s="16">
        <f t="array" ref="W583">SUMPRODUCT('Logistic Regression'!B$2:T$2,A583:S583)+'Logistic Regression'!U$2</f>
        <v>-3.3359325660445744</v>
      </c>
      <c r="X583">
        <f t="shared" si="9"/>
        <v>3.435885303299601E-2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16">
        <f t="array" ref="V584">SUMPRODUCT('Linear Model'!B$2:T$2,A584:S584)+'Linear Model'!U$2</f>
        <v>0.43940751210537321</v>
      </c>
      <c r="W584" s="16">
        <f t="array" ref="W584">SUMPRODUCT('Logistic Regression'!B$2:T$2,A584:S584)+'Logistic Regression'!U$2</f>
        <v>-0.32935515825144435</v>
      </c>
      <c r="X584">
        <f t="shared" si="9"/>
        <v>0.41839753135597685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16">
        <f t="array" ref="V585">SUMPRODUCT('Linear Model'!B$2:T$2,A585:S585)+'Linear Model'!U$2</f>
        <v>0.58508318075193244</v>
      </c>
      <c r="W585" s="16">
        <f t="array" ref="W585">SUMPRODUCT('Logistic Regression'!B$2:T$2,A585:S585)+'Logistic Regression'!U$2</f>
        <v>0.73674447670572474</v>
      </c>
      <c r="X585">
        <f t="shared" si="9"/>
        <v>0.67628355311878008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16">
        <f t="array" ref="V586">SUMPRODUCT('Linear Model'!B$2:T$2,A586:S586)+'Linear Model'!U$2</f>
        <v>-4.1938302681617246E-2</v>
      </c>
      <c r="W586" s="16">
        <f t="array" ref="W586">SUMPRODUCT('Logistic Regression'!B$2:T$2,A586:S586)+'Logistic Regression'!U$2</f>
        <v>-4.0134834990718034</v>
      </c>
      <c r="X586">
        <f t="shared" si="9"/>
        <v>1.7749596271425361E-2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16">
        <f t="array" ref="V587">SUMPRODUCT('Linear Model'!B$2:T$2,A587:S587)+'Linear Model'!U$2</f>
        <v>0.44673043325059436</v>
      </c>
      <c r="W587" s="16">
        <f t="array" ref="W587">SUMPRODUCT('Logistic Regression'!B$2:T$2,A587:S587)+'Logistic Regression'!U$2</f>
        <v>-0.38325453379299901</v>
      </c>
      <c r="X587">
        <f t="shared" si="9"/>
        <v>0.40534218352131607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16">
        <f t="array" ref="V588">SUMPRODUCT('Linear Model'!B$2:T$2,A588:S588)+'Linear Model'!U$2</f>
        <v>0.42147020817819325</v>
      </c>
      <c r="W588" s="16">
        <f t="array" ref="W588">SUMPRODUCT('Logistic Regression'!B$2:T$2,A588:S588)+'Logistic Regression'!U$2</f>
        <v>-0.53674267040468093</v>
      </c>
      <c r="X588">
        <f t="shared" si="9"/>
        <v>0.36894564495466942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16">
        <f t="array" ref="V589">SUMPRODUCT('Linear Model'!B$2:T$2,A589:S589)+'Linear Model'!U$2</f>
        <v>0.43900544500663435</v>
      </c>
      <c r="W589" s="16">
        <f t="array" ref="W589">SUMPRODUCT('Logistic Regression'!B$2:T$2,A589:S589)+'Logistic Regression'!U$2</f>
        <v>0.14329968823385267</v>
      </c>
      <c r="X589">
        <f t="shared" si="9"/>
        <v>0.53576374288288531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16">
        <f t="array" ref="V590">SUMPRODUCT('Linear Model'!B$2:T$2,A590:S590)+'Linear Model'!U$2</f>
        <v>0.68783831082906632</v>
      </c>
      <c r="W590" s="16">
        <f t="array" ref="W590">SUMPRODUCT('Logistic Regression'!B$2:T$2,A590:S590)+'Logistic Regression'!U$2</f>
        <v>2.2003419513075975</v>
      </c>
      <c r="X590">
        <f t="shared" si="9"/>
        <v>0.90028021401774283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16">
        <f t="array" ref="V591">SUMPRODUCT('Linear Model'!B$2:T$2,A591:S591)+'Linear Model'!U$2</f>
        <v>0.32279688540700302</v>
      </c>
      <c r="W591" s="16">
        <f t="array" ref="W591">SUMPRODUCT('Logistic Regression'!B$2:T$2,A591:S591)+'Logistic Regression'!U$2</f>
        <v>-1.2978321613466901</v>
      </c>
      <c r="X591">
        <f t="shared" si="9"/>
        <v>0.21453008672325488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16">
        <f t="array" ref="V592">SUMPRODUCT('Linear Model'!B$2:T$2,A592:S592)+'Linear Model'!U$2</f>
        <v>0.24534157225209535</v>
      </c>
      <c r="W592" s="16">
        <f t="array" ref="W592">SUMPRODUCT('Logistic Regression'!B$2:T$2,A592:S592)+'Logistic Regression'!U$2</f>
        <v>-1.9168743981072283</v>
      </c>
      <c r="X592">
        <f t="shared" si="9"/>
        <v>0.12821051712008485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16">
        <f t="array" ref="V593">SUMPRODUCT('Linear Model'!B$2:T$2,A593:S593)+'Linear Model'!U$2</f>
        <v>0.42106814107945439</v>
      </c>
      <c r="W593" s="16">
        <f t="array" ref="W593">SUMPRODUCT('Logistic Regression'!B$2:T$2,A593:S593)+'Logistic Regression'!U$2</f>
        <v>-6.4087823919383835E-2</v>
      </c>
      <c r="X593">
        <f t="shared" si="9"/>
        <v>0.48398352561586006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16">
        <f t="array" ref="V594">SUMPRODUCT('Linear Model'!B$2:T$2,A594:S594)+'Linear Model'!U$2</f>
        <v>0.43940751210537321</v>
      </c>
      <c r="W594" s="16">
        <f t="array" ref="W594">SUMPRODUCT('Logistic Regression'!B$2:T$2,A594:S594)+'Logistic Regression'!U$2</f>
        <v>-0.32935515825144435</v>
      </c>
      <c r="X594">
        <f t="shared" si="9"/>
        <v>0.41839753135597685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16">
        <f t="array" ref="V595">SUMPRODUCT('Linear Model'!B$2:T$2,A595:S595)+'Linear Model'!U$2</f>
        <v>-0.16073756254526167</v>
      </c>
      <c r="W595" s="16">
        <f t="array" ref="W595">SUMPRODUCT('Logistic Regression'!B$2:T$2,A595:S595)+'Logistic Regression'!U$2</f>
        <v>-5.395977843939443</v>
      </c>
      <c r="X595">
        <f t="shared" si="9"/>
        <v>4.5143124874161469E-3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16">
        <f t="array" ref="V596">SUMPRODUCT('Linear Model'!B$2:T$2,A596:S596)+'Linear Model'!U$2</f>
        <v>8.4309348778747906E-2</v>
      </c>
      <c r="W596" s="16">
        <f t="array" ref="W596">SUMPRODUCT('Logistic Regression'!B$2:T$2,A596:S596)+'Logistic Regression'!U$2</f>
        <v>-3.3456765038979475</v>
      </c>
      <c r="X596">
        <f t="shared" si="9"/>
        <v>3.4037028245656083E-2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16">
        <f t="array" ref="V597">SUMPRODUCT('Linear Model'!B$2:T$2,A597:S597)+'Linear Model'!U$2</f>
        <v>0.10820294136253217</v>
      </c>
      <c r="W597" s="16">
        <f t="array" ref="W597">SUMPRODUCT('Logistic Regression'!B$2:T$2,A597:S597)+'Logistic Regression'!U$2</f>
        <v>-3.0341014086428073</v>
      </c>
      <c r="X597">
        <f t="shared" si="9"/>
        <v>4.5908845373550153E-2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16">
        <f t="array" ref="V598">SUMPRODUCT('Linear Model'!B$2:T$2,A598:S598)+'Linear Model'!U$2</f>
        <v>8.291220455644821E-2</v>
      </c>
      <c r="W598" s="16">
        <f t="array" ref="W598">SUMPRODUCT('Logistic Regression'!B$2:T$2,A598:S598)+'Logistic Regression'!U$2</f>
        <v>-3.0805379780120989</v>
      </c>
      <c r="X598">
        <f t="shared" si="9"/>
        <v>4.3917220963816013E-2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16">
        <f t="array" ref="V599">SUMPRODUCT('Linear Model'!B$2:T$2,A599:S599)+'Linear Model'!U$2</f>
        <v>0.72796461112325794</v>
      </c>
      <c r="W599" s="16">
        <f t="array" ref="W599">SUMPRODUCT('Logistic Regression'!B$2:T$2,A599:S599)+'Logistic Regression'!U$2</f>
        <v>2.1603660622092971</v>
      </c>
      <c r="X599">
        <f t="shared" si="9"/>
        <v>0.89663348080253469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16">
        <f t="array" ref="V600">SUMPRODUCT('Linear Model'!B$2:T$2,A600:S600)+'Linear Model'!U$2</f>
        <v>0.29628040792326538</v>
      </c>
      <c r="W600" s="16">
        <f t="array" ref="W600">SUMPRODUCT('Logistic Regression'!B$2:T$2,A600:S600)+'Logistic Regression'!U$2</f>
        <v>-2.1251963406616499</v>
      </c>
      <c r="X600">
        <f t="shared" si="9"/>
        <v>0.10667188261159019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16">
        <f t="array" ref="V601">SUMPRODUCT('Linear Model'!B$2:T$2,A601:S601)+'Linear Model'!U$2</f>
        <v>0.53930211519200832</v>
      </c>
      <c r="W601" s="16">
        <f t="array" ref="W601">SUMPRODUCT('Logistic Regression'!B$2:T$2,A601:S601)+'Logistic Regression'!U$2</f>
        <v>0.31063339715009097</v>
      </c>
      <c r="X601">
        <f t="shared" si="9"/>
        <v>0.57703985865762053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16">
        <f t="array" ref="V602">SUMPRODUCT('Linear Model'!B$2:T$2,A602:S602)+'Linear Model'!U$2</f>
        <v>0.43940751210537321</v>
      </c>
      <c r="W602" s="16">
        <f t="array" ref="W602">SUMPRODUCT('Logistic Regression'!B$2:T$2,A602:S602)+'Logistic Regression'!U$2</f>
        <v>-0.32935515825144435</v>
      </c>
      <c r="X602">
        <f t="shared" si="9"/>
        <v>0.41839753135597685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16">
        <f t="array" ref="V603">SUMPRODUCT('Linear Model'!B$2:T$2,A603:S603)+'Linear Model'!U$2</f>
        <v>0.30264043658086603</v>
      </c>
      <c r="W603" s="16">
        <f t="array" ref="W603">SUMPRODUCT('Logistic Regression'!B$2:T$2,A603:S603)+'Logistic Regression'!U$2</f>
        <v>-1.8121854480299302</v>
      </c>
      <c r="X603">
        <f t="shared" si="9"/>
        <v>0.14037420195799305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16">
        <f t="array" ref="V604">SUMPRODUCT('Linear Model'!B$2:T$2,A604:S604)+'Linear Model'!U$2</f>
        <v>0.15878184573452497</v>
      </c>
      <c r="W604" s="16">
        <f t="array" ref="W604">SUMPRODUCT('Logistic Regression'!B$2:T$2,A604:S604)+'Logistic Regression'!U$2</f>
        <v>-2.0986644619717985</v>
      </c>
      <c r="X604">
        <f t="shared" si="9"/>
        <v>0.10922669620404361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16">
        <f t="array" ref="V605">SUMPRODUCT('Linear Model'!B$2:T$2,A605:S605)+'Linear Model'!U$2</f>
        <v>0.43940751210537321</v>
      </c>
      <c r="W605" s="16">
        <f t="array" ref="W605">SUMPRODUCT('Logistic Regression'!B$2:T$2,A605:S605)+'Logistic Regression'!U$2</f>
        <v>-0.32935515825144435</v>
      </c>
      <c r="X605">
        <f t="shared" si="9"/>
        <v>0.41839753135597685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16">
        <f t="array" ref="V606">SUMPRODUCT('Linear Model'!B$2:T$2,A606:S606)+'Linear Model'!U$2</f>
        <v>0.35324985268654174</v>
      </c>
      <c r="W606" s="16">
        <f t="array" ref="W606">SUMPRODUCT('Logistic Regression'!B$2:T$2,A606:S606)+'Logistic Regression'!U$2</f>
        <v>-0.98380006860131175</v>
      </c>
      <c r="X606">
        <f t="shared" si="9"/>
        <v>0.2721384180674829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16">
        <f t="array" ref="V607">SUMPRODUCT('Linear Model'!B$2:T$2,A607:S607)+'Linear Model'!U$2</f>
        <v>0.10820294136253217</v>
      </c>
      <c r="W607" s="16">
        <f t="array" ref="W607">SUMPRODUCT('Logistic Regression'!B$2:T$2,A607:S607)+'Logistic Regression'!U$2</f>
        <v>-3.0341014086428073</v>
      </c>
      <c r="X607">
        <f t="shared" si="9"/>
        <v>4.5908845373550153E-2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16">
        <f t="array" ref="V608">SUMPRODUCT('Linear Model'!B$2:T$2,A608:S608)+'Linear Model'!U$2</f>
        <v>0.35324985268654174</v>
      </c>
      <c r="W608" s="16">
        <f t="array" ref="W608">SUMPRODUCT('Logistic Regression'!B$2:T$2,A608:S608)+'Logistic Regression'!U$2</f>
        <v>-0.98380006860131175</v>
      </c>
      <c r="X608">
        <f t="shared" si="9"/>
        <v>0.2721384180674829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16">
        <f t="array" ref="V609">SUMPRODUCT('Linear Model'!B$2:T$2,A609:S609)+'Linear Model'!U$2</f>
        <v>-5.9780647890980421E-2</v>
      </c>
      <c r="W609" s="16">
        <f t="array" ref="W609">SUMPRODUCT('Logistic Regression'!B$2:T$2,A609:S609)+'Logistic Regression'!U$2</f>
        <v>-4.7746074181348792</v>
      </c>
      <c r="X609">
        <f t="shared" si="9"/>
        <v>8.3707366620675797E-3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16">
        <f t="array" ref="V610">SUMPRODUCT('Linear Model'!B$2:T$2,A610:S610)+'Linear Model'!U$2</f>
        <v>0.48251563270050957</v>
      </c>
      <c r="W610" s="16">
        <f t="array" ref="W610">SUMPRODUCT('Logistic Regression'!B$2:T$2,A610:S610)+'Logistic Regression'!U$2</f>
        <v>0.58271956865309771</v>
      </c>
      <c r="X610">
        <f t="shared" si="9"/>
        <v>0.64169293867985722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16">
        <f t="array" ref="V611">SUMPRODUCT('Linear Model'!B$2:T$2,A611:S611)+'Linear Model'!U$2</f>
        <v>0.35324985268654174</v>
      </c>
      <c r="W611" s="16">
        <f t="array" ref="W611">SUMPRODUCT('Logistic Regression'!B$2:T$2,A611:S611)+'Logistic Regression'!U$2</f>
        <v>-0.98380006860131175</v>
      </c>
      <c r="X611">
        <f t="shared" si="9"/>
        <v>0.2721384180674829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16">
        <f t="array" ref="V612">SUMPRODUCT('Linear Model'!B$2:T$2,A612:S612)+'Linear Model'!U$2</f>
        <v>0.43940751210537321</v>
      </c>
      <c r="W612" s="16">
        <f t="array" ref="W612">SUMPRODUCT('Logistic Regression'!B$2:T$2,A612:S612)+'Logistic Regression'!U$2</f>
        <v>-0.32935515825144435</v>
      </c>
      <c r="X612">
        <f t="shared" si="9"/>
        <v>0.41839753135597685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16">
        <f t="array" ref="V613">SUMPRODUCT('Linear Model'!B$2:T$2,A613:S613)+'Linear Model'!U$2</f>
        <v>0.30024895750429992</v>
      </c>
      <c r="W613" s="16">
        <f t="array" ref="W613">SUMPRODUCT('Logistic Regression'!B$2:T$2,A613:S613)+'Logistic Regression'!U$2</f>
        <v>-1.1855226317946876</v>
      </c>
      <c r="X613">
        <f t="shared" si="9"/>
        <v>0.23406066567896994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16">
        <f t="array" ref="V614">SUMPRODUCT('Linear Model'!B$2:T$2,A614:S614)+'Linear Model'!U$2</f>
        <v>-0.16113962964400047</v>
      </c>
      <c r="W614" s="16">
        <f t="array" ref="W614">SUMPRODUCT('Logistic Regression'!B$2:T$2,A614:S614)+'Logistic Regression'!U$2</f>
        <v>-4.9233229974541466</v>
      </c>
      <c r="X614">
        <f t="shared" si="9"/>
        <v>7.2223739440581023E-3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16">
        <f t="array" ref="V615">SUMPRODUCT('Linear Model'!B$2:T$2,A615:S615)+'Linear Model'!U$2</f>
        <v>0.35324985268654174</v>
      </c>
      <c r="W615" s="16">
        <f t="array" ref="W615">SUMPRODUCT('Logistic Regression'!B$2:T$2,A615:S615)+'Logistic Regression'!U$2</f>
        <v>-0.98380006860131175</v>
      </c>
      <c r="X615">
        <f t="shared" si="9"/>
        <v>0.2721384180674829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16">
        <f t="array" ref="V616">SUMPRODUCT('Linear Model'!B$2:T$2,A616:S616)+'Linear Model'!U$2</f>
        <v>0.43940751210537321</v>
      </c>
      <c r="W616" s="16">
        <f t="array" ref="W616">SUMPRODUCT('Logistic Regression'!B$2:T$2,A616:S616)+'Logistic Regression'!U$2</f>
        <v>-0.32935515825144435</v>
      </c>
      <c r="X616">
        <f t="shared" si="9"/>
        <v>0.41839753135597685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16">
        <f t="array" ref="V617">SUMPRODUCT('Linear Model'!B$2:T$2,A617:S617)+'Linear Model'!U$2</f>
        <v>0.57601835923909483</v>
      </c>
      <c r="W617" s="16">
        <f t="array" ref="W617">SUMPRODUCT('Logistic Regression'!B$2:T$2,A617:S617)+'Logistic Regression'!U$2</f>
        <v>1.865063750831345</v>
      </c>
      <c r="X617">
        <f t="shared" si="9"/>
        <v>0.86588607840889042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16">
        <f t="array" ref="V618">SUMPRODUCT('Linear Model'!B$2:T$2,A618:S618)+'Linear Model'!U$2</f>
        <v>0.70331882776674393</v>
      </c>
      <c r="W618" s="16">
        <f t="array" ref="W618">SUMPRODUCT('Logistic Regression'!B$2:T$2,A618:S618)+'Logistic Regression'!U$2</f>
        <v>1.7929438537903131</v>
      </c>
      <c r="X618">
        <f t="shared" si="9"/>
        <v>0.85728782248746238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16">
        <f t="array" ref="V619">SUMPRODUCT('Linear Model'!B$2:T$2,A619:S619)+'Linear Model'!U$2</f>
        <v>0.63185559534587987</v>
      </c>
      <c r="W619" s="16">
        <f t="array" ref="W619">SUMPRODUCT('Logistic Regression'!B$2:T$2,A619:S619)+'Logistic Regression'!U$2</f>
        <v>1.0465687721113786</v>
      </c>
      <c r="X619">
        <f t="shared" si="9"/>
        <v>0.74011546510062776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16">
        <f t="array" ref="V620">SUMPRODUCT('Linear Model'!B$2:T$2,A620:S620)+'Linear Model'!U$2</f>
        <v>0.20168352192658481</v>
      </c>
      <c r="W620" s="16">
        <f t="array" ref="W620">SUMPRODUCT('Logistic Regression'!B$2:T$2,A620:S620)+'Logistic Regression'!U$2</f>
        <v>-2.4335558738344947</v>
      </c>
      <c r="X620">
        <f t="shared" si="9"/>
        <v>8.0649423163683426E-2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16">
        <f t="array" ref="V621">SUMPRODUCT('Linear Model'!B$2:T$2,A621:S621)+'Linear Model'!U$2</f>
        <v>0.35324985268654174</v>
      </c>
      <c r="W621" s="16">
        <f t="array" ref="W621">SUMPRODUCT('Logistic Regression'!B$2:T$2,A621:S621)+'Logistic Regression'!U$2</f>
        <v>-0.98380006860131175</v>
      </c>
      <c r="X621">
        <f t="shared" si="9"/>
        <v>0.2721384180674829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16">
        <f t="array" ref="V622">SUMPRODUCT('Linear Model'!B$2:T$2,A622:S622)+'Linear Model'!U$2</f>
        <v>0.37851007775894285</v>
      </c>
      <c r="W622" s="16">
        <f t="array" ref="W622">SUMPRODUCT('Logistic Regression'!B$2:T$2,A622:S622)+'Logistic Regression'!U$2</f>
        <v>-0.83031193198962983</v>
      </c>
      <c r="X622">
        <f t="shared" si="9"/>
        <v>0.30357911783731739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16">
        <f t="array" ref="V623">SUMPRODUCT('Linear Model'!B$2:T$2,A623:S623)+'Linear Model'!U$2</f>
        <v>0.10956957385114902</v>
      </c>
      <c r="W623" s="16">
        <f t="array" ref="W623">SUMPRODUCT('Logistic Regression'!B$2:T$2,A623:S623)+'Logistic Regression'!U$2</f>
        <v>-3.1921883672862652</v>
      </c>
      <c r="X623">
        <f t="shared" si="9"/>
        <v>3.946074890905471E-2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16">
        <f t="array" ref="V624">SUMPRODUCT('Linear Model'!B$2:T$2,A624:S624)+'Linear Model'!U$2</f>
        <v>0.61095191732614884</v>
      </c>
      <c r="W624" s="16">
        <f t="array" ref="W624">SUMPRODUCT('Logistic Regression'!B$2:T$2,A624:S624)+'Logistic Regression'!U$2</f>
        <v>1.6645439055993478</v>
      </c>
      <c r="X624">
        <f t="shared" si="9"/>
        <v>0.8408470257137548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16">
        <f t="array" ref="V625">SUMPRODUCT('Linear Model'!B$2:T$2,A625:S625)+'Linear Model'!U$2</f>
        <v>0.19436060078136366</v>
      </c>
      <c r="W625" s="16">
        <f t="array" ref="W625">SUMPRODUCT('Logistic Regression'!B$2:T$2,A625:S625)+'Logistic Regression'!U$2</f>
        <v>-2.37965649829294</v>
      </c>
      <c r="X625">
        <f t="shared" si="9"/>
        <v>8.4737202827249003E-2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16">
        <f t="array" ref="V626">SUMPRODUCT('Linear Model'!B$2:T$2,A626:S626)+'Linear Model'!U$2</f>
        <v>-4.1938302681617246E-2</v>
      </c>
      <c r="W626" s="16">
        <f t="array" ref="W626">SUMPRODUCT('Logistic Regression'!B$2:T$2,A626:S626)+'Logistic Regression'!U$2</f>
        <v>-4.0134834990718034</v>
      </c>
      <c r="X626">
        <f t="shared" si="9"/>
        <v>1.7749596271425361E-2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16">
        <f t="array" ref="V627">SUMPRODUCT('Linear Model'!B$2:T$2,A627:S627)+'Linear Model'!U$2</f>
        <v>8.4309348778747906E-2</v>
      </c>
      <c r="W627" s="16">
        <f t="array" ref="W627">SUMPRODUCT('Logistic Regression'!B$2:T$2,A627:S627)+'Logistic Regression'!U$2</f>
        <v>-3.3456765038979475</v>
      </c>
      <c r="X627">
        <f t="shared" si="9"/>
        <v>3.4037028245656083E-2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16">
        <f t="array" ref="V628">SUMPRODUCT('Linear Model'!B$2:T$2,A628:S628)+'Linear Model'!U$2</f>
        <v>0.35324985268654174</v>
      </c>
      <c r="W628" s="16">
        <f t="array" ref="W628">SUMPRODUCT('Logistic Regression'!B$2:T$2,A628:S628)+'Logistic Regression'!U$2</f>
        <v>-0.98380006860131175</v>
      </c>
      <c r="X628">
        <f t="shared" si="9"/>
        <v>0.2721384180674829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16">
        <f t="array" ref="V629">SUMPRODUCT('Linear Model'!B$2:T$2,A629:S629)+'Linear Model'!U$2</f>
        <v>0.10956957385114902</v>
      </c>
      <c r="W629" s="16">
        <f t="array" ref="W629">SUMPRODUCT('Logistic Regression'!B$2:T$2,A629:S629)+'Logistic Regression'!U$2</f>
        <v>-3.1921883672862652</v>
      </c>
      <c r="X629">
        <f t="shared" si="9"/>
        <v>3.946074890905471E-2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16">
        <f t="array" ref="V630">SUMPRODUCT('Linear Model'!B$2:T$2,A630:S630)+'Linear Model'!U$2</f>
        <v>0.10780087426379331</v>
      </c>
      <c r="W630" s="16">
        <f t="array" ref="W630">SUMPRODUCT('Logistic Regression'!B$2:T$2,A630:S630)+'Logistic Regression'!U$2</f>
        <v>-2.5614465621575104</v>
      </c>
      <c r="X630">
        <f t="shared" si="9"/>
        <v>7.1661248745347766E-2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16">
        <f t="array" ref="V631">SUMPRODUCT('Linear Model'!B$2:T$2,A631:S631)+'Linear Model'!U$2</f>
        <v>0.40369544933028134</v>
      </c>
      <c r="W631" s="16">
        <f t="array" ref="W631">SUMPRODUCT('Logistic Regression'!B$2:T$2,A631:S631)+'Logistic Regression'!U$2</f>
        <v>-0.1325435758065103</v>
      </c>
      <c r="X631">
        <f t="shared" si="9"/>
        <v>0.46691253137257799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16">
        <f t="array" ref="V632">SUMPRODUCT('Linear Model'!B$2:T$2,A632:S632)+'Linear Model'!U$2</f>
        <v>0.24709079818964066</v>
      </c>
      <c r="W632" s="16">
        <f t="array" ref="W632">SUMPRODUCT('Logistic Regression'!B$2:T$2,A632:S632)+'Logistic Regression'!U$2</f>
        <v>-2.358739144508172</v>
      </c>
      <c r="X632">
        <f t="shared" si="9"/>
        <v>8.6373640804899246E-2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16">
        <f t="array" ref="V633">SUMPRODUCT('Linear Model'!B$2:T$2,A633:S633)+'Linear Model'!U$2</f>
        <v>0.29531751543564488</v>
      </c>
      <c r="W633" s="16">
        <f t="array" ref="W633">SUMPRODUCT('Logistic Regression'!B$2:T$2,A633:S633)+'Logistic Regression'!U$2</f>
        <v>-1.7582860724883758</v>
      </c>
      <c r="X633">
        <f t="shared" si="9"/>
        <v>0.14700512708936805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16">
        <f t="array" ref="V634">SUMPRODUCT('Linear Model'!B$2:T$2,A634:S634)+'Linear Model'!U$2</f>
        <v>-0.13547733747286056</v>
      </c>
      <c r="W634" s="16">
        <f t="array" ref="W634">SUMPRODUCT('Logistic Regression'!B$2:T$2,A634:S634)+'Logistic Regression'!U$2</f>
        <v>-5.2424897073277616</v>
      </c>
      <c r="X634">
        <f t="shared" si="9"/>
        <v>5.2592709896278544E-3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16">
        <f t="array" ref="V635">SUMPRODUCT('Linear Model'!B$2:T$2,A635:S635)+'Linear Model'!U$2</f>
        <v>-1.7642642999094182E-2</v>
      </c>
      <c r="W635" s="16">
        <f t="array" ref="W635">SUMPRODUCT('Logistic Regression'!B$2:T$2,A635:S635)+'Logistic Regression'!U$2</f>
        <v>-4.1745632503019614</v>
      </c>
      <c r="X635">
        <f t="shared" si="9"/>
        <v>1.5148889405310182E-2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16">
        <f t="array" ref="V636">SUMPRODUCT('Linear Model'!B$2:T$2,A636:S636)+'Linear Model'!U$2</f>
        <v>0.37851007775894285</v>
      </c>
      <c r="W636" s="16">
        <f t="array" ref="W636">SUMPRODUCT('Logistic Regression'!B$2:T$2,A636:S636)+'Logistic Regression'!U$2</f>
        <v>-0.83031193198962983</v>
      </c>
      <c r="X636">
        <f t="shared" si="9"/>
        <v>0.30357911783731739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16">
        <f t="array" ref="V637">SUMPRODUCT('Linear Model'!B$2:T$2,A637:S637)+'Linear Model'!U$2</f>
        <v>0.35284778558780283</v>
      </c>
      <c r="W637" s="16">
        <f t="array" ref="W637">SUMPRODUCT('Logistic Regression'!B$2:T$2,A637:S637)+'Logistic Regression'!U$2</f>
        <v>-0.51114522211601465</v>
      </c>
      <c r="X637">
        <f t="shared" si="9"/>
        <v>0.37492509712970495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16">
        <f t="array" ref="V638">SUMPRODUCT('Linear Model'!B$2:T$2,A638:S638)+'Linear Model'!U$2</f>
        <v>0.83181292217658775</v>
      </c>
      <c r="W638" s="16">
        <f t="array" ref="W638">SUMPRODUCT('Logistic Regression'!B$2:T$2,A638:S638)+'Logistic Regression'!U$2</f>
        <v>3.5329460192376914</v>
      </c>
      <c r="X638">
        <f t="shared" si="9"/>
        <v>0.97161078614320695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16">
        <f t="array" ref="V639">SUMPRODUCT('Linear Model'!B$2:T$2,A639:S639)+'Linear Model'!U$2</f>
        <v>0.35324985268654174</v>
      </c>
      <c r="W639" s="16">
        <f t="array" ref="W639">SUMPRODUCT('Logistic Regression'!B$2:T$2,A639:S639)+'Logistic Regression'!U$2</f>
        <v>-0.98380006860131175</v>
      </c>
      <c r="X639">
        <f t="shared" si="9"/>
        <v>0.2721384180674829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16">
        <f t="array" ref="V640">SUMPRODUCT('Linear Model'!B$2:T$2,A640:S640)+'Linear Model'!U$2</f>
        <v>0.46466773717777432</v>
      </c>
      <c r="W640" s="16">
        <f t="array" ref="W640">SUMPRODUCT('Logistic Regression'!B$2:T$2,A640:S640)+'Logistic Regression'!U$2</f>
        <v>-0.17586702163976251</v>
      </c>
      <c r="X640">
        <f t="shared" si="9"/>
        <v>0.45614621660444066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16">
        <f t="array" ref="V641">SUMPRODUCT('Linear Model'!B$2:T$2,A641:S641)+'Linear Model'!U$2</f>
        <v>0.58244435728275601</v>
      </c>
      <c r="W641" s="16">
        <f t="array" ref="W641">SUMPRODUCT('Logistic Regression'!B$2:T$2,A641:S641)+'Logistic Regression'!U$2</f>
        <v>1.1323591152921209</v>
      </c>
      <c r="X641">
        <f t="shared" si="9"/>
        <v>0.7562740026552337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16">
        <f t="array" ref="V642">SUMPRODUCT('Linear Model'!B$2:T$2,A642:S642)+'Linear Model'!U$2</f>
        <v>0.29531751543564488</v>
      </c>
      <c r="W642" s="16">
        <f t="array" ref="W642">SUMPRODUCT('Logistic Regression'!B$2:T$2,A642:S642)+'Logistic Regression'!U$2</f>
        <v>-1.7582860724883758</v>
      </c>
      <c r="X642">
        <f t="shared" si="9"/>
        <v>0.14700512708936805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16">
        <f t="array" ref="V643">SUMPRODUCT('Linear Model'!B$2:T$2,A643:S643)+'Linear Model'!U$2</f>
        <v>-0.32954327732613836</v>
      </c>
      <c r="W643" s="16">
        <f t="array" ref="W643">SUMPRODUCT('Logistic Regression'!B$2:T$2,A643:S643)+'Logistic Regression'!U$2</f>
        <v>-6.8300089471835452</v>
      </c>
      <c r="X643">
        <f t="shared" ref="X643:X706" si="10">EXP(W643)/(1+EXP(W643))</f>
        <v>1.0796814749651342E-3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16">
        <f t="array" ref="V644">SUMPRODUCT('Linear Model'!B$2:T$2,A644:S644)+'Linear Model'!U$2</f>
        <v>-4.1536235582878389E-2</v>
      </c>
      <c r="W644" s="16">
        <f t="array" ref="W644">SUMPRODUCT('Logistic Regression'!B$2:T$2,A644:S644)+'Logistic Regression'!U$2</f>
        <v>-4.4861383455570998</v>
      </c>
      <c r="X644">
        <f t="shared" si="10"/>
        <v>1.1138592084252105E-2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16">
        <f t="array" ref="V645">SUMPRODUCT('Linear Model'!B$2:T$2,A645:S645)+'Linear Model'!U$2</f>
        <v>0.37851007775894285</v>
      </c>
      <c r="W645" s="16">
        <f t="array" ref="W645">SUMPRODUCT('Logistic Regression'!B$2:T$2,A645:S645)+'Logistic Regression'!U$2</f>
        <v>-0.83031193198962983</v>
      </c>
      <c r="X645">
        <f t="shared" si="10"/>
        <v>0.30357911783731739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16">
        <f t="array" ref="V646">SUMPRODUCT('Linear Model'!B$2:T$2,A646:S646)+'Linear Model'!U$2</f>
        <v>0.24534157225209535</v>
      </c>
      <c r="W646" s="16">
        <f t="array" ref="W646">SUMPRODUCT('Logistic Regression'!B$2:T$2,A646:S646)+'Logistic Regression'!U$2</f>
        <v>-1.9168743981072283</v>
      </c>
      <c r="X646">
        <f t="shared" si="10"/>
        <v>0.12821051712008485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16">
        <f t="array" ref="V647">SUMPRODUCT('Linear Model'!B$2:T$2,A647:S647)+'Linear Model'!U$2</f>
        <v>0.27060179732449652</v>
      </c>
      <c r="W647" s="16">
        <f t="array" ref="W647">SUMPRODUCT('Logistic Regression'!B$2:T$2,A647:S647)+'Logistic Regression'!U$2</f>
        <v>-1.7633862614955464</v>
      </c>
      <c r="X647">
        <f t="shared" si="10"/>
        <v>0.146366741523658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16">
        <f t="array" ref="V648">SUMPRODUCT('Linear Model'!B$2:T$2,A648:S648)+'Linear Model'!U$2</f>
        <v>-0.13547733747286056</v>
      </c>
      <c r="W648" s="16">
        <f t="array" ref="W648">SUMPRODUCT('Logistic Regression'!B$2:T$2,A648:S648)+'Logistic Regression'!U$2</f>
        <v>-5.2424897073277616</v>
      </c>
      <c r="X648">
        <f t="shared" si="10"/>
        <v>5.2592709896278544E-3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16">
        <f t="array" ref="V649">SUMPRODUCT('Linear Model'!B$2:T$2,A649:S649)+'Linear Model'!U$2</f>
        <v>0.35284778558780283</v>
      </c>
      <c r="W649" s="16">
        <f t="array" ref="W649">SUMPRODUCT('Logistic Regression'!B$2:T$2,A649:S649)+'Logistic Regression'!U$2</f>
        <v>-0.51114522211601465</v>
      </c>
      <c r="X649">
        <f t="shared" si="10"/>
        <v>0.37492509712970495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16">
        <f t="array" ref="V650">SUMPRODUCT('Linear Model'!B$2:T$2,A650:S650)+'Linear Model'!U$2</f>
        <v>0.13346316643493328</v>
      </c>
      <c r="W650" s="16">
        <f t="array" ref="W650">SUMPRODUCT('Logistic Regression'!B$2:T$2,A650:S650)+'Logistic Regression'!U$2</f>
        <v>-2.8806132720311255</v>
      </c>
      <c r="X650">
        <f t="shared" si="10"/>
        <v>5.3120281269234904E-2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16">
        <f t="array" ref="V651">SUMPRODUCT('Linear Model'!B$2:T$2,A651:S651)+'Linear Model'!U$2</f>
        <v>0.11786818011407657</v>
      </c>
      <c r="W651" s="16">
        <f t="array" ref="W651">SUMPRODUCT('Logistic Regression'!B$2:T$2,A651:S651)+'Logistic Regression'!U$2</f>
        <v>-3.3656090032267527</v>
      </c>
      <c r="X651">
        <f t="shared" si="10"/>
        <v>3.3387729446986709E-2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16">
        <f t="array" ref="V652">SUMPRODUCT('Linear Model'!B$2:T$2,A652:S652)+'Linear Model'!U$2</f>
        <v>0.29369965882287363</v>
      </c>
      <c r="W652" s="16">
        <f t="array" ref="W652">SUMPRODUCT('Logistic Regression'!B$2:T$2,A652:S652)+'Logistic Regression'!U$2</f>
        <v>-1.9698813819813366</v>
      </c>
      <c r="X652">
        <f t="shared" si="10"/>
        <v>0.12240162813699669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16">
        <f t="array" ref="V653">SUMPRODUCT('Linear Model'!B$2:T$2,A653:S653)+'Linear Model'!U$2</f>
        <v>0.61391829141869991</v>
      </c>
      <c r="W653" s="16">
        <f t="array" ref="W653">SUMPRODUCT('Logistic Regression'!B$2:T$2,A653:S653)+'Logistic Regression'!U$2</f>
        <v>0.83918125995814208</v>
      </c>
      <c r="X653">
        <f t="shared" si="10"/>
        <v>0.69829275187238848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16">
        <f t="array" ref="V654">SUMPRODUCT('Linear Model'!B$2:T$2,A654:S654)+'Linear Model'!U$2</f>
        <v>8.4309348778747906E-2</v>
      </c>
      <c r="W654" s="16">
        <f t="array" ref="W654">SUMPRODUCT('Logistic Regression'!B$2:T$2,A654:S654)+'Logistic Regression'!U$2</f>
        <v>-3.3456765038979475</v>
      </c>
      <c r="X654">
        <f t="shared" si="10"/>
        <v>3.4037028245656083E-2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16">
        <f t="array" ref="V655">SUMPRODUCT('Linear Model'!B$2:T$2,A655:S655)+'Linear Model'!U$2</f>
        <v>-5.9780647890980421E-2</v>
      </c>
      <c r="W655" s="16">
        <f t="array" ref="W655">SUMPRODUCT('Logistic Regression'!B$2:T$2,A655:S655)+'Logistic Regression'!U$2</f>
        <v>-4.7746074181348792</v>
      </c>
      <c r="X655">
        <f t="shared" si="10"/>
        <v>8.3707366620675797E-3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16">
        <f t="array" ref="V656">SUMPRODUCT('Linear Model'!B$2:T$2,A656:S656)+'Linear Model'!U$2</f>
        <v>0.15918391283326389</v>
      </c>
      <c r="W656" s="16">
        <f t="array" ref="W656">SUMPRODUCT('Logistic Regression'!B$2:T$2,A656:S656)+'Logistic Regression'!U$2</f>
        <v>-2.5713193084570953</v>
      </c>
      <c r="X656">
        <f t="shared" si="10"/>
        <v>7.1007226366752538E-2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16">
        <f t="array" ref="V657">SUMPRODUCT('Linear Model'!B$2:T$2,A657:S657)+'Linear Model'!U$2</f>
        <v>0.22740426832491539</v>
      </c>
      <c r="W657" s="16">
        <f t="array" ref="W657">SUMPRODUCT('Logistic Regression'!B$2:T$2,A657:S657)+'Logistic Regression'!U$2</f>
        <v>-2.124261910260465</v>
      </c>
      <c r="X657">
        <f t="shared" si="10"/>
        <v>0.1067609600132281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16">
        <f t="array" ref="V658">SUMPRODUCT('Linear Model'!B$2:T$2,A658:S658)+'Linear Model'!U$2</f>
        <v>0.42147020817819325</v>
      </c>
      <c r="W658" s="16">
        <f t="array" ref="W658">SUMPRODUCT('Logistic Regression'!B$2:T$2,A658:S658)+'Logistic Regression'!U$2</f>
        <v>-0.53674267040468093</v>
      </c>
      <c r="X658">
        <f t="shared" si="10"/>
        <v>0.36894564495466942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16">
        <f t="array" ref="V659">SUMPRODUCT('Linear Model'!B$2:T$2,A659:S659)+'Linear Model'!U$2</f>
        <v>0.613516224319961</v>
      </c>
      <c r="W659" s="16">
        <f t="array" ref="W659">SUMPRODUCT('Logistic Regression'!B$2:T$2,A659:S659)+'Logistic Regression'!U$2</f>
        <v>1.3118361064434392</v>
      </c>
      <c r="X659">
        <f t="shared" si="10"/>
        <v>0.78782024072749623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16">
        <f t="array" ref="V660">SUMPRODUCT('Linear Model'!B$2:T$2,A660:S660)+'Linear Model'!U$2</f>
        <v>0.15918391283326389</v>
      </c>
      <c r="W660" s="16">
        <f t="array" ref="W660">SUMPRODUCT('Logistic Regression'!B$2:T$2,A660:S660)+'Logistic Regression'!U$2</f>
        <v>-2.5713193084570953</v>
      </c>
      <c r="X660">
        <f t="shared" si="10"/>
        <v>7.1007226366752538E-2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16">
        <f t="array" ref="V661">SUMPRODUCT('Linear Model'!B$2:T$2,A661:S661)+'Linear Model'!U$2</f>
        <v>0.85951526001733414</v>
      </c>
      <c r="W661" s="16">
        <f t="array" ref="W661">SUMPRODUCT('Logistic Regression'!B$2:T$2,A661:S661)+'Logistic Regression'!U$2</f>
        <v>3.0353332188339346</v>
      </c>
      <c r="X661">
        <f t="shared" si="10"/>
        <v>0.95414507924990388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16">
        <f t="array" ref="V662">SUMPRODUCT('Linear Model'!B$2:T$2,A662:S662)+'Linear Model'!U$2</f>
        <v>0.37851007775894285</v>
      </c>
      <c r="W662" s="16">
        <f t="array" ref="W662">SUMPRODUCT('Logistic Regression'!B$2:T$2,A662:S662)+'Logistic Regression'!U$2</f>
        <v>-0.83031193198962983</v>
      </c>
      <c r="X662">
        <f t="shared" si="10"/>
        <v>0.30357911783731739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16">
        <f t="array" ref="V663">SUMPRODUCT('Linear Model'!B$2:T$2,A663:S663)+'Linear Model'!U$2</f>
        <v>0.35284778558780283</v>
      </c>
      <c r="W663" s="16">
        <f t="array" ref="W663">SUMPRODUCT('Logistic Regression'!B$2:T$2,A663:S663)+'Logistic Regression'!U$2</f>
        <v>-0.51114522211601465</v>
      </c>
      <c r="X663">
        <f t="shared" si="10"/>
        <v>0.37492509712970495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16">
        <f t="array" ref="V664">SUMPRODUCT('Linear Model'!B$2:T$2,A664:S664)+'Linear Model'!U$2</f>
        <v>0.35284778558780283</v>
      </c>
      <c r="W664" s="16">
        <f t="array" ref="W664">SUMPRODUCT('Logistic Regression'!B$2:T$2,A664:S664)+'Logistic Regression'!U$2</f>
        <v>-0.51114522211601465</v>
      </c>
      <c r="X664">
        <f t="shared" si="10"/>
        <v>0.37492509712970495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16">
        <f t="array" ref="V665">SUMPRODUCT('Linear Model'!B$2:T$2,A665:S665)+'Linear Model'!U$2</f>
        <v>2.5974944429112246E-2</v>
      </c>
      <c r="W665" s="16">
        <f t="array" ref="W665">SUMPRODUCT('Logistic Regression'!B$2:T$2,A665:S665)+'Logistic Regression'!U$2</f>
        <v>-3.6475076612997142</v>
      </c>
      <c r="X665">
        <f t="shared" si="10"/>
        <v>2.5394314311454055E-2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16">
        <f t="array" ref="V666">SUMPRODUCT('Linear Model'!B$2:T$2,A666:S666)+'Linear Model'!U$2</f>
        <v>0.63185559534587987</v>
      </c>
      <c r="W666" s="16">
        <f t="array" ref="W666">SUMPRODUCT('Logistic Regression'!B$2:T$2,A666:S666)+'Logistic Regression'!U$2</f>
        <v>1.0465687721113786</v>
      </c>
      <c r="X666">
        <f t="shared" si="10"/>
        <v>0.74011546510062776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16">
        <f t="array" ref="V667">SUMPRODUCT('Linear Model'!B$2:T$2,A667:S667)+'Linear Model'!U$2</f>
        <v>0.10780087426379331</v>
      </c>
      <c r="W667" s="16">
        <f t="array" ref="W667">SUMPRODUCT('Logistic Regression'!B$2:T$2,A667:S667)+'Logistic Regression'!U$2</f>
        <v>-2.5614465621575104</v>
      </c>
      <c r="X667">
        <f t="shared" si="10"/>
        <v>7.1661248745347766E-2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16">
        <f t="array" ref="V668">SUMPRODUCT('Linear Model'!B$2:T$2,A668:S668)+'Linear Model'!U$2</f>
        <v>0.15918391283326389</v>
      </c>
      <c r="W668" s="16">
        <f t="array" ref="W668">SUMPRODUCT('Logistic Regression'!B$2:T$2,A668:S668)+'Logistic Regression'!U$2</f>
        <v>-2.5713193084570953</v>
      </c>
      <c r="X668">
        <f t="shared" si="10"/>
        <v>7.1007226366752538E-2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16">
        <f t="array" ref="V669">SUMPRODUCT('Linear Model'!B$2:T$2,A669:S669)+'Linear Model'!U$2</f>
        <v>0.15878184573452497</v>
      </c>
      <c r="W669" s="16">
        <f t="array" ref="W669">SUMPRODUCT('Logistic Regression'!B$2:T$2,A669:S669)+'Logistic Regression'!U$2</f>
        <v>-2.0986644619717985</v>
      </c>
      <c r="X669">
        <f t="shared" si="10"/>
        <v>0.10922669620404361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16">
        <f t="array" ref="V670">SUMPRODUCT('Linear Model'!B$2:T$2,A670:S670)+'Linear Model'!U$2</f>
        <v>0.4244138762527257</v>
      </c>
      <c r="W670" s="16">
        <f t="array" ref="W670">SUMPRODUCT('Logistic Regression'!B$2:T$2,A670:S670)+'Logistic Regression'!U$2</f>
        <v>-0.37194252742305389</v>
      </c>
      <c r="X670">
        <f t="shared" si="10"/>
        <v>0.40807172198156755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16">
        <f t="array" ref="V671">SUMPRODUCT('Linear Model'!B$2:T$2,A671:S671)+'Linear Model'!U$2</f>
        <v>-1.7642642999094182E-2</v>
      </c>
      <c r="W671" s="16">
        <f t="array" ref="W671">SUMPRODUCT('Logistic Regression'!B$2:T$2,A671:S671)+'Logistic Regression'!U$2</f>
        <v>-4.1745632503019614</v>
      </c>
      <c r="X671">
        <f t="shared" si="10"/>
        <v>1.5148889405310182E-2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16">
        <f t="array" ref="V672">SUMPRODUCT('Linear Model'!B$2:T$2,A672:S672)+'Linear Model'!U$2</f>
        <v>-0.16073756254526167</v>
      </c>
      <c r="W672" s="16">
        <f t="array" ref="W672">SUMPRODUCT('Logistic Regression'!B$2:T$2,A672:S672)+'Logistic Regression'!U$2</f>
        <v>-5.395977843939443</v>
      </c>
      <c r="X672">
        <f t="shared" si="10"/>
        <v>4.5143124874161469E-3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16">
        <f t="array" ref="V673">SUMPRODUCT('Linear Model'!B$2:T$2,A673:S673)+'Linear Model'!U$2</f>
        <v>0.15918391283326389</v>
      </c>
      <c r="W673" s="16">
        <f t="array" ref="W673">SUMPRODUCT('Logistic Regression'!B$2:T$2,A673:S673)+'Logistic Regression'!U$2</f>
        <v>-2.5713193084570953</v>
      </c>
      <c r="X673">
        <f t="shared" si="10"/>
        <v>7.1007226366752538E-2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16">
        <f t="array" ref="V674">SUMPRODUCT('Linear Model'!B$2:T$2,A674:S674)+'Linear Model'!U$2</f>
        <v>0.17046700819757943</v>
      </c>
      <c r="W674" s="16">
        <f t="array" ref="W674">SUMPRODUCT('Logistic Regression'!B$2:T$2,A674:S674)+'Logistic Regression'!U$2</f>
        <v>-2.6912315935480797</v>
      </c>
      <c r="X674">
        <f t="shared" si="10"/>
        <v>6.3492746655003082E-2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16">
        <f t="array" ref="V675">SUMPRODUCT('Linear Model'!B$2:T$2,A675:S675)+'Linear Model'!U$2</f>
        <v>-5.9780647890980421E-2</v>
      </c>
      <c r="W675" s="16">
        <f t="array" ref="W675">SUMPRODUCT('Logistic Regression'!B$2:T$2,A675:S675)+'Logistic Regression'!U$2</f>
        <v>-4.7746074181348792</v>
      </c>
      <c r="X675">
        <f t="shared" si="10"/>
        <v>8.3707366620675797E-3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16">
        <f t="array" ref="V676">SUMPRODUCT('Linear Model'!B$2:T$2,A676:S676)+'Linear Model'!U$2</f>
        <v>0.17642329685418368</v>
      </c>
      <c r="W676" s="16">
        <f t="array" ref="W676">SUMPRODUCT('Logistic Regression'!B$2:T$2,A676:S676)+'Logistic Regression'!U$2</f>
        <v>-2.5870440104461769</v>
      </c>
      <c r="X676">
        <f t="shared" si="10"/>
        <v>6.9976914741624568E-2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16">
        <f t="array" ref="V677">SUMPRODUCT('Linear Model'!B$2:T$2,A677:S677)+'Linear Model'!U$2</f>
        <v>0.2449395051533565</v>
      </c>
      <c r="W677" s="16">
        <f t="array" ref="W677">SUMPRODUCT('Logistic Regression'!B$2:T$2,A677:S677)+'Logistic Regression'!U$2</f>
        <v>-1.4442195516219314</v>
      </c>
      <c r="X677">
        <f t="shared" si="10"/>
        <v>0.19089277713944691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16">
        <f t="array" ref="V678">SUMPRODUCT('Linear Model'!B$2:T$2,A678:S678)+'Linear Model'!U$2</f>
        <v>0.42106814107945439</v>
      </c>
      <c r="W678" s="16">
        <f t="array" ref="W678">SUMPRODUCT('Logistic Regression'!B$2:T$2,A678:S678)+'Logistic Regression'!U$2</f>
        <v>-6.4087823919383835E-2</v>
      </c>
      <c r="X678">
        <f t="shared" si="10"/>
        <v>0.48398352561586006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16">
        <f t="array" ref="V679">SUMPRODUCT('Linear Model'!B$2:T$2,A679:S679)+'Linear Model'!U$2</f>
        <v>0.63917851649110102</v>
      </c>
      <c r="W679" s="16">
        <f t="array" ref="W679">SUMPRODUCT('Logistic Regression'!B$2:T$2,A679:S679)+'Logistic Regression'!U$2</f>
        <v>0.992669396569824</v>
      </c>
      <c r="X679">
        <f t="shared" si="10"/>
        <v>0.72961485560662975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16">
        <f t="array" ref="V680">SUMPRODUCT('Linear Model'!B$2:T$2,A680:S680)+'Linear Model'!U$2</f>
        <v>0.35324985268654174</v>
      </c>
      <c r="W680" s="16">
        <f t="array" ref="W680">SUMPRODUCT('Logistic Regression'!B$2:T$2,A680:S680)+'Logistic Regression'!U$2</f>
        <v>-0.98380006860131175</v>
      </c>
      <c r="X680">
        <f t="shared" si="10"/>
        <v>0.2721384180674829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16">
        <f t="array" ref="V681">SUMPRODUCT('Linear Model'!B$2:T$2,A681:S681)+'Linear Model'!U$2</f>
        <v>8.4309348778747906E-2</v>
      </c>
      <c r="W681" s="16">
        <f t="array" ref="W681">SUMPRODUCT('Logistic Regression'!B$2:T$2,A681:S681)+'Logistic Regression'!U$2</f>
        <v>-3.3456765038979475</v>
      </c>
      <c r="X681">
        <f t="shared" si="10"/>
        <v>3.4037028245656083E-2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16">
        <f t="array" ref="V682">SUMPRODUCT('Linear Model'!B$2:T$2,A682:S682)+'Linear Model'!U$2</f>
        <v>0.4839926628410649</v>
      </c>
      <c r="W682" s="16">
        <f t="array" ref="W682">SUMPRODUCT('Logistic Regression'!B$2:T$2,A682:S682)+'Logistic Regression'!U$2</f>
        <v>5.1936477322847036E-2</v>
      </c>
      <c r="X682">
        <f t="shared" si="10"/>
        <v>0.51298120150665272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16">
        <f t="array" ref="V683">SUMPRODUCT('Linear Model'!B$2:T$2,A683:S683)+'Linear Model'!U$2</f>
        <v>0.35324985268654174</v>
      </c>
      <c r="W683" s="16">
        <f t="array" ref="W683">SUMPRODUCT('Logistic Regression'!B$2:T$2,A683:S683)+'Logistic Regression'!U$2</f>
        <v>-0.98380006860131175</v>
      </c>
      <c r="X683">
        <f t="shared" si="10"/>
        <v>0.2721384180674829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16">
        <f t="array" ref="V684">SUMPRODUCT('Linear Model'!B$2:T$2,A684:S684)+'Linear Model'!U$2</f>
        <v>0.30264043658086603</v>
      </c>
      <c r="W684" s="16">
        <f t="array" ref="W684">SUMPRODUCT('Logistic Regression'!B$2:T$2,A684:S684)+'Logistic Regression'!U$2</f>
        <v>-1.8121854480299302</v>
      </c>
      <c r="X684">
        <f t="shared" si="10"/>
        <v>0.14037420195799305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16">
        <f t="array" ref="V685">SUMPRODUCT('Linear Model'!B$2:T$2,A685:S685)+'Linear Model'!U$2</f>
        <v>0.31350385337496217</v>
      </c>
      <c r="W685" s="16">
        <f t="array" ref="W685">SUMPRODUCT('Logistic Regression'!B$2:T$2,A685:S685)+'Logistic Regression'!U$2</f>
        <v>-1.2295173200045151</v>
      </c>
      <c r="X685">
        <f t="shared" si="10"/>
        <v>0.22626591718418193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16">
        <f t="array" ref="V686">SUMPRODUCT('Linear Model'!B$2:T$2,A686:S686)+'Linear Model'!U$2</f>
        <v>0.57430389617272071</v>
      </c>
      <c r="W686" s="16">
        <f t="array" ref="W686">SUMPRODUCT('Logistic Regression'!B$2:T$2,A686:S686)+'Logistic Regression'!U$2</f>
        <v>0.23775729486952304</v>
      </c>
      <c r="X686">
        <f t="shared" si="10"/>
        <v>0.55916089604981989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16">
        <f t="array" ref="V687">SUMPRODUCT('Linear Model'!B$2:T$2,A687:S687)+'Linear Model'!U$2</f>
        <v>0.43900544500663435</v>
      </c>
      <c r="W687" s="16">
        <f t="array" ref="W687">SUMPRODUCT('Logistic Regression'!B$2:T$2,A687:S687)+'Logistic Regression'!U$2</f>
        <v>0.14329968823385267</v>
      </c>
      <c r="X687">
        <f t="shared" si="10"/>
        <v>0.53576374288288531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16">
        <f t="array" ref="V688">SUMPRODUCT('Linear Model'!B$2:T$2,A688:S688)+'Linear Model'!U$2</f>
        <v>0.15212763717166061</v>
      </c>
      <c r="W688" s="16">
        <f t="array" ref="W688">SUMPRODUCT('Logistic Regression'!B$2:T$2,A688:S688)+'Logistic Regression'!U$2</f>
        <v>-2.4259642592160193</v>
      </c>
      <c r="X688">
        <f t="shared" si="10"/>
        <v>8.1214099101918069E-2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16">
        <f t="array" ref="V689">SUMPRODUCT('Linear Model'!B$2:T$2,A689:S689)+'Linear Model'!U$2</f>
        <v>-4.1536235582878389E-2</v>
      </c>
      <c r="W689" s="16">
        <f t="array" ref="W689">SUMPRODUCT('Logistic Regression'!B$2:T$2,A689:S689)+'Logistic Regression'!U$2</f>
        <v>-4.4861383455570998</v>
      </c>
      <c r="X689">
        <f t="shared" si="10"/>
        <v>1.1138592084252105E-2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16">
        <f t="array" ref="V690">SUMPRODUCT('Linear Model'!B$2:T$2,A690:S690)+'Linear Model'!U$2</f>
        <v>0.43940751210537321</v>
      </c>
      <c r="W690" s="16">
        <f t="array" ref="W690">SUMPRODUCT('Logistic Regression'!B$2:T$2,A690:S690)+'Logistic Regression'!U$2</f>
        <v>-0.32935515825144435</v>
      </c>
      <c r="X690">
        <f t="shared" si="10"/>
        <v>0.41839753135597685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16">
        <f t="array" ref="V691">SUMPRODUCT('Linear Model'!B$2:T$2,A691:S691)+'Linear Model'!U$2</f>
        <v>-4.9319678054028981E-2</v>
      </c>
      <c r="W691" s="16">
        <f t="array" ref="W691">SUMPRODUCT('Logistic Regression'!B$2:T$2,A691:S691)+'Logistic Regression'!U$2</f>
        <v>-4.5880447969778935</v>
      </c>
      <c r="X691">
        <f t="shared" si="10"/>
        <v>1.0070286400270197E-2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16">
        <f t="array" ref="V692">SUMPRODUCT('Linear Model'!B$2:T$2,A692:S692)+'Linear Model'!U$2</f>
        <v>0.43900544500663435</v>
      </c>
      <c r="W692" s="16">
        <f t="array" ref="W692">SUMPRODUCT('Logistic Regression'!B$2:T$2,A692:S692)+'Logistic Regression'!U$2</f>
        <v>0.14329968823385267</v>
      </c>
      <c r="X692">
        <f t="shared" si="10"/>
        <v>0.53576374288288531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16">
        <f t="array" ref="V693">SUMPRODUCT('Linear Model'!B$2:T$2,A693:S693)+'Linear Model'!U$2</f>
        <v>0.37277282859055255</v>
      </c>
      <c r="W693" s="16">
        <f t="array" ref="W693">SUMPRODUCT('Logistic Regression'!B$2:T$2,A693:S693)+'Logistic Regression'!U$2</f>
        <v>-1.1392438357278374</v>
      </c>
      <c r="X693">
        <f t="shared" si="10"/>
        <v>0.24245922071675724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16">
        <f t="array" ref="V694">SUMPRODUCT('Linear Model'!B$2:T$2,A694:S694)+'Linear Model'!U$2</f>
        <v>0.30065102460303883</v>
      </c>
      <c r="W694" s="16">
        <f t="array" ref="W694">SUMPRODUCT('Logistic Regression'!B$2:T$2,A694:S694)+'Logistic Regression'!U$2</f>
        <v>-1.6581774782799845</v>
      </c>
      <c r="X694">
        <f t="shared" si="10"/>
        <v>0.16000680053167585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16">
        <f t="array" ref="V695">SUMPRODUCT('Linear Model'!B$2:T$2,A695:S695)+'Linear Model'!U$2</f>
        <v>0.10125157558236703</v>
      </c>
      <c r="W695" s="16">
        <f t="array" ref="W695">SUMPRODUCT('Logistic Regression'!B$2:T$2,A695:S695)+'Logistic Regression'!U$2</f>
        <v>-3.3458053123441598</v>
      </c>
      <c r="X695">
        <f t="shared" si="10"/>
        <v>3.40327934701809E-2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16">
        <f t="array" ref="V696">SUMPRODUCT('Linear Model'!B$2:T$2,A696:S696)+'Linear Model'!U$2</f>
        <v>0.64140488460568756</v>
      </c>
      <c r="W696" s="16">
        <f t="array" ref="W696">SUMPRODUCT('Logistic Regression'!B$2:T$2,A696:S696)+'Logistic Regression'!U$2</f>
        <v>1.9785759983447264</v>
      </c>
      <c r="X696">
        <f t="shared" si="10"/>
        <v>0.8785292808343127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16">
        <f t="array" ref="V697">SUMPRODUCT('Linear Model'!B$2:T$2,A697:S697)+'Linear Model'!U$2</f>
        <v>0.51596136734280007</v>
      </c>
      <c r="W697" s="16">
        <f t="array" ref="W697">SUMPRODUCT('Logistic Regression'!B$2:T$2,A697:S697)+'Logistic Regression'!U$2</f>
        <v>0.36545931020027611</v>
      </c>
      <c r="X697">
        <f t="shared" si="10"/>
        <v>0.59036133374246602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16">
        <f t="array" ref="V698">SUMPRODUCT('Linear Model'!B$2:T$2,A698:S698)+'Linear Model'!U$2</f>
        <v>8.4309348778747906E-2</v>
      </c>
      <c r="W698" s="16">
        <f t="array" ref="W698">SUMPRODUCT('Logistic Regression'!B$2:T$2,A698:S698)+'Logistic Regression'!U$2</f>
        <v>-3.3456765038979475</v>
      </c>
      <c r="X698">
        <f t="shared" si="10"/>
        <v>3.4037028245656083E-2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16">
        <f t="array" ref="V699">SUMPRODUCT('Linear Model'!B$2:T$2,A699:S699)+'Linear Model'!U$2</f>
        <v>0.20168352192658481</v>
      </c>
      <c r="W699" s="16">
        <f t="array" ref="W699">SUMPRODUCT('Logistic Regression'!B$2:T$2,A699:S699)+'Logistic Regression'!U$2</f>
        <v>-2.4335558738344947</v>
      </c>
      <c r="X699">
        <f t="shared" si="10"/>
        <v>8.0649423163683426E-2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16">
        <f t="array" ref="V700">SUMPRODUCT('Linear Model'!B$2:T$2,A700:S700)+'Linear Model'!U$2</f>
        <v>0.35284778558780283</v>
      </c>
      <c r="W700" s="16">
        <f t="array" ref="W700">SUMPRODUCT('Logistic Regression'!B$2:T$2,A700:S700)+'Logistic Regression'!U$2</f>
        <v>-0.51114522211601465</v>
      </c>
      <c r="X700">
        <f t="shared" si="10"/>
        <v>0.37492509712970495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16">
        <f t="array" ref="V701">SUMPRODUCT('Linear Model'!B$2:T$2,A701:S701)+'Linear Model'!U$2</f>
        <v>0.25960545266055302</v>
      </c>
      <c r="W701" s="16">
        <f t="array" ref="W701">SUMPRODUCT('Logistic Regression'!B$2:T$2,A701:S701)+'Logistic Regression'!U$2</f>
        <v>-1.5614744900434416</v>
      </c>
      <c r="X701">
        <f t="shared" si="10"/>
        <v>0.17343516910067652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16">
        <f t="array" ref="V702">SUMPRODUCT('Linear Model'!B$2:T$2,A702:S702)+'Linear Model'!U$2</f>
        <v>0.17006494109884057</v>
      </c>
      <c r="W702" s="16">
        <f t="array" ref="W702">SUMPRODUCT('Logistic Regression'!B$2:T$2,A702:S702)+'Logistic Regression'!U$2</f>
        <v>-2.2185767470627829</v>
      </c>
      <c r="X702">
        <f t="shared" si="10"/>
        <v>9.8094650452639418E-2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16">
        <f t="array" ref="V703">SUMPRODUCT('Linear Model'!B$2:T$2,A703:S703)+'Linear Model'!U$2</f>
        <v>0.44673043325059436</v>
      </c>
      <c r="W703" s="16">
        <f t="array" ref="W703">SUMPRODUCT('Logistic Regression'!B$2:T$2,A703:S703)+'Logistic Regression'!U$2</f>
        <v>-0.38325453379299901</v>
      </c>
      <c r="X703">
        <f t="shared" si="10"/>
        <v>0.40534218352131607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16">
        <f t="array" ref="V704">SUMPRODUCT('Linear Model'!B$2:T$2,A704:S704)+'Linear Model'!U$2</f>
        <v>0.43900544500663435</v>
      </c>
      <c r="W704" s="16">
        <f t="array" ref="W704">SUMPRODUCT('Logistic Regression'!B$2:T$2,A704:S704)+'Logistic Regression'!U$2</f>
        <v>0.14329968823385267</v>
      </c>
      <c r="X704">
        <f t="shared" si="10"/>
        <v>0.53576374288288531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16">
        <f t="array" ref="V705">SUMPRODUCT('Linear Model'!B$2:T$2,A705:S705)+'Linear Model'!U$2</f>
        <v>0.37851007775894285</v>
      </c>
      <c r="W705" s="16">
        <f t="array" ref="W705">SUMPRODUCT('Logistic Regression'!B$2:T$2,A705:S705)+'Logistic Regression'!U$2</f>
        <v>-0.83031193198962983</v>
      </c>
      <c r="X705">
        <f t="shared" si="10"/>
        <v>0.30357911783731739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16">
        <f t="array" ref="V706">SUMPRODUCT('Linear Model'!B$2:T$2,A706:S706)+'Linear Model'!U$2</f>
        <v>0.2344200810892145</v>
      </c>
      <c r="W706" s="16">
        <f t="array" ref="W706">SUMPRODUCT('Logistic Regression'!B$2:T$2,A706:S706)+'Logistic Regression'!U$2</f>
        <v>-2.2592428462265608</v>
      </c>
      <c r="X706">
        <f t="shared" si="10"/>
        <v>9.4555172388939068E-2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16">
        <f t="array" ref="V707">SUMPRODUCT('Linear Model'!B$2:T$2,A707:S707)+'Linear Model'!U$2</f>
        <v>0.22700220122617654</v>
      </c>
      <c r="W707" s="16">
        <f t="array" ref="W707">SUMPRODUCT('Logistic Regression'!B$2:T$2,A707:S707)+'Logistic Regression'!U$2</f>
        <v>-1.6516070637751679</v>
      </c>
      <c r="X707">
        <f t="shared" ref="X707:X770" si="11">EXP(W707)/(1+EXP(W707))</f>
        <v>0.16089186859095389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16">
        <f t="array" ref="V708">SUMPRODUCT('Linear Model'!B$2:T$2,A708:S708)+'Linear Model'!U$2</f>
        <v>0.43738758839386316</v>
      </c>
      <c r="W708" s="16">
        <f t="array" ref="W708">SUMPRODUCT('Logistic Regression'!B$2:T$2,A708:S708)+'Logistic Regression'!U$2</f>
        <v>-6.8295621259108347E-2</v>
      </c>
      <c r="X708">
        <f t="shared" si="11"/>
        <v>0.48293272806440291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16">
        <f t="array" ref="V709">SUMPRODUCT('Linear Model'!B$2:T$2,A709:S709)+'Linear Model'!U$2</f>
        <v>0.19436060078136366</v>
      </c>
      <c r="W709" s="16">
        <f t="array" ref="W709">SUMPRODUCT('Logistic Regression'!B$2:T$2,A709:S709)+'Logistic Regression'!U$2</f>
        <v>-2.37965649829294</v>
      </c>
      <c r="X709">
        <f t="shared" si="11"/>
        <v>8.4737202827249003E-2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16">
        <f t="array" ref="V710">SUMPRODUCT('Linear Model'!B$2:T$2,A710:S710)+'Linear Model'!U$2</f>
        <v>0.35284778558780283</v>
      </c>
      <c r="W710" s="16">
        <f t="array" ref="W710">SUMPRODUCT('Logistic Regression'!B$2:T$2,A710:S710)+'Logistic Regression'!U$2</f>
        <v>-0.51114522211601465</v>
      </c>
      <c r="X710">
        <f t="shared" si="11"/>
        <v>0.37492509712970495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16">
        <f t="array" ref="V711">SUMPRODUCT('Linear Model'!B$2:T$2,A711:S711)+'Linear Model'!U$2</f>
        <v>0.35284778558780283</v>
      </c>
      <c r="W711" s="16">
        <f t="array" ref="W711">SUMPRODUCT('Logistic Regression'!B$2:T$2,A711:S711)+'Logistic Regression'!U$2</f>
        <v>-0.51114522211601465</v>
      </c>
      <c r="X711">
        <f t="shared" si="11"/>
        <v>0.37492509712970495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16">
        <f t="array" ref="V712">SUMPRODUCT('Linear Model'!B$2:T$2,A712:S712)+'Linear Model'!U$2</f>
        <v>0.19436060078136366</v>
      </c>
      <c r="W712" s="16">
        <f t="array" ref="W712">SUMPRODUCT('Logistic Regression'!B$2:T$2,A712:S712)+'Logistic Regression'!U$2</f>
        <v>-2.37965649829294</v>
      </c>
      <c r="X712">
        <f t="shared" si="11"/>
        <v>8.4737202827249003E-2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16">
        <f t="array" ref="V713">SUMPRODUCT('Linear Model'!B$2:T$2,A713:S713)+'Linear Model'!U$2</f>
        <v>-0.22995299516047402</v>
      </c>
      <c r="W713" s="16">
        <f t="array" ref="W713">SUMPRODUCT('Logistic Regression'!B$2:T$2,A713:S713)+'Logistic Regression'!U$2</f>
        <v>-6.0505515627355226</v>
      </c>
      <c r="X713">
        <f t="shared" si="11"/>
        <v>2.351021528604556E-3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16">
        <f t="array" ref="V714">SUMPRODUCT('Linear Model'!B$2:T$2,A714:S714)+'Linear Model'!U$2</f>
        <v>0.29491544833690603</v>
      </c>
      <c r="W714" s="16">
        <f t="array" ref="W714">SUMPRODUCT('Logistic Regression'!B$2:T$2,A714:S714)+'Logistic Regression'!U$2</f>
        <v>-1.2856312260030787</v>
      </c>
      <c r="X714">
        <f t="shared" si="11"/>
        <v>0.21659318905634786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16">
        <f t="array" ref="V715">SUMPRODUCT('Linear Model'!B$2:T$2,A715:S715)+'Linear Model'!U$2</f>
        <v>0.77449037342452376</v>
      </c>
      <c r="W715" s="16">
        <f t="array" ref="W715">SUMPRODUCT('Logistic Regression'!B$2:T$2,A715:S715)+'Logistic Regression'!U$2</f>
        <v>2.9809378921402412</v>
      </c>
      <c r="X715">
        <f t="shared" si="11"/>
        <v>0.9517054970807427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16">
        <f t="array" ref="V716">SUMPRODUCT('Linear Model'!B$2:T$2,A716:S716)+'Linear Model'!U$2</f>
        <v>2.9466092808577704E-4</v>
      </c>
      <c r="W716" s="16">
        <f t="array" ref="W716">SUMPRODUCT('Logistic Regression'!B$2:T$2,A716:S716)+'Logistic Regression'!U$2</f>
        <v>-3.9671757381487236</v>
      </c>
      <c r="X716">
        <f t="shared" si="11"/>
        <v>1.8575241883919888E-2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16">
        <f t="array" ref="V717">SUMPRODUCT('Linear Model'!B$2:T$2,A717:S717)+'Linear Model'!U$2</f>
        <v>8.291220455644821E-2</v>
      </c>
      <c r="W717" s="16">
        <f t="array" ref="W717">SUMPRODUCT('Logistic Regression'!B$2:T$2,A717:S717)+'Logistic Regression'!U$2</f>
        <v>-3.0805379780120989</v>
      </c>
      <c r="X717">
        <f t="shared" si="11"/>
        <v>4.3917220963816013E-2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16">
        <f t="array" ref="V718">SUMPRODUCT('Linear Model'!B$2:T$2,A718:S718)+'Linear Model'!U$2</f>
        <v>0.10780087426379331</v>
      </c>
      <c r="W718" s="16">
        <f t="array" ref="W718">SUMPRODUCT('Logistic Regression'!B$2:T$2,A718:S718)+'Logistic Regression'!U$2</f>
        <v>-2.5614465621575104</v>
      </c>
      <c r="X718">
        <f t="shared" si="11"/>
        <v>7.1661248745347766E-2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16">
        <f t="array" ref="V719">SUMPRODUCT('Linear Model'!B$2:T$2,A719:S719)+'Linear Model'!U$2</f>
        <v>5.3856381499209183E-2</v>
      </c>
      <c r="W719" s="16">
        <f t="array" ref="W719">SUMPRODUCT('Logistic Regression'!B$2:T$2,A719:S719)+'Logistic Regression'!U$2</f>
        <v>-3.6597085966433256</v>
      </c>
      <c r="X719">
        <f t="shared" si="11"/>
        <v>2.5094090168509792E-2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16">
        <f t="array" ref="V720">SUMPRODUCT('Linear Model'!B$2:T$2,A720:S720)+'Linear Model'!U$2</f>
        <v>0.13346316643493328</v>
      </c>
      <c r="W720" s="16">
        <f t="array" ref="W720">SUMPRODUCT('Logistic Regression'!B$2:T$2,A720:S720)+'Logistic Regression'!U$2</f>
        <v>-2.8806132720311255</v>
      </c>
      <c r="X720">
        <f t="shared" si="11"/>
        <v>5.3120281269234904E-2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16">
        <f t="array" ref="V721">SUMPRODUCT('Linear Model'!B$2:T$2,A721:S721)+'Linear Model'!U$2</f>
        <v>0.43900544500663435</v>
      </c>
      <c r="W721" s="16">
        <f t="array" ref="W721">SUMPRODUCT('Logistic Regression'!B$2:T$2,A721:S721)+'Logistic Regression'!U$2</f>
        <v>0.14329968823385267</v>
      </c>
      <c r="X721">
        <f t="shared" si="11"/>
        <v>0.53576374288288531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16">
        <f t="array" ref="V722">SUMPRODUCT('Linear Model'!B$2:T$2,A722:S722)+'Linear Model'!U$2</f>
        <v>0.35284778558780283</v>
      </c>
      <c r="W722" s="16">
        <f t="array" ref="W722">SUMPRODUCT('Logistic Regression'!B$2:T$2,A722:S722)+'Logistic Regression'!U$2</f>
        <v>-0.51114522211601465</v>
      </c>
      <c r="X722">
        <f t="shared" si="11"/>
        <v>0.37492509712970495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16">
        <f t="array" ref="V723">SUMPRODUCT('Linear Model'!B$2:T$2,A723:S723)+'Linear Model'!U$2</f>
        <v>0.44871780653632654</v>
      </c>
      <c r="W723" s="16">
        <f t="array" ref="W723">SUMPRODUCT('Logistic Regression'!B$2:T$2,A723:S723)+'Logistic Regression'!U$2</f>
        <v>-0.24217854822214344</v>
      </c>
      <c r="X723">
        <f t="shared" si="11"/>
        <v>0.43974955181401554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16">
        <f t="array" ref="V724">SUMPRODUCT('Linear Model'!B$2:T$2,A724:S724)+'Linear Model'!U$2</f>
        <v>-4.9319678054028981E-2</v>
      </c>
      <c r="W724" s="16">
        <f t="array" ref="W724">SUMPRODUCT('Logistic Regression'!B$2:T$2,A724:S724)+'Logistic Regression'!U$2</f>
        <v>-4.5880447969778935</v>
      </c>
      <c r="X724">
        <f t="shared" si="11"/>
        <v>1.0070286400270197E-2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16">
        <f t="array" ref="V725">SUMPRODUCT('Linear Model'!B$2:T$2,A725:S725)+'Linear Model'!U$2</f>
        <v>0.17006494109884057</v>
      </c>
      <c r="W725" s="16">
        <f t="array" ref="W725">SUMPRODUCT('Logistic Regression'!B$2:T$2,A725:S725)+'Logistic Regression'!U$2</f>
        <v>-2.2185767470627829</v>
      </c>
      <c r="X725">
        <f t="shared" si="11"/>
        <v>9.8094650452639418E-2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16">
        <f t="array" ref="V726">SUMPRODUCT('Linear Model'!B$2:T$2,A726:S726)+'Linear Model'!U$2</f>
        <v>0.19395853368262481</v>
      </c>
      <c r="W726" s="16">
        <f t="array" ref="W726">SUMPRODUCT('Logistic Regression'!B$2:T$2,A726:S726)+'Logistic Regression'!U$2</f>
        <v>-1.9070016518076434</v>
      </c>
      <c r="X726">
        <f t="shared" si="11"/>
        <v>0.12931807584006225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16">
        <f t="array" ref="V727">SUMPRODUCT('Linear Model'!B$2:T$2,A727:S727)+'Linear Model'!U$2</f>
        <v>0.42147020817819325</v>
      </c>
      <c r="W727" s="16">
        <f t="array" ref="W727">SUMPRODUCT('Logistic Regression'!B$2:T$2,A727:S727)+'Logistic Regression'!U$2</f>
        <v>-0.53674267040468093</v>
      </c>
      <c r="X727">
        <f t="shared" si="11"/>
        <v>0.36894564495466942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16">
        <f t="array" ref="V728">SUMPRODUCT('Linear Model'!B$2:T$2,A728:S728)+'Linear Model'!U$2</f>
        <v>0.35324985268654174</v>
      </c>
      <c r="W728" s="16">
        <f t="array" ref="W728">SUMPRODUCT('Logistic Regression'!B$2:T$2,A728:S728)+'Logistic Regression'!U$2</f>
        <v>-0.98380006860131175</v>
      </c>
      <c r="X728">
        <f t="shared" si="11"/>
        <v>0.2721384180674829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16">
        <f t="array" ref="V729">SUMPRODUCT('Linear Model'!B$2:T$2,A729:S729)+'Linear Model'!U$2</f>
        <v>0.35284778558780283</v>
      </c>
      <c r="W729" s="16">
        <f t="array" ref="W729">SUMPRODUCT('Logistic Regression'!B$2:T$2,A729:S729)+'Logistic Regression'!U$2</f>
        <v>-0.51114522211601465</v>
      </c>
      <c r="X729">
        <f t="shared" si="11"/>
        <v>0.37492509712970495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16">
        <f t="array" ref="V730">SUMPRODUCT('Linear Model'!B$2:T$2,A730:S730)+'Linear Model'!U$2</f>
        <v>0.24534157225209535</v>
      </c>
      <c r="W730" s="16">
        <f t="array" ref="W730">SUMPRODUCT('Logistic Regression'!B$2:T$2,A730:S730)+'Logistic Regression'!U$2</f>
        <v>-1.9168743981072283</v>
      </c>
      <c r="X730">
        <f t="shared" si="11"/>
        <v>0.12821051712008485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16">
        <f t="array" ref="V731">SUMPRODUCT('Linear Model'!B$2:T$2,A731:S731)+'Linear Model'!U$2</f>
        <v>0.63145352824714096</v>
      </c>
      <c r="W731" s="16">
        <f t="array" ref="W731">SUMPRODUCT('Logistic Regression'!B$2:T$2,A731:S731)+'Logistic Regression'!U$2</f>
        <v>1.5192236185966757</v>
      </c>
      <c r="X731">
        <f t="shared" si="11"/>
        <v>0.82042412603256187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16">
        <f t="array" ref="V732">SUMPRODUCT('Linear Model'!B$2:T$2,A732:S732)+'Linear Model'!U$2</f>
        <v>0.19395853368262481</v>
      </c>
      <c r="W732" s="16">
        <f t="array" ref="W732">SUMPRODUCT('Logistic Regression'!B$2:T$2,A732:S732)+'Logistic Regression'!U$2</f>
        <v>-1.9070016518076434</v>
      </c>
      <c r="X732">
        <f t="shared" si="11"/>
        <v>0.12931807584006225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16">
        <f t="array" ref="V733">SUMPRODUCT('Linear Model'!B$2:T$2,A733:S733)+'Linear Model'!U$2</f>
        <v>0.39363758184887138</v>
      </c>
      <c r="W733" s="16">
        <f t="array" ref="W733">SUMPRODUCT('Logistic Regression'!B$2:T$2,A733:S733)+'Logistic Regression'!U$2</f>
        <v>-0.3150226206007205</v>
      </c>
      <c r="X733">
        <f t="shared" si="11"/>
        <v>0.42188924997059107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16">
        <f t="array" ref="V734">SUMPRODUCT('Linear Model'!B$2:T$2,A734:S734)+'Linear Model'!U$2</f>
        <v>8.4309348778747906E-2</v>
      </c>
      <c r="W734" s="16">
        <f t="array" ref="W734">SUMPRODUCT('Logistic Regression'!B$2:T$2,A734:S734)+'Logistic Regression'!U$2</f>
        <v>-3.3456765038979475</v>
      </c>
      <c r="X734">
        <f t="shared" si="11"/>
        <v>3.4037028245656083E-2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16">
        <f t="array" ref="V735">SUMPRODUCT('Linear Model'!B$2:T$2,A735:S735)+'Linear Model'!U$2</f>
        <v>0.15252970427039947</v>
      </c>
      <c r="W735" s="16">
        <f t="array" ref="W735">SUMPRODUCT('Logistic Regression'!B$2:T$2,A735:S735)+'Logistic Regression'!U$2</f>
        <v>-2.8986191057013162</v>
      </c>
      <c r="X735">
        <f t="shared" si="11"/>
        <v>5.2221867842691082E-2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16">
        <f t="array" ref="V736">SUMPRODUCT('Linear Model'!B$2:T$2,A736:S736)+'Linear Model'!U$2</f>
        <v>-4.9319678054028981E-2</v>
      </c>
      <c r="W736" s="16">
        <f t="array" ref="W736">SUMPRODUCT('Logistic Regression'!B$2:T$2,A736:S736)+'Logistic Regression'!U$2</f>
        <v>-4.5880447969778935</v>
      </c>
      <c r="X736">
        <f t="shared" si="11"/>
        <v>1.0070286400270197E-2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16">
        <f t="array" ref="V737">SUMPRODUCT('Linear Model'!B$2:T$2,A737:S737)+'Linear Model'!U$2</f>
        <v>-8.4496366002128898E-2</v>
      </c>
      <c r="W737" s="16">
        <f t="array" ref="W737">SUMPRODUCT('Logistic Regression'!B$2:T$2,A737:S737)+'Logistic Regression'!U$2</f>
        <v>-4.7797076071420488</v>
      </c>
      <c r="X737">
        <f t="shared" si="11"/>
        <v>8.3285076659044121E-3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16">
        <f t="array" ref="V738">SUMPRODUCT('Linear Model'!B$2:T$2,A738:S738)+'Linear Model'!U$2</f>
        <v>0.15918391283326389</v>
      </c>
      <c r="W738" s="16">
        <f t="array" ref="W738">SUMPRODUCT('Logistic Regression'!B$2:T$2,A738:S738)+'Logistic Regression'!U$2</f>
        <v>-2.5713193084570953</v>
      </c>
      <c r="X738">
        <f t="shared" si="11"/>
        <v>7.1007226366752538E-2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16">
        <f t="array" ref="V739">SUMPRODUCT('Linear Model'!B$2:T$2,A739:S739)+'Linear Model'!U$2</f>
        <v>0.35324985268654174</v>
      </c>
      <c r="W739" s="16">
        <f t="array" ref="W739">SUMPRODUCT('Logistic Regression'!B$2:T$2,A739:S739)+'Logistic Regression'!U$2</f>
        <v>-0.98380006860131175</v>
      </c>
      <c r="X739">
        <f t="shared" si="11"/>
        <v>0.2721384180674829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16">
        <f t="array" ref="V740">SUMPRODUCT('Linear Model'!B$2:T$2,A740:S740)+'Linear Model'!U$2</f>
        <v>0.46466773717777432</v>
      </c>
      <c r="W740" s="16">
        <f t="array" ref="W740">SUMPRODUCT('Logistic Regression'!B$2:T$2,A740:S740)+'Logistic Regression'!U$2</f>
        <v>-0.17586702163976251</v>
      </c>
      <c r="X740">
        <f t="shared" si="11"/>
        <v>0.45614621660444066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16">
        <f t="array" ref="V741">SUMPRODUCT('Linear Model'!B$2:T$2,A741:S741)+'Linear Model'!U$2</f>
        <v>0.27697814440972607</v>
      </c>
      <c r="W741" s="16">
        <f t="array" ref="W741">SUMPRODUCT('Logistic Regression'!B$2:T$2,A741:S741)+'Logistic Regression'!U$2</f>
        <v>-1.4930187381563151</v>
      </c>
      <c r="X741">
        <f t="shared" si="11"/>
        <v>0.18346906360435908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16">
        <f t="array" ref="V742">SUMPRODUCT('Linear Model'!B$2:T$2,A742:S742)+'Linear Model'!U$2</f>
        <v>0.43900544500663435</v>
      </c>
      <c r="W742" s="16">
        <f t="array" ref="W742">SUMPRODUCT('Logistic Regression'!B$2:T$2,A742:S742)+'Logistic Regression'!U$2</f>
        <v>0.14329968823385267</v>
      </c>
      <c r="X742">
        <f t="shared" si="11"/>
        <v>0.53576374288288531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16">
        <f t="array" ref="V743">SUMPRODUCT('Linear Model'!B$2:T$2,A743:S743)+'Linear Model'!U$2</f>
        <v>0.43940751210537321</v>
      </c>
      <c r="W743" s="16">
        <f t="array" ref="W743">SUMPRODUCT('Logistic Regression'!B$2:T$2,A743:S743)+'Logistic Regression'!U$2</f>
        <v>-0.32935515825144435</v>
      </c>
      <c r="X743">
        <f t="shared" si="11"/>
        <v>0.41839753135597685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16">
        <f t="array" ref="V744">SUMPRODUCT('Linear Model'!B$2:T$2,A744:S744)+'Linear Model'!U$2</f>
        <v>0.37851007775894285</v>
      </c>
      <c r="W744" s="16">
        <f t="array" ref="W744">SUMPRODUCT('Logistic Regression'!B$2:T$2,A744:S744)+'Logistic Regression'!U$2</f>
        <v>-0.83031193198962983</v>
      </c>
      <c r="X744">
        <f t="shared" si="11"/>
        <v>0.30357911783731739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16">
        <f t="array" ref="V745">SUMPRODUCT('Linear Model'!B$2:T$2,A745:S745)+'Linear Model'!U$2</f>
        <v>0.20168352192658481</v>
      </c>
      <c r="W745" s="16">
        <f t="array" ref="W745">SUMPRODUCT('Logistic Regression'!B$2:T$2,A745:S745)+'Logistic Regression'!U$2</f>
        <v>-2.4335558738344947</v>
      </c>
      <c r="X745">
        <f t="shared" si="11"/>
        <v>8.0649423163683426E-2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16">
        <f t="array" ref="V746">SUMPRODUCT('Linear Model'!B$2:T$2,A746:S746)+'Linear Model'!U$2</f>
        <v>0.35324985268654174</v>
      </c>
      <c r="W746" s="16">
        <f t="array" ref="W746">SUMPRODUCT('Logistic Regression'!B$2:T$2,A746:S746)+'Logistic Regression'!U$2</f>
        <v>-0.98380006860131175</v>
      </c>
      <c r="X746">
        <f t="shared" si="11"/>
        <v>0.2721384180674829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16">
        <f t="array" ref="V747">SUMPRODUCT('Linear Model'!B$2:T$2,A747:S747)+'Linear Model'!U$2</f>
        <v>0.43940751210537321</v>
      </c>
      <c r="W747" s="16">
        <f t="array" ref="W747">SUMPRODUCT('Logistic Regression'!B$2:T$2,A747:S747)+'Logistic Regression'!U$2</f>
        <v>-0.32935515825144435</v>
      </c>
      <c r="X747">
        <f t="shared" si="11"/>
        <v>0.41839753135597685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16">
        <f t="array" ref="V748">SUMPRODUCT('Linear Model'!B$2:T$2,A748:S748)+'Linear Model'!U$2</f>
        <v>0.42147020817819325</v>
      </c>
      <c r="W748" s="16">
        <f t="array" ref="W748">SUMPRODUCT('Logistic Regression'!B$2:T$2,A748:S748)+'Logistic Regression'!U$2</f>
        <v>-0.53674267040468093</v>
      </c>
      <c r="X748">
        <f t="shared" si="11"/>
        <v>0.36894564495466942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16">
        <f t="array" ref="V749">SUMPRODUCT('Linear Model'!B$2:T$2,A749:S749)+'Linear Model'!U$2</f>
        <v>0.35284778558780283</v>
      </c>
      <c r="W749" s="16">
        <f t="array" ref="W749">SUMPRODUCT('Logistic Regression'!B$2:T$2,A749:S749)+'Logistic Regression'!U$2</f>
        <v>-0.51114522211601465</v>
      </c>
      <c r="X749">
        <f t="shared" si="11"/>
        <v>0.37492509712970495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16">
        <f t="array" ref="V750">SUMPRODUCT('Linear Model'!B$2:T$2,A750:S750)+'Linear Model'!U$2</f>
        <v>0.43940751210537321</v>
      </c>
      <c r="W750" s="16">
        <f t="array" ref="W750">SUMPRODUCT('Logistic Regression'!B$2:T$2,A750:S750)+'Logistic Regression'!U$2</f>
        <v>-0.32935515825144435</v>
      </c>
      <c r="X750">
        <f t="shared" si="11"/>
        <v>0.41839753135597685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16">
        <f t="array" ref="V751">SUMPRODUCT('Linear Model'!B$2:T$2,A751:S751)+'Linear Model'!U$2</f>
        <v>0.27060179732449652</v>
      </c>
      <c r="W751" s="16">
        <f t="array" ref="W751">SUMPRODUCT('Logistic Regression'!B$2:T$2,A751:S751)+'Logistic Regression'!U$2</f>
        <v>-1.7633862614955464</v>
      </c>
      <c r="X751">
        <f t="shared" si="11"/>
        <v>0.146366741523658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16">
        <f t="array" ref="V752">SUMPRODUCT('Linear Model'!B$2:T$2,A752:S752)+'Linear Model'!U$2</f>
        <v>0.30065102460303883</v>
      </c>
      <c r="W752" s="16">
        <f t="array" ref="W752">SUMPRODUCT('Logistic Regression'!B$2:T$2,A752:S752)+'Logistic Regression'!U$2</f>
        <v>-1.6581774782799845</v>
      </c>
      <c r="X752">
        <f t="shared" si="11"/>
        <v>0.16000680053167585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16">
        <f t="array" ref="V753">SUMPRODUCT('Linear Model'!B$2:T$2,A753:S753)+'Linear Model'!U$2</f>
        <v>0.2196208258537648</v>
      </c>
      <c r="W753" s="16">
        <f t="array" ref="W753">SUMPRODUCT('Logistic Regression'!B$2:T$2,A753:S753)+'Logistic Regression'!U$2</f>
        <v>-2.2261683616812582</v>
      </c>
      <c r="X753">
        <f t="shared" si="11"/>
        <v>9.7425050679640551E-2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16">
        <f t="array" ref="V754">SUMPRODUCT('Linear Model'!B$2:T$2,A754:S754)+'Linear Model'!U$2</f>
        <v>0.35324985268654174</v>
      </c>
      <c r="W754" s="16">
        <f t="array" ref="W754">SUMPRODUCT('Logistic Regression'!B$2:T$2,A754:S754)+'Logistic Regression'!U$2</f>
        <v>-0.98380006860131175</v>
      </c>
      <c r="X754">
        <f t="shared" si="11"/>
        <v>0.2721384180674829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16">
        <f t="array" ref="V755">SUMPRODUCT('Linear Model'!B$2:T$2,A755:S755)+'Linear Model'!U$2</f>
        <v>0.35324985268654174</v>
      </c>
      <c r="W755" s="16">
        <f t="array" ref="W755">SUMPRODUCT('Logistic Regression'!B$2:T$2,A755:S755)+'Logistic Regression'!U$2</f>
        <v>-0.98380006860131175</v>
      </c>
      <c r="X755">
        <f t="shared" si="11"/>
        <v>0.2721384180674829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16">
        <f t="array" ref="V756">SUMPRODUCT('Linear Model'!B$2:T$2,A756:S756)+'Linear Model'!U$2</f>
        <v>0.29531751543564488</v>
      </c>
      <c r="W756" s="16">
        <f t="array" ref="W756">SUMPRODUCT('Logistic Regression'!B$2:T$2,A756:S756)+'Logistic Regression'!U$2</f>
        <v>-1.7582860724883758</v>
      </c>
      <c r="X756">
        <f t="shared" si="11"/>
        <v>0.14700512708936805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16">
        <f t="array" ref="V757">SUMPRODUCT('Linear Model'!B$2:T$2,A757:S757)+'Linear Model'!U$2</f>
        <v>0.37851007775894285</v>
      </c>
      <c r="W757" s="16">
        <f t="array" ref="W757">SUMPRODUCT('Logistic Regression'!B$2:T$2,A757:S757)+'Logistic Regression'!U$2</f>
        <v>-0.83031193198962983</v>
      </c>
      <c r="X757">
        <f t="shared" si="11"/>
        <v>0.30357911783731739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16">
        <f t="array" ref="V758">SUMPRODUCT('Linear Model'!B$2:T$2,A758:S758)+'Linear Model'!U$2</f>
        <v>0.27738021150846492</v>
      </c>
      <c r="W758" s="16">
        <f t="array" ref="W758">SUMPRODUCT('Logistic Regression'!B$2:T$2,A758:S758)+'Logistic Regression'!U$2</f>
        <v>-1.9656735846416125</v>
      </c>
      <c r="X758">
        <f t="shared" si="11"/>
        <v>0.12285434613165132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16">
        <f t="array" ref="V759">SUMPRODUCT('Linear Model'!B$2:T$2,A759:S759)+'Linear Model'!U$2</f>
        <v>0.42147020817819325</v>
      </c>
      <c r="W759" s="16">
        <f t="array" ref="W759">SUMPRODUCT('Logistic Regression'!B$2:T$2,A759:S759)+'Logistic Regression'!U$2</f>
        <v>-0.53674267040468093</v>
      </c>
      <c r="X759">
        <f t="shared" si="11"/>
        <v>0.36894564495466942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16">
        <f t="array" ref="V760">SUMPRODUCT('Linear Model'!B$2:T$2,A760:S760)+'Linear Model'!U$2</f>
        <v>0.48441361131565597</v>
      </c>
      <c r="W760" s="16">
        <f t="array" ref="W760">SUMPRODUCT('Logistic Regression'!B$2:T$2,A760:S760)+'Logistic Regression'!U$2</f>
        <v>-4.5666381317340771E-2</v>
      </c>
      <c r="X760">
        <f t="shared" si="11"/>
        <v>0.48858538828847908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16">
        <f t="array" ref="V761">SUMPRODUCT('Linear Model'!B$2:T$2,A761:S761)+'Linear Model'!U$2</f>
        <v>0.46466773717777432</v>
      </c>
      <c r="W761" s="16">
        <f t="array" ref="W761">SUMPRODUCT('Logistic Regression'!B$2:T$2,A761:S761)+'Logistic Regression'!U$2</f>
        <v>-0.17586702163976251</v>
      </c>
      <c r="X761">
        <f t="shared" si="11"/>
        <v>0.45614621660444066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16">
        <f t="array" ref="V762">SUMPRODUCT('Linear Model'!B$2:T$2,A762:S762)+'Linear Model'!U$2</f>
        <v>0.42147020817819325</v>
      </c>
      <c r="W762" s="16">
        <f t="array" ref="W762">SUMPRODUCT('Logistic Regression'!B$2:T$2,A762:S762)+'Logistic Regression'!U$2</f>
        <v>-0.53674267040468093</v>
      </c>
      <c r="X762">
        <f t="shared" si="11"/>
        <v>0.36894564495466942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16">
        <f t="array" ref="V763">SUMPRODUCT('Linear Model'!B$2:T$2,A763:S763)+'Linear Model'!U$2</f>
        <v>0.15252970427039947</v>
      </c>
      <c r="W763" s="16">
        <f t="array" ref="W763">SUMPRODUCT('Logistic Regression'!B$2:T$2,A763:S763)+'Logistic Regression'!U$2</f>
        <v>-2.8986191057013162</v>
      </c>
      <c r="X763">
        <f t="shared" si="11"/>
        <v>5.2221867842691082E-2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16">
        <f t="array" ref="V764">SUMPRODUCT('Linear Model'!B$2:T$2,A764:S764)+'Linear Model'!U$2</f>
        <v>0.1455682624759061</v>
      </c>
      <c r="W764" s="16">
        <f t="array" ref="W764">SUMPRODUCT('Logistic Regression'!B$2:T$2,A764:S764)+'Logistic Regression'!U$2</f>
        <v>-2.4284212567062582</v>
      </c>
      <c r="X764">
        <f t="shared" si="11"/>
        <v>8.1030950500018267E-2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16">
        <f t="array" ref="V765">SUMPRODUCT('Linear Model'!B$2:T$2,A765:S765)+'Linear Model'!U$2</f>
        <v>0.42106814107945439</v>
      </c>
      <c r="W765" s="16">
        <f t="array" ref="W765">SUMPRODUCT('Logistic Regression'!B$2:T$2,A765:S765)+'Logistic Regression'!U$2</f>
        <v>-6.4087823919383835E-2</v>
      </c>
      <c r="X765">
        <f t="shared" si="11"/>
        <v>0.48398352561586006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16">
        <f t="array" ref="V766">SUMPRODUCT('Linear Model'!B$2:T$2,A766:S766)+'Linear Model'!U$2</f>
        <v>0.35324985268654174</v>
      </c>
      <c r="W766" s="16">
        <f t="array" ref="W766">SUMPRODUCT('Logistic Regression'!B$2:T$2,A766:S766)+'Logistic Regression'!U$2</f>
        <v>-0.98380006860131175</v>
      </c>
      <c r="X766">
        <f t="shared" si="11"/>
        <v>0.2721384180674829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16">
        <f t="array" ref="V767">SUMPRODUCT('Linear Model'!B$2:T$2,A767:S767)+'Linear Model'!U$2</f>
        <v>0.22700220122617654</v>
      </c>
      <c r="W767" s="16">
        <f t="array" ref="W767">SUMPRODUCT('Logistic Regression'!B$2:T$2,A767:S767)+'Logistic Regression'!U$2</f>
        <v>-1.6516070637751679</v>
      </c>
      <c r="X767">
        <f t="shared" si="11"/>
        <v>0.16089186859095389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16">
        <f t="array" ref="V768">SUMPRODUCT('Linear Model'!B$2:T$2,A768:S768)+'Linear Model'!U$2</f>
        <v>0.184444137905665</v>
      </c>
      <c r="W768" s="16">
        <f t="array" ref="W768">SUMPRODUCT('Logistic Regression'!B$2:T$2,A768:S768)+'Logistic Regression'!U$2</f>
        <v>-2.4178311718454135</v>
      </c>
      <c r="X768">
        <f t="shared" si="11"/>
        <v>8.1823047553487599E-2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16">
        <f t="array" ref="V769">SUMPRODUCT('Linear Model'!B$2:T$2,A769:S769)+'Linear Model'!U$2</f>
        <v>0.35324985268654174</v>
      </c>
      <c r="W769" s="16">
        <f t="array" ref="W769">SUMPRODUCT('Logistic Regression'!B$2:T$2,A769:S769)+'Logistic Regression'!U$2</f>
        <v>-0.98380006860131175</v>
      </c>
      <c r="X769">
        <f t="shared" si="11"/>
        <v>0.2721384180674829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16">
        <f t="array" ref="V770">SUMPRODUCT('Linear Model'!B$2:T$2,A770:S770)+'Linear Model'!U$2</f>
        <v>-8.586299849074569E-2</v>
      </c>
      <c r="W770" s="16">
        <f t="array" ref="W770">SUMPRODUCT('Logistic Regression'!B$2:T$2,A770:S770)+'Logistic Regression'!U$2</f>
        <v>-4.6216206484985918</v>
      </c>
      <c r="X770">
        <f t="shared" si="11"/>
        <v>9.7410202065755964E-3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16">
        <f t="array" ref="V771">SUMPRODUCT('Linear Model'!B$2:T$2,A771:S771)+'Linear Model'!U$2</f>
        <v>0.43940751210537321</v>
      </c>
      <c r="W771" s="16">
        <f t="array" ref="W771">SUMPRODUCT('Logistic Regression'!B$2:T$2,A771:S771)+'Logistic Regression'!U$2</f>
        <v>-0.32935515825144435</v>
      </c>
      <c r="X771">
        <f t="shared" ref="X771:X834" si="12">EXP(W771)/(1+EXP(W771))</f>
        <v>0.41839753135597685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16">
        <f t="array" ref="V772">SUMPRODUCT('Linear Model'!B$2:T$2,A772:S772)+'Linear Model'!U$2</f>
        <v>0.35284778558780283</v>
      </c>
      <c r="W772" s="16">
        <f t="array" ref="W772">SUMPRODUCT('Logistic Regression'!B$2:T$2,A772:S772)+'Logistic Regression'!U$2</f>
        <v>-0.51114522211601465</v>
      </c>
      <c r="X772">
        <f t="shared" si="12"/>
        <v>0.37492509712970495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16">
        <f t="array" ref="V773">SUMPRODUCT('Linear Model'!B$2:T$2,A773:S773)+'Linear Model'!U$2</f>
        <v>0.5709581609994494</v>
      </c>
      <c r="W773" s="16">
        <f t="array" ref="W773">SUMPRODUCT('Logistic Regression'!B$2:T$2,A773:S773)+'Logistic Regression'!U$2</f>
        <v>0.54561199837319319</v>
      </c>
      <c r="X773">
        <f t="shared" si="12"/>
        <v>0.63311694316629474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16">
        <f t="array" ref="V774">SUMPRODUCT('Linear Model'!B$2:T$2,A774:S774)+'Linear Model'!U$2</f>
        <v>0.43940751210537321</v>
      </c>
      <c r="W774" s="16">
        <f t="array" ref="W774">SUMPRODUCT('Logistic Regression'!B$2:T$2,A774:S774)+'Logistic Regression'!U$2</f>
        <v>-0.32935515825144435</v>
      </c>
      <c r="X774">
        <f t="shared" si="12"/>
        <v>0.41839753135597685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16">
        <f t="array" ref="V775">SUMPRODUCT('Linear Model'!B$2:T$2,A775:S775)+'Linear Model'!U$2</f>
        <v>0.42147020817819325</v>
      </c>
      <c r="W775" s="16">
        <f t="array" ref="W775">SUMPRODUCT('Logistic Regression'!B$2:T$2,A775:S775)+'Logistic Regression'!U$2</f>
        <v>-0.53674267040468093</v>
      </c>
      <c r="X775">
        <f t="shared" si="12"/>
        <v>0.36894564495466942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16">
        <f t="array" ref="V776">SUMPRODUCT('Linear Model'!B$2:T$2,A776:S776)+'Linear Model'!U$2</f>
        <v>-0.13547733747286056</v>
      </c>
      <c r="W776" s="16">
        <f t="array" ref="W776">SUMPRODUCT('Logistic Regression'!B$2:T$2,A776:S776)+'Logistic Regression'!U$2</f>
        <v>-5.2424897073277616</v>
      </c>
      <c r="X776">
        <f t="shared" si="12"/>
        <v>5.2592709896278544E-3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16">
        <f t="array" ref="V777">SUMPRODUCT('Linear Model'!B$2:T$2,A777:S777)+'Linear Model'!U$2</f>
        <v>0.40160793925732002</v>
      </c>
      <c r="W777" s="16">
        <f t="array" ref="W777">SUMPRODUCT('Logistic Regression'!B$2:T$2,A777:S777)+'Logistic Regression'!U$2</f>
        <v>-1.0368070524754198</v>
      </c>
      <c r="X777">
        <f t="shared" si="12"/>
        <v>0.26176654497450053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16">
        <f t="array" ref="V778">SUMPRODUCT('Linear Model'!B$2:T$2,A778:S778)+'Linear Model'!U$2</f>
        <v>-0.28698521400562677</v>
      </c>
      <c r="W778" s="16">
        <f t="array" ref="W778">SUMPRODUCT('Logistic Regression'!B$2:T$2,A778:S778)+'Logistic Regression'!U$2</f>
        <v>-6.0637848391132998</v>
      </c>
      <c r="X778">
        <f t="shared" si="12"/>
        <v>2.3201864703408241E-3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16">
        <f t="array" ref="V779">SUMPRODUCT('Linear Model'!B$2:T$2,A779:S779)+'Linear Model'!U$2</f>
        <v>0.20915985601681339</v>
      </c>
      <c r="W779" s="16">
        <f t="array" ref="W779">SUMPRODUCT('Logistic Regression'!B$2:T$2,A779:S779)+'Logistic Regression'!U$2</f>
        <v>-2.4127309828382426</v>
      </c>
      <c r="X779">
        <f t="shared" si="12"/>
        <v>8.2207032863496621E-2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16">
        <f t="array" ref="V780">SUMPRODUCT('Linear Model'!B$2:T$2,A780:S780)+'Linear Model'!U$2</f>
        <v>0.28892169470060486</v>
      </c>
      <c r="W780" s="16">
        <f t="array" ref="W780">SUMPRODUCT('Logistic Regression'!B$2:T$2,A780:S780)+'Logistic Regression'!U$2</f>
        <v>-1.839776537099796</v>
      </c>
      <c r="X780">
        <f t="shared" si="12"/>
        <v>0.13707772328199636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16">
        <f t="array" ref="V781">SUMPRODUCT('Linear Model'!B$2:T$2,A781:S781)+'Linear Model'!U$2</f>
        <v>0.29531751543564488</v>
      </c>
      <c r="W781" s="16">
        <f t="array" ref="W781">SUMPRODUCT('Logistic Regression'!B$2:T$2,A781:S781)+'Logistic Regression'!U$2</f>
        <v>-1.7582860724883758</v>
      </c>
      <c r="X781">
        <f t="shared" si="12"/>
        <v>0.14700512708936805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16">
        <f t="array" ref="V782">SUMPRODUCT('Linear Model'!B$2:T$2,A782:S782)+'Linear Model'!U$2</f>
        <v>-7.4579903126430092E-2</v>
      </c>
      <c r="W782" s="16">
        <f t="array" ref="W782">SUMPRODUCT('Logistic Regression'!B$2:T$2,A782:S782)+'Logistic Regression'!U$2</f>
        <v>-4.7415329335895757</v>
      </c>
      <c r="X782">
        <f t="shared" si="12"/>
        <v>8.649789019322493E-3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16">
        <f t="array" ref="V783">SUMPRODUCT('Linear Model'!B$2:T$2,A783:S783)+'Linear Model'!U$2</f>
        <v>0.39812667286903375</v>
      </c>
      <c r="W783" s="16">
        <f t="array" ref="W783">SUMPRODUCT('Logistic Regression'!B$2:T$2,A783:S783)+'Logistic Regression'!U$2</f>
        <v>-0.70246714682552436</v>
      </c>
      <c r="X783">
        <f t="shared" si="12"/>
        <v>0.33126545677698133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16">
        <f t="array" ref="V784">SUMPRODUCT('Linear Model'!B$2:T$2,A784:S784)+'Linear Model'!U$2</f>
        <v>0.17006494109884057</v>
      </c>
      <c r="W784" s="16">
        <f t="array" ref="W784">SUMPRODUCT('Logistic Regression'!B$2:T$2,A784:S784)+'Logistic Regression'!U$2</f>
        <v>-2.2185767470627829</v>
      </c>
      <c r="X784">
        <f t="shared" si="12"/>
        <v>9.8094650452639418E-2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16">
        <f t="array" ref="V785">SUMPRODUCT('Linear Model'!B$2:T$2,A785:S785)+'Linear Model'!U$2</f>
        <v>8.4397076006711425E-3</v>
      </c>
      <c r="W785" s="16">
        <f t="array" ref="W785">SUMPRODUCT('Logistic Regression'!B$2:T$2,A785:S785)+'Logistic Regression'!U$2</f>
        <v>-4.3275500199382471</v>
      </c>
      <c r="X785">
        <f t="shared" si="12"/>
        <v>1.3027881227198165E-2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16">
        <f t="array" ref="V786">SUMPRODUCT('Linear Model'!B$2:T$2,A786:S786)+'Linear Model'!U$2</f>
        <v>0.15212763717166061</v>
      </c>
      <c r="W786" s="16">
        <f t="array" ref="W786">SUMPRODUCT('Logistic Regression'!B$2:T$2,A786:S786)+'Logistic Regression'!U$2</f>
        <v>-2.4259642592160193</v>
      </c>
      <c r="X786">
        <f t="shared" si="12"/>
        <v>8.1214099101918069E-2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16">
        <f t="array" ref="V787">SUMPRODUCT('Linear Model'!B$2:T$2,A787:S787)+'Linear Model'!U$2</f>
        <v>0.46466773717777432</v>
      </c>
      <c r="W787" s="16">
        <f t="array" ref="W787">SUMPRODUCT('Logistic Regression'!B$2:T$2,A787:S787)+'Logistic Regression'!U$2</f>
        <v>-0.17586702163976251</v>
      </c>
      <c r="X787">
        <f t="shared" si="12"/>
        <v>0.45614621660444066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16">
        <f t="array" ref="V788">SUMPRODUCT('Linear Model'!B$2:T$2,A788:S788)+'Linear Model'!U$2</f>
        <v>0.13346316643493328</v>
      </c>
      <c r="W788" s="16">
        <f t="array" ref="W788">SUMPRODUCT('Logistic Regression'!B$2:T$2,A788:S788)+'Logistic Regression'!U$2</f>
        <v>-2.8806132720311255</v>
      </c>
      <c r="X788">
        <f t="shared" si="12"/>
        <v>5.3120281269234904E-2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16">
        <f t="array" ref="V789">SUMPRODUCT('Linear Model'!B$2:T$2,A789:S789)+'Linear Model'!U$2</f>
        <v>0.2569019368200875</v>
      </c>
      <c r="W789" s="16">
        <f t="array" ref="W789">SUMPRODUCT('Logistic Regression'!B$2:T$2,A789:S789)+'Logistic Regression'!U$2</f>
        <v>-1.415925362720303</v>
      </c>
      <c r="X789">
        <f t="shared" si="12"/>
        <v>0.19530115299930861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16">
        <f t="array" ref="V790">SUMPRODUCT('Linear Model'!B$2:T$2,A790:S790)+'Linear Model'!U$2</f>
        <v>8.3907281680009049E-2</v>
      </c>
      <c r="W790" s="16">
        <f t="array" ref="W790">SUMPRODUCT('Logistic Regression'!B$2:T$2,A790:S790)+'Logistic Regression'!U$2</f>
        <v>-2.8730216574126501</v>
      </c>
      <c r="X790">
        <f t="shared" si="12"/>
        <v>5.3503426219983496E-2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16">
        <f t="array" ref="V791">SUMPRODUCT('Linear Model'!B$2:T$2,A791:S791)+'Linear Model'!U$2</f>
        <v>0.46466773717777432</v>
      </c>
      <c r="W791" s="16">
        <f t="array" ref="W791">SUMPRODUCT('Logistic Regression'!B$2:T$2,A791:S791)+'Logistic Regression'!U$2</f>
        <v>-0.17586702163976251</v>
      </c>
      <c r="X791">
        <f t="shared" si="12"/>
        <v>0.45614621660444066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16">
        <f t="array" ref="V792">SUMPRODUCT('Linear Model'!B$2:T$2,A792:S792)+'Linear Model'!U$2</f>
        <v>0.22740426832491539</v>
      </c>
      <c r="W792" s="16">
        <f t="array" ref="W792">SUMPRODUCT('Logistic Regression'!B$2:T$2,A792:S792)+'Logistic Regression'!U$2</f>
        <v>-2.124261910260465</v>
      </c>
      <c r="X792">
        <f t="shared" si="12"/>
        <v>0.1067609600132281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16">
        <f t="array" ref="V793">SUMPRODUCT('Linear Model'!B$2:T$2,A793:S793)+'Linear Model'!U$2</f>
        <v>2.5974944429112246E-2</v>
      </c>
      <c r="W793" s="16">
        <f t="array" ref="W793">SUMPRODUCT('Logistic Regression'!B$2:T$2,A793:S793)+'Logistic Regression'!U$2</f>
        <v>-3.6475076612997142</v>
      </c>
      <c r="X793">
        <f t="shared" si="12"/>
        <v>2.5394314311454055E-2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16">
        <f t="array" ref="V794">SUMPRODUCT('Linear Model'!B$2:T$2,A794:S794)+'Linear Model'!U$2</f>
        <v>0.54529586882830949</v>
      </c>
      <c r="W794" s="16">
        <f t="array" ref="W794">SUMPRODUCT('Logistic Regression'!B$2:T$2,A794:S794)+'Logistic Regression'!U$2</f>
        <v>0.86477870824680836</v>
      </c>
      <c r="X794">
        <f t="shared" si="12"/>
        <v>0.70365809557513381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16">
        <f t="array" ref="V795">SUMPRODUCT('Linear Model'!B$2:T$2,A795:S795)+'Linear Model'!U$2</f>
        <v>0.27060179732449652</v>
      </c>
      <c r="W795" s="16">
        <f t="array" ref="W795">SUMPRODUCT('Logistic Regression'!B$2:T$2,A795:S795)+'Logistic Regression'!U$2</f>
        <v>-1.7633862614955464</v>
      </c>
      <c r="X795">
        <f t="shared" si="12"/>
        <v>0.146366741523658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16">
        <f t="array" ref="V796">SUMPRODUCT('Linear Model'!B$2:T$2,A796:S796)+'Linear Model'!U$2</f>
        <v>0.54529586882830949</v>
      </c>
      <c r="W796" s="16">
        <f t="array" ref="W796">SUMPRODUCT('Logistic Regression'!B$2:T$2,A796:S796)+'Logistic Regression'!U$2</f>
        <v>0.86477870824680836</v>
      </c>
      <c r="X796">
        <f t="shared" si="12"/>
        <v>0.70365809557513381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16">
        <f t="array" ref="V797">SUMPRODUCT('Linear Model'!B$2:T$2,A797:S797)+'Linear Model'!U$2</f>
        <v>0.44673043325059436</v>
      </c>
      <c r="W797" s="16">
        <f t="array" ref="W797">SUMPRODUCT('Logistic Regression'!B$2:T$2,A797:S797)+'Logistic Regression'!U$2</f>
        <v>-0.38325453379299901</v>
      </c>
      <c r="X797">
        <f t="shared" si="12"/>
        <v>0.40534218352131607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16">
        <f t="array" ref="V798">SUMPRODUCT('Linear Model'!B$2:T$2,A798:S798)+'Linear Model'!U$2</f>
        <v>0.15878184573452497</v>
      </c>
      <c r="W798" s="16">
        <f t="array" ref="W798">SUMPRODUCT('Logistic Regression'!B$2:T$2,A798:S798)+'Logistic Regression'!U$2</f>
        <v>-2.0986644619717985</v>
      </c>
      <c r="X798">
        <f t="shared" si="12"/>
        <v>0.10922669620404361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16">
        <f t="array" ref="V799">SUMPRODUCT('Linear Model'!B$2:T$2,A799:S799)+'Linear Model'!U$2</f>
        <v>0.22740426832491539</v>
      </c>
      <c r="W799" s="16">
        <f t="array" ref="W799">SUMPRODUCT('Logistic Regression'!B$2:T$2,A799:S799)+'Logistic Regression'!U$2</f>
        <v>-2.124261910260465</v>
      </c>
      <c r="X799">
        <f t="shared" si="12"/>
        <v>0.1067609600132281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16">
        <f t="array" ref="V800">SUMPRODUCT('Linear Model'!B$2:T$2,A800:S800)+'Linear Model'!U$2</f>
        <v>0.15252970427039947</v>
      </c>
      <c r="W800" s="16">
        <f t="array" ref="W800">SUMPRODUCT('Logistic Regression'!B$2:T$2,A800:S800)+'Logistic Regression'!U$2</f>
        <v>-2.8986191057013162</v>
      </c>
      <c r="X800">
        <f t="shared" si="12"/>
        <v>5.2221867842691082E-2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16">
        <f t="array" ref="V801">SUMPRODUCT('Linear Model'!B$2:T$2,A801:S801)+'Linear Model'!U$2</f>
        <v>0.35324985268654174</v>
      </c>
      <c r="W801" s="16">
        <f t="array" ref="W801">SUMPRODUCT('Logistic Regression'!B$2:T$2,A801:S801)+'Logistic Regression'!U$2</f>
        <v>-0.98380006860131175</v>
      </c>
      <c r="X801">
        <f t="shared" si="12"/>
        <v>0.2721384180674829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16">
        <f t="array" ref="V802">SUMPRODUCT('Linear Model'!B$2:T$2,A802:S802)+'Linear Model'!U$2</f>
        <v>0.2087577889180745</v>
      </c>
      <c r="W802" s="16">
        <f t="array" ref="W802">SUMPRODUCT('Logistic Regression'!B$2:T$2,A802:S802)+'Logistic Regression'!U$2</f>
        <v>-1.940076136352946</v>
      </c>
      <c r="X802">
        <f t="shared" si="12"/>
        <v>0.12563949237802086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16">
        <f t="array" ref="V803">SUMPRODUCT('Linear Model'!B$2:T$2,A803:S803)+'Linear Model'!U$2</f>
        <v>0.43940751210537321</v>
      </c>
      <c r="W803" s="16">
        <f t="array" ref="W803">SUMPRODUCT('Logistic Regression'!B$2:T$2,A803:S803)+'Logistic Regression'!U$2</f>
        <v>-0.32935515825144435</v>
      </c>
      <c r="X803">
        <f t="shared" si="12"/>
        <v>0.41839753135597685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16">
        <f t="array" ref="V804">SUMPRODUCT('Linear Model'!B$2:T$2,A804:S804)+'Linear Model'!U$2</f>
        <v>0.42147020817819325</v>
      </c>
      <c r="W804" s="16">
        <f t="array" ref="W804">SUMPRODUCT('Logistic Regression'!B$2:T$2,A804:S804)+'Logistic Regression'!U$2</f>
        <v>-0.53674267040468093</v>
      </c>
      <c r="X804">
        <f t="shared" si="12"/>
        <v>0.36894564495466942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16">
        <f t="array" ref="V805">SUMPRODUCT('Linear Model'!B$2:T$2,A805:S805)+'Linear Model'!U$2</f>
        <v>0.17046700819757943</v>
      </c>
      <c r="W805" s="16">
        <f t="array" ref="W805">SUMPRODUCT('Logistic Regression'!B$2:T$2,A805:S805)+'Logistic Regression'!U$2</f>
        <v>-2.6912315935480797</v>
      </c>
      <c r="X805">
        <f t="shared" si="12"/>
        <v>6.3492746655003082E-2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16">
        <f t="array" ref="V806">SUMPRODUCT('Linear Model'!B$2:T$2,A806:S806)+'Linear Model'!U$2</f>
        <v>0.70264673178804471</v>
      </c>
      <c r="W806" s="16">
        <f t="array" ref="W806">SUMPRODUCT('Logistic Regression'!B$2:T$2,A806:S806)+'Logistic Regression'!U$2</f>
        <v>3.1026659027524373</v>
      </c>
      <c r="X806">
        <f t="shared" si="12"/>
        <v>0.95700257708963232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16">
        <f t="array" ref="V807">SUMPRODUCT('Linear Model'!B$2:T$2,A807:S807)+'Linear Model'!U$2</f>
        <v>0.48251563270050957</v>
      </c>
      <c r="W807" s="16">
        <f t="array" ref="W807">SUMPRODUCT('Logistic Regression'!B$2:T$2,A807:S807)+'Logistic Regression'!U$2</f>
        <v>0.58271956865309771</v>
      </c>
      <c r="X807">
        <f t="shared" si="12"/>
        <v>0.64169293867985722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16">
        <f t="array" ref="V808">SUMPRODUCT('Linear Model'!B$2:T$2,A808:S808)+'Linear Model'!U$2</f>
        <v>8.4309348778747906E-2</v>
      </c>
      <c r="W808" s="16">
        <f t="array" ref="W808">SUMPRODUCT('Logistic Regression'!B$2:T$2,A808:S808)+'Logistic Regression'!U$2</f>
        <v>-3.3456765038979475</v>
      </c>
      <c r="X808">
        <f t="shared" si="12"/>
        <v>3.4037028245656083E-2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16">
        <f t="array" ref="V809">SUMPRODUCT('Linear Model'!B$2:T$2,A809:S809)+'Linear Model'!U$2</f>
        <v>0.40615974321581494</v>
      </c>
      <c r="W809" s="16">
        <f t="array" ref="W809">SUMPRODUCT('Logistic Regression'!B$2:T$2,A809:S809)+'Logistic Regression'!U$2</f>
        <v>-1.0084026562923893</v>
      </c>
      <c r="X809">
        <f t="shared" si="12"/>
        <v>0.2672925698282172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16">
        <f t="array" ref="V810">SUMPRODUCT('Linear Model'!B$2:T$2,A810:S810)+'Linear Model'!U$2</f>
        <v>0.29707613900867247</v>
      </c>
      <c r="W810" s="16">
        <f t="array" ref="W810">SUMPRODUCT('Logistic Regression'!B$2:T$2,A810:S810)+'Logistic Regression'!U$2</f>
        <v>-1.60712612492072</v>
      </c>
      <c r="X810">
        <f t="shared" si="12"/>
        <v>0.1669879957374836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16">
        <f t="array" ref="V811">SUMPRODUCT('Linear Model'!B$2:T$2,A811:S811)+'Linear Model'!U$2</f>
        <v>0.38640661692313144</v>
      </c>
      <c r="W811" s="16">
        <f t="array" ref="W811">SUMPRODUCT('Logistic Regression'!B$2:T$2,A811:S811)+'Logistic Regression'!U$2</f>
        <v>-0.53107772144482035</v>
      </c>
      <c r="X811">
        <f t="shared" si="12"/>
        <v>0.37026556171190461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16">
        <f t="array" ref="V812">SUMPRODUCT('Linear Model'!B$2:T$2,A812:S812)+'Linear Model'!U$2</f>
        <v>0.10820294136253217</v>
      </c>
      <c r="W812" s="16">
        <f t="array" ref="W812">SUMPRODUCT('Logistic Regression'!B$2:T$2,A812:S812)+'Logistic Regression'!U$2</f>
        <v>-3.0341014086428073</v>
      </c>
      <c r="X812">
        <f t="shared" si="12"/>
        <v>4.5908845373550153E-2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16">
        <f t="array" ref="V813">SUMPRODUCT('Linear Model'!B$2:T$2,A813:S813)+'Linear Model'!U$2</f>
        <v>8.3907281680009049E-2</v>
      </c>
      <c r="W813" s="16">
        <f t="array" ref="W813">SUMPRODUCT('Logistic Regression'!B$2:T$2,A813:S813)+'Logistic Regression'!U$2</f>
        <v>-2.8730216574126501</v>
      </c>
      <c r="X813">
        <f t="shared" si="12"/>
        <v>5.3503426219983496E-2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16">
        <f t="array" ref="V814">SUMPRODUCT('Linear Model'!B$2:T$2,A814:S814)+'Linear Model'!U$2</f>
        <v>0.30264043658086603</v>
      </c>
      <c r="W814" s="16">
        <f t="array" ref="W814">SUMPRODUCT('Logistic Regression'!B$2:T$2,A814:S814)+'Logistic Regression'!U$2</f>
        <v>-1.8121854480299302</v>
      </c>
      <c r="X814">
        <f t="shared" si="12"/>
        <v>0.14037420195799305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16">
        <f t="array" ref="V815">SUMPRODUCT('Linear Model'!B$2:T$2,A815:S815)+'Linear Model'!U$2</f>
        <v>-0.13547733747286056</v>
      </c>
      <c r="W815" s="16">
        <f t="array" ref="W815">SUMPRODUCT('Logistic Regression'!B$2:T$2,A815:S815)+'Logistic Regression'!U$2</f>
        <v>-5.2424897073277616</v>
      </c>
      <c r="X815">
        <f t="shared" si="12"/>
        <v>5.2592709896278544E-3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16">
        <f t="array" ref="V816">SUMPRODUCT('Linear Model'!B$2:T$2,A816:S816)+'Linear Model'!U$2</f>
        <v>0.37851007775894285</v>
      </c>
      <c r="W816" s="16">
        <f t="array" ref="W816">SUMPRODUCT('Logistic Regression'!B$2:T$2,A816:S816)+'Logistic Regression'!U$2</f>
        <v>-0.83031193198962983</v>
      </c>
      <c r="X816">
        <f t="shared" si="12"/>
        <v>0.30357911783731739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16">
        <f t="array" ref="V817">SUMPRODUCT('Linear Model'!B$2:T$2,A817:S817)+'Linear Model'!U$2</f>
        <v>0.29531751543564488</v>
      </c>
      <c r="W817" s="16">
        <f t="array" ref="W817">SUMPRODUCT('Logistic Regression'!B$2:T$2,A817:S817)+'Logistic Regression'!U$2</f>
        <v>-1.7582860724883758</v>
      </c>
      <c r="X817">
        <f t="shared" si="12"/>
        <v>0.14700512708936805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16">
        <f t="array" ref="V818">SUMPRODUCT('Linear Model'!B$2:T$2,A818:S818)+'Linear Model'!U$2</f>
        <v>0.43900544500663435</v>
      </c>
      <c r="W818" s="16">
        <f t="array" ref="W818">SUMPRODUCT('Logistic Regression'!B$2:T$2,A818:S818)+'Logistic Regression'!U$2</f>
        <v>0.14329968823385267</v>
      </c>
      <c r="X818">
        <f t="shared" si="12"/>
        <v>0.53576374288288531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16">
        <f t="array" ref="V819">SUMPRODUCT('Linear Model'!B$2:T$2,A819:S819)+'Linear Model'!U$2</f>
        <v>0.43940751210537321</v>
      </c>
      <c r="W819" s="16">
        <f t="array" ref="W819">SUMPRODUCT('Logistic Regression'!B$2:T$2,A819:S819)+'Logistic Regression'!U$2</f>
        <v>-0.32935515825144435</v>
      </c>
      <c r="X819">
        <f t="shared" si="12"/>
        <v>0.41839753135597685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16">
        <f t="array" ref="V820">SUMPRODUCT('Linear Model'!B$2:T$2,A820:S820)+'Linear Model'!U$2</f>
        <v>0.35324985268654174</v>
      </c>
      <c r="W820" s="16">
        <f t="array" ref="W820">SUMPRODUCT('Logistic Regression'!B$2:T$2,A820:S820)+'Logistic Regression'!U$2</f>
        <v>-0.98380006860131175</v>
      </c>
      <c r="X820">
        <f t="shared" si="12"/>
        <v>0.2721384180674829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16">
        <f t="array" ref="V821">SUMPRODUCT('Linear Model'!B$2:T$2,A821:S821)+'Linear Model'!U$2</f>
        <v>0.32255837226897854</v>
      </c>
      <c r="W821" s="16">
        <f t="array" ref="W821">SUMPRODUCT('Logistic Regression'!B$2:T$2,A821:S821)+'Logistic Regression'!U$2</f>
        <v>-0.90421078198257487</v>
      </c>
      <c r="X821">
        <f t="shared" si="12"/>
        <v>0.28818594960608968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16">
        <f t="array" ref="V822">SUMPRODUCT('Linear Model'!B$2:T$2,A822:S822)+'Linear Model'!U$2</f>
        <v>0.58244435728275601</v>
      </c>
      <c r="W822" s="16">
        <f t="array" ref="W822">SUMPRODUCT('Logistic Regression'!B$2:T$2,A822:S822)+'Logistic Regression'!U$2</f>
        <v>1.1323591152921209</v>
      </c>
      <c r="X822">
        <f t="shared" si="12"/>
        <v>0.7562740026552337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16">
        <f t="array" ref="V823">SUMPRODUCT('Linear Model'!B$2:T$2,A823:S823)+'Linear Model'!U$2</f>
        <v>0.31753778991144982</v>
      </c>
      <c r="W823" s="16">
        <f t="array" ref="W823">SUMPRODUCT('Logistic Regression'!B$2:T$2,A823:S823)+'Logistic Regression'!U$2</f>
        <v>-0.78698848615637762</v>
      </c>
      <c r="X823">
        <f t="shared" si="12"/>
        <v>0.31281566532496818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16">
        <f t="array" ref="V824">SUMPRODUCT('Linear Model'!B$2:T$2,A824:S824)+'Linear Model'!U$2</f>
        <v>0.35284778558780283</v>
      </c>
      <c r="W824" s="16">
        <f t="array" ref="W824">SUMPRODUCT('Logistic Regression'!B$2:T$2,A824:S824)+'Logistic Regression'!U$2</f>
        <v>-0.51114522211601465</v>
      </c>
      <c r="X824">
        <f t="shared" si="12"/>
        <v>0.37492509712970495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16">
        <f t="array" ref="V825">SUMPRODUCT('Linear Model'!B$2:T$2,A825:S825)+'Linear Model'!U$2</f>
        <v>0.63145352824714096</v>
      </c>
      <c r="W825" s="16">
        <f t="array" ref="W825">SUMPRODUCT('Logistic Regression'!B$2:T$2,A825:S825)+'Logistic Regression'!U$2</f>
        <v>1.5192236185966757</v>
      </c>
      <c r="X825">
        <f t="shared" si="12"/>
        <v>0.82042412603256187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16">
        <f t="array" ref="V826">SUMPRODUCT('Linear Model'!B$2:T$2,A826:S826)+'Linear Model'!U$2</f>
        <v>0.43940751210537321</v>
      </c>
      <c r="W826" s="16">
        <f t="array" ref="W826">SUMPRODUCT('Logistic Regression'!B$2:T$2,A826:S826)+'Logistic Regression'!U$2</f>
        <v>-0.32935515825144435</v>
      </c>
      <c r="X826">
        <f t="shared" si="12"/>
        <v>0.41839753135597685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16">
        <f t="array" ref="V827">SUMPRODUCT('Linear Model'!B$2:T$2,A827:S827)+'Linear Model'!U$2</f>
        <v>0.6780586026943427</v>
      </c>
      <c r="W827" s="16">
        <f t="array" ref="W827">SUMPRODUCT('Logistic Regression'!B$2:T$2,A827:S827)+'Logistic Regression'!U$2</f>
        <v>1.639455717178631</v>
      </c>
      <c r="X827">
        <f t="shared" si="12"/>
        <v>0.83746086315875301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16">
        <f t="array" ref="V828">SUMPRODUCT('Linear Model'!B$2:T$2,A828:S828)+'Linear Model'!U$2</f>
        <v>5.0270604111635364E-2</v>
      </c>
      <c r="W828" s="16">
        <f t="array" ref="W828">SUMPRODUCT('Logistic Regression'!B$2:T$2,A828:S828)+'Logistic Regression'!U$2</f>
        <v>-3.8085874125298713</v>
      </c>
      <c r="X828">
        <f t="shared" si="12"/>
        <v>2.169823165135415E-2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16">
        <f t="array" ref="V829">SUMPRODUCT('Linear Model'!B$2:T$2,A829:S829)+'Linear Model'!U$2</f>
        <v>0.59190094327551124</v>
      </c>
      <c r="W829" s="16">
        <f t="array" ref="W829">SUMPRODUCT('Logistic Regression'!B$2:T$2,A829:S829)+'Logistic Regression'!U$2</f>
        <v>0.98501080682876374</v>
      </c>
      <c r="X829">
        <f t="shared" si="12"/>
        <v>0.72810133769703311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16">
        <f t="array" ref="V830">SUMPRODUCT('Linear Model'!B$2:T$2,A830:S830)+'Linear Model'!U$2</f>
        <v>0.42147020817819325</v>
      </c>
      <c r="W830" s="16">
        <f t="array" ref="W830">SUMPRODUCT('Logistic Regression'!B$2:T$2,A830:S830)+'Logistic Regression'!U$2</f>
        <v>-0.53674267040468093</v>
      </c>
      <c r="X830">
        <f t="shared" si="12"/>
        <v>0.36894564495466942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16">
        <f t="array" ref="V831">SUMPRODUCT('Linear Model'!B$2:T$2,A831:S831)+'Linear Model'!U$2</f>
        <v>0.46466773717777432</v>
      </c>
      <c r="W831" s="16">
        <f t="array" ref="W831">SUMPRODUCT('Logistic Regression'!B$2:T$2,A831:S831)+'Logistic Regression'!U$2</f>
        <v>-0.17586702163976251</v>
      </c>
      <c r="X831">
        <f t="shared" si="12"/>
        <v>0.45614621660444066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16">
        <f t="array" ref="V832">SUMPRODUCT('Linear Model'!B$2:T$2,A832:S832)+'Linear Model'!U$2</f>
        <v>0.28885175994597057</v>
      </c>
      <c r="W832" s="16">
        <f t="array" ref="W832">SUMPRODUCT('Logistic Regression'!B$2:T$2,A832:S832)+'Logistic Regression'!U$2</f>
        <v>-1.4774545176879832</v>
      </c>
      <c r="X832">
        <f t="shared" si="12"/>
        <v>0.1858122072630895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16">
        <f t="array" ref="V833">SUMPRODUCT('Linear Model'!B$2:T$2,A833:S833)+'Linear Model'!U$2</f>
        <v>0.35324985268654174</v>
      </c>
      <c r="W833" s="16">
        <f t="array" ref="W833">SUMPRODUCT('Logistic Regression'!B$2:T$2,A833:S833)+'Logistic Regression'!U$2</f>
        <v>-0.98380006860131175</v>
      </c>
      <c r="X833">
        <f t="shared" si="12"/>
        <v>0.2721384180674829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16">
        <f t="array" ref="V834">SUMPRODUCT('Linear Model'!B$2:T$2,A834:S834)+'Linear Model'!U$2</f>
        <v>0.15252970427039947</v>
      </c>
      <c r="W834" s="16">
        <f t="array" ref="W834">SUMPRODUCT('Logistic Regression'!B$2:T$2,A834:S834)+'Logistic Regression'!U$2</f>
        <v>-2.8986191057013162</v>
      </c>
      <c r="X834">
        <f t="shared" si="12"/>
        <v>5.2221867842691082E-2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16">
        <f t="array" ref="V835">SUMPRODUCT('Linear Model'!B$2:T$2,A835:S835)+'Linear Model'!U$2</f>
        <v>0.27060179732449652</v>
      </c>
      <c r="W835" s="16">
        <f t="array" ref="W835">SUMPRODUCT('Logistic Regression'!B$2:T$2,A835:S835)+'Logistic Regression'!U$2</f>
        <v>-1.7633862614955464</v>
      </c>
      <c r="X835">
        <f t="shared" ref="X835:X898" si="13">EXP(W835)/(1+EXP(W835))</f>
        <v>0.146366741523658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16">
        <f t="array" ref="V836">SUMPRODUCT('Linear Model'!B$2:T$2,A836:S836)+'Linear Model'!U$2</f>
        <v>0.2449395051533565</v>
      </c>
      <c r="W836" s="16">
        <f t="array" ref="W836">SUMPRODUCT('Logistic Regression'!B$2:T$2,A836:S836)+'Logistic Regression'!U$2</f>
        <v>-1.4442195516219314</v>
      </c>
      <c r="X836">
        <f t="shared" si="13"/>
        <v>0.19089277713944691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16">
        <f t="array" ref="V837">SUMPRODUCT('Linear Model'!B$2:T$2,A837:S837)+'Linear Model'!U$2</f>
        <v>-0.16073756254526167</v>
      </c>
      <c r="W837" s="16">
        <f t="array" ref="W837">SUMPRODUCT('Logistic Regression'!B$2:T$2,A837:S837)+'Logistic Regression'!U$2</f>
        <v>-5.395977843939443</v>
      </c>
      <c r="X837">
        <f t="shared" si="13"/>
        <v>4.5143124874161469E-3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16">
        <f t="array" ref="V838">SUMPRODUCT('Linear Model'!B$2:T$2,A838:S838)+'Linear Model'!U$2</f>
        <v>0.44673043325059436</v>
      </c>
      <c r="W838" s="16">
        <f t="array" ref="W838">SUMPRODUCT('Logistic Regression'!B$2:T$2,A838:S838)+'Logistic Regression'!U$2</f>
        <v>-0.38325453379299901</v>
      </c>
      <c r="X838">
        <f t="shared" si="13"/>
        <v>0.40534218352131607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16">
        <f t="array" ref="V839">SUMPRODUCT('Linear Model'!B$2:T$2,A839:S839)+'Linear Model'!U$2</f>
        <v>0.22740426832491539</v>
      </c>
      <c r="W839" s="16">
        <f t="array" ref="W839">SUMPRODUCT('Logistic Regression'!B$2:T$2,A839:S839)+'Logistic Regression'!U$2</f>
        <v>-2.124261910260465</v>
      </c>
      <c r="X839">
        <f t="shared" si="13"/>
        <v>0.1067609600132281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16">
        <f t="array" ref="V840">SUMPRODUCT('Linear Model'!B$2:T$2,A840:S840)+'Linear Model'!U$2</f>
        <v>0.46466773717777432</v>
      </c>
      <c r="W840" s="16">
        <f t="array" ref="W840">SUMPRODUCT('Logistic Regression'!B$2:T$2,A840:S840)+'Logistic Regression'!U$2</f>
        <v>-0.17586702163976251</v>
      </c>
      <c r="X840">
        <f t="shared" si="13"/>
        <v>0.45614621660444066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16">
        <f t="array" ref="V841">SUMPRODUCT('Linear Model'!B$2:T$2,A841:S841)+'Linear Model'!U$2</f>
        <v>-0.25384658774425833</v>
      </c>
      <c r="W841" s="16">
        <f t="array" ref="W841">SUMPRODUCT('Logistic Regression'!B$2:T$2,A841:S841)+'Logistic Regression'!U$2</f>
        <v>-6.3621266579906628</v>
      </c>
      <c r="X841">
        <f t="shared" si="13"/>
        <v>1.7227199627118017E-3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16">
        <f t="array" ref="V842">SUMPRODUCT('Linear Model'!B$2:T$2,A842:S842)+'Linear Model'!U$2</f>
        <v>0.2526644933973165</v>
      </c>
      <c r="W842" s="16">
        <f t="array" ref="W842">SUMPRODUCT('Logistic Regression'!B$2:T$2,A842:S842)+'Logistic Regression'!U$2</f>
        <v>-1.9707737736487829</v>
      </c>
      <c r="X842">
        <f t="shared" si="13"/>
        <v>0.12230580019451764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16">
        <f t="array" ref="V843">SUMPRODUCT('Linear Model'!B$2:T$2,A843:S843)+'Linear Model'!U$2</f>
        <v>0.44673043325059436</v>
      </c>
      <c r="W843" s="16">
        <f t="array" ref="W843">SUMPRODUCT('Logistic Regression'!B$2:T$2,A843:S843)+'Logistic Regression'!U$2</f>
        <v>-0.38325453379299901</v>
      </c>
      <c r="X843">
        <f t="shared" si="13"/>
        <v>0.40534218352131607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16">
        <f t="array" ref="V844">SUMPRODUCT('Linear Model'!B$2:T$2,A844:S844)+'Linear Model'!U$2</f>
        <v>0.42106814107945439</v>
      </c>
      <c r="W844" s="16">
        <f t="array" ref="W844">SUMPRODUCT('Logistic Regression'!B$2:T$2,A844:S844)+'Logistic Regression'!U$2</f>
        <v>-6.4087823919383835E-2</v>
      </c>
      <c r="X844">
        <f t="shared" si="13"/>
        <v>0.48398352561586006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16">
        <f t="array" ref="V845">SUMPRODUCT('Linear Model'!B$2:T$2,A845:S845)+'Linear Model'!U$2</f>
        <v>-0.3052296263137288</v>
      </c>
      <c r="W845" s="16">
        <f t="array" ref="W845">SUMPRODUCT('Logistic Regression'!B$2:T$2,A845:S845)+'Logistic Regression'!U$2</f>
        <v>-6.3522539116910774</v>
      </c>
      <c r="X845">
        <f t="shared" si="13"/>
        <v>1.739782437821641E-3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16">
        <f t="array" ref="V846">SUMPRODUCT('Linear Model'!B$2:T$2,A846:S846)+'Linear Model'!U$2</f>
        <v>0.43900544500663435</v>
      </c>
      <c r="W846" s="16">
        <f t="array" ref="W846">SUMPRODUCT('Logistic Regression'!B$2:T$2,A846:S846)+'Logistic Regression'!U$2</f>
        <v>0.14329968823385267</v>
      </c>
      <c r="X846">
        <f t="shared" si="13"/>
        <v>0.53576374288288531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16">
        <f t="array" ref="V847">SUMPRODUCT('Linear Model'!B$2:T$2,A847:S847)+'Linear Model'!U$2</f>
        <v>0.35324985268654174</v>
      </c>
      <c r="W847" s="16">
        <f t="array" ref="W847">SUMPRODUCT('Logistic Regression'!B$2:T$2,A847:S847)+'Logistic Regression'!U$2</f>
        <v>-0.98380006860131175</v>
      </c>
      <c r="X847">
        <f t="shared" si="13"/>
        <v>0.2721384180674829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16">
        <f t="array" ref="V848">SUMPRODUCT('Linear Model'!B$2:T$2,A848:S848)+'Linear Model'!U$2</f>
        <v>0.30065102460303883</v>
      </c>
      <c r="W848" s="16">
        <f t="array" ref="W848">SUMPRODUCT('Logistic Regression'!B$2:T$2,A848:S848)+'Logistic Regression'!U$2</f>
        <v>-1.6581774782799845</v>
      </c>
      <c r="X848">
        <f t="shared" si="13"/>
        <v>0.16000680053167585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16">
        <f t="array" ref="V849">SUMPRODUCT('Linear Model'!B$2:T$2,A849:S849)+'Linear Model'!U$2</f>
        <v>5.0270604111635364E-2</v>
      </c>
      <c r="W849" s="16">
        <f t="array" ref="W849">SUMPRODUCT('Logistic Regression'!B$2:T$2,A849:S849)+'Logistic Regression'!U$2</f>
        <v>-3.8085874125298713</v>
      </c>
      <c r="X849">
        <f t="shared" si="13"/>
        <v>2.169823165135415E-2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16">
        <f t="array" ref="V850">SUMPRODUCT('Linear Model'!B$2:T$2,A850:S850)+'Linear Model'!U$2</f>
        <v>0.34685403195150166</v>
      </c>
      <c r="W850" s="16">
        <f t="array" ref="W850">SUMPRODUCT('Logistic Regression'!B$2:T$2,A850:S850)+'Logistic Regression'!U$2</f>
        <v>-1.065290533212732</v>
      </c>
      <c r="X850">
        <f t="shared" si="13"/>
        <v>0.25629972573597176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16">
        <f t="array" ref="V851">SUMPRODUCT('Linear Model'!B$2:T$2,A851:S851)+'Linear Model'!U$2</f>
        <v>0.21800296924099358</v>
      </c>
      <c r="W851" s="16">
        <f t="array" ref="W851">SUMPRODUCT('Logistic Regression'!B$2:T$2,A851:S851)+'Logistic Regression'!U$2</f>
        <v>-2.4377636711742192</v>
      </c>
      <c r="X851">
        <f t="shared" si="13"/>
        <v>8.0337985639810233E-2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16">
        <f t="array" ref="V852">SUMPRODUCT('Linear Model'!B$2:T$2,A852:S852)+'Linear Model'!U$2</f>
        <v>0.42147020817819325</v>
      </c>
      <c r="W852" s="16">
        <f t="array" ref="W852">SUMPRODUCT('Logistic Regression'!B$2:T$2,A852:S852)+'Logistic Regression'!U$2</f>
        <v>-0.53674267040468093</v>
      </c>
      <c r="X852">
        <f t="shared" si="13"/>
        <v>0.36894564495466942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16">
        <f t="array" ref="V853">SUMPRODUCT('Linear Model'!B$2:T$2,A853:S853)+'Linear Model'!U$2</f>
        <v>0.50068558452954137</v>
      </c>
      <c r="W853" s="16">
        <f t="array" ref="W853">SUMPRODUCT('Logistic Regression'!B$2:T$2,A853:S853)+'Logistic Regression'!U$2</f>
        <v>0.13727614213194952</v>
      </c>
      <c r="X853">
        <f t="shared" si="13"/>
        <v>0.53426524246283746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16">
        <f t="array" ref="V854">SUMPRODUCT('Linear Model'!B$2:T$2,A854:S854)+'Linear Model'!U$2</f>
        <v>0.35284778558780283</v>
      </c>
      <c r="W854" s="16">
        <f t="array" ref="W854">SUMPRODUCT('Logistic Regression'!B$2:T$2,A854:S854)+'Logistic Regression'!U$2</f>
        <v>-0.51114522211601465</v>
      </c>
      <c r="X854">
        <f t="shared" si="13"/>
        <v>0.37492509712970495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16">
        <f t="array" ref="V855">SUMPRODUCT('Linear Model'!B$2:T$2,A855:S855)+'Linear Model'!U$2</f>
        <v>0.35284778558780283</v>
      </c>
      <c r="W855" s="16">
        <f t="array" ref="W855">SUMPRODUCT('Logistic Regression'!B$2:T$2,A855:S855)+'Logistic Regression'!U$2</f>
        <v>-0.51114522211601465</v>
      </c>
      <c r="X855">
        <f t="shared" si="13"/>
        <v>0.37492509712970495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16">
        <f t="array" ref="V856">SUMPRODUCT('Linear Model'!B$2:T$2,A856:S856)+'Linear Model'!U$2</f>
        <v>0.10780087426379331</v>
      </c>
      <c r="W856" s="16">
        <f t="array" ref="W856">SUMPRODUCT('Logistic Regression'!B$2:T$2,A856:S856)+'Logistic Regression'!U$2</f>
        <v>-2.5614465621575104</v>
      </c>
      <c r="X856">
        <f t="shared" si="13"/>
        <v>7.1661248745347766E-2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16">
        <f t="array" ref="V857">SUMPRODUCT('Linear Model'!B$2:T$2,A857:S857)+'Linear Model'!U$2</f>
        <v>0.42106814107945439</v>
      </c>
      <c r="W857" s="16">
        <f t="array" ref="W857">SUMPRODUCT('Logistic Regression'!B$2:T$2,A857:S857)+'Logistic Regression'!U$2</f>
        <v>-6.4087823919383835E-2</v>
      </c>
      <c r="X857">
        <f t="shared" si="13"/>
        <v>0.48398352561586006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16">
        <f t="array" ref="V858">SUMPRODUCT('Linear Model'!B$2:T$2,A858:S858)+'Linear Model'!U$2</f>
        <v>0.35324985268654174</v>
      </c>
      <c r="W858" s="16">
        <f t="array" ref="W858">SUMPRODUCT('Logistic Regression'!B$2:T$2,A858:S858)+'Logistic Regression'!U$2</f>
        <v>-0.98380006860131175</v>
      </c>
      <c r="X858">
        <f t="shared" si="13"/>
        <v>0.2721384180674829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16">
        <f t="array" ref="V859">SUMPRODUCT('Linear Model'!B$2:T$2,A859:S859)+'Linear Model'!U$2</f>
        <v>0.15252970427039947</v>
      </c>
      <c r="W859" s="16">
        <f t="array" ref="W859">SUMPRODUCT('Logistic Regression'!B$2:T$2,A859:S859)+'Logistic Regression'!U$2</f>
        <v>-2.8986191057013162</v>
      </c>
      <c r="X859">
        <f t="shared" si="13"/>
        <v>5.2221867842691082E-2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16">
        <f t="array" ref="V860">SUMPRODUCT('Linear Model'!B$2:T$2,A860:S860)+'Linear Model'!U$2</f>
        <v>0.17006494109884057</v>
      </c>
      <c r="W860" s="16">
        <f t="array" ref="W860">SUMPRODUCT('Logistic Regression'!B$2:T$2,A860:S860)+'Logistic Regression'!U$2</f>
        <v>-2.2185767470627829</v>
      </c>
      <c r="X860">
        <f t="shared" si="13"/>
        <v>9.8094650452639418E-2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16">
        <f t="array" ref="V861">SUMPRODUCT('Linear Model'!B$2:T$2,A861:S861)+'Linear Model'!U$2</f>
        <v>0.184444137905665</v>
      </c>
      <c r="W861" s="16">
        <f t="array" ref="W861">SUMPRODUCT('Logistic Regression'!B$2:T$2,A861:S861)+'Logistic Regression'!U$2</f>
        <v>-2.4178311718454135</v>
      </c>
      <c r="X861">
        <f t="shared" si="13"/>
        <v>8.1823047553487599E-2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16">
        <f t="array" ref="V862">SUMPRODUCT('Linear Model'!B$2:T$2,A862:S862)+'Linear Model'!U$2</f>
        <v>0.17046700819757943</v>
      </c>
      <c r="W862" s="16">
        <f t="array" ref="W862">SUMPRODUCT('Logistic Regression'!B$2:T$2,A862:S862)+'Logistic Regression'!U$2</f>
        <v>-2.6912315935480797</v>
      </c>
      <c r="X862">
        <f t="shared" si="13"/>
        <v>6.3492746655003082E-2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16">
        <f t="array" ref="V863">SUMPRODUCT('Linear Model'!B$2:T$2,A863:S863)+'Linear Model'!U$2</f>
        <v>0.22700220122617654</v>
      </c>
      <c r="W863" s="16">
        <f t="array" ref="W863">SUMPRODUCT('Logistic Regression'!B$2:T$2,A863:S863)+'Logistic Regression'!U$2</f>
        <v>-1.6516070637751679</v>
      </c>
      <c r="X863">
        <f t="shared" si="13"/>
        <v>0.16089186859095389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16">
        <f t="array" ref="V864">SUMPRODUCT('Linear Model'!B$2:T$2,A864:S864)+'Linear Model'!U$2</f>
        <v>0.27697814440972607</v>
      </c>
      <c r="W864" s="16">
        <f t="array" ref="W864">SUMPRODUCT('Logistic Regression'!B$2:T$2,A864:S864)+'Logistic Regression'!U$2</f>
        <v>-1.4930187381563151</v>
      </c>
      <c r="X864">
        <f t="shared" si="13"/>
        <v>0.18346906360435908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16">
        <f t="array" ref="V865">SUMPRODUCT('Linear Model'!B$2:T$2,A865:S865)+'Linear Model'!U$2</f>
        <v>0.27060179732449652</v>
      </c>
      <c r="W865" s="16">
        <f t="array" ref="W865">SUMPRODUCT('Logistic Regression'!B$2:T$2,A865:S865)+'Logistic Regression'!U$2</f>
        <v>-1.7633862614955464</v>
      </c>
      <c r="X865">
        <f t="shared" si="13"/>
        <v>0.146366741523658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16">
        <f t="array" ref="V866">SUMPRODUCT('Linear Model'!B$2:T$2,A866:S866)+'Linear Model'!U$2</f>
        <v>0.64140488460568756</v>
      </c>
      <c r="W866" s="16">
        <f t="array" ref="W866">SUMPRODUCT('Logistic Regression'!B$2:T$2,A866:S866)+'Logistic Regression'!U$2</f>
        <v>1.9785759983447264</v>
      </c>
      <c r="X866">
        <f t="shared" si="13"/>
        <v>0.8785292808343127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16">
        <f t="array" ref="V867">SUMPRODUCT('Linear Model'!B$2:T$2,A867:S867)+'Linear Model'!U$2</f>
        <v>0.58244435728275601</v>
      </c>
      <c r="W867" s="16">
        <f t="array" ref="W867">SUMPRODUCT('Logistic Regression'!B$2:T$2,A867:S867)+'Logistic Regression'!U$2</f>
        <v>1.1323591152921209</v>
      </c>
      <c r="X867">
        <f t="shared" si="13"/>
        <v>0.7562740026552337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16">
        <f t="array" ref="V868">SUMPRODUCT('Linear Model'!B$2:T$2,A868:S868)+'Linear Model'!U$2</f>
        <v>-8.6265065589484491E-2</v>
      </c>
      <c r="W868" s="16">
        <f t="array" ref="W868">SUMPRODUCT('Logistic Regression'!B$2:T$2,A868:S868)+'Logistic Regression'!U$2</f>
        <v>-4.1489658020132945</v>
      </c>
      <c r="X868">
        <f t="shared" si="13"/>
        <v>1.553556589937519E-2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16">
        <f t="array" ref="V869">SUMPRODUCT('Linear Model'!B$2:T$2,A869:S869)+'Linear Model'!U$2</f>
        <v>0.46466773717777432</v>
      </c>
      <c r="W869" s="16">
        <f t="array" ref="W869">SUMPRODUCT('Logistic Regression'!B$2:T$2,A869:S869)+'Logistic Regression'!U$2</f>
        <v>-0.17586702163976251</v>
      </c>
      <c r="X869">
        <f t="shared" si="13"/>
        <v>0.45614621660444066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16">
        <f t="array" ref="V870">SUMPRODUCT('Linear Model'!B$2:T$2,A870:S870)+'Linear Model'!U$2</f>
        <v>0.44673043325059436</v>
      </c>
      <c r="W870" s="16">
        <f t="array" ref="W870">SUMPRODUCT('Logistic Regression'!B$2:T$2,A870:S870)+'Logistic Regression'!U$2</f>
        <v>-0.38325453379299901</v>
      </c>
      <c r="X870">
        <f t="shared" si="13"/>
        <v>0.40534218352131607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16">
        <f t="array" ref="V871">SUMPRODUCT('Linear Model'!B$2:T$2,A871:S871)+'Linear Model'!U$2</f>
        <v>0.43940751210537321</v>
      </c>
      <c r="W871" s="16">
        <f t="array" ref="W871">SUMPRODUCT('Logistic Regression'!B$2:T$2,A871:S871)+'Logistic Regression'!U$2</f>
        <v>-0.32935515825144435</v>
      </c>
      <c r="X871">
        <f t="shared" si="13"/>
        <v>0.41839753135597685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16">
        <f t="array" ref="V872">SUMPRODUCT('Linear Model'!B$2:T$2,A872:S872)+'Linear Model'!U$2</f>
        <v>0.10820294136253217</v>
      </c>
      <c r="W872" s="16">
        <f t="array" ref="W872">SUMPRODUCT('Logistic Regression'!B$2:T$2,A872:S872)+'Logistic Regression'!U$2</f>
        <v>-3.0341014086428073</v>
      </c>
      <c r="X872">
        <f t="shared" si="13"/>
        <v>4.5908845373550153E-2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16">
        <f t="array" ref="V873">SUMPRODUCT('Linear Model'!B$2:T$2,A873:S873)+'Linear Model'!U$2</f>
        <v>0.35757150625636397</v>
      </c>
      <c r="W873" s="16">
        <f t="array" ref="W873">SUMPRODUCT('Logistic Regression'!B$2:T$2,A873:S873)+'Logistic Regression'!U$2</f>
        <v>-0.63351450469723769</v>
      </c>
      <c r="X873">
        <f t="shared" si="13"/>
        <v>0.34671406220842582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16">
        <f t="array" ref="V874">SUMPRODUCT('Linear Model'!B$2:T$2,A874:S874)+'Linear Model'!U$2</f>
        <v>0.10820294136253217</v>
      </c>
      <c r="W874" s="16">
        <f t="array" ref="W874">SUMPRODUCT('Logistic Regression'!B$2:T$2,A874:S874)+'Logistic Regression'!U$2</f>
        <v>-3.0341014086428073</v>
      </c>
      <c r="X874">
        <f t="shared" si="13"/>
        <v>4.5908845373550153E-2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16">
        <f t="array" ref="V875">SUMPRODUCT('Linear Model'!B$2:T$2,A875:S875)+'Linear Model'!U$2</f>
        <v>0.19436060078136366</v>
      </c>
      <c r="W875" s="16">
        <f t="array" ref="W875">SUMPRODUCT('Logistic Regression'!B$2:T$2,A875:S875)+'Logistic Regression'!U$2</f>
        <v>-2.37965649829294</v>
      </c>
      <c r="X875">
        <f t="shared" si="13"/>
        <v>8.4737202827249003E-2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16">
        <f t="array" ref="V876">SUMPRODUCT('Linear Model'!B$2:T$2,A876:S876)+'Linear Model'!U$2</f>
        <v>2.9466092808577704E-4</v>
      </c>
      <c r="W876" s="16">
        <f t="array" ref="W876">SUMPRODUCT('Logistic Regression'!B$2:T$2,A876:S876)+'Logistic Regression'!U$2</f>
        <v>-3.9671757381487236</v>
      </c>
      <c r="X876">
        <f t="shared" si="13"/>
        <v>1.8575241883919888E-2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16">
        <f t="array" ref="V877">SUMPRODUCT('Linear Model'!B$2:T$2,A877:S877)+'Linear Model'!U$2</f>
        <v>-1.6276010510477279E-2</v>
      </c>
      <c r="W877" s="16">
        <f t="array" ref="W877">SUMPRODUCT('Logistic Regression'!B$2:T$2,A877:S877)+'Logistic Regression'!U$2</f>
        <v>-4.3326502089454184</v>
      </c>
      <c r="X877">
        <f t="shared" si="13"/>
        <v>1.2962464816928993E-2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16">
        <f t="array" ref="V878">SUMPRODUCT('Linear Model'!B$2:T$2,A878:S878)+'Linear Model'!U$2</f>
        <v>0.32279688540700302</v>
      </c>
      <c r="W878" s="16">
        <f t="array" ref="W878">SUMPRODUCT('Logistic Regression'!B$2:T$2,A878:S878)+'Logistic Regression'!U$2</f>
        <v>-1.2978321613466901</v>
      </c>
      <c r="X878">
        <f t="shared" si="13"/>
        <v>0.21453008672325488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16">
        <f t="array" ref="V879">SUMPRODUCT('Linear Model'!B$2:T$2,A879:S879)+'Linear Model'!U$2</f>
        <v>7.6175820733069277E-3</v>
      </c>
      <c r="W879" s="16">
        <f t="array" ref="W879">SUMPRODUCT('Logistic Regression'!B$2:T$2,A879:S879)+'Logistic Regression'!U$2</f>
        <v>-4.0210751136902783</v>
      </c>
      <c r="X879">
        <f t="shared" si="13"/>
        <v>1.7617723329173673E-2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16">
        <f t="array" ref="V880">SUMPRODUCT('Linear Model'!B$2:T$2,A880:S880)+'Linear Model'!U$2</f>
        <v>-0.20469277008807291</v>
      </c>
      <c r="W880" s="16">
        <f t="array" ref="W880">SUMPRODUCT('Logistic Regression'!B$2:T$2,A880:S880)+'Logistic Regression'!U$2</f>
        <v>-5.8970634261238413</v>
      </c>
      <c r="X880">
        <f t="shared" si="13"/>
        <v>2.7399731446146117E-3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16">
        <f t="array" ref="V881">SUMPRODUCT('Linear Model'!B$2:T$2,A881:S881)+'Linear Model'!U$2</f>
        <v>0.15918391283326389</v>
      </c>
      <c r="W881" s="16">
        <f t="array" ref="W881">SUMPRODUCT('Logistic Regression'!B$2:T$2,A881:S881)+'Logistic Regression'!U$2</f>
        <v>-2.5713193084570953</v>
      </c>
      <c r="X881">
        <f t="shared" si="13"/>
        <v>7.1007226366752538E-2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16">
        <f t="array" ref="V882">SUMPRODUCT('Linear Model'!B$2:T$2,A882:S882)+'Linear Model'!U$2</f>
        <v>0.24534157225209535</v>
      </c>
      <c r="W882" s="16">
        <f t="array" ref="W882">SUMPRODUCT('Logistic Regression'!B$2:T$2,A882:S882)+'Logistic Regression'!U$2</f>
        <v>-1.9168743981072283</v>
      </c>
      <c r="X882">
        <f t="shared" si="13"/>
        <v>0.12821051712008485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16">
        <f t="array" ref="V883">SUMPRODUCT('Linear Model'!B$2:T$2,A883:S883)+'Linear Model'!U$2</f>
        <v>0.6030204846791124</v>
      </c>
      <c r="W883" s="16">
        <f t="array" ref="W883">SUMPRODUCT('Logistic Regression'!B$2:T$2,A883:S883)+'Logistic Regression'!U$2</f>
        <v>0.94413198885896121</v>
      </c>
      <c r="X883">
        <f t="shared" si="13"/>
        <v>0.71993354379308805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16">
        <f t="array" ref="V884">SUMPRODUCT('Linear Model'!B$2:T$2,A884:S884)+'Linear Model'!U$2</f>
        <v>0.4561967058223908</v>
      </c>
      <c r="W884" s="16">
        <f t="array" ref="W884">SUMPRODUCT('Logistic Regression'!B$2:T$2,A884:S884)+'Logistic Regression'!U$2</f>
        <v>0.46455212011826474</v>
      </c>
      <c r="X884">
        <f t="shared" si="13"/>
        <v>0.61409350843134392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16">
        <f t="array" ref="V885">SUMPRODUCT('Linear Model'!B$2:T$2,A885:S885)+'Linear Model'!U$2</f>
        <v>0.35324985268654174</v>
      </c>
      <c r="W885" s="16">
        <f t="array" ref="W885">SUMPRODUCT('Logistic Regression'!B$2:T$2,A885:S885)+'Logistic Regression'!U$2</f>
        <v>-0.98380006860131175</v>
      </c>
      <c r="X885">
        <f t="shared" si="13"/>
        <v>0.2721384180674829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16">
        <f t="array" ref="V886">SUMPRODUCT('Linear Model'!B$2:T$2,A886:S886)+'Linear Model'!U$2</f>
        <v>-7.4579903126430092E-2</v>
      </c>
      <c r="W886" s="16">
        <f t="array" ref="W886">SUMPRODUCT('Logistic Regression'!B$2:T$2,A886:S886)+'Logistic Regression'!U$2</f>
        <v>-4.7415329335895757</v>
      </c>
      <c r="X886">
        <f t="shared" si="13"/>
        <v>8.649789019322493E-3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16">
        <f t="array" ref="V887">SUMPRODUCT('Linear Model'!B$2:T$2,A887:S887)+'Linear Model'!U$2</f>
        <v>0.19572723326998057</v>
      </c>
      <c r="W887" s="16">
        <f t="array" ref="W887">SUMPRODUCT('Logistic Regression'!B$2:T$2,A887:S887)+'Logistic Regression'!U$2</f>
        <v>-2.5377434569363979</v>
      </c>
      <c r="X887">
        <f t="shared" si="13"/>
        <v>7.3254218260538767E-2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16">
        <f t="array" ref="V888">SUMPRODUCT('Linear Model'!B$2:T$2,A888:S888)+'Linear Model'!U$2</f>
        <v>0.58684324394837284</v>
      </c>
      <c r="W888" s="16">
        <f t="array" ref="W888">SUMPRODUCT('Logistic Regression'!B$2:T$2,A888:S888)+'Logistic Regression'!U$2</f>
        <v>0.79172105248181679</v>
      </c>
      <c r="X888">
        <f t="shared" si="13"/>
        <v>0.68820075441011541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16">
        <f t="array" ref="V889">SUMPRODUCT('Linear Model'!B$2:T$2,A889:S889)+'Linear Model'!U$2</f>
        <v>0.17006494109884057</v>
      </c>
      <c r="W889" s="16">
        <f t="array" ref="W889">SUMPRODUCT('Logistic Regression'!B$2:T$2,A889:S889)+'Logistic Regression'!U$2</f>
        <v>-2.2185767470627829</v>
      </c>
      <c r="X889">
        <f t="shared" si="13"/>
        <v>9.8094650452639418E-2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16">
        <f t="array" ref="V890">SUMPRODUCT('Linear Model'!B$2:T$2,A890:S890)+'Linear Model'!U$2</f>
        <v>0.39413160516709145</v>
      </c>
      <c r="W890" s="16">
        <f t="array" ref="W890">SUMPRODUCT('Logistic Regression'!B$2:T$2,A890:S890)+'Logistic Regression'!U$2</f>
        <v>-1.0576319434716719</v>
      </c>
      <c r="X890">
        <f t="shared" si="13"/>
        <v>0.25776225339055087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16">
        <f t="array" ref="V891">SUMPRODUCT('Linear Model'!B$2:T$2,A891:S891)+'Linear Model'!U$2</f>
        <v>0.35324985268654174</v>
      </c>
      <c r="W891" s="16">
        <f t="array" ref="W891">SUMPRODUCT('Logistic Regression'!B$2:T$2,A891:S891)+'Logistic Regression'!U$2</f>
        <v>-0.98380006860131175</v>
      </c>
      <c r="X891">
        <f t="shared" si="13"/>
        <v>0.2721384180674829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16">
        <f t="array" ref="V892">SUMPRODUCT('Linear Model'!B$2:T$2,A892:S892)+'Linear Model'!U$2</f>
        <v>0.46565329181514603</v>
      </c>
      <c r="W892" s="16">
        <f t="array" ref="W892">SUMPRODUCT('Logistic Regression'!B$2:T$2,A892:S892)+'Logistic Regression'!U$2</f>
        <v>0.31720381165490763</v>
      </c>
      <c r="X892">
        <f t="shared" si="13"/>
        <v>0.57864264888251593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16">
        <f t="array" ref="V893">SUMPRODUCT('Linear Model'!B$2:T$2,A893:S893)+'Linear Model'!U$2</f>
        <v>0.35163199607377049</v>
      </c>
      <c r="W893" s="16">
        <f t="array" ref="W893">SUMPRODUCT('Logistic Regression'!B$2:T$2,A893:S893)+'Logistic Regression'!U$2</f>
        <v>-1.1953953780942728</v>
      </c>
      <c r="X893">
        <f t="shared" si="13"/>
        <v>0.23229536576793222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16">
        <f t="array" ref="V894">SUMPRODUCT('Linear Model'!B$2:T$2,A894:S894)+'Linear Model'!U$2</f>
        <v>0.54569793592704841</v>
      </c>
      <c r="W894" s="16">
        <f t="array" ref="W894">SUMPRODUCT('Logistic Regression'!B$2:T$2,A894:S894)+'Logistic Regression'!U$2</f>
        <v>0.39212386176151126</v>
      </c>
      <c r="X894">
        <f t="shared" si="13"/>
        <v>0.59679387105565707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16">
        <f t="array" ref="V895">SUMPRODUCT('Linear Model'!B$2:T$2,A895:S895)+'Linear Model'!U$2</f>
        <v>0.42147020817819325</v>
      </c>
      <c r="W895" s="16">
        <f t="array" ref="W895">SUMPRODUCT('Logistic Regression'!B$2:T$2,A895:S895)+'Logistic Regression'!U$2</f>
        <v>-0.53674267040468093</v>
      </c>
      <c r="X895">
        <f t="shared" si="13"/>
        <v>0.36894564495466942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16">
        <f t="array" ref="V896">SUMPRODUCT('Linear Model'!B$2:T$2,A896:S896)+'Linear Model'!U$2</f>
        <v>0.17046700819757943</v>
      </c>
      <c r="W896" s="16">
        <f t="array" ref="W896">SUMPRODUCT('Logistic Regression'!B$2:T$2,A896:S896)+'Logistic Regression'!U$2</f>
        <v>-2.6912315935480797</v>
      </c>
      <c r="X896">
        <f t="shared" si="13"/>
        <v>6.3492746655003082E-2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16">
        <f t="array" ref="V897">SUMPRODUCT('Linear Model'!B$2:T$2,A897:S897)+'Linear Model'!U$2</f>
        <v>0.17642329685418368</v>
      </c>
      <c r="W897" s="16">
        <f t="array" ref="W897">SUMPRODUCT('Logistic Regression'!B$2:T$2,A897:S897)+'Logistic Regression'!U$2</f>
        <v>-2.5870440104461769</v>
      </c>
      <c r="X897">
        <f t="shared" si="13"/>
        <v>6.9976914741624568E-2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16">
        <f t="array" ref="V898">SUMPRODUCT('Linear Model'!B$2:T$2,A898:S898)+'Linear Model'!U$2</f>
        <v>0.77046502018095731</v>
      </c>
      <c r="W898" s="16">
        <f t="array" ref="W898">SUMPRODUCT('Logistic Regression'!B$2:T$2,A898:S898)+'Logistic Regression'!U$2</f>
        <v>4.0223781474343649</v>
      </c>
      <c r="X898">
        <f t="shared" si="13"/>
        <v>0.98240481454815842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16">
        <f t="array" ref="V899">SUMPRODUCT('Linear Model'!B$2:T$2,A899:S899)+'Linear Model'!U$2</f>
        <v>-0.11015865817326881</v>
      </c>
      <c r="W899" s="16">
        <f t="array" ref="W899">SUMPRODUCT('Logistic Regression'!B$2:T$2,A899:S899)+'Logistic Regression'!U$2</f>
        <v>-4.4605408972684337</v>
      </c>
      <c r="X899">
        <f t="shared" ref="X899:X962" si="14">EXP(W899)/(1+EXP(W899))</f>
        <v>1.1424092843692561E-2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16">
        <f t="array" ref="V900">SUMPRODUCT('Linear Model'!B$2:T$2,A900:S900)+'Linear Model'!U$2</f>
        <v>0.46466773717777432</v>
      </c>
      <c r="W900" s="16">
        <f t="array" ref="W900">SUMPRODUCT('Logistic Regression'!B$2:T$2,A900:S900)+'Logistic Regression'!U$2</f>
        <v>-0.17586702163976251</v>
      </c>
      <c r="X900">
        <f t="shared" si="14"/>
        <v>0.45614621660444066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16">
        <f t="array" ref="V901">SUMPRODUCT('Linear Model'!B$2:T$2,A901:S901)+'Linear Model'!U$2</f>
        <v>0.36251302433934718</v>
      </c>
      <c r="W901" s="16">
        <f t="array" ref="W901">SUMPRODUCT('Logistic Regression'!B$2:T$2,A901:S901)+'Logistic Regression'!U$2</f>
        <v>-0.84265281669996006</v>
      </c>
      <c r="X901">
        <f t="shared" si="14"/>
        <v>0.30097636446990683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16">
        <f t="array" ref="V902">SUMPRODUCT('Linear Model'!B$2:T$2,A902:S902)+'Linear Model'!U$2</f>
        <v>0.26420597658945644</v>
      </c>
      <c r="W902" s="16">
        <f t="array" ref="W902">SUMPRODUCT('Logistic Regression'!B$2:T$2,A902:S902)+'Logistic Regression'!U$2</f>
        <v>-1.844876726106967</v>
      </c>
      <c r="X902">
        <f t="shared" si="14"/>
        <v>0.13647555098689645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16">
        <f t="array" ref="V903">SUMPRODUCT('Linear Model'!B$2:T$2,A903:S903)+'Linear Model'!U$2</f>
        <v>-8.4496366002128898E-2</v>
      </c>
      <c r="W903" s="16">
        <f t="array" ref="W903">SUMPRODUCT('Logistic Regression'!B$2:T$2,A903:S903)+'Logistic Regression'!U$2</f>
        <v>-4.7797076071420488</v>
      </c>
      <c r="X903">
        <f t="shared" si="14"/>
        <v>8.3285076659044121E-3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16">
        <f t="array" ref="V904">SUMPRODUCT('Linear Model'!B$2:T$2,A904:S904)+'Linear Model'!U$2</f>
        <v>0.19395853368262481</v>
      </c>
      <c r="W904" s="16">
        <f t="array" ref="W904">SUMPRODUCT('Logistic Regression'!B$2:T$2,A904:S904)+'Logistic Regression'!U$2</f>
        <v>-1.9070016518076434</v>
      </c>
      <c r="X904">
        <f t="shared" si="14"/>
        <v>0.12931807584006225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16">
        <f t="array" ref="V905">SUMPRODUCT('Linear Model'!B$2:T$2,A905:S905)+'Linear Model'!U$2</f>
        <v>0.24534157225209535</v>
      </c>
      <c r="W905" s="16">
        <f t="array" ref="W905">SUMPRODUCT('Logistic Regression'!B$2:T$2,A905:S905)+'Logistic Regression'!U$2</f>
        <v>-1.9168743981072283</v>
      </c>
      <c r="X905">
        <f t="shared" si="14"/>
        <v>0.12821051712008485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16">
        <f t="array" ref="V906">SUMPRODUCT('Linear Model'!B$2:T$2,A906:S906)+'Linear Model'!U$2</f>
        <v>0.32279688540700302</v>
      </c>
      <c r="W906" s="16">
        <f t="array" ref="W906">SUMPRODUCT('Logistic Regression'!B$2:T$2,A906:S906)+'Logistic Regression'!U$2</f>
        <v>-1.2978321613466901</v>
      </c>
      <c r="X906">
        <f t="shared" si="14"/>
        <v>0.21453008672325488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16">
        <f t="array" ref="V907">SUMPRODUCT('Linear Model'!B$2:T$2,A907:S907)+'Linear Model'!U$2</f>
        <v>0.43900544500663435</v>
      </c>
      <c r="W907" s="16">
        <f t="array" ref="W907">SUMPRODUCT('Logistic Regression'!B$2:T$2,A907:S907)+'Logistic Regression'!U$2</f>
        <v>0.14329968823385267</v>
      </c>
      <c r="X907">
        <f t="shared" si="14"/>
        <v>0.53576374288288531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16">
        <f t="array" ref="V908">SUMPRODUCT('Linear Model'!B$2:T$2,A908:S908)+'Linear Model'!U$2</f>
        <v>0.37851007775894285</v>
      </c>
      <c r="W908" s="16">
        <f t="array" ref="W908">SUMPRODUCT('Logistic Regression'!B$2:T$2,A908:S908)+'Logistic Regression'!U$2</f>
        <v>-0.83031193198962983</v>
      </c>
      <c r="X908">
        <f t="shared" si="14"/>
        <v>0.30357911783731739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16">
        <f t="array" ref="V909">SUMPRODUCT('Linear Model'!B$2:T$2,A909:S909)+'Linear Model'!U$2</f>
        <v>0.46466773717777432</v>
      </c>
      <c r="W909" s="16">
        <f t="array" ref="W909">SUMPRODUCT('Logistic Regression'!B$2:T$2,A909:S909)+'Logistic Regression'!U$2</f>
        <v>-0.17586702163976251</v>
      </c>
      <c r="X909">
        <f t="shared" si="14"/>
        <v>0.45614621660444066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16">
        <f t="array" ref="V910">SUMPRODUCT('Linear Model'!B$2:T$2,A910:S910)+'Linear Model'!U$2</f>
        <v>0.46466773717777432</v>
      </c>
      <c r="W910" s="16">
        <f t="array" ref="W910">SUMPRODUCT('Logistic Regression'!B$2:T$2,A910:S910)+'Logistic Regression'!U$2</f>
        <v>-0.17586702163976251</v>
      </c>
      <c r="X910">
        <f t="shared" si="14"/>
        <v>0.45614621660444066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16">
        <f t="array" ref="V911">SUMPRODUCT('Linear Model'!B$2:T$2,A911:S911)+'Linear Model'!U$2</f>
        <v>0.184444137905665</v>
      </c>
      <c r="W911" s="16">
        <f t="array" ref="W911">SUMPRODUCT('Logistic Regression'!B$2:T$2,A911:S911)+'Logistic Regression'!U$2</f>
        <v>-2.4178311718454135</v>
      </c>
      <c r="X911">
        <f t="shared" si="14"/>
        <v>8.1823047553487599E-2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16">
        <f t="array" ref="V912">SUMPRODUCT('Linear Model'!B$2:T$2,A912:S912)+'Linear Model'!U$2</f>
        <v>0.42147020817819325</v>
      </c>
      <c r="W912" s="16">
        <f t="array" ref="W912">SUMPRODUCT('Logistic Regression'!B$2:T$2,A912:S912)+'Logistic Regression'!U$2</f>
        <v>-0.53674267040468093</v>
      </c>
      <c r="X912">
        <f t="shared" si="14"/>
        <v>0.36894564495466942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16">
        <f t="array" ref="V913">SUMPRODUCT('Linear Model'!B$2:T$2,A913:S913)+'Linear Model'!U$2</f>
        <v>-6.0182714989719277E-2</v>
      </c>
      <c r="W913" s="16">
        <f t="array" ref="W913">SUMPRODUCT('Logistic Regression'!B$2:T$2,A913:S913)+'Logistic Regression'!U$2</f>
        <v>-4.301952571649581</v>
      </c>
      <c r="X913">
        <f t="shared" si="14"/>
        <v>1.3361153319216553E-2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16">
        <f t="array" ref="V914">SUMPRODUCT('Linear Model'!B$2:T$2,A914:S914)+'Linear Model'!U$2</f>
        <v>0.29491544833690603</v>
      </c>
      <c r="W914" s="16">
        <f t="array" ref="W914">SUMPRODUCT('Logistic Regression'!B$2:T$2,A914:S914)+'Logistic Regression'!U$2</f>
        <v>-1.2856312260030787</v>
      </c>
      <c r="X914">
        <f t="shared" si="14"/>
        <v>0.21659318905634786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16">
        <f t="array" ref="V915">SUMPRODUCT('Linear Model'!B$2:T$2,A915:S915)+'Linear Model'!U$2</f>
        <v>0.2196208258537648</v>
      </c>
      <c r="W915" s="16">
        <f t="array" ref="W915">SUMPRODUCT('Logistic Regression'!B$2:T$2,A915:S915)+'Logistic Regression'!U$2</f>
        <v>-2.2261683616812582</v>
      </c>
      <c r="X915">
        <f t="shared" si="14"/>
        <v>9.7425050679640551E-2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16">
        <f t="array" ref="V916">SUMPRODUCT('Linear Model'!B$2:T$2,A916:S916)+'Linear Model'!U$2</f>
        <v>0.42106814107945439</v>
      </c>
      <c r="W916" s="16">
        <f t="array" ref="W916">SUMPRODUCT('Logistic Regression'!B$2:T$2,A916:S916)+'Logistic Regression'!U$2</f>
        <v>-6.4087823919383835E-2</v>
      </c>
      <c r="X916">
        <f t="shared" si="14"/>
        <v>0.48398352561586006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16">
        <f t="array" ref="V917">SUMPRODUCT('Linear Model'!B$2:T$2,A917:S917)+'Linear Model'!U$2</f>
        <v>2.9466092808577704E-4</v>
      </c>
      <c r="W917" s="16">
        <f t="array" ref="W917">SUMPRODUCT('Logistic Regression'!B$2:T$2,A917:S917)+'Logistic Regression'!U$2</f>
        <v>-3.9671757381487236</v>
      </c>
      <c r="X917">
        <f t="shared" si="14"/>
        <v>1.8575241883919888E-2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16">
        <f t="array" ref="V918">SUMPRODUCT('Linear Model'!B$2:T$2,A918:S918)+'Linear Model'!U$2</f>
        <v>0.42106814107945439</v>
      </c>
      <c r="W918" s="16">
        <f t="array" ref="W918">SUMPRODUCT('Logistic Regression'!B$2:T$2,A918:S918)+'Logistic Regression'!U$2</f>
        <v>-6.4087823919383835E-2</v>
      </c>
      <c r="X918">
        <f t="shared" si="14"/>
        <v>0.48398352561586006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16">
        <f t="array" ref="V919">SUMPRODUCT('Linear Model'!B$2:T$2,A919:S919)+'Linear Model'!U$2</f>
        <v>0.2344200810892145</v>
      </c>
      <c r="W919" s="16">
        <f t="array" ref="W919">SUMPRODUCT('Logistic Regression'!B$2:T$2,A919:S919)+'Logistic Regression'!U$2</f>
        <v>-2.2592428462265608</v>
      </c>
      <c r="X919">
        <f t="shared" si="14"/>
        <v>9.4555172388939068E-2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16">
        <f t="array" ref="V920">SUMPRODUCT('Linear Model'!B$2:T$2,A920:S920)+'Linear Model'!U$2</f>
        <v>0.2087577889180745</v>
      </c>
      <c r="W920" s="16">
        <f t="array" ref="W920">SUMPRODUCT('Logistic Regression'!B$2:T$2,A920:S920)+'Logistic Regression'!U$2</f>
        <v>-1.940076136352946</v>
      </c>
      <c r="X920">
        <f t="shared" si="14"/>
        <v>0.12563949237802086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16">
        <f t="array" ref="V921">SUMPRODUCT('Linear Model'!B$2:T$2,A921:S921)+'Linear Model'!U$2</f>
        <v>0.42147020817819325</v>
      </c>
      <c r="W921" s="16">
        <f t="array" ref="W921">SUMPRODUCT('Logistic Regression'!B$2:T$2,A921:S921)+'Logistic Regression'!U$2</f>
        <v>-0.53674267040468093</v>
      </c>
      <c r="X921">
        <f t="shared" si="14"/>
        <v>0.36894564495466942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16">
        <f t="array" ref="V922">SUMPRODUCT('Linear Model'!B$2:T$2,A922:S922)+'Linear Model'!U$2</f>
        <v>0.72796461112325794</v>
      </c>
      <c r="W922" s="16">
        <f t="array" ref="W922">SUMPRODUCT('Logistic Regression'!B$2:T$2,A922:S922)+'Logistic Regression'!U$2</f>
        <v>2.1603660622092971</v>
      </c>
      <c r="X922">
        <f t="shared" si="14"/>
        <v>0.89663348080253469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16">
        <f t="array" ref="V923">SUMPRODUCT('Linear Model'!B$2:T$2,A923:S923)+'Linear Model'!U$2</f>
        <v>0.58244435728275601</v>
      </c>
      <c r="W923" s="16">
        <f t="array" ref="W923">SUMPRODUCT('Logistic Regression'!B$2:T$2,A923:S923)+'Logistic Regression'!U$2</f>
        <v>1.1323591152921209</v>
      </c>
      <c r="X923">
        <f t="shared" si="14"/>
        <v>0.7562740026552337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16">
        <f t="array" ref="V924">SUMPRODUCT('Linear Model'!B$2:T$2,A924:S924)+'Linear Model'!U$2</f>
        <v>0.19436060078136366</v>
      </c>
      <c r="W924" s="16">
        <f t="array" ref="W924">SUMPRODUCT('Logistic Regression'!B$2:T$2,A924:S924)+'Logistic Regression'!U$2</f>
        <v>-2.37965649829294</v>
      </c>
      <c r="X924">
        <f t="shared" si="14"/>
        <v>8.4737202827249003E-2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16">
        <f t="array" ref="V925">SUMPRODUCT('Linear Model'!B$2:T$2,A925:S925)+'Linear Model'!U$2</f>
        <v>0.15252970427039947</v>
      </c>
      <c r="W925" s="16">
        <f t="array" ref="W925">SUMPRODUCT('Logistic Regression'!B$2:T$2,A925:S925)+'Logistic Regression'!U$2</f>
        <v>-2.8986191057013162</v>
      </c>
      <c r="X925">
        <f t="shared" si="14"/>
        <v>5.2221867842691082E-2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16">
        <f t="array" ref="V926">SUMPRODUCT('Linear Model'!B$2:T$2,A926:S926)+'Linear Model'!U$2</f>
        <v>0.43900544500663435</v>
      </c>
      <c r="W926" s="16">
        <f t="array" ref="W926">SUMPRODUCT('Logistic Regression'!B$2:T$2,A926:S926)+'Logistic Regression'!U$2</f>
        <v>0.14329968823385267</v>
      </c>
      <c r="X926">
        <f t="shared" si="14"/>
        <v>0.53576374288288531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16">
        <f t="array" ref="V927">SUMPRODUCT('Linear Model'!B$2:T$2,A927:S927)+'Linear Model'!U$2</f>
        <v>0.46466773717777432</v>
      </c>
      <c r="W927" s="16">
        <f t="array" ref="W927">SUMPRODUCT('Logistic Regression'!B$2:T$2,A927:S927)+'Logistic Regression'!U$2</f>
        <v>-0.17586702163976251</v>
      </c>
      <c r="X927">
        <f t="shared" si="14"/>
        <v>0.45614621660444066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16">
        <f t="array" ref="V928">SUMPRODUCT('Linear Model'!B$2:T$2,A928:S928)+'Linear Model'!U$2</f>
        <v>0.42147020817819325</v>
      </c>
      <c r="W928" s="16">
        <f t="array" ref="W928">SUMPRODUCT('Logistic Regression'!B$2:T$2,A928:S928)+'Logistic Regression'!U$2</f>
        <v>-0.53674267040468093</v>
      </c>
      <c r="X928">
        <f t="shared" si="14"/>
        <v>0.36894564495466942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16">
        <f t="array" ref="V929">SUMPRODUCT('Linear Model'!B$2:T$2,A929:S929)+'Linear Model'!U$2</f>
        <v>0.43940751210537321</v>
      </c>
      <c r="W929" s="16">
        <f t="array" ref="W929">SUMPRODUCT('Logistic Regression'!B$2:T$2,A929:S929)+'Logistic Regression'!U$2</f>
        <v>-0.32935515825144435</v>
      </c>
      <c r="X929">
        <f t="shared" si="14"/>
        <v>0.41839753135597685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16">
        <f t="array" ref="V930">SUMPRODUCT('Linear Model'!B$2:T$2,A930:S930)+'Linear Model'!U$2</f>
        <v>0.35324985268654174</v>
      </c>
      <c r="W930" s="16">
        <f t="array" ref="W930">SUMPRODUCT('Logistic Regression'!B$2:T$2,A930:S930)+'Logistic Regression'!U$2</f>
        <v>-0.98380006860131175</v>
      </c>
      <c r="X930">
        <f t="shared" si="14"/>
        <v>0.2721384180674829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16">
        <f t="array" ref="V931">SUMPRODUCT('Linear Model'!B$2:T$2,A931:S931)+'Linear Model'!U$2</f>
        <v>0.43835436061302768</v>
      </c>
      <c r="W931" s="16">
        <f t="array" ref="W931">SUMPRODUCT('Logistic Regression'!B$2:T$2,A931:S931)+'Logistic Regression'!U$2</f>
        <v>-0.29657179894481023</v>
      </c>
      <c r="X931">
        <f t="shared" si="14"/>
        <v>0.42639574853804763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16">
        <f t="array" ref="V932">SUMPRODUCT('Linear Model'!B$2:T$2,A932:S932)+'Linear Model'!U$2</f>
        <v>0.613516224319961</v>
      </c>
      <c r="W932" s="16">
        <f t="array" ref="W932">SUMPRODUCT('Logistic Regression'!B$2:T$2,A932:S932)+'Logistic Regression'!U$2</f>
        <v>1.3118361064434392</v>
      </c>
      <c r="X932">
        <f t="shared" si="14"/>
        <v>0.78782024072749623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16">
        <f t="array" ref="V933">SUMPRODUCT('Linear Model'!B$2:T$2,A933:S933)+'Linear Model'!U$2</f>
        <v>0.37851007775894285</v>
      </c>
      <c r="W933" s="16">
        <f t="array" ref="W933">SUMPRODUCT('Logistic Regression'!B$2:T$2,A933:S933)+'Logistic Regression'!U$2</f>
        <v>-0.83031193198962983</v>
      </c>
      <c r="X933">
        <f t="shared" si="14"/>
        <v>0.30357911783731739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16">
        <f t="array" ref="V934">SUMPRODUCT('Linear Model'!B$2:T$2,A934:S934)+'Linear Model'!U$2</f>
        <v>0.15212763717166061</v>
      </c>
      <c r="W934" s="16">
        <f t="array" ref="W934">SUMPRODUCT('Logistic Regression'!B$2:T$2,A934:S934)+'Logistic Regression'!U$2</f>
        <v>-2.4259642592160193</v>
      </c>
      <c r="X934">
        <f t="shared" si="14"/>
        <v>8.1214099101918069E-2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16">
        <f t="array" ref="V935">SUMPRODUCT('Linear Model'!B$2:T$2,A935:S935)+'Linear Model'!U$2</f>
        <v>0.37851007775894285</v>
      </c>
      <c r="W935" s="16">
        <f t="array" ref="W935">SUMPRODUCT('Logistic Regression'!B$2:T$2,A935:S935)+'Logistic Regression'!U$2</f>
        <v>-0.83031193198962983</v>
      </c>
      <c r="X935">
        <f t="shared" si="14"/>
        <v>0.30357911783731739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16">
        <f t="array" ref="V936">SUMPRODUCT('Linear Model'!B$2:T$2,A936:S936)+'Linear Model'!U$2</f>
        <v>0.42106814107945439</v>
      </c>
      <c r="W936" s="16">
        <f t="array" ref="W936">SUMPRODUCT('Logistic Regression'!B$2:T$2,A936:S936)+'Logistic Regression'!U$2</f>
        <v>-6.4087823919383835E-2</v>
      </c>
      <c r="X936">
        <f t="shared" si="14"/>
        <v>0.48398352561586006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16">
        <f t="array" ref="V937">SUMPRODUCT('Linear Model'!B$2:T$2,A937:S937)+'Linear Model'!U$2</f>
        <v>0.2087577889180745</v>
      </c>
      <c r="W937" s="16">
        <f t="array" ref="W937">SUMPRODUCT('Logistic Regression'!B$2:T$2,A937:S937)+'Logistic Regression'!U$2</f>
        <v>-1.940076136352946</v>
      </c>
      <c r="X937">
        <f t="shared" si="14"/>
        <v>0.12563949237802086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16">
        <f t="array" ref="V938">SUMPRODUCT('Linear Model'!B$2:T$2,A938:S938)+'Linear Model'!U$2</f>
        <v>0.46466773717777432</v>
      </c>
      <c r="W938" s="16">
        <f t="array" ref="W938">SUMPRODUCT('Logistic Regression'!B$2:T$2,A938:S938)+'Logistic Regression'!U$2</f>
        <v>-0.17586702163976251</v>
      </c>
      <c r="X938">
        <f t="shared" si="14"/>
        <v>0.45614621660444066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16">
        <f t="array" ref="V939">SUMPRODUCT('Linear Model'!B$2:T$2,A939:S939)+'Linear Model'!U$2</f>
        <v>0.22740426832491539</v>
      </c>
      <c r="W939" s="16">
        <f t="array" ref="W939">SUMPRODUCT('Logistic Regression'!B$2:T$2,A939:S939)+'Logistic Regression'!U$2</f>
        <v>-2.124261910260465</v>
      </c>
      <c r="X939">
        <f t="shared" si="14"/>
        <v>0.1067609600132281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16">
        <f t="array" ref="V940">SUMPRODUCT('Linear Model'!B$2:T$2,A940:S940)+'Linear Model'!U$2</f>
        <v>0.29531751543564488</v>
      </c>
      <c r="W940" s="16">
        <f t="array" ref="W940">SUMPRODUCT('Logistic Regression'!B$2:T$2,A940:S940)+'Logistic Regression'!U$2</f>
        <v>-1.7582860724883758</v>
      </c>
      <c r="X940">
        <f t="shared" si="14"/>
        <v>0.14700512708936805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16">
        <f t="array" ref="V941">SUMPRODUCT('Linear Model'!B$2:T$2,A941:S941)+'Linear Model'!U$2</f>
        <v>0.6607210503167843</v>
      </c>
      <c r="W941" s="16">
        <f t="array" ref="W941">SUMPRODUCT('Logistic Regression'!B$2:T$2,A941:S941)+'Logistic Regression'!U$2</f>
        <v>1.552728203786877</v>
      </c>
      <c r="X941">
        <f t="shared" si="14"/>
        <v>0.82530741999799284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16">
        <f t="array" ref="V942">SUMPRODUCT('Linear Model'!B$2:T$2,A942:S942)+'Linear Model'!U$2</f>
        <v>0.35284778558780283</v>
      </c>
      <c r="W942" s="16">
        <f t="array" ref="W942">SUMPRODUCT('Logistic Regression'!B$2:T$2,A942:S942)+'Logistic Regression'!U$2</f>
        <v>-0.51114522211601465</v>
      </c>
      <c r="X942">
        <f t="shared" si="14"/>
        <v>0.37492509712970495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16">
        <f t="array" ref="V943">SUMPRODUCT('Linear Model'!B$2:T$2,A943:S943)+'Linear Model'!U$2</f>
        <v>0.72756254402451903</v>
      </c>
      <c r="W943" s="16">
        <f t="array" ref="W943">SUMPRODUCT('Logistic Regression'!B$2:T$2,A943:S943)+'Logistic Regression'!U$2</f>
        <v>2.6330209086945939</v>
      </c>
      <c r="X943">
        <f t="shared" si="14"/>
        <v>0.93295674989255151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16">
        <f t="array" ref="V944">SUMPRODUCT('Linear Model'!B$2:T$2,A944:S944)+'Linear Model'!U$2</f>
        <v>1.6612934167026805E-3</v>
      </c>
      <c r="W944" s="16">
        <f t="array" ref="W944">SUMPRODUCT('Logistic Regression'!B$2:T$2,A944:S944)+'Logistic Regression'!U$2</f>
        <v>-4.1252626967921824</v>
      </c>
      <c r="X944">
        <f t="shared" si="14"/>
        <v>1.5902280142409658E-2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16">
        <f t="array" ref="V945">SUMPRODUCT('Linear Model'!B$2:T$2,A945:S945)+'Linear Model'!U$2</f>
        <v>-2.359893165569843E-2</v>
      </c>
      <c r="W945" s="16">
        <f t="array" ref="W945">SUMPRODUCT('Logistic Regression'!B$2:T$2,A945:S945)+'Logistic Regression'!U$2</f>
        <v>-4.2787508334038638</v>
      </c>
      <c r="X945">
        <f t="shared" si="14"/>
        <v>1.3670492143918607E-2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16">
        <f t="array" ref="V946">SUMPRODUCT('Linear Model'!B$2:T$2,A946:S946)+'Linear Model'!U$2</f>
        <v>2.5554886000486943E-2</v>
      </c>
      <c r="W946" s="16">
        <f t="array" ref="W946">SUMPRODUCT('Logistic Regression'!B$2:T$2,A946:S946)+'Logistic Regression'!U$2</f>
        <v>-3.8136876015370422</v>
      </c>
      <c r="X946">
        <f t="shared" si="14"/>
        <v>2.1590231498266107E-2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16">
        <f t="array" ref="V947">SUMPRODUCT('Linear Model'!B$2:T$2,A947:S947)+'Linear Model'!U$2</f>
        <v>0.29491544833690603</v>
      </c>
      <c r="W947" s="16">
        <f t="array" ref="W947">SUMPRODUCT('Logistic Regression'!B$2:T$2,A947:S947)+'Logistic Regression'!U$2</f>
        <v>-1.2856312260030787</v>
      </c>
      <c r="X947">
        <f t="shared" si="14"/>
        <v>0.21659318905634786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16">
        <f t="array" ref="V948">SUMPRODUCT('Linear Model'!B$2:T$2,A948:S948)+'Linear Model'!U$2</f>
        <v>0.37851007775894285</v>
      </c>
      <c r="W948" s="16">
        <f t="array" ref="W948">SUMPRODUCT('Logistic Regression'!B$2:T$2,A948:S948)+'Logistic Regression'!U$2</f>
        <v>-0.83031193198962983</v>
      </c>
      <c r="X948">
        <f t="shared" si="14"/>
        <v>0.30357911783731739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16">
        <f t="array" ref="V949">SUMPRODUCT('Linear Model'!B$2:T$2,A949:S949)+'Linear Model'!U$2</f>
        <v>0.37851007775894285</v>
      </c>
      <c r="W949" s="16">
        <f t="array" ref="W949">SUMPRODUCT('Logistic Regression'!B$2:T$2,A949:S949)+'Logistic Regression'!U$2</f>
        <v>-0.83031193198962983</v>
      </c>
      <c r="X949">
        <f t="shared" si="14"/>
        <v>0.30357911783731739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16">
        <f t="array" ref="V950">SUMPRODUCT('Linear Model'!B$2:T$2,A950:S950)+'Linear Model'!U$2</f>
        <v>0.43940751210537321</v>
      </c>
      <c r="W950" s="16">
        <f t="array" ref="W950">SUMPRODUCT('Logistic Regression'!B$2:T$2,A950:S950)+'Logistic Regression'!U$2</f>
        <v>-0.32935515825144435</v>
      </c>
      <c r="X950">
        <f t="shared" si="14"/>
        <v>0.41839753135597685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16">
        <f t="array" ref="V951">SUMPRODUCT('Linear Model'!B$2:T$2,A951:S951)+'Linear Model'!U$2</f>
        <v>0.35324985268654174</v>
      </c>
      <c r="W951" s="16">
        <f t="array" ref="W951">SUMPRODUCT('Logistic Regression'!B$2:T$2,A951:S951)+'Logistic Regression'!U$2</f>
        <v>-0.98380006860131175</v>
      </c>
      <c r="X951">
        <f t="shared" si="14"/>
        <v>0.2721384180674829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16">
        <f t="array" ref="V952">SUMPRODUCT('Linear Model'!B$2:T$2,A952:S952)+'Linear Model'!U$2</f>
        <v>0.74622762534200904</v>
      </c>
      <c r="W952" s="16">
        <f t="array" ref="W952">SUMPRODUCT('Logistic Regression'!B$2:T$2,A952:S952)+'Logistic Regression'!U$2</f>
        <v>1.7673016269580812</v>
      </c>
      <c r="X952">
        <f t="shared" si="14"/>
        <v>0.85412178097940972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16">
        <f t="array" ref="V953">SUMPRODUCT('Linear Model'!B$2:T$2,A953:S953)+'Linear Model'!U$2</f>
        <v>0.10820294136253217</v>
      </c>
      <c r="W953" s="16">
        <f t="array" ref="W953">SUMPRODUCT('Logistic Regression'!B$2:T$2,A953:S953)+'Logistic Regression'!U$2</f>
        <v>-3.0341014086428073</v>
      </c>
      <c r="X953">
        <f t="shared" si="14"/>
        <v>4.5908845373550153E-2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16">
        <f t="array" ref="V954">SUMPRODUCT('Linear Model'!B$2:T$2,A954:S954)+'Linear Model'!U$2</f>
        <v>0.54529586882830949</v>
      </c>
      <c r="W954" s="16">
        <f t="array" ref="W954">SUMPRODUCT('Logistic Regression'!B$2:T$2,A954:S954)+'Logistic Regression'!U$2</f>
        <v>0.86477870824680836</v>
      </c>
      <c r="X954">
        <f t="shared" si="14"/>
        <v>0.70365809557513381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16">
        <f t="array" ref="V955">SUMPRODUCT('Linear Model'!B$2:T$2,A955:S955)+'Linear Model'!U$2</f>
        <v>-3.5887055307196158E-2</v>
      </c>
      <c r="W955" s="16">
        <f t="array" ref="W955">SUMPRODUCT('Logistic Regression'!B$2:T$2,A955:S955)+'Logistic Regression'!U$2</f>
        <v>-4.4630323228797391</v>
      </c>
      <c r="X955">
        <f t="shared" si="14"/>
        <v>1.1395989944701854E-2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16">
        <f t="array" ref="V956">SUMPRODUCT('Linear Model'!B$2:T$2,A956:S956)+'Linear Model'!U$2</f>
        <v>0.35324985268654174</v>
      </c>
      <c r="W956" s="16">
        <f t="array" ref="W956">SUMPRODUCT('Logistic Regression'!B$2:T$2,A956:S956)+'Logistic Regression'!U$2</f>
        <v>-0.98380006860131175</v>
      </c>
      <c r="X956">
        <f t="shared" si="14"/>
        <v>0.2721384180674829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16">
        <f t="array" ref="V957">SUMPRODUCT('Linear Model'!B$2:T$2,A957:S957)+'Linear Model'!U$2</f>
        <v>8.4309348778747906E-2</v>
      </c>
      <c r="W957" s="16">
        <f t="array" ref="W957">SUMPRODUCT('Logistic Regression'!B$2:T$2,A957:S957)+'Logistic Regression'!U$2</f>
        <v>-3.3456765038979475</v>
      </c>
      <c r="X957">
        <f t="shared" si="14"/>
        <v>3.4037028245656083E-2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16">
        <f t="array" ref="V958">SUMPRODUCT('Linear Model'!B$2:T$2,A958:S958)+'Linear Model'!U$2</f>
        <v>0.70962524009733907</v>
      </c>
      <c r="W958" s="16">
        <f t="array" ref="W958">SUMPRODUCT('Logistic Regression'!B$2:T$2,A958:S958)+'Logistic Regression'!U$2</f>
        <v>2.4256333965413575</v>
      </c>
      <c r="X958">
        <f t="shared" si="14"/>
        <v>0.91876120904377301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16">
        <f t="array" ref="V959">SUMPRODUCT('Linear Model'!B$2:T$2,A959:S959)+'Linear Model'!U$2</f>
        <v>-0.25384658774425833</v>
      </c>
      <c r="W959" s="16">
        <f t="array" ref="W959">SUMPRODUCT('Logistic Regression'!B$2:T$2,A959:S959)+'Logistic Regression'!U$2</f>
        <v>-6.3621266579906628</v>
      </c>
      <c r="X959">
        <f t="shared" si="14"/>
        <v>1.7227199627118017E-3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16">
        <f t="array" ref="V960">SUMPRODUCT('Linear Model'!B$2:T$2,A960:S960)+'Linear Model'!U$2</f>
        <v>0.35324985268654174</v>
      </c>
      <c r="W960" s="16">
        <f t="array" ref="W960">SUMPRODUCT('Logistic Regression'!B$2:T$2,A960:S960)+'Logistic Regression'!U$2</f>
        <v>-0.98380006860131175</v>
      </c>
      <c r="X960">
        <f t="shared" si="14"/>
        <v>0.2721384180674829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16">
        <f t="array" ref="V961">SUMPRODUCT('Linear Model'!B$2:T$2,A961:S961)+'Linear Model'!U$2</f>
        <v>0.15252970427039947</v>
      </c>
      <c r="W961" s="16">
        <f t="array" ref="W961">SUMPRODUCT('Logistic Regression'!B$2:T$2,A961:S961)+'Logistic Regression'!U$2</f>
        <v>-2.8986191057013162</v>
      </c>
      <c r="X961">
        <f t="shared" si="14"/>
        <v>5.2221867842691082E-2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16">
        <f t="array" ref="V962">SUMPRODUCT('Linear Model'!B$2:T$2,A962:S962)+'Linear Model'!U$2</f>
        <v>1.5093916163535559E-2</v>
      </c>
      <c r="W962" s="16">
        <f t="array" ref="W962">SUMPRODUCT('Logistic Regression'!B$2:T$2,A962:S962)+'Logistic Regression'!U$2</f>
        <v>-4.0002502226940262</v>
      </c>
      <c r="X962">
        <f t="shared" si="14"/>
        <v>1.7981790885170486E-2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16">
        <f t="array" ref="V963">SUMPRODUCT('Linear Model'!B$2:T$2,A963:S963)+'Linear Model'!U$2</f>
        <v>0.24534157225209535</v>
      </c>
      <c r="W963" s="16">
        <f t="array" ref="W963">SUMPRODUCT('Logistic Regression'!B$2:T$2,A963:S963)+'Logistic Regression'!U$2</f>
        <v>-1.9168743981072283</v>
      </c>
      <c r="X963">
        <f t="shared" ref="X963:X1001" si="15">EXP(W963)/(1+EXP(W963))</f>
        <v>0.12821051712008485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16">
        <f t="array" ref="V964">SUMPRODUCT('Linear Model'!B$2:T$2,A964:S964)+'Linear Model'!U$2</f>
        <v>0.43940751210537321</v>
      </c>
      <c r="W964" s="16">
        <f t="array" ref="W964">SUMPRODUCT('Logistic Regression'!B$2:T$2,A964:S964)+'Logistic Regression'!U$2</f>
        <v>-0.32935515825144435</v>
      </c>
      <c r="X964">
        <f t="shared" si="15"/>
        <v>0.41839753135597685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16">
        <f t="array" ref="V965">SUMPRODUCT('Linear Model'!B$2:T$2,A965:S965)+'Linear Model'!U$2</f>
        <v>0.51596136734280007</v>
      </c>
      <c r="W965" s="16">
        <f t="array" ref="W965">SUMPRODUCT('Logistic Regression'!B$2:T$2,A965:S965)+'Logistic Regression'!U$2</f>
        <v>0.36545931020027611</v>
      </c>
      <c r="X965">
        <f t="shared" si="15"/>
        <v>0.59036133374246602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16">
        <f t="array" ref="V966">SUMPRODUCT('Linear Model'!B$2:T$2,A966:S966)+'Linear Model'!U$2</f>
        <v>0.19436060078136366</v>
      </c>
      <c r="W966" s="16">
        <f t="array" ref="W966">SUMPRODUCT('Logistic Regression'!B$2:T$2,A966:S966)+'Logistic Regression'!U$2</f>
        <v>-2.37965649829294</v>
      </c>
      <c r="X966">
        <f t="shared" si="15"/>
        <v>8.4737202827249003E-2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16">
        <f t="array" ref="V967">SUMPRODUCT('Linear Model'!B$2:T$2,A967:S967)+'Linear Model'!U$2</f>
        <v>0.43940751210537321</v>
      </c>
      <c r="W967" s="16">
        <f t="array" ref="W967">SUMPRODUCT('Logistic Regression'!B$2:T$2,A967:S967)+'Logistic Regression'!U$2</f>
        <v>-0.32935515825144435</v>
      </c>
      <c r="X967">
        <f t="shared" si="15"/>
        <v>0.41839753135597685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16">
        <f t="array" ref="V968">SUMPRODUCT('Linear Model'!B$2:T$2,A968:S968)+'Linear Model'!U$2</f>
        <v>8.4309348778747906E-2</v>
      </c>
      <c r="W968" s="16">
        <f t="array" ref="W968">SUMPRODUCT('Logistic Regression'!B$2:T$2,A968:S968)+'Logistic Regression'!U$2</f>
        <v>-3.3456765038979475</v>
      </c>
      <c r="X968">
        <f t="shared" si="15"/>
        <v>3.4037028245656083E-2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16">
        <f t="array" ref="V969">SUMPRODUCT('Linear Model'!B$2:T$2,A969:S969)+'Linear Model'!U$2</f>
        <v>0.13346316643493328</v>
      </c>
      <c r="W969" s="16">
        <f t="array" ref="W969">SUMPRODUCT('Logistic Regression'!B$2:T$2,A969:S969)+'Logistic Regression'!U$2</f>
        <v>-2.8806132720311255</v>
      </c>
      <c r="X969">
        <f t="shared" si="15"/>
        <v>5.3120281269234904E-2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16">
        <f t="array" ref="V970">SUMPRODUCT('Linear Model'!B$2:T$2,A970:S970)+'Linear Model'!U$2</f>
        <v>0.15252970427039947</v>
      </c>
      <c r="W970" s="16">
        <f t="array" ref="W970">SUMPRODUCT('Logistic Regression'!B$2:T$2,A970:S970)+'Logistic Regression'!U$2</f>
        <v>-2.8986191057013162</v>
      </c>
      <c r="X970">
        <f t="shared" si="15"/>
        <v>5.2221867842691082E-2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16">
        <f t="array" ref="V971">SUMPRODUCT('Linear Model'!B$2:T$2,A971:S971)+'Linear Model'!U$2</f>
        <v>0.61391829141869991</v>
      </c>
      <c r="W971" s="16">
        <f t="array" ref="W971">SUMPRODUCT('Logistic Regression'!B$2:T$2,A971:S971)+'Logistic Regression'!U$2</f>
        <v>0.83918125995814208</v>
      </c>
      <c r="X971">
        <f t="shared" si="15"/>
        <v>0.69829275187238848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16">
        <f t="array" ref="V972">SUMPRODUCT('Linear Model'!B$2:T$2,A972:S972)+'Linear Model'!U$2</f>
        <v>3.1931233085716493E-2</v>
      </c>
      <c r="W972" s="16">
        <f t="array" ref="W972">SUMPRODUCT('Logistic Regression'!B$2:T$2,A972:S972)+'Logistic Regression'!U$2</f>
        <v>-3.5433200781978109</v>
      </c>
      <c r="X972">
        <f t="shared" si="15"/>
        <v>2.8104459146287675E-2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16">
        <f t="array" ref="V973">SUMPRODUCT('Linear Model'!B$2:T$2,A973:S973)+'Linear Model'!U$2</f>
        <v>0.2344200810892145</v>
      </c>
      <c r="W973" s="16">
        <f t="array" ref="W973">SUMPRODUCT('Logistic Regression'!B$2:T$2,A973:S973)+'Logistic Regression'!U$2</f>
        <v>-2.2592428462265608</v>
      </c>
      <c r="X973">
        <f t="shared" si="15"/>
        <v>9.4555172388939068E-2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16">
        <f t="array" ref="V974">SUMPRODUCT('Linear Model'!B$2:T$2,A974:S974)+'Linear Model'!U$2</f>
        <v>0.15212763717166061</v>
      </c>
      <c r="W974" s="16">
        <f t="array" ref="W974">SUMPRODUCT('Logistic Regression'!B$2:T$2,A974:S974)+'Logistic Regression'!U$2</f>
        <v>-2.4259642592160193</v>
      </c>
      <c r="X974">
        <f t="shared" si="15"/>
        <v>8.1214099101918069E-2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16">
        <f t="array" ref="V975">SUMPRODUCT('Linear Model'!B$2:T$2,A975:S975)+'Linear Model'!U$2</f>
        <v>0.17006494109884057</v>
      </c>
      <c r="W975" s="16">
        <f t="array" ref="W975">SUMPRODUCT('Logistic Regression'!B$2:T$2,A975:S975)+'Logistic Regression'!U$2</f>
        <v>-2.2185767470627829</v>
      </c>
      <c r="X975">
        <f t="shared" si="15"/>
        <v>9.8094650452639418E-2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16">
        <f t="array" ref="V976">SUMPRODUCT('Linear Model'!B$2:T$2,A976:S976)+'Linear Model'!U$2</f>
        <v>0.42147020817819325</v>
      </c>
      <c r="W976" s="16">
        <f t="array" ref="W976">SUMPRODUCT('Logistic Regression'!B$2:T$2,A976:S976)+'Logistic Regression'!U$2</f>
        <v>-0.53674267040468093</v>
      </c>
      <c r="X976">
        <f t="shared" si="15"/>
        <v>0.36894564495466942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16">
        <f t="array" ref="V977">SUMPRODUCT('Linear Model'!B$2:T$2,A977:S977)+'Linear Model'!U$2</f>
        <v>0.43778965549260196</v>
      </c>
      <c r="W977" s="16">
        <f t="array" ref="W977">SUMPRODUCT('Logistic Regression'!B$2:T$2,A977:S977)+'Logistic Regression'!U$2</f>
        <v>-0.54095046774440547</v>
      </c>
      <c r="X977">
        <f t="shared" si="15"/>
        <v>0.36796650695614502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16">
        <f t="array" ref="V978">SUMPRODUCT('Linear Model'!B$2:T$2,A978:S978)+'Linear Model'!U$2</f>
        <v>0.37851007775894285</v>
      </c>
      <c r="W978" s="16">
        <f t="array" ref="W978">SUMPRODUCT('Logistic Regression'!B$2:T$2,A978:S978)+'Logistic Regression'!U$2</f>
        <v>-0.83031193198962983</v>
      </c>
      <c r="X978">
        <f t="shared" si="15"/>
        <v>0.30357911783731739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16">
        <f t="array" ref="V979">SUMPRODUCT('Linear Model'!B$2:T$2,A979:S979)+'Linear Model'!U$2</f>
        <v>0.24534157225209535</v>
      </c>
      <c r="W979" s="16">
        <f t="array" ref="W979">SUMPRODUCT('Logistic Regression'!B$2:T$2,A979:S979)+'Logistic Regression'!U$2</f>
        <v>-1.9168743981072283</v>
      </c>
      <c r="X979">
        <f t="shared" si="15"/>
        <v>0.12821051712008485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16">
        <f t="array" ref="V980">SUMPRODUCT('Linear Model'!B$2:T$2,A980:S980)+'Linear Model'!U$2</f>
        <v>0.184444137905665</v>
      </c>
      <c r="W980" s="16">
        <f t="array" ref="W980">SUMPRODUCT('Logistic Regression'!B$2:T$2,A980:S980)+'Logistic Regression'!U$2</f>
        <v>-2.4178311718454135</v>
      </c>
      <c r="X980">
        <f t="shared" si="15"/>
        <v>8.1823047553487599E-2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16">
        <f t="array" ref="V981">SUMPRODUCT('Linear Model'!B$2:T$2,A981:S981)+'Linear Model'!U$2</f>
        <v>0.27738021150846492</v>
      </c>
      <c r="W981" s="16">
        <f t="array" ref="W981">SUMPRODUCT('Logistic Regression'!B$2:T$2,A981:S981)+'Logistic Regression'!U$2</f>
        <v>-1.9656735846416125</v>
      </c>
      <c r="X981">
        <f t="shared" si="15"/>
        <v>0.12285434613165132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16">
        <f t="array" ref="V982">SUMPRODUCT('Linear Model'!B$2:T$2,A982:S982)+'Linear Model'!U$2</f>
        <v>0.16884915158480823</v>
      </c>
      <c r="W982" s="16">
        <f t="array" ref="W982">SUMPRODUCT('Logistic Regression'!B$2:T$2,A982:S982)+'Logistic Regression'!U$2</f>
        <v>-2.9028269030410407</v>
      </c>
      <c r="X982">
        <f t="shared" si="15"/>
        <v>5.2013995959553846E-2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16">
        <f t="array" ref="V983">SUMPRODUCT('Linear Model'!B$2:T$2,A983:S983)+'Linear Model'!U$2</f>
        <v>0.10780087426379331</v>
      </c>
      <c r="W983" s="16">
        <f t="array" ref="W983">SUMPRODUCT('Logistic Regression'!B$2:T$2,A983:S983)+'Logistic Regression'!U$2</f>
        <v>-2.5614465621575104</v>
      </c>
      <c r="X983">
        <f t="shared" si="15"/>
        <v>7.1661248745347766E-2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16">
        <f t="array" ref="V984">SUMPRODUCT('Linear Model'!B$2:T$2,A984:S984)+'Linear Model'!U$2</f>
        <v>0.17830482163853584</v>
      </c>
      <c r="W984" s="16">
        <f t="array" ref="W984">SUMPRODUCT('Logistic Regression'!B$2:T$2,A984:S984)+'Logistic Regression'!U$2</f>
        <v>-2.2541082290983239</v>
      </c>
      <c r="X984">
        <f t="shared" si="15"/>
        <v>9.4995686120182471E-2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16">
        <f t="array" ref="V985">SUMPRODUCT('Linear Model'!B$2:T$2,A985:S985)+'Linear Model'!U$2</f>
        <v>0.32057774050804599</v>
      </c>
      <c r="W985" s="16">
        <f t="array" ref="W985">SUMPRODUCT('Logistic Regression'!B$2:T$2,A985:S985)+'Logistic Regression'!U$2</f>
        <v>-1.6047979358766937</v>
      </c>
      <c r="X985">
        <f t="shared" si="15"/>
        <v>0.16731210497007079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16">
        <f t="array" ref="V986">SUMPRODUCT('Linear Model'!B$2:T$2,A986:S986)+'Linear Model'!U$2</f>
        <v>0.42147020817819325</v>
      </c>
      <c r="W986" s="16">
        <f t="array" ref="W986">SUMPRODUCT('Logistic Regression'!B$2:T$2,A986:S986)+'Logistic Regression'!U$2</f>
        <v>-0.53674267040468093</v>
      </c>
      <c r="X986">
        <f t="shared" si="15"/>
        <v>0.36894564495466942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16">
        <f t="array" ref="V987">SUMPRODUCT('Linear Model'!B$2:T$2,A987:S987)+'Linear Model'!U$2</f>
        <v>0.51686282526028093</v>
      </c>
      <c r="W987" s="16">
        <f t="array" ref="W987">SUMPRODUCT('Logistic Regression'!B$2:T$2,A987:S987)+'Logistic Regression'!U$2</f>
        <v>0.28968707850909392</v>
      </c>
      <c r="X987">
        <f t="shared" si="15"/>
        <v>0.57191952284421887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16">
        <f t="array" ref="V988">SUMPRODUCT('Linear Model'!B$2:T$2,A988:S988)+'Linear Model'!U$2</f>
        <v>-4.1536235582878389E-2</v>
      </c>
      <c r="W988" s="16">
        <f t="array" ref="W988">SUMPRODUCT('Logistic Regression'!B$2:T$2,A988:S988)+'Logistic Regression'!U$2</f>
        <v>-4.4861383455570998</v>
      </c>
      <c r="X988">
        <f t="shared" si="15"/>
        <v>1.1138592084252105E-2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16">
        <f t="array" ref="V989">SUMPRODUCT('Linear Model'!B$2:T$2,A989:S989)+'Linear Model'!U$2</f>
        <v>0.17778992934280058</v>
      </c>
      <c r="W989" s="16">
        <f t="array" ref="W989">SUMPRODUCT('Logistic Regression'!B$2:T$2,A989:S989)+'Logistic Regression'!U$2</f>
        <v>-2.7451309690896344</v>
      </c>
      <c r="X989">
        <f t="shared" si="15"/>
        <v>6.0362224477301406E-2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16">
        <f t="array" ref="V990">SUMPRODUCT('Linear Model'!B$2:T$2,A990:S990)+'Linear Model'!U$2</f>
        <v>0.43940751210537321</v>
      </c>
      <c r="W990" s="16">
        <f t="array" ref="W990">SUMPRODUCT('Logistic Regression'!B$2:T$2,A990:S990)+'Logistic Regression'!U$2</f>
        <v>-0.32935515825144435</v>
      </c>
      <c r="X990">
        <f t="shared" si="15"/>
        <v>0.41839753135597685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16">
        <f t="array" ref="V991">SUMPRODUCT('Linear Model'!B$2:T$2,A991:S991)+'Linear Model'!U$2</f>
        <v>-8.586299849074569E-2</v>
      </c>
      <c r="W991" s="16">
        <f t="array" ref="W991">SUMPRODUCT('Logistic Regression'!B$2:T$2,A991:S991)+'Logistic Regression'!U$2</f>
        <v>-4.6216206484985918</v>
      </c>
      <c r="X991">
        <f t="shared" si="15"/>
        <v>9.7410202065755964E-3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16">
        <f t="array" ref="V992">SUMPRODUCT('Linear Model'!B$2:T$2,A992:S992)+'Linear Model'!U$2</f>
        <v>0.2196208258537648</v>
      </c>
      <c r="W992" s="16">
        <f t="array" ref="W992">SUMPRODUCT('Logistic Regression'!B$2:T$2,A992:S992)+'Logistic Regression'!U$2</f>
        <v>-2.2261683616812582</v>
      </c>
      <c r="X992">
        <f t="shared" si="15"/>
        <v>9.7425050679640551E-2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16">
        <f t="array" ref="V993">SUMPRODUCT('Linear Model'!B$2:T$2,A993:S993)+'Linear Model'!U$2</f>
        <v>-2.359893165569843E-2</v>
      </c>
      <c r="W993" s="16">
        <f t="array" ref="W993">SUMPRODUCT('Logistic Regression'!B$2:T$2,A993:S993)+'Logistic Regression'!U$2</f>
        <v>-4.2787508334038638</v>
      </c>
      <c r="X993">
        <f t="shared" si="15"/>
        <v>1.3670492143918607E-2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16">
        <f t="array" ref="V994">SUMPRODUCT('Linear Model'!B$2:T$2,A994:S994)+'Linear Model'!U$2</f>
        <v>8.3907281680009049E-2</v>
      </c>
      <c r="W994" s="16">
        <f t="array" ref="W994">SUMPRODUCT('Logistic Regression'!B$2:T$2,A994:S994)+'Logistic Regression'!U$2</f>
        <v>-2.8730216574126501</v>
      </c>
      <c r="X994">
        <f t="shared" si="15"/>
        <v>5.3503426219983496E-2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16">
        <f t="array" ref="V995">SUMPRODUCT('Linear Model'!B$2:T$2,A995:S995)+'Linear Model'!U$2</f>
        <v>0.51646075816154202</v>
      </c>
      <c r="W995" s="16">
        <f t="array" ref="W995">SUMPRODUCT('Logistic Regression'!B$2:T$2,A995:S995)+'Logistic Regression'!U$2</f>
        <v>0.76234192499439102</v>
      </c>
      <c r="X995">
        <f t="shared" si="15"/>
        <v>0.68186197496164802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16">
        <f t="array" ref="V996">SUMPRODUCT('Linear Model'!B$2:T$2,A996:S996)+'Linear Model'!U$2</f>
        <v>0.40615974321581494</v>
      </c>
      <c r="W996" s="16">
        <f t="array" ref="W996">SUMPRODUCT('Logistic Regression'!B$2:T$2,A996:S996)+'Logistic Regression'!U$2</f>
        <v>-1.0084026562923893</v>
      </c>
      <c r="X996">
        <f t="shared" si="15"/>
        <v>0.2672925698282172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16">
        <f t="array" ref="V997">SUMPRODUCT('Linear Model'!B$2:T$2,A997:S997)+'Linear Model'!U$2</f>
        <v>0.66706717677682759</v>
      </c>
      <c r="W997" s="16">
        <f t="array" ref="W997">SUMPRODUCT('Logistic Regression'!B$2:T$2,A997:S997)+'Logistic Regression'!U$2</f>
        <v>1.6594092884711114</v>
      </c>
      <c r="X997">
        <f t="shared" si="15"/>
        <v>0.84015869112428598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16">
        <f t="array" ref="V998">SUMPRODUCT('Linear Model'!B$2:T$2,A998:S998)+'Linear Model'!U$2</f>
        <v>7.0693698421390228E-2</v>
      </c>
      <c r="W998" s="16">
        <f t="array" ref="W998">SUMPRODUCT('Logistic Regression'!B$2:T$2,A998:S998)+'Logistic Regression'!U$2</f>
        <v>-3.2027784521471094</v>
      </c>
      <c r="X998">
        <f t="shared" si="15"/>
        <v>3.9061298500185374E-2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16">
        <f t="array" ref="V999">SUMPRODUCT('Linear Model'!B$2:T$2,A999:S999)+'Linear Model'!U$2</f>
        <v>0.25516944902532651</v>
      </c>
      <c r="W999" s="16">
        <f t="array" ref="W999">SUMPRODUCT('Logistic Regression'!B$2:T$2,A999:S999)+'Logistic Regression'!U$2</f>
        <v>-1.5313484774062818</v>
      </c>
      <c r="X999">
        <f t="shared" si="15"/>
        <v>0.17779647311273281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16">
        <f t="array" ref="V1000">SUMPRODUCT('Linear Model'!B$2:T$2,A1000:S1000)+'Linear Model'!U$2</f>
        <v>-1.0626830234795048E-2</v>
      </c>
      <c r="W1000" s="16">
        <f t="array" ref="W1000">SUMPRODUCT('Logistic Regression'!B$2:T$2,A1000:S1000)+'Logistic Regression'!U$2</f>
        <v>-4.3095441862680568</v>
      </c>
      <c r="X1000">
        <f t="shared" si="15"/>
        <v>1.3261444690469451E-2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16">
        <f t="array" ref="V1001">SUMPRODUCT('Linear Model'!B$2:T$2,A1001:S1001)+'Linear Model'!U$2</f>
        <v>0.43940751210537321</v>
      </c>
      <c r="W1001" s="16">
        <f t="array" ref="W1001">SUMPRODUCT('Logistic Regression'!B$2:T$2,A1001:S1001)+'Logistic Regression'!U$2</f>
        <v>-0.32935515825144435</v>
      </c>
      <c r="X1001">
        <f t="shared" si="15"/>
        <v>0.41839753135597685</v>
      </c>
    </row>
  </sheetData>
  <conditionalFormatting sqref="A2:T1001">
    <cfRule type="cellIs" dxfId="1" priority="1" operator="greaterThan">
      <formula>0.5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E1" workbookViewId="0">
      <selection activeCell="T1" sqref="T1"/>
    </sheetView>
  </sheetViews>
  <sheetFormatPr defaultColWidth="11" defaultRowHeight="15.75" x14ac:dyDescent="0.25"/>
  <cols>
    <col min="1" max="1" width="5.125" bestFit="1" customWidth="1"/>
    <col min="2" max="2" width="6.875" bestFit="1" customWidth="1"/>
    <col min="3" max="3" width="5.75" bestFit="1" customWidth="1"/>
    <col min="4" max="4" width="6.125" customWidth="1"/>
    <col min="5" max="5" width="9.625" customWidth="1"/>
    <col min="6" max="6" width="7.125" customWidth="1"/>
    <col min="7" max="7" width="8.5" customWidth="1"/>
    <col min="8" max="8" width="5.5" customWidth="1"/>
    <col min="9" max="9" width="8.625" customWidth="1"/>
    <col min="10" max="10" width="8.375" customWidth="1"/>
    <col min="11" max="12" width="6.5" customWidth="1"/>
    <col min="13" max="13" width="6.375" customWidth="1"/>
    <col min="14" max="14" width="13" customWidth="1"/>
    <col min="15" max="15" width="9.5" customWidth="1"/>
    <col min="16" max="16" width="8.875" customWidth="1"/>
    <col min="17" max="17" width="11.1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 x14ac:dyDescent="0.25">
      <c r="A1" s="15" t="s">
        <v>26</v>
      </c>
      <c r="B1" s="15" t="s">
        <v>27</v>
      </c>
      <c r="C1" s="11" t="s">
        <v>28</v>
      </c>
      <c r="D1" s="11" t="s">
        <v>29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18</v>
      </c>
      <c r="K1" s="1" t="s">
        <v>5</v>
      </c>
      <c r="L1" s="1" t="s">
        <v>19</v>
      </c>
      <c r="M1" s="1" t="s">
        <v>20</v>
      </c>
      <c r="N1" s="1" t="s">
        <v>22</v>
      </c>
      <c r="O1" s="1" t="s">
        <v>7</v>
      </c>
      <c r="P1" s="1" t="s">
        <v>6</v>
      </c>
      <c r="Q1" s="1" t="s">
        <v>21</v>
      </c>
      <c r="R1" s="1" t="s">
        <v>17</v>
      </c>
      <c r="S1" s="6" t="s">
        <v>8</v>
      </c>
      <c r="U1" s="4" t="s">
        <v>12</v>
      </c>
    </row>
    <row r="2" spans="1:21" x14ac:dyDescent="0.25">
      <c r="A2">
        <f>IF('Training Data'!A2="M",1, 0)</f>
        <v>1</v>
      </c>
      <c r="B2">
        <f>IF('Training Data'!A2="F",1, 0)</f>
        <v>0</v>
      </c>
      <c r="C2">
        <f>IF('Training Data'!B2="H",1, 0)</f>
        <v>0</v>
      </c>
      <c r="D2">
        <f>IF('Training Data'!B2="A",1, 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 x14ac:dyDescent="0.25">
      <c r="A3">
        <f>IF('Training Data'!A3="M",1, 0)</f>
        <v>1</v>
      </c>
      <c r="B3">
        <f>IF('Training Data'!A3="F",1, 0)</f>
        <v>0</v>
      </c>
      <c r="C3">
        <f>IF('Training Data'!B3="H",1, 0)</f>
        <v>1</v>
      </c>
      <c r="D3">
        <f>IF('Training Data'!B3="A",1, 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 x14ac:dyDescent="0.25">
      <c r="A4">
        <f>IF('Training Data'!A4="M",1, 0)</f>
        <v>1</v>
      </c>
      <c r="B4">
        <f>IF('Training Data'!A4="F",1, 0)</f>
        <v>0</v>
      </c>
      <c r="C4">
        <f>IF('Training Data'!B4="H",1, 0)</f>
        <v>1</v>
      </c>
      <c r="D4">
        <f>IF('Training Data'!B4="A",1, 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 x14ac:dyDescent="0.25">
      <c r="A5">
        <f>IF('Training Data'!A5="M",1, 0)</f>
        <v>0</v>
      </c>
      <c r="B5">
        <f>IF('Training Data'!A5="F",1, 0)</f>
        <v>0</v>
      </c>
      <c r="C5">
        <f>IF('Training Data'!B5="H",1, 0)</f>
        <v>1</v>
      </c>
      <c r="D5">
        <f>IF('Training Data'!B5="A",1, 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 x14ac:dyDescent="0.25">
      <c r="A6">
        <f>IF('Training Data'!A6="M",1, 0)</f>
        <v>0</v>
      </c>
      <c r="B6">
        <f>IF('Training Data'!A6="F",1, 0)</f>
        <v>1</v>
      </c>
      <c r="C6">
        <f>IF('Training Data'!B6="H",1, 0)</f>
        <v>0</v>
      </c>
      <c r="D6">
        <f>IF('Training Data'!B6="A",1, 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 x14ac:dyDescent="0.25">
      <c r="A7">
        <f>IF('Training Data'!A7="M",1, 0)</f>
        <v>0</v>
      </c>
      <c r="B7">
        <f>IF('Training Data'!A7="F",1, 0)</f>
        <v>1</v>
      </c>
      <c r="C7">
        <f>IF('Training Data'!B7="H",1, 0)</f>
        <v>1</v>
      </c>
      <c r="D7">
        <f>IF('Training Data'!B7="A",1, 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 x14ac:dyDescent="0.25">
      <c r="A8">
        <f>IF('Training Data'!A8="M",1, 0)</f>
        <v>1</v>
      </c>
      <c r="B8">
        <f>IF('Training Data'!A8="F",1, 0)</f>
        <v>0</v>
      </c>
      <c r="C8">
        <f>IF('Training Data'!B8="H",1, 0)</f>
        <v>1</v>
      </c>
      <c r="D8">
        <f>IF('Training Data'!B8="A",1, 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 x14ac:dyDescent="0.25">
      <c r="A9">
        <f>IF('Training Data'!A9="M",1, 0)</f>
        <v>0</v>
      </c>
      <c r="B9">
        <f>IF('Training Data'!A9="F",1, 0)</f>
        <v>1</v>
      </c>
      <c r="C9">
        <f>IF('Training Data'!B9="H",1, 0)</f>
        <v>1</v>
      </c>
      <c r="D9">
        <f>IF('Training Data'!B9="A",1, 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 x14ac:dyDescent="0.25">
      <c r="A10">
        <f>IF('Training Data'!A10="M",1, 0)</f>
        <v>0</v>
      </c>
      <c r="B10">
        <f>IF('Training Data'!A10="F",1, 0)</f>
        <v>1</v>
      </c>
      <c r="C10">
        <f>IF('Training Data'!B10="H",1, 0)</f>
        <v>1</v>
      </c>
      <c r="D10">
        <f>IF('Training Data'!B10="A",1, 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 x14ac:dyDescent="0.25">
      <c r="A11">
        <f>IF('Training Data'!A11="M",1, 0)</f>
        <v>0</v>
      </c>
      <c r="B11">
        <f>IF('Training Data'!A11="F",1, 0)</f>
        <v>1</v>
      </c>
      <c r="C11">
        <f>IF('Training Data'!B11="H",1, 0)</f>
        <v>1</v>
      </c>
      <c r="D11">
        <f>IF('Training Data'!B11="A",1, 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 x14ac:dyDescent="0.25">
      <c r="A12">
        <f>IF('Training Data'!A12="M",1, 0)</f>
        <v>0</v>
      </c>
      <c r="B12">
        <f>IF('Training Data'!A12="F",1, 0)</f>
        <v>1</v>
      </c>
      <c r="C12">
        <f>IF('Training Data'!B12="H",1, 0)</f>
        <v>1</v>
      </c>
      <c r="D12">
        <f>IF('Training Data'!B12="A",1, 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 x14ac:dyDescent="0.25">
      <c r="A13">
        <f>IF('Training Data'!A13="M",1, 0)</f>
        <v>0</v>
      </c>
      <c r="B13">
        <f>IF('Training Data'!A13="F",1, 0)</f>
        <v>1</v>
      </c>
      <c r="C13">
        <f>IF('Training Data'!B13="H",1, 0)</f>
        <v>0</v>
      </c>
      <c r="D13">
        <f>IF('Training Data'!B13="A",1, 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 x14ac:dyDescent="0.25">
      <c r="A14">
        <f>IF('Training Data'!A14="M",1, 0)</f>
        <v>0</v>
      </c>
      <c r="B14">
        <f>IF('Training Data'!A14="F",1, 0)</f>
        <v>1</v>
      </c>
      <c r="C14">
        <f>IF('Training Data'!B14="H",1, 0)</f>
        <v>1</v>
      </c>
      <c r="D14">
        <f>IF('Training Data'!B14="A",1, 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 x14ac:dyDescent="0.25">
      <c r="A15">
        <f>IF('Training Data'!A15="M",1, 0)</f>
        <v>0</v>
      </c>
      <c r="B15">
        <f>IF('Training Data'!A15="F",1, 0)</f>
        <v>0</v>
      </c>
      <c r="C15">
        <f>IF('Training Data'!B15="H",1, 0)</f>
        <v>0</v>
      </c>
      <c r="D15">
        <f>IF('Training Data'!B15="A",1, 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 x14ac:dyDescent="0.25">
      <c r="A16">
        <f>IF('Training Data'!A16="M",1, 0)</f>
        <v>1</v>
      </c>
      <c r="B16">
        <f>IF('Training Data'!A16="F",1, 0)</f>
        <v>0</v>
      </c>
      <c r="C16">
        <f>IF('Training Data'!B16="H",1, 0)</f>
        <v>0</v>
      </c>
      <c r="D16">
        <f>IF('Training Data'!B16="A",1, 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 x14ac:dyDescent="0.25">
      <c r="A17">
        <f>IF('Training Data'!A17="M",1, 0)</f>
        <v>1</v>
      </c>
      <c r="B17">
        <f>IF('Training Data'!A17="F",1, 0)</f>
        <v>0</v>
      </c>
      <c r="C17">
        <f>IF('Training Data'!B17="H",1, 0)</f>
        <v>1</v>
      </c>
      <c r="D17">
        <f>IF('Training Data'!B17="A",1, 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 x14ac:dyDescent="0.25">
      <c r="A18">
        <f>IF('Training Data'!A18="M",1, 0)</f>
        <v>1</v>
      </c>
      <c r="B18">
        <f>IF('Training Data'!A18="F",1, 0)</f>
        <v>0</v>
      </c>
      <c r="C18">
        <f>IF('Training Data'!B18="H",1, 0)</f>
        <v>0</v>
      </c>
      <c r="D18">
        <f>IF('Training Data'!B18="A",1, 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 x14ac:dyDescent="0.25">
      <c r="A19">
        <f>IF('Training Data'!A19="M",1, 0)</f>
        <v>0</v>
      </c>
      <c r="B19">
        <f>IF('Training Data'!A19="F",1, 0)</f>
        <v>1</v>
      </c>
      <c r="C19">
        <f>IF('Training Data'!B19="H",1, 0)</f>
        <v>1</v>
      </c>
      <c r="D19">
        <f>IF('Training Data'!B19="A",1, 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 x14ac:dyDescent="0.25">
      <c r="A20">
        <f>IF('Training Data'!A20="M",1, 0)</f>
        <v>1</v>
      </c>
      <c r="B20">
        <f>IF('Training Data'!A20="F",1, 0)</f>
        <v>0</v>
      </c>
      <c r="C20">
        <f>IF('Training Data'!B20="H",1, 0)</f>
        <v>0</v>
      </c>
      <c r="D20">
        <f>IF('Training Data'!B20="A",1, 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 x14ac:dyDescent="0.25">
      <c r="A21">
        <f>IF('Training Data'!A21="M",1, 0)</f>
        <v>0</v>
      </c>
      <c r="B21">
        <f>IF('Training Data'!A21="F",1, 0)</f>
        <v>1</v>
      </c>
      <c r="C21">
        <f>IF('Training Data'!B21="H",1, 0)</f>
        <v>1</v>
      </c>
      <c r="D21">
        <f>IF('Training Data'!B21="A",1, 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 x14ac:dyDescent="0.25">
      <c r="A22">
        <f>IF('Training Data'!A22="M",1, 0)</f>
        <v>1</v>
      </c>
      <c r="B22">
        <f>IF('Training Data'!A22="F",1, 0)</f>
        <v>0</v>
      </c>
      <c r="C22">
        <f>IF('Training Data'!B22="H",1, 0)</f>
        <v>0</v>
      </c>
      <c r="D22">
        <f>IF('Training Data'!B22="A",1, 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 x14ac:dyDescent="0.25">
      <c r="A23">
        <f>IF('Training Data'!A23="M",1, 0)</f>
        <v>0</v>
      </c>
      <c r="B23">
        <f>IF('Training Data'!A23="F",1, 0)</f>
        <v>1</v>
      </c>
      <c r="C23">
        <f>IF('Training Data'!B23="H",1, 0)</f>
        <v>1</v>
      </c>
      <c r="D23">
        <f>IF('Training Data'!B23="A",1, 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 x14ac:dyDescent="0.25">
      <c r="A24">
        <f>IF('Training Data'!A24="M",1, 0)</f>
        <v>0</v>
      </c>
      <c r="B24">
        <f>IF('Training Data'!A24="F",1, 0)</f>
        <v>1</v>
      </c>
      <c r="C24">
        <f>IF('Training Data'!B24="H",1, 0)</f>
        <v>0</v>
      </c>
      <c r="D24">
        <f>IF('Training Data'!B24="A",1, 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 x14ac:dyDescent="0.25">
      <c r="A25">
        <f>IF('Training Data'!A25="M",1, 0)</f>
        <v>0</v>
      </c>
      <c r="B25">
        <f>IF('Training Data'!A25="F",1, 0)</f>
        <v>1</v>
      </c>
      <c r="C25">
        <f>IF('Training Data'!B25="H",1, 0)</f>
        <v>1</v>
      </c>
      <c r="D25">
        <f>IF('Training Data'!B25="A",1, 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 x14ac:dyDescent="0.25">
      <c r="A26">
        <f>IF('Training Data'!A26="M",1, 0)</f>
        <v>1</v>
      </c>
      <c r="B26">
        <f>IF('Training Data'!A26="F",1, 0)</f>
        <v>0</v>
      </c>
      <c r="C26">
        <f>IF('Training Data'!B26="H",1, 0)</f>
        <v>0</v>
      </c>
      <c r="D26">
        <f>IF('Training Data'!B26="A",1, 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 x14ac:dyDescent="0.25">
      <c r="A27">
        <f>IF('Training Data'!A27="M",1, 0)</f>
        <v>0</v>
      </c>
      <c r="B27">
        <f>IF('Training Data'!A27="F",1, 0)</f>
        <v>1</v>
      </c>
      <c r="C27">
        <f>IF('Training Data'!B27="H",1, 0)</f>
        <v>0</v>
      </c>
      <c r="D27">
        <f>IF('Training Data'!B27="A",1, 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 x14ac:dyDescent="0.25">
      <c r="A28">
        <f>IF('Training Data'!A28="M",1, 0)</f>
        <v>0</v>
      </c>
      <c r="B28">
        <f>IF('Training Data'!A28="F",1, 0)</f>
        <v>1</v>
      </c>
      <c r="C28">
        <f>IF('Training Data'!B28="H",1, 0)</f>
        <v>1</v>
      </c>
      <c r="D28">
        <f>IF('Training Data'!B28="A",1, 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 x14ac:dyDescent="0.25">
      <c r="A29">
        <f>IF('Training Data'!A29="M",1, 0)</f>
        <v>1</v>
      </c>
      <c r="B29">
        <f>IF('Training Data'!A29="F",1, 0)</f>
        <v>0</v>
      </c>
      <c r="C29">
        <f>IF('Training Data'!B29="H",1, 0)</f>
        <v>1</v>
      </c>
      <c r="D29">
        <f>IF('Training Data'!B29="A",1, 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 x14ac:dyDescent="0.25">
      <c r="A30">
        <f>IF('Training Data'!A30="M",1, 0)</f>
        <v>1</v>
      </c>
      <c r="B30">
        <f>IF('Training Data'!A30="F",1, 0)</f>
        <v>0</v>
      </c>
      <c r="C30">
        <f>IF('Training Data'!B30="H",1, 0)</f>
        <v>0</v>
      </c>
      <c r="D30">
        <f>IF('Training Data'!B30="A",1, 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 x14ac:dyDescent="0.25">
      <c r="A31">
        <f>IF('Training Data'!A31="M",1, 0)</f>
        <v>0</v>
      </c>
      <c r="B31">
        <f>IF('Training Data'!A31="F",1, 0)</f>
        <v>1</v>
      </c>
      <c r="C31">
        <f>IF('Training Data'!B31="H",1, 0)</f>
        <v>0</v>
      </c>
      <c r="D31">
        <f>IF('Training Data'!B31="A",1, 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 x14ac:dyDescent="0.25">
      <c r="A32">
        <f>IF('Training Data'!A32="M",1, 0)</f>
        <v>0</v>
      </c>
      <c r="B32">
        <f>IF('Training Data'!A32="F",1, 0)</f>
        <v>1</v>
      </c>
      <c r="C32">
        <f>IF('Training Data'!B32="H",1, 0)</f>
        <v>0</v>
      </c>
      <c r="D32">
        <f>IF('Training Data'!B32="A",1, 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 x14ac:dyDescent="0.25">
      <c r="A33">
        <f>IF('Training Data'!A33="M",1, 0)</f>
        <v>0</v>
      </c>
      <c r="B33">
        <f>IF('Training Data'!A33="F",1, 0)</f>
        <v>1</v>
      </c>
      <c r="C33">
        <f>IF('Training Data'!B33="H",1, 0)</f>
        <v>0</v>
      </c>
      <c r="D33">
        <f>IF('Training Data'!B33="A",1, 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 x14ac:dyDescent="0.25">
      <c r="A34">
        <f>IF('Training Data'!A34="M",1, 0)</f>
        <v>1</v>
      </c>
      <c r="B34">
        <f>IF('Training Data'!A34="F",1, 0)</f>
        <v>0</v>
      </c>
      <c r="C34">
        <f>IF('Training Data'!B34="H",1, 0)</f>
        <v>1</v>
      </c>
      <c r="D34">
        <f>IF('Training Data'!B34="A",1, 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 x14ac:dyDescent="0.25">
      <c r="A35">
        <f>IF('Training Data'!A35="M",1, 0)</f>
        <v>0</v>
      </c>
      <c r="B35">
        <f>IF('Training Data'!A35="F",1, 0)</f>
        <v>0</v>
      </c>
      <c r="C35">
        <f>IF('Training Data'!B35="H",1, 0)</f>
        <v>0</v>
      </c>
      <c r="D35">
        <f>IF('Training Data'!B35="A",1, 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 x14ac:dyDescent="0.25">
      <c r="A36">
        <f>IF('Training Data'!A36="M",1, 0)</f>
        <v>0</v>
      </c>
      <c r="B36">
        <f>IF('Training Data'!A36="F",1, 0)</f>
        <v>1</v>
      </c>
      <c r="C36">
        <f>IF('Training Data'!B36="H",1, 0)</f>
        <v>0</v>
      </c>
      <c r="D36">
        <f>IF('Training Data'!B36="A",1, 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 x14ac:dyDescent="0.25">
      <c r="A37">
        <f>IF('Training Data'!A37="M",1, 0)</f>
        <v>1</v>
      </c>
      <c r="B37">
        <f>IF('Training Data'!A37="F",1, 0)</f>
        <v>0</v>
      </c>
      <c r="C37">
        <f>IF('Training Data'!B37="H",1, 0)</f>
        <v>1</v>
      </c>
      <c r="D37">
        <f>IF('Training Data'!B37="A",1, 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 x14ac:dyDescent="0.25">
      <c r="A38">
        <f>IF('Training Data'!A38="M",1, 0)</f>
        <v>1</v>
      </c>
      <c r="B38">
        <f>IF('Training Data'!A38="F",1, 0)</f>
        <v>0</v>
      </c>
      <c r="C38">
        <f>IF('Training Data'!B38="H",1, 0)</f>
        <v>1</v>
      </c>
      <c r="D38">
        <f>IF('Training Data'!B38="A",1, 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 x14ac:dyDescent="0.25">
      <c r="A39">
        <f>IF('Training Data'!A39="M",1, 0)</f>
        <v>1</v>
      </c>
      <c r="B39">
        <f>IF('Training Data'!A39="F",1, 0)</f>
        <v>0</v>
      </c>
      <c r="C39">
        <f>IF('Training Data'!B39="H",1, 0)</f>
        <v>0</v>
      </c>
      <c r="D39">
        <f>IF('Training Data'!B39="A",1, 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 x14ac:dyDescent="0.25">
      <c r="A40">
        <f>IF('Training Data'!A40="M",1, 0)</f>
        <v>1</v>
      </c>
      <c r="B40">
        <f>IF('Training Data'!A40="F",1, 0)</f>
        <v>0</v>
      </c>
      <c r="C40">
        <f>IF('Training Data'!B40="H",1, 0)</f>
        <v>1</v>
      </c>
      <c r="D40">
        <f>IF('Training Data'!B40="A",1, 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 x14ac:dyDescent="0.25">
      <c r="A41">
        <f>IF('Training Data'!A41="M",1, 0)</f>
        <v>0</v>
      </c>
      <c r="B41">
        <f>IF('Training Data'!A41="F",1, 0)</f>
        <v>1</v>
      </c>
      <c r="C41">
        <f>IF('Training Data'!B41="H",1, 0)</f>
        <v>0</v>
      </c>
      <c r="D41">
        <f>IF('Training Data'!B41="A",1, 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 x14ac:dyDescent="0.25">
      <c r="A42">
        <f>IF('Training Data'!A42="M",1, 0)</f>
        <v>1</v>
      </c>
      <c r="B42">
        <f>IF('Training Data'!A42="F",1, 0)</f>
        <v>0</v>
      </c>
      <c r="C42">
        <f>IF('Training Data'!B42="H",1, 0)</f>
        <v>0</v>
      </c>
      <c r="D42">
        <f>IF('Training Data'!B42="A",1, 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 x14ac:dyDescent="0.25">
      <c r="A43">
        <f>IF('Training Data'!A43="M",1, 0)</f>
        <v>1</v>
      </c>
      <c r="B43">
        <f>IF('Training Data'!A43="F",1, 0)</f>
        <v>0</v>
      </c>
      <c r="C43">
        <f>IF('Training Data'!B43="H",1, 0)</f>
        <v>0</v>
      </c>
      <c r="D43">
        <f>IF('Training Data'!B43="A",1, 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 x14ac:dyDescent="0.25">
      <c r="A44">
        <f>IF('Training Data'!A44="M",1, 0)</f>
        <v>0</v>
      </c>
      <c r="B44">
        <f>IF('Training Data'!A44="F",1, 0)</f>
        <v>1</v>
      </c>
      <c r="C44">
        <f>IF('Training Data'!B44="H",1, 0)</f>
        <v>0</v>
      </c>
      <c r="D44">
        <f>IF('Training Data'!B44="A",1, 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 x14ac:dyDescent="0.25">
      <c r="A45">
        <f>IF('Training Data'!A45="M",1, 0)</f>
        <v>0</v>
      </c>
      <c r="B45">
        <f>IF('Training Data'!A45="F",1, 0)</f>
        <v>1</v>
      </c>
      <c r="C45">
        <f>IF('Training Data'!B45="H",1, 0)</f>
        <v>0</v>
      </c>
      <c r="D45">
        <f>IF('Training Data'!B45="A",1, 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 x14ac:dyDescent="0.25">
      <c r="A46">
        <f>IF('Training Data'!A46="M",1, 0)</f>
        <v>1</v>
      </c>
      <c r="B46">
        <f>IF('Training Data'!A46="F",1, 0)</f>
        <v>0</v>
      </c>
      <c r="C46">
        <f>IF('Training Data'!B46="H",1, 0)</f>
        <v>0</v>
      </c>
      <c r="D46">
        <f>IF('Training Data'!B46="A",1, 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 x14ac:dyDescent="0.25">
      <c r="A47">
        <f>IF('Training Data'!A47="M",1, 0)</f>
        <v>0</v>
      </c>
      <c r="B47">
        <f>IF('Training Data'!A47="F",1, 0)</f>
        <v>1</v>
      </c>
      <c r="C47">
        <f>IF('Training Data'!B47="H",1, 0)</f>
        <v>1</v>
      </c>
      <c r="D47">
        <f>IF('Training Data'!B47="A",1, 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 x14ac:dyDescent="0.25">
      <c r="A48">
        <f>IF('Training Data'!A48="M",1, 0)</f>
        <v>0</v>
      </c>
      <c r="B48">
        <f>IF('Training Data'!A48="F",1, 0)</f>
        <v>1</v>
      </c>
      <c r="C48">
        <f>IF('Training Data'!B48="H",1, 0)</f>
        <v>1</v>
      </c>
      <c r="D48">
        <f>IF('Training Data'!B48="A",1, 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 x14ac:dyDescent="0.25">
      <c r="A49">
        <f>IF('Training Data'!A49="M",1, 0)</f>
        <v>0</v>
      </c>
      <c r="B49">
        <f>IF('Training Data'!A49="F",1, 0)</f>
        <v>1</v>
      </c>
      <c r="C49">
        <f>IF('Training Data'!B49="H",1, 0)</f>
        <v>0</v>
      </c>
      <c r="D49">
        <f>IF('Training Data'!B49="A",1, 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 x14ac:dyDescent="0.25">
      <c r="A50">
        <f>IF('Training Data'!A50="M",1, 0)</f>
        <v>1</v>
      </c>
      <c r="B50">
        <f>IF('Training Data'!A50="F",1, 0)</f>
        <v>0</v>
      </c>
      <c r="C50">
        <f>IF('Training Data'!B50="H",1, 0)</f>
        <v>1</v>
      </c>
      <c r="D50">
        <f>IF('Training Data'!B50="A",1, 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 x14ac:dyDescent="0.25">
      <c r="A51">
        <f>IF('Training Data'!A51="M",1, 0)</f>
        <v>0</v>
      </c>
      <c r="B51">
        <f>IF('Training Data'!A51="F",1, 0)</f>
        <v>1</v>
      </c>
      <c r="C51">
        <f>IF('Training Data'!B51="H",1, 0)</f>
        <v>1</v>
      </c>
      <c r="D51">
        <f>IF('Training Data'!B51="A",1, 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 x14ac:dyDescent="0.25">
      <c r="A52">
        <f>IF('Training Data'!A52="M",1, 0)</f>
        <v>1</v>
      </c>
      <c r="B52">
        <f>IF('Training Data'!A52="F",1, 0)</f>
        <v>0</v>
      </c>
      <c r="C52">
        <f>IF('Training Data'!B52="H",1, 0)</f>
        <v>0</v>
      </c>
      <c r="D52">
        <f>IF('Training Data'!B52="A",1, 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 x14ac:dyDescent="0.25">
      <c r="A53">
        <f>IF('Training Data'!A53="M",1, 0)</f>
        <v>1</v>
      </c>
      <c r="B53">
        <f>IF('Training Data'!A53="F",1, 0)</f>
        <v>0</v>
      </c>
      <c r="C53">
        <f>IF('Training Data'!B53="H",1, 0)</f>
        <v>1</v>
      </c>
      <c r="D53">
        <f>IF('Training Data'!B53="A",1, 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 x14ac:dyDescent="0.25">
      <c r="A54">
        <f>IF('Training Data'!A54="M",1, 0)</f>
        <v>0</v>
      </c>
      <c r="B54">
        <f>IF('Training Data'!A54="F",1, 0)</f>
        <v>0</v>
      </c>
      <c r="C54">
        <f>IF('Training Data'!B54="H",1, 0)</f>
        <v>1</v>
      </c>
      <c r="D54">
        <f>IF('Training Data'!B54="A",1, 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 x14ac:dyDescent="0.25">
      <c r="A55">
        <f>IF('Training Data'!A55="M",1, 0)</f>
        <v>0</v>
      </c>
      <c r="B55">
        <f>IF('Training Data'!A55="F",1, 0)</f>
        <v>1</v>
      </c>
      <c r="C55">
        <f>IF('Training Data'!B55="H",1, 0)</f>
        <v>1</v>
      </c>
      <c r="D55">
        <f>IF('Training Data'!B55="A",1, 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 x14ac:dyDescent="0.25">
      <c r="A56">
        <f>IF('Training Data'!A56="M",1, 0)</f>
        <v>0</v>
      </c>
      <c r="B56">
        <f>IF('Training Data'!A56="F",1, 0)</f>
        <v>1</v>
      </c>
      <c r="C56">
        <f>IF('Training Data'!B56="H",1, 0)</f>
        <v>1</v>
      </c>
      <c r="D56">
        <f>IF('Training Data'!B56="A",1, 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 x14ac:dyDescent="0.25">
      <c r="A57">
        <f>IF('Training Data'!A57="M",1, 0)</f>
        <v>0</v>
      </c>
      <c r="B57">
        <f>IF('Training Data'!A57="F",1, 0)</f>
        <v>0</v>
      </c>
      <c r="C57">
        <f>IF('Training Data'!B57="H",1, 0)</f>
        <v>1</v>
      </c>
      <c r="D57">
        <f>IF('Training Data'!B57="A",1, 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 x14ac:dyDescent="0.25">
      <c r="A58">
        <f>IF('Training Data'!A58="M",1, 0)</f>
        <v>1</v>
      </c>
      <c r="B58">
        <f>IF('Training Data'!A58="F",1, 0)</f>
        <v>0</v>
      </c>
      <c r="C58">
        <f>IF('Training Data'!B58="H",1, 0)</f>
        <v>0</v>
      </c>
      <c r="D58">
        <f>IF('Training Data'!B58="A",1, 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 x14ac:dyDescent="0.25">
      <c r="A59">
        <f>IF('Training Data'!A59="M",1, 0)</f>
        <v>0</v>
      </c>
      <c r="B59">
        <f>IF('Training Data'!A59="F",1, 0)</f>
        <v>1</v>
      </c>
      <c r="C59">
        <f>IF('Training Data'!B59="H",1, 0)</f>
        <v>1</v>
      </c>
      <c r="D59">
        <f>IF('Training Data'!B59="A",1, 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 x14ac:dyDescent="0.25">
      <c r="A60">
        <f>IF('Training Data'!A60="M",1, 0)</f>
        <v>0</v>
      </c>
      <c r="B60">
        <f>IF('Training Data'!A60="F",1, 0)</f>
        <v>0</v>
      </c>
      <c r="C60">
        <f>IF('Training Data'!B60="H",1, 0)</f>
        <v>0</v>
      </c>
      <c r="D60">
        <f>IF('Training Data'!B60="A",1, 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 x14ac:dyDescent="0.25">
      <c r="A61">
        <f>IF('Training Data'!A61="M",1, 0)</f>
        <v>1</v>
      </c>
      <c r="B61">
        <f>IF('Training Data'!A61="F",1, 0)</f>
        <v>0</v>
      </c>
      <c r="C61">
        <f>IF('Training Data'!B61="H",1, 0)</f>
        <v>0</v>
      </c>
      <c r="D61">
        <f>IF('Training Data'!B61="A",1, 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 x14ac:dyDescent="0.25">
      <c r="A62">
        <f>IF('Training Data'!A62="M",1, 0)</f>
        <v>0</v>
      </c>
      <c r="B62">
        <f>IF('Training Data'!A62="F",1, 0)</f>
        <v>1</v>
      </c>
      <c r="C62">
        <f>IF('Training Data'!B62="H",1, 0)</f>
        <v>1</v>
      </c>
      <c r="D62">
        <f>IF('Training Data'!B62="A",1, 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 x14ac:dyDescent="0.25">
      <c r="A63">
        <f>IF('Training Data'!A63="M",1, 0)</f>
        <v>0</v>
      </c>
      <c r="B63">
        <f>IF('Training Data'!A63="F",1, 0)</f>
        <v>1</v>
      </c>
      <c r="C63">
        <f>IF('Training Data'!B63="H",1, 0)</f>
        <v>0</v>
      </c>
      <c r="D63">
        <f>IF('Training Data'!B63="A",1, 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 x14ac:dyDescent="0.25">
      <c r="A64">
        <f>IF('Training Data'!A64="M",1, 0)</f>
        <v>1</v>
      </c>
      <c r="B64">
        <f>IF('Training Data'!A64="F",1, 0)</f>
        <v>0</v>
      </c>
      <c r="C64">
        <f>IF('Training Data'!B64="H",1, 0)</f>
        <v>0</v>
      </c>
      <c r="D64">
        <f>IF('Training Data'!B64="A",1, 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 x14ac:dyDescent="0.25">
      <c r="A65">
        <f>IF('Training Data'!A65="M",1, 0)</f>
        <v>0</v>
      </c>
      <c r="B65">
        <f>IF('Training Data'!A65="F",1, 0)</f>
        <v>1</v>
      </c>
      <c r="C65">
        <f>IF('Training Data'!B65="H",1, 0)</f>
        <v>0</v>
      </c>
      <c r="D65">
        <f>IF('Training Data'!B65="A",1, 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 x14ac:dyDescent="0.25">
      <c r="A66">
        <f>IF('Training Data'!A66="M",1, 0)</f>
        <v>1</v>
      </c>
      <c r="B66">
        <f>IF('Training Data'!A66="F",1, 0)</f>
        <v>0</v>
      </c>
      <c r="C66">
        <f>IF('Training Data'!B66="H",1, 0)</f>
        <v>0</v>
      </c>
      <c r="D66">
        <f>IF('Training Data'!B66="A",1, 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 x14ac:dyDescent="0.25">
      <c r="A67">
        <f>IF('Training Data'!A67="M",1, 0)</f>
        <v>1</v>
      </c>
      <c r="B67">
        <f>IF('Training Data'!A67="F",1, 0)</f>
        <v>0</v>
      </c>
      <c r="C67">
        <f>IF('Training Data'!B67="H",1, 0)</f>
        <v>0</v>
      </c>
      <c r="D67">
        <f>IF('Training Data'!B67="A",1, 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 x14ac:dyDescent="0.25">
      <c r="A68">
        <f>IF('Training Data'!A68="M",1, 0)</f>
        <v>1</v>
      </c>
      <c r="B68">
        <f>IF('Training Data'!A68="F",1, 0)</f>
        <v>0</v>
      </c>
      <c r="C68">
        <f>IF('Training Data'!B68="H",1, 0)</f>
        <v>0</v>
      </c>
      <c r="D68">
        <f>IF('Training Data'!B68="A",1, 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 x14ac:dyDescent="0.25">
      <c r="A69">
        <f>IF('Training Data'!A69="M",1, 0)</f>
        <v>0</v>
      </c>
      <c r="B69">
        <f>IF('Training Data'!A69="F",1, 0)</f>
        <v>0</v>
      </c>
      <c r="C69">
        <f>IF('Training Data'!B69="H",1, 0)</f>
        <v>0</v>
      </c>
      <c r="D69">
        <f>IF('Training Data'!B69="A",1, 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 x14ac:dyDescent="0.25">
      <c r="A70">
        <f>IF('Training Data'!A70="M",1, 0)</f>
        <v>1</v>
      </c>
      <c r="B70">
        <f>IF('Training Data'!A70="F",1, 0)</f>
        <v>0</v>
      </c>
      <c r="C70">
        <f>IF('Training Data'!B70="H",1, 0)</f>
        <v>0</v>
      </c>
      <c r="D70">
        <f>IF('Training Data'!B70="A",1, 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 x14ac:dyDescent="0.25">
      <c r="A71">
        <f>IF('Training Data'!A71="M",1, 0)</f>
        <v>0</v>
      </c>
      <c r="B71">
        <f>IF('Training Data'!A71="F",1, 0)</f>
        <v>1</v>
      </c>
      <c r="C71">
        <f>IF('Training Data'!B71="H",1, 0)</f>
        <v>1</v>
      </c>
      <c r="D71">
        <f>IF('Training Data'!B71="A",1, 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 x14ac:dyDescent="0.25">
      <c r="A72">
        <f>IF('Training Data'!A72="M",1, 0)</f>
        <v>0</v>
      </c>
      <c r="B72">
        <f>IF('Training Data'!A72="F",1, 0)</f>
        <v>1</v>
      </c>
      <c r="C72">
        <f>IF('Training Data'!B72="H",1, 0)</f>
        <v>1</v>
      </c>
      <c r="D72">
        <f>IF('Training Data'!B72="A",1, 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 x14ac:dyDescent="0.25">
      <c r="A73">
        <f>IF('Training Data'!A73="M",1, 0)</f>
        <v>0</v>
      </c>
      <c r="B73">
        <f>IF('Training Data'!A73="F",1, 0)</f>
        <v>0</v>
      </c>
      <c r="C73">
        <f>IF('Training Data'!B73="H",1, 0)</f>
        <v>0</v>
      </c>
      <c r="D73">
        <f>IF('Training Data'!B73="A",1, 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 x14ac:dyDescent="0.25">
      <c r="A74">
        <f>IF('Training Data'!A74="M",1, 0)</f>
        <v>1</v>
      </c>
      <c r="B74">
        <f>IF('Training Data'!A74="F",1, 0)</f>
        <v>0</v>
      </c>
      <c r="C74">
        <f>IF('Training Data'!B74="H",1, 0)</f>
        <v>0</v>
      </c>
      <c r="D74">
        <f>IF('Training Data'!B74="A",1, 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 x14ac:dyDescent="0.25">
      <c r="A75">
        <f>IF('Training Data'!A75="M",1, 0)</f>
        <v>1</v>
      </c>
      <c r="B75">
        <f>IF('Training Data'!A75="F",1, 0)</f>
        <v>0</v>
      </c>
      <c r="C75">
        <f>IF('Training Data'!B75="H",1, 0)</f>
        <v>1</v>
      </c>
      <c r="D75">
        <f>IF('Training Data'!B75="A",1, 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 x14ac:dyDescent="0.25">
      <c r="A76">
        <f>IF('Training Data'!A76="M",1, 0)</f>
        <v>0</v>
      </c>
      <c r="B76">
        <f>IF('Training Data'!A76="F",1, 0)</f>
        <v>1</v>
      </c>
      <c r="C76">
        <f>IF('Training Data'!B76="H",1, 0)</f>
        <v>0</v>
      </c>
      <c r="D76">
        <f>IF('Training Data'!B76="A",1, 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 x14ac:dyDescent="0.25">
      <c r="A77">
        <f>IF('Training Data'!A77="M",1, 0)</f>
        <v>1</v>
      </c>
      <c r="B77">
        <f>IF('Training Data'!A77="F",1, 0)</f>
        <v>0</v>
      </c>
      <c r="C77">
        <f>IF('Training Data'!B77="H",1, 0)</f>
        <v>0</v>
      </c>
      <c r="D77">
        <f>IF('Training Data'!B77="A",1, 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 x14ac:dyDescent="0.25">
      <c r="A78">
        <f>IF('Training Data'!A78="M",1, 0)</f>
        <v>0</v>
      </c>
      <c r="B78">
        <f>IF('Training Data'!A78="F",1, 0)</f>
        <v>1</v>
      </c>
      <c r="C78">
        <f>IF('Training Data'!B78="H",1, 0)</f>
        <v>0</v>
      </c>
      <c r="D78">
        <f>IF('Training Data'!B78="A",1, 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 x14ac:dyDescent="0.25">
      <c r="A79">
        <f>IF('Training Data'!A79="M",1, 0)</f>
        <v>0</v>
      </c>
      <c r="B79">
        <f>IF('Training Data'!A79="F",1, 0)</f>
        <v>1</v>
      </c>
      <c r="C79">
        <f>IF('Training Data'!B79="H",1, 0)</f>
        <v>0</v>
      </c>
      <c r="D79">
        <f>IF('Training Data'!B79="A",1, 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 x14ac:dyDescent="0.25">
      <c r="A80">
        <f>IF('Training Data'!A80="M",1, 0)</f>
        <v>0</v>
      </c>
      <c r="B80">
        <f>IF('Training Data'!A80="F",1, 0)</f>
        <v>1</v>
      </c>
      <c r="C80">
        <f>IF('Training Data'!B80="H",1, 0)</f>
        <v>0</v>
      </c>
      <c r="D80">
        <f>IF('Training Data'!B80="A",1, 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 x14ac:dyDescent="0.25">
      <c r="A81">
        <f>IF('Training Data'!A81="M",1, 0)</f>
        <v>0</v>
      </c>
      <c r="B81">
        <f>IF('Training Data'!A81="F",1, 0)</f>
        <v>1</v>
      </c>
      <c r="C81">
        <f>IF('Training Data'!B81="H",1, 0)</f>
        <v>0</v>
      </c>
      <c r="D81">
        <f>IF('Training Data'!B81="A",1, 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 x14ac:dyDescent="0.25">
      <c r="A82">
        <f>IF('Training Data'!A82="M",1, 0)</f>
        <v>0</v>
      </c>
      <c r="B82">
        <f>IF('Training Data'!A82="F",1, 0)</f>
        <v>1</v>
      </c>
      <c r="C82">
        <f>IF('Training Data'!B82="H",1, 0)</f>
        <v>1</v>
      </c>
      <c r="D82">
        <f>IF('Training Data'!B82="A",1, 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 x14ac:dyDescent="0.25">
      <c r="A83">
        <f>IF('Training Data'!A83="M",1, 0)</f>
        <v>1</v>
      </c>
      <c r="B83">
        <f>IF('Training Data'!A83="F",1, 0)</f>
        <v>0</v>
      </c>
      <c r="C83">
        <f>IF('Training Data'!B83="H",1, 0)</f>
        <v>1</v>
      </c>
      <c r="D83">
        <f>IF('Training Data'!B83="A",1, 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 x14ac:dyDescent="0.25">
      <c r="A84">
        <f>IF('Training Data'!A84="M",1, 0)</f>
        <v>0</v>
      </c>
      <c r="B84">
        <f>IF('Training Data'!A84="F",1, 0)</f>
        <v>0</v>
      </c>
      <c r="C84">
        <f>IF('Training Data'!B84="H",1, 0)</f>
        <v>0</v>
      </c>
      <c r="D84">
        <f>IF('Training Data'!B84="A",1, 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 x14ac:dyDescent="0.25">
      <c r="A85">
        <f>IF('Training Data'!A85="M",1, 0)</f>
        <v>0</v>
      </c>
      <c r="B85">
        <f>IF('Training Data'!A85="F",1, 0)</f>
        <v>1</v>
      </c>
      <c r="C85">
        <f>IF('Training Data'!B85="H",1, 0)</f>
        <v>0</v>
      </c>
      <c r="D85">
        <f>IF('Training Data'!B85="A",1, 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 x14ac:dyDescent="0.25">
      <c r="A86">
        <f>IF('Training Data'!A86="M",1, 0)</f>
        <v>0</v>
      </c>
      <c r="B86">
        <f>IF('Training Data'!A86="F",1, 0)</f>
        <v>1</v>
      </c>
      <c r="C86">
        <f>IF('Training Data'!B86="H",1, 0)</f>
        <v>1</v>
      </c>
      <c r="D86">
        <f>IF('Training Data'!B86="A",1, 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 x14ac:dyDescent="0.25">
      <c r="A87">
        <f>IF('Training Data'!A87="M",1, 0)</f>
        <v>0</v>
      </c>
      <c r="B87">
        <f>IF('Training Data'!A87="F",1, 0)</f>
        <v>1</v>
      </c>
      <c r="C87">
        <f>IF('Training Data'!B87="H",1, 0)</f>
        <v>0</v>
      </c>
      <c r="D87">
        <f>IF('Training Data'!B87="A",1, 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 x14ac:dyDescent="0.25">
      <c r="A88">
        <f>IF('Training Data'!A88="M",1, 0)</f>
        <v>0</v>
      </c>
      <c r="B88">
        <f>IF('Training Data'!A88="F",1, 0)</f>
        <v>0</v>
      </c>
      <c r="C88">
        <f>IF('Training Data'!B88="H",1, 0)</f>
        <v>0</v>
      </c>
      <c r="D88">
        <f>IF('Training Data'!B88="A",1, 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 x14ac:dyDescent="0.25">
      <c r="A89">
        <f>IF('Training Data'!A89="M",1, 0)</f>
        <v>0</v>
      </c>
      <c r="B89">
        <f>IF('Training Data'!A89="F",1, 0)</f>
        <v>1</v>
      </c>
      <c r="C89">
        <f>IF('Training Data'!B89="H",1, 0)</f>
        <v>1</v>
      </c>
      <c r="D89">
        <f>IF('Training Data'!B89="A",1, 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 x14ac:dyDescent="0.25">
      <c r="A90">
        <f>IF('Training Data'!A90="M",1, 0)</f>
        <v>0</v>
      </c>
      <c r="B90">
        <f>IF('Training Data'!A90="F",1, 0)</f>
        <v>0</v>
      </c>
      <c r="C90">
        <f>IF('Training Data'!B90="H",1, 0)</f>
        <v>0</v>
      </c>
      <c r="D90">
        <f>IF('Training Data'!B90="A",1, 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 x14ac:dyDescent="0.25">
      <c r="A91">
        <f>IF('Training Data'!A91="M",1, 0)</f>
        <v>1</v>
      </c>
      <c r="B91">
        <f>IF('Training Data'!A91="F",1, 0)</f>
        <v>0</v>
      </c>
      <c r="C91">
        <f>IF('Training Data'!B91="H",1, 0)</f>
        <v>1</v>
      </c>
      <c r="D91">
        <f>IF('Training Data'!B91="A",1, 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 x14ac:dyDescent="0.25">
      <c r="A92">
        <f>IF('Training Data'!A92="M",1, 0)</f>
        <v>0</v>
      </c>
      <c r="B92">
        <f>IF('Training Data'!A92="F",1, 0)</f>
        <v>1</v>
      </c>
      <c r="C92">
        <f>IF('Training Data'!B92="H",1, 0)</f>
        <v>0</v>
      </c>
      <c r="D92">
        <f>IF('Training Data'!B92="A",1, 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 x14ac:dyDescent="0.25">
      <c r="A93">
        <f>IF('Training Data'!A93="M",1, 0)</f>
        <v>0</v>
      </c>
      <c r="B93">
        <f>IF('Training Data'!A93="F",1, 0)</f>
        <v>1</v>
      </c>
      <c r="C93">
        <f>IF('Training Data'!B93="H",1, 0)</f>
        <v>1</v>
      </c>
      <c r="D93">
        <f>IF('Training Data'!B93="A",1, 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 x14ac:dyDescent="0.25">
      <c r="A94">
        <f>IF('Training Data'!A94="M",1, 0)</f>
        <v>0</v>
      </c>
      <c r="B94">
        <f>IF('Training Data'!A94="F",1, 0)</f>
        <v>1</v>
      </c>
      <c r="C94">
        <f>IF('Training Data'!B94="H",1, 0)</f>
        <v>0</v>
      </c>
      <c r="D94">
        <f>IF('Training Data'!B94="A",1, 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 x14ac:dyDescent="0.25">
      <c r="A95">
        <f>IF('Training Data'!A95="M",1, 0)</f>
        <v>1</v>
      </c>
      <c r="B95">
        <f>IF('Training Data'!A95="F",1, 0)</f>
        <v>0</v>
      </c>
      <c r="C95">
        <f>IF('Training Data'!B95="H",1, 0)</f>
        <v>1</v>
      </c>
      <c r="D95">
        <f>IF('Training Data'!B95="A",1, 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 x14ac:dyDescent="0.25">
      <c r="A96">
        <f>IF('Training Data'!A96="M",1, 0)</f>
        <v>1</v>
      </c>
      <c r="B96">
        <f>IF('Training Data'!A96="F",1, 0)</f>
        <v>0</v>
      </c>
      <c r="C96">
        <f>IF('Training Data'!B96="H",1, 0)</f>
        <v>0</v>
      </c>
      <c r="D96">
        <f>IF('Training Data'!B96="A",1, 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 x14ac:dyDescent="0.25">
      <c r="A97">
        <f>IF('Training Data'!A97="M",1, 0)</f>
        <v>0</v>
      </c>
      <c r="B97">
        <f>IF('Training Data'!A97="F",1, 0)</f>
        <v>1</v>
      </c>
      <c r="C97">
        <f>IF('Training Data'!B97="H",1, 0)</f>
        <v>0</v>
      </c>
      <c r="D97">
        <f>IF('Training Data'!B97="A",1, 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 x14ac:dyDescent="0.25">
      <c r="A98">
        <f>IF('Training Data'!A98="M",1, 0)</f>
        <v>0</v>
      </c>
      <c r="B98">
        <f>IF('Training Data'!A98="F",1, 0)</f>
        <v>1</v>
      </c>
      <c r="C98">
        <f>IF('Training Data'!B98="H",1, 0)</f>
        <v>0</v>
      </c>
      <c r="D98">
        <f>IF('Training Data'!B98="A",1, 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 x14ac:dyDescent="0.25">
      <c r="A99">
        <f>IF('Training Data'!A99="M",1, 0)</f>
        <v>1</v>
      </c>
      <c r="B99">
        <f>IF('Training Data'!A99="F",1, 0)</f>
        <v>0</v>
      </c>
      <c r="C99">
        <f>IF('Training Data'!B99="H",1, 0)</f>
        <v>1</v>
      </c>
      <c r="D99">
        <f>IF('Training Data'!B99="A",1, 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 x14ac:dyDescent="0.25">
      <c r="A100">
        <f>IF('Training Data'!A100="M",1, 0)</f>
        <v>0</v>
      </c>
      <c r="B100">
        <f>IF('Training Data'!A100="F",1, 0)</f>
        <v>0</v>
      </c>
      <c r="C100">
        <f>IF('Training Data'!B100="H",1, 0)</f>
        <v>0</v>
      </c>
      <c r="D100">
        <f>IF('Training Data'!B100="A",1, 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 x14ac:dyDescent="0.25">
      <c r="A101">
        <f>IF('Training Data'!A101="M",1, 0)</f>
        <v>1</v>
      </c>
      <c r="B101">
        <f>IF('Training Data'!A101="F",1, 0)</f>
        <v>0</v>
      </c>
      <c r="C101">
        <f>IF('Training Data'!B101="H",1, 0)</f>
        <v>1</v>
      </c>
      <c r="D101">
        <f>IF('Training Data'!B101="A",1, 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 x14ac:dyDescent="0.25">
      <c r="A102">
        <f>IF('Training Data'!A102="M",1, 0)</f>
        <v>1</v>
      </c>
      <c r="B102">
        <f>IF('Training Data'!A102="F",1, 0)</f>
        <v>0</v>
      </c>
      <c r="C102">
        <f>IF('Training Data'!B102="H",1, 0)</f>
        <v>1</v>
      </c>
      <c r="D102">
        <f>IF('Training Data'!B102="A",1, 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 x14ac:dyDescent="0.25">
      <c r="A103">
        <f>IF('Training Data'!A103="M",1, 0)</f>
        <v>0</v>
      </c>
      <c r="B103">
        <f>IF('Training Data'!A103="F",1, 0)</f>
        <v>1</v>
      </c>
      <c r="C103">
        <f>IF('Training Data'!B103="H",1, 0)</f>
        <v>0</v>
      </c>
      <c r="D103">
        <f>IF('Training Data'!B103="A",1, 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 x14ac:dyDescent="0.25">
      <c r="A104">
        <f>IF('Training Data'!A104="M",1, 0)</f>
        <v>0</v>
      </c>
      <c r="B104">
        <f>IF('Training Data'!A104="F",1, 0)</f>
        <v>1</v>
      </c>
      <c r="C104">
        <f>IF('Training Data'!B104="H",1, 0)</f>
        <v>1</v>
      </c>
      <c r="D104">
        <f>IF('Training Data'!B104="A",1, 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 x14ac:dyDescent="0.25">
      <c r="A105">
        <f>IF('Training Data'!A105="M",1, 0)</f>
        <v>1</v>
      </c>
      <c r="B105">
        <f>IF('Training Data'!A105="F",1, 0)</f>
        <v>0</v>
      </c>
      <c r="C105">
        <f>IF('Training Data'!B105="H",1, 0)</f>
        <v>0</v>
      </c>
      <c r="D105">
        <f>IF('Training Data'!B105="A",1, 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 x14ac:dyDescent="0.25">
      <c r="A106">
        <f>IF('Training Data'!A106="M",1, 0)</f>
        <v>0</v>
      </c>
      <c r="B106">
        <f>IF('Training Data'!A106="F",1, 0)</f>
        <v>0</v>
      </c>
      <c r="C106">
        <f>IF('Training Data'!B106="H",1, 0)</f>
        <v>1</v>
      </c>
      <c r="D106">
        <f>IF('Training Data'!B106="A",1, 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 x14ac:dyDescent="0.25">
      <c r="A107">
        <f>IF('Training Data'!A107="M",1, 0)</f>
        <v>1</v>
      </c>
      <c r="B107">
        <f>IF('Training Data'!A107="F",1, 0)</f>
        <v>0</v>
      </c>
      <c r="C107">
        <f>IF('Training Data'!B107="H",1, 0)</f>
        <v>0</v>
      </c>
      <c r="D107">
        <f>IF('Training Data'!B107="A",1, 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 x14ac:dyDescent="0.25">
      <c r="A108">
        <f>IF('Training Data'!A108="M",1, 0)</f>
        <v>1</v>
      </c>
      <c r="B108">
        <f>IF('Training Data'!A108="F",1, 0)</f>
        <v>0</v>
      </c>
      <c r="C108">
        <f>IF('Training Data'!B108="H",1, 0)</f>
        <v>0</v>
      </c>
      <c r="D108">
        <f>IF('Training Data'!B108="A",1, 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 x14ac:dyDescent="0.25">
      <c r="A109">
        <f>IF('Training Data'!A109="M",1, 0)</f>
        <v>0</v>
      </c>
      <c r="B109">
        <f>IF('Training Data'!A109="F",1, 0)</f>
        <v>1</v>
      </c>
      <c r="C109">
        <f>IF('Training Data'!B109="H",1, 0)</f>
        <v>1</v>
      </c>
      <c r="D109">
        <f>IF('Training Data'!B109="A",1, 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 x14ac:dyDescent="0.25">
      <c r="A110">
        <f>IF('Training Data'!A110="M",1, 0)</f>
        <v>0</v>
      </c>
      <c r="B110">
        <f>IF('Training Data'!A110="F",1, 0)</f>
        <v>1</v>
      </c>
      <c r="C110">
        <f>IF('Training Data'!B110="H",1, 0)</f>
        <v>0</v>
      </c>
      <c r="D110">
        <f>IF('Training Data'!B110="A",1, 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 x14ac:dyDescent="0.25">
      <c r="A111">
        <f>IF('Training Data'!A111="M",1, 0)</f>
        <v>1</v>
      </c>
      <c r="B111">
        <f>IF('Training Data'!A111="F",1, 0)</f>
        <v>0</v>
      </c>
      <c r="C111">
        <f>IF('Training Data'!B111="H",1, 0)</f>
        <v>1</v>
      </c>
      <c r="D111">
        <f>IF('Training Data'!B111="A",1, 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 x14ac:dyDescent="0.25">
      <c r="A112">
        <f>IF('Training Data'!A112="M",1, 0)</f>
        <v>1</v>
      </c>
      <c r="B112">
        <f>IF('Training Data'!A112="F",1, 0)</f>
        <v>0</v>
      </c>
      <c r="C112">
        <f>IF('Training Data'!B112="H",1, 0)</f>
        <v>1</v>
      </c>
      <c r="D112">
        <f>IF('Training Data'!B112="A",1, 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 x14ac:dyDescent="0.25">
      <c r="A113">
        <f>IF('Training Data'!A113="M",1, 0)</f>
        <v>1</v>
      </c>
      <c r="B113">
        <f>IF('Training Data'!A113="F",1, 0)</f>
        <v>0</v>
      </c>
      <c r="C113">
        <f>IF('Training Data'!B113="H",1, 0)</f>
        <v>1</v>
      </c>
      <c r="D113">
        <f>IF('Training Data'!B113="A",1, 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 x14ac:dyDescent="0.25">
      <c r="A114">
        <f>IF('Training Data'!A114="M",1, 0)</f>
        <v>0</v>
      </c>
      <c r="B114">
        <f>IF('Training Data'!A114="F",1, 0)</f>
        <v>1</v>
      </c>
      <c r="C114">
        <f>IF('Training Data'!B114="H",1, 0)</f>
        <v>0</v>
      </c>
      <c r="D114">
        <f>IF('Training Data'!B114="A",1, 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 x14ac:dyDescent="0.25">
      <c r="A115">
        <f>IF('Training Data'!A115="M",1, 0)</f>
        <v>1</v>
      </c>
      <c r="B115">
        <f>IF('Training Data'!A115="F",1, 0)</f>
        <v>0</v>
      </c>
      <c r="C115">
        <f>IF('Training Data'!B115="H",1, 0)</f>
        <v>0</v>
      </c>
      <c r="D115">
        <f>IF('Training Data'!B115="A",1, 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 x14ac:dyDescent="0.25">
      <c r="A116">
        <f>IF('Training Data'!A116="M",1, 0)</f>
        <v>1</v>
      </c>
      <c r="B116">
        <f>IF('Training Data'!A116="F",1, 0)</f>
        <v>0</v>
      </c>
      <c r="C116">
        <f>IF('Training Data'!B116="H",1, 0)</f>
        <v>0</v>
      </c>
      <c r="D116">
        <f>IF('Training Data'!B116="A",1, 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 x14ac:dyDescent="0.25">
      <c r="A117">
        <f>IF('Training Data'!A117="M",1, 0)</f>
        <v>1</v>
      </c>
      <c r="B117">
        <f>IF('Training Data'!A117="F",1, 0)</f>
        <v>0</v>
      </c>
      <c r="C117">
        <f>IF('Training Data'!B117="H",1, 0)</f>
        <v>1</v>
      </c>
      <c r="D117">
        <f>IF('Training Data'!B117="A",1, 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 x14ac:dyDescent="0.25">
      <c r="A118">
        <f>IF('Training Data'!A118="M",1, 0)</f>
        <v>1</v>
      </c>
      <c r="B118">
        <f>IF('Training Data'!A118="F",1, 0)</f>
        <v>0</v>
      </c>
      <c r="C118">
        <f>IF('Training Data'!B118="H",1, 0)</f>
        <v>0</v>
      </c>
      <c r="D118">
        <f>IF('Training Data'!B118="A",1, 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 x14ac:dyDescent="0.25">
      <c r="A119">
        <f>IF('Training Data'!A119="M",1, 0)</f>
        <v>0</v>
      </c>
      <c r="B119">
        <f>IF('Training Data'!A119="F",1, 0)</f>
        <v>1</v>
      </c>
      <c r="C119">
        <f>IF('Training Data'!B119="H",1, 0)</f>
        <v>1</v>
      </c>
      <c r="D119">
        <f>IF('Training Data'!B119="A",1, 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 x14ac:dyDescent="0.25">
      <c r="A120">
        <f>IF('Training Data'!A120="M",1, 0)</f>
        <v>0</v>
      </c>
      <c r="B120">
        <f>IF('Training Data'!A120="F",1, 0)</f>
        <v>0</v>
      </c>
      <c r="C120">
        <f>IF('Training Data'!B120="H",1, 0)</f>
        <v>1</v>
      </c>
      <c r="D120">
        <f>IF('Training Data'!B120="A",1, 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 x14ac:dyDescent="0.25">
      <c r="A121">
        <f>IF('Training Data'!A121="M",1, 0)</f>
        <v>1</v>
      </c>
      <c r="B121">
        <f>IF('Training Data'!A121="F",1, 0)</f>
        <v>0</v>
      </c>
      <c r="C121">
        <f>IF('Training Data'!B121="H",1, 0)</f>
        <v>1</v>
      </c>
      <c r="D121">
        <f>IF('Training Data'!B121="A",1, 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 x14ac:dyDescent="0.25">
      <c r="A122">
        <f>IF('Training Data'!A122="M",1, 0)</f>
        <v>0</v>
      </c>
      <c r="B122">
        <f>IF('Training Data'!A122="F",1, 0)</f>
        <v>1</v>
      </c>
      <c r="C122">
        <f>IF('Training Data'!B122="H",1, 0)</f>
        <v>0</v>
      </c>
      <c r="D122">
        <f>IF('Training Data'!B122="A",1, 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 x14ac:dyDescent="0.25">
      <c r="A123">
        <f>IF('Training Data'!A123="M",1, 0)</f>
        <v>1</v>
      </c>
      <c r="B123">
        <f>IF('Training Data'!A123="F",1, 0)</f>
        <v>0</v>
      </c>
      <c r="C123">
        <f>IF('Training Data'!B123="H",1, 0)</f>
        <v>0</v>
      </c>
      <c r="D123">
        <f>IF('Training Data'!B123="A",1, 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 x14ac:dyDescent="0.25">
      <c r="A124">
        <f>IF('Training Data'!A124="M",1, 0)</f>
        <v>1</v>
      </c>
      <c r="B124">
        <f>IF('Training Data'!A124="F",1, 0)</f>
        <v>0</v>
      </c>
      <c r="C124">
        <f>IF('Training Data'!B124="H",1, 0)</f>
        <v>1</v>
      </c>
      <c r="D124">
        <f>IF('Training Data'!B124="A",1, 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 x14ac:dyDescent="0.25">
      <c r="A125">
        <f>IF('Training Data'!A125="M",1, 0)</f>
        <v>0</v>
      </c>
      <c r="B125">
        <f>IF('Training Data'!A125="F",1, 0)</f>
        <v>1</v>
      </c>
      <c r="C125">
        <f>IF('Training Data'!B125="H",1, 0)</f>
        <v>0</v>
      </c>
      <c r="D125">
        <f>IF('Training Data'!B125="A",1, 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 x14ac:dyDescent="0.25">
      <c r="A126">
        <f>IF('Training Data'!A126="M",1, 0)</f>
        <v>0</v>
      </c>
      <c r="B126">
        <f>IF('Training Data'!A126="F",1, 0)</f>
        <v>1</v>
      </c>
      <c r="C126">
        <f>IF('Training Data'!B126="H",1, 0)</f>
        <v>1</v>
      </c>
      <c r="D126">
        <f>IF('Training Data'!B126="A",1, 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 x14ac:dyDescent="0.25">
      <c r="A127">
        <f>IF('Training Data'!A127="M",1, 0)</f>
        <v>0</v>
      </c>
      <c r="B127">
        <f>IF('Training Data'!A127="F",1, 0)</f>
        <v>0</v>
      </c>
      <c r="C127">
        <f>IF('Training Data'!B127="H",1, 0)</f>
        <v>0</v>
      </c>
      <c r="D127">
        <f>IF('Training Data'!B127="A",1, 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 x14ac:dyDescent="0.25">
      <c r="A128">
        <f>IF('Training Data'!A128="M",1, 0)</f>
        <v>0</v>
      </c>
      <c r="B128">
        <f>IF('Training Data'!A128="F",1, 0)</f>
        <v>1</v>
      </c>
      <c r="C128">
        <f>IF('Training Data'!B128="H",1, 0)</f>
        <v>0</v>
      </c>
      <c r="D128">
        <f>IF('Training Data'!B128="A",1, 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 x14ac:dyDescent="0.25">
      <c r="A129">
        <f>IF('Training Data'!A129="M",1, 0)</f>
        <v>0</v>
      </c>
      <c r="B129">
        <f>IF('Training Data'!A129="F",1, 0)</f>
        <v>1</v>
      </c>
      <c r="C129">
        <f>IF('Training Data'!B129="H",1, 0)</f>
        <v>1</v>
      </c>
      <c r="D129">
        <f>IF('Training Data'!B129="A",1, 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 x14ac:dyDescent="0.25">
      <c r="A130">
        <f>IF('Training Data'!A130="M",1, 0)</f>
        <v>1</v>
      </c>
      <c r="B130">
        <f>IF('Training Data'!A130="F",1, 0)</f>
        <v>0</v>
      </c>
      <c r="C130">
        <f>IF('Training Data'!B130="H",1, 0)</f>
        <v>1</v>
      </c>
      <c r="D130">
        <f>IF('Training Data'!B130="A",1, 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 x14ac:dyDescent="0.25">
      <c r="A131">
        <f>IF('Training Data'!A131="M",1, 0)</f>
        <v>0</v>
      </c>
      <c r="B131">
        <f>IF('Training Data'!A131="F",1, 0)</f>
        <v>1</v>
      </c>
      <c r="C131">
        <f>IF('Training Data'!B131="H",1, 0)</f>
        <v>0</v>
      </c>
      <c r="D131">
        <f>IF('Training Data'!B131="A",1, 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 x14ac:dyDescent="0.25">
      <c r="A132">
        <f>IF('Training Data'!A132="M",1, 0)</f>
        <v>1</v>
      </c>
      <c r="B132">
        <f>IF('Training Data'!A132="F",1, 0)</f>
        <v>0</v>
      </c>
      <c r="C132">
        <f>IF('Training Data'!B132="H",1, 0)</f>
        <v>1</v>
      </c>
      <c r="D132">
        <f>IF('Training Data'!B132="A",1, 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 x14ac:dyDescent="0.25">
      <c r="A133">
        <f>IF('Training Data'!A133="M",1, 0)</f>
        <v>0</v>
      </c>
      <c r="B133">
        <f>IF('Training Data'!A133="F",1, 0)</f>
        <v>1</v>
      </c>
      <c r="C133">
        <f>IF('Training Data'!B133="H",1, 0)</f>
        <v>1</v>
      </c>
      <c r="D133">
        <f>IF('Training Data'!B133="A",1, 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 x14ac:dyDescent="0.25">
      <c r="A134">
        <f>IF('Training Data'!A134="M",1, 0)</f>
        <v>0</v>
      </c>
      <c r="B134">
        <f>IF('Training Data'!A134="F",1, 0)</f>
        <v>0</v>
      </c>
      <c r="C134">
        <f>IF('Training Data'!B134="H",1, 0)</f>
        <v>1</v>
      </c>
      <c r="D134">
        <f>IF('Training Data'!B134="A",1, 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 x14ac:dyDescent="0.25">
      <c r="A135">
        <f>IF('Training Data'!A135="M",1, 0)</f>
        <v>1</v>
      </c>
      <c r="B135">
        <f>IF('Training Data'!A135="F",1, 0)</f>
        <v>0</v>
      </c>
      <c r="C135">
        <f>IF('Training Data'!B135="H",1, 0)</f>
        <v>1</v>
      </c>
      <c r="D135">
        <f>IF('Training Data'!B135="A",1, 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 x14ac:dyDescent="0.25">
      <c r="A136">
        <f>IF('Training Data'!A136="M",1, 0)</f>
        <v>0</v>
      </c>
      <c r="B136">
        <f>IF('Training Data'!A136="F",1, 0)</f>
        <v>1</v>
      </c>
      <c r="C136">
        <f>IF('Training Data'!B136="H",1, 0)</f>
        <v>1</v>
      </c>
      <c r="D136">
        <f>IF('Training Data'!B136="A",1, 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 x14ac:dyDescent="0.25">
      <c r="A137">
        <f>IF('Training Data'!A137="M",1, 0)</f>
        <v>1</v>
      </c>
      <c r="B137">
        <f>IF('Training Data'!A137="F",1, 0)</f>
        <v>0</v>
      </c>
      <c r="C137">
        <f>IF('Training Data'!B137="H",1, 0)</f>
        <v>1</v>
      </c>
      <c r="D137">
        <f>IF('Training Data'!B137="A",1, 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 x14ac:dyDescent="0.25">
      <c r="A138">
        <f>IF('Training Data'!A138="M",1, 0)</f>
        <v>0</v>
      </c>
      <c r="B138">
        <f>IF('Training Data'!A138="F",1, 0)</f>
        <v>1</v>
      </c>
      <c r="C138">
        <f>IF('Training Data'!B138="H",1, 0)</f>
        <v>0</v>
      </c>
      <c r="D138">
        <f>IF('Training Data'!B138="A",1, 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 x14ac:dyDescent="0.25">
      <c r="A139">
        <f>IF('Training Data'!A139="M",1, 0)</f>
        <v>1</v>
      </c>
      <c r="B139">
        <f>IF('Training Data'!A139="F",1, 0)</f>
        <v>0</v>
      </c>
      <c r="C139">
        <f>IF('Training Data'!B139="H",1, 0)</f>
        <v>1</v>
      </c>
      <c r="D139">
        <f>IF('Training Data'!B139="A",1, 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 x14ac:dyDescent="0.25">
      <c r="A140">
        <f>IF('Training Data'!A140="M",1, 0)</f>
        <v>1</v>
      </c>
      <c r="B140">
        <f>IF('Training Data'!A140="F",1, 0)</f>
        <v>0</v>
      </c>
      <c r="C140">
        <f>IF('Training Data'!B140="H",1, 0)</f>
        <v>1</v>
      </c>
      <c r="D140">
        <f>IF('Training Data'!B140="A",1, 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 x14ac:dyDescent="0.25">
      <c r="A141">
        <f>IF('Training Data'!A141="M",1, 0)</f>
        <v>0</v>
      </c>
      <c r="B141">
        <f>IF('Training Data'!A141="F",1, 0)</f>
        <v>0</v>
      </c>
      <c r="C141">
        <f>IF('Training Data'!B141="H",1, 0)</f>
        <v>1</v>
      </c>
      <c r="D141">
        <f>IF('Training Data'!B141="A",1, 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 x14ac:dyDescent="0.25">
      <c r="A142">
        <f>IF('Training Data'!A142="M",1, 0)</f>
        <v>0</v>
      </c>
      <c r="B142">
        <f>IF('Training Data'!A142="F",1, 0)</f>
        <v>1</v>
      </c>
      <c r="C142">
        <f>IF('Training Data'!B142="H",1, 0)</f>
        <v>0</v>
      </c>
      <c r="D142">
        <f>IF('Training Data'!B142="A",1, 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 x14ac:dyDescent="0.25">
      <c r="A143">
        <f>IF('Training Data'!A143="M",1, 0)</f>
        <v>0</v>
      </c>
      <c r="B143">
        <f>IF('Training Data'!A143="F",1, 0)</f>
        <v>0</v>
      </c>
      <c r="C143">
        <f>IF('Training Data'!B143="H",1, 0)</f>
        <v>0</v>
      </c>
      <c r="D143">
        <f>IF('Training Data'!B143="A",1, 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 x14ac:dyDescent="0.25">
      <c r="A144">
        <f>IF('Training Data'!A144="M",1, 0)</f>
        <v>0</v>
      </c>
      <c r="B144">
        <f>IF('Training Data'!A144="F",1, 0)</f>
        <v>1</v>
      </c>
      <c r="C144">
        <f>IF('Training Data'!B144="H",1, 0)</f>
        <v>1</v>
      </c>
      <c r="D144">
        <f>IF('Training Data'!B144="A",1, 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 x14ac:dyDescent="0.25">
      <c r="A145">
        <f>IF('Training Data'!A145="M",1, 0)</f>
        <v>1</v>
      </c>
      <c r="B145">
        <f>IF('Training Data'!A145="F",1, 0)</f>
        <v>0</v>
      </c>
      <c r="C145">
        <f>IF('Training Data'!B145="H",1, 0)</f>
        <v>1</v>
      </c>
      <c r="D145">
        <f>IF('Training Data'!B145="A",1, 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 x14ac:dyDescent="0.25">
      <c r="A146">
        <f>IF('Training Data'!A146="M",1, 0)</f>
        <v>0</v>
      </c>
      <c r="B146">
        <f>IF('Training Data'!A146="F",1, 0)</f>
        <v>1</v>
      </c>
      <c r="C146">
        <f>IF('Training Data'!B146="H",1, 0)</f>
        <v>0</v>
      </c>
      <c r="D146">
        <f>IF('Training Data'!B146="A",1, 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 x14ac:dyDescent="0.25">
      <c r="A147">
        <f>IF('Training Data'!A147="M",1, 0)</f>
        <v>0</v>
      </c>
      <c r="B147">
        <f>IF('Training Data'!A147="F",1, 0)</f>
        <v>1</v>
      </c>
      <c r="C147">
        <f>IF('Training Data'!B147="H",1, 0)</f>
        <v>0</v>
      </c>
      <c r="D147">
        <f>IF('Training Data'!B147="A",1, 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 x14ac:dyDescent="0.25">
      <c r="A148">
        <f>IF('Training Data'!A148="M",1, 0)</f>
        <v>0</v>
      </c>
      <c r="B148">
        <f>IF('Training Data'!A148="F",1, 0)</f>
        <v>1</v>
      </c>
      <c r="C148">
        <f>IF('Training Data'!B148="H",1, 0)</f>
        <v>1</v>
      </c>
      <c r="D148">
        <f>IF('Training Data'!B148="A",1, 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 x14ac:dyDescent="0.25">
      <c r="A149">
        <f>IF('Training Data'!A149="M",1, 0)</f>
        <v>0</v>
      </c>
      <c r="B149">
        <f>IF('Training Data'!A149="F",1, 0)</f>
        <v>1</v>
      </c>
      <c r="C149">
        <f>IF('Training Data'!B149="H",1, 0)</f>
        <v>1</v>
      </c>
      <c r="D149">
        <f>IF('Training Data'!B149="A",1, 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 x14ac:dyDescent="0.25">
      <c r="A150">
        <f>IF('Training Data'!A150="M",1, 0)</f>
        <v>1</v>
      </c>
      <c r="B150">
        <f>IF('Training Data'!A150="F",1, 0)</f>
        <v>0</v>
      </c>
      <c r="C150">
        <f>IF('Training Data'!B150="H",1, 0)</f>
        <v>1</v>
      </c>
      <c r="D150">
        <f>IF('Training Data'!B150="A",1, 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 x14ac:dyDescent="0.25">
      <c r="A151">
        <f>IF('Training Data'!A151="M",1, 0)</f>
        <v>0</v>
      </c>
      <c r="B151">
        <f>IF('Training Data'!A151="F",1, 0)</f>
        <v>1</v>
      </c>
      <c r="C151">
        <f>IF('Training Data'!B151="H",1, 0)</f>
        <v>1</v>
      </c>
      <c r="D151">
        <f>IF('Training Data'!B151="A",1, 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 x14ac:dyDescent="0.25">
      <c r="A152">
        <f>IF('Training Data'!A152="M",1, 0)</f>
        <v>0</v>
      </c>
      <c r="B152">
        <f>IF('Training Data'!A152="F",1, 0)</f>
        <v>1</v>
      </c>
      <c r="C152">
        <f>IF('Training Data'!B152="H",1, 0)</f>
        <v>0</v>
      </c>
      <c r="D152">
        <f>IF('Training Data'!B152="A",1, 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 x14ac:dyDescent="0.25">
      <c r="A153">
        <f>IF('Training Data'!A153="M",1, 0)</f>
        <v>1</v>
      </c>
      <c r="B153">
        <f>IF('Training Data'!A153="F",1, 0)</f>
        <v>0</v>
      </c>
      <c r="C153">
        <f>IF('Training Data'!B153="H",1, 0)</f>
        <v>0</v>
      </c>
      <c r="D153">
        <f>IF('Training Data'!B153="A",1, 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 x14ac:dyDescent="0.25">
      <c r="A154">
        <f>IF('Training Data'!A154="M",1, 0)</f>
        <v>0</v>
      </c>
      <c r="B154">
        <f>IF('Training Data'!A154="F",1, 0)</f>
        <v>1</v>
      </c>
      <c r="C154">
        <f>IF('Training Data'!B154="H",1, 0)</f>
        <v>0</v>
      </c>
      <c r="D154">
        <f>IF('Training Data'!B154="A",1, 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 x14ac:dyDescent="0.25">
      <c r="A155">
        <f>IF('Training Data'!A155="M",1, 0)</f>
        <v>0</v>
      </c>
      <c r="B155">
        <f>IF('Training Data'!A155="F",1, 0)</f>
        <v>1</v>
      </c>
      <c r="C155">
        <f>IF('Training Data'!B155="H",1, 0)</f>
        <v>1</v>
      </c>
      <c r="D155">
        <f>IF('Training Data'!B155="A",1, 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 x14ac:dyDescent="0.25">
      <c r="A156">
        <f>IF('Training Data'!A156="M",1, 0)</f>
        <v>0</v>
      </c>
      <c r="B156">
        <f>IF('Training Data'!A156="F",1, 0)</f>
        <v>1</v>
      </c>
      <c r="C156">
        <f>IF('Training Data'!B156="H",1, 0)</f>
        <v>1</v>
      </c>
      <c r="D156">
        <f>IF('Training Data'!B156="A",1, 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 x14ac:dyDescent="0.25">
      <c r="A157">
        <f>IF('Training Data'!A157="M",1, 0)</f>
        <v>0</v>
      </c>
      <c r="B157">
        <f>IF('Training Data'!A157="F",1, 0)</f>
        <v>1</v>
      </c>
      <c r="C157">
        <f>IF('Training Data'!B157="H",1, 0)</f>
        <v>1</v>
      </c>
      <c r="D157">
        <f>IF('Training Data'!B157="A",1, 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 x14ac:dyDescent="0.25">
      <c r="A158">
        <f>IF('Training Data'!A158="M",1, 0)</f>
        <v>0</v>
      </c>
      <c r="B158">
        <f>IF('Training Data'!A158="F",1, 0)</f>
        <v>0</v>
      </c>
      <c r="C158">
        <f>IF('Training Data'!B158="H",1, 0)</f>
        <v>0</v>
      </c>
      <c r="D158">
        <f>IF('Training Data'!B158="A",1, 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 x14ac:dyDescent="0.25">
      <c r="A159">
        <f>IF('Training Data'!A159="M",1, 0)</f>
        <v>0</v>
      </c>
      <c r="B159">
        <f>IF('Training Data'!A159="F",1, 0)</f>
        <v>0</v>
      </c>
      <c r="C159">
        <f>IF('Training Data'!B159="H",1, 0)</f>
        <v>0</v>
      </c>
      <c r="D159">
        <f>IF('Training Data'!B159="A",1, 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 x14ac:dyDescent="0.25">
      <c r="A160">
        <f>IF('Training Data'!A160="M",1, 0)</f>
        <v>1</v>
      </c>
      <c r="B160">
        <f>IF('Training Data'!A160="F",1, 0)</f>
        <v>0</v>
      </c>
      <c r="C160">
        <f>IF('Training Data'!B160="H",1, 0)</f>
        <v>1</v>
      </c>
      <c r="D160">
        <f>IF('Training Data'!B160="A",1, 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 x14ac:dyDescent="0.25">
      <c r="A161">
        <f>IF('Training Data'!A161="M",1, 0)</f>
        <v>0</v>
      </c>
      <c r="B161">
        <f>IF('Training Data'!A161="F",1, 0)</f>
        <v>1</v>
      </c>
      <c r="C161">
        <f>IF('Training Data'!B161="H",1, 0)</f>
        <v>1</v>
      </c>
      <c r="D161">
        <f>IF('Training Data'!B161="A",1, 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 x14ac:dyDescent="0.25">
      <c r="A162">
        <f>IF('Training Data'!A162="M",1, 0)</f>
        <v>1</v>
      </c>
      <c r="B162">
        <f>IF('Training Data'!A162="F",1, 0)</f>
        <v>0</v>
      </c>
      <c r="C162">
        <f>IF('Training Data'!B162="H",1, 0)</f>
        <v>0</v>
      </c>
      <c r="D162">
        <f>IF('Training Data'!B162="A",1, 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 x14ac:dyDescent="0.25">
      <c r="A163">
        <f>IF('Training Data'!A163="M",1, 0)</f>
        <v>1</v>
      </c>
      <c r="B163">
        <f>IF('Training Data'!A163="F",1, 0)</f>
        <v>0</v>
      </c>
      <c r="C163">
        <f>IF('Training Data'!B163="H",1, 0)</f>
        <v>0</v>
      </c>
      <c r="D163">
        <f>IF('Training Data'!B163="A",1, 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 x14ac:dyDescent="0.25">
      <c r="A164">
        <f>IF('Training Data'!A164="M",1, 0)</f>
        <v>0</v>
      </c>
      <c r="B164">
        <f>IF('Training Data'!A164="F",1, 0)</f>
        <v>1</v>
      </c>
      <c r="C164">
        <f>IF('Training Data'!B164="H",1, 0)</f>
        <v>1</v>
      </c>
      <c r="D164">
        <f>IF('Training Data'!B164="A",1, 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 x14ac:dyDescent="0.25">
      <c r="A165">
        <f>IF('Training Data'!A165="M",1, 0)</f>
        <v>1</v>
      </c>
      <c r="B165">
        <f>IF('Training Data'!A165="F",1, 0)</f>
        <v>0</v>
      </c>
      <c r="C165">
        <f>IF('Training Data'!B165="H",1, 0)</f>
        <v>0</v>
      </c>
      <c r="D165">
        <f>IF('Training Data'!B165="A",1, 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 x14ac:dyDescent="0.25">
      <c r="A166">
        <f>IF('Training Data'!A166="M",1, 0)</f>
        <v>0</v>
      </c>
      <c r="B166">
        <f>IF('Training Data'!A166="F",1, 0)</f>
        <v>1</v>
      </c>
      <c r="C166">
        <f>IF('Training Data'!B166="H",1, 0)</f>
        <v>1</v>
      </c>
      <c r="D166">
        <f>IF('Training Data'!B166="A",1, 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 x14ac:dyDescent="0.25">
      <c r="A167">
        <f>IF('Training Data'!A167="M",1, 0)</f>
        <v>1</v>
      </c>
      <c r="B167">
        <f>IF('Training Data'!A167="F",1, 0)</f>
        <v>0</v>
      </c>
      <c r="C167">
        <f>IF('Training Data'!B167="H",1, 0)</f>
        <v>1</v>
      </c>
      <c r="D167">
        <f>IF('Training Data'!B167="A",1, 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 x14ac:dyDescent="0.25">
      <c r="A168">
        <f>IF('Training Data'!A168="M",1, 0)</f>
        <v>0</v>
      </c>
      <c r="B168">
        <f>IF('Training Data'!A168="F",1, 0)</f>
        <v>0</v>
      </c>
      <c r="C168">
        <f>IF('Training Data'!B168="H",1, 0)</f>
        <v>1</v>
      </c>
      <c r="D168">
        <f>IF('Training Data'!B168="A",1, 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 x14ac:dyDescent="0.25">
      <c r="A169">
        <f>IF('Training Data'!A169="M",1, 0)</f>
        <v>1</v>
      </c>
      <c r="B169">
        <f>IF('Training Data'!A169="F",1, 0)</f>
        <v>0</v>
      </c>
      <c r="C169">
        <f>IF('Training Data'!B169="H",1, 0)</f>
        <v>0</v>
      </c>
      <c r="D169">
        <f>IF('Training Data'!B169="A",1, 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 x14ac:dyDescent="0.25">
      <c r="A170">
        <f>IF('Training Data'!A170="M",1, 0)</f>
        <v>0</v>
      </c>
      <c r="B170">
        <f>IF('Training Data'!A170="F",1, 0)</f>
        <v>0</v>
      </c>
      <c r="C170">
        <f>IF('Training Data'!B170="H",1, 0)</f>
        <v>0</v>
      </c>
      <c r="D170">
        <f>IF('Training Data'!B170="A",1, 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 x14ac:dyDescent="0.25">
      <c r="A171">
        <f>IF('Training Data'!A171="M",1, 0)</f>
        <v>0</v>
      </c>
      <c r="B171">
        <f>IF('Training Data'!A171="F",1, 0)</f>
        <v>1</v>
      </c>
      <c r="C171">
        <f>IF('Training Data'!B171="H",1, 0)</f>
        <v>0</v>
      </c>
      <c r="D171">
        <f>IF('Training Data'!B171="A",1, 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 x14ac:dyDescent="0.25">
      <c r="A172">
        <f>IF('Training Data'!A172="M",1, 0)</f>
        <v>1</v>
      </c>
      <c r="B172">
        <f>IF('Training Data'!A172="F",1, 0)</f>
        <v>0</v>
      </c>
      <c r="C172">
        <f>IF('Training Data'!B172="H",1, 0)</f>
        <v>1</v>
      </c>
      <c r="D172">
        <f>IF('Training Data'!B172="A",1, 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 x14ac:dyDescent="0.25">
      <c r="A173">
        <f>IF('Training Data'!A173="M",1, 0)</f>
        <v>1</v>
      </c>
      <c r="B173">
        <f>IF('Training Data'!A173="F",1, 0)</f>
        <v>0</v>
      </c>
      <c r="C173">
        <f>IF('Training Data'!B173="H",1, 0)</f>
        <v>0</v>
      </c>
      <c r="D173">
        <f>IF('Training Data'!B173="A",1, 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 x14ac:dyDescent="0.25">
      <c r="A174">
        <f>IF('Training Data'!A174="M",1, 0)</f>
        <v>1</v>
      </c>
      <c r="B174">
        <f>IF('Training Data'!A174="F",1, 0)</f>
        <v>0</v>
      </c>
      <c r="C174">
        <f>IF('Training Data'!B174="H",1, 0)</f>
        <v>0</v>
      </c>
      <c r="D174">
        <f>IF('Training Data'!B174="A",1, 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 x14ac:dyDescent="0.25">
      <c r="A175">
        <f>IF('Training Data'!A175="M",1, 0)</f>
        <v>0</v>
      </c>
      <c r="B175">
        <f>IF('Training Data'!A175="F",1, 0)</f>
        <v>1</v>
      </c>
      <c r="C175">
        <f>IF('Training Data'!B175="H",1, 0)</f>
        <v>1</v>
      </c>
      <c r="D175">
        <f>IF('Training Data'!B175="A",1, 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 x14ac:dyDescent="0.25">
      <c r="A176">
        <f>IF('Training Data'!A176="M",1, 0)</f>
        <v>0</v>
      </c>
      <c r="B176">
        <f>IF('Training Data'!A176="F",1, 0)</f>
        <v>1</v>
      </c>
      <c r="C176">
        <f>IF('Training Data'!B176="H",1, 0)</f>
        <v>0</v>
      </c>
      <c r="D176">
        <f>IF('Training Data'!B176="A",1, 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 x14ac:dyDescent="0.25">
      <c r="A177">
        <f>IF('Training Data'!A177="M",1, 0)</f>
        <v>0</v>
      </c>
      <c r="B177">
        <f>IF('Training Data'!A177="F",1, 0)</f>
        <v>0</v>
      </c>
      <c r="C177">
        <f>IF('Training Data'!B177="H",1, 0)</f>
        <v>0</v>
      </c>
      <c r="D177">
        <f>IF('Training Data'!B177="A",1, 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 x14ac:dyDescent="0.25">
      <c r="A178">
        <f>IF('Training Data'!A178="M",1, 0)</f>
        <v>0</v>
      </c>
      <c r="B178">
        <f>IF('Training Data'!A178="F",1, 0)</f>
        <v>0</v>
      </c>
      <c r="C178">
        <f>IF('Training Data'!B178="H",1, 0)</f>
        <v>0</v>
      </c>
      <c r="D178">
        <f>IF('Training Data'!B178="A",1, 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 x14ac:dyDescent="0.25">
      <c r="A179">
        <f>IF('Training Data'!A179="M",1, 0)</f>
        <v>0</v>
      </c>
      <c r="B179">
        <f>IF('Training Data'!A179="F",1, 0)</f>
        <v>1</v>
      </c>
      <c r="C179">
        <f>IF('Training Data'!B179="H",1, 0)</f>
        <v>1</v>
      </c>
      <c r="D179">
        <f>IF('Training Data'!B179="A",1, 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 x14ac:dyDescent="0.25">
      <c r="A180">
        <f>IF('Training Data'!A180="M",1, 0)</f>
        <v>0</v>
      </c>
      <c r="B180">
        <f>IF('Training Data'!A180="F",1, 0)</f>
        <v>1</v>
      </c>
      <c r="C180">
        <f>IF('Training Data'!B180="H",1, 0)</f>
        <v>1</v>
      </c>
      <c r="D180">
        <f>IF('Training Data'!B180="A",1, 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 x14ac:dyDescent="0.25">
      <c r="A181">
        <f>IF('Training Data'!A181="M",1, 0)</f>
        <v>0</v>
      </c>
      <c r="B181">
        <f>IF('Training Data'!A181="F",1, 0)</f>
        <v>1</v>
      </c>
      <c r="C181">
        <f>IF('Training Data'!B181="H",1, 0)</f>
        <v>1</v>
      </c>
      <c r="D181">
        <f>IF('Training Data'!B181="A",1, 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 x14ac:dyDescent="0.25">
      <c r="A182">
        <f>IF('Training Data'!A182="M",1, 0)</f>
        <v>0</v>
      </c>
      <c r="B182">
        <f>IF('Training Data'!A182="F",1, 0)</f>
        <v>1</v>
      </c>
      <c r="C182">
        <f>IF('Training Data'!B182="H",1, 0)</f>
        <v>1</v>
      </c>
      <c r="D182">
        <f>IF('Training Data'!B182="A",1, 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 x14ac:dyDescent="0.25">
      <c r="A183">
        <f>IF('Training Data'!A183="M",1, 0)</f>
        <v>0</v>
      </c>
      <c r="B183">
        <f>IF('Training Data'!A183="F",1, 0)</f>
        <v>1</v>
      </c>
      <c r="C183">
        <f>IF('Training Data'!B183="H",1, 0)</f>
        <v>0</v>
      </c>
      <c r="D183">
        <f>IF('Training Data'!B183="A",1, 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 x14ac:dyDescent="0.25">
      <c r="A184">
        <f>IF('Training Data'!A184="M",1, 0)</f>
        <v>0</v>
      </c>
      <c r="B184">
        <f>IF('Training Data'!A184="F",1, 0)</f>
        <v>1</v>
      </c>
      <c r="C184">
        <f>IF('Training Data'!B184="H",1, 0)</f>
        <v>0</v>
      </c>
      <c r="D184">
        <f>IF('Training Data'!B184="A",1, 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 x14ac:dyDescent="0.25">
      <c r="A185">
        <f>IF('Training Data'!A185="M",1, 0)</f>
        <v>1</v>
      </c>
      <c r="B185">
        <f>IF('Training Data'!A185="F",1, 0)</f>
        <v>0</v>
      </c>
      <c r="C185">
        <f>IF('Training Data'!B185="H",1, 0)</f>
        <v>0</v>
      </c>
      <c r="D185">
        <f>IF('Training Data'!B185="A",1, 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 x14ac:dyDescent="0.25">
      <c r="A186">
        <f>IF('Training Data'!A186="M",1, 0)</f>
        <v>0</v>
      </c>
      <c r="B186">
        <f>IF('Training Data'!A186="F",1, 0)</f>
        <v>1</v>
      </c>
      <c r="C186">
        <f>IF('Training Data'!B186="H",1, 0)</f>
        <v>1</v>
      </c>
      <c r="D186">
        <f>IF('Training Data'!B186="A",1, 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 x14ac:dyDescent="0.25">
      <c r="A187">
        <f>IF('Training Data'!A187="M",1, 0)</f>
        <v>0</v>
      </c>
      <c r="B187">
        <f>IF('Training Data'!A187="F",1, 0)</f>
        <v>0</v>
      </c>
      <c r="C187">
        <f>IF('Training Data'!B187="H",1, 0)</f>
        <v>1</v>
      </c>
      <c r="D187">
        <f>IF('Training Data'!B187="A",1, 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 x14ac:dyDescent="0.25">
      <c r="A188">
        <f>IF('Training Data'!A188="M",1, 0)</f>
        <v>0</v>
      </c>
      <c r="B188">
        <f>IF('Training Data'!A188="F",1, 0)</f>
        <v>1</v>
      </c>
      <c r="C188">
        <f>IF('Training Data'!B188="H",1, 0)</f>
        <v>0</v>
      </c>
      <c r="D188">
        <f>IF('Training Data'!B188="A",1, 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 x14ac:dyDescent="0.25">
      <c r="A189">
        <f>IF('Training Data'!A189="M",1, 0)</f>
        <v>1</v>
      </c>
      <c r="B189">
        <f>IF('Training Data'!A189="F",1, 0)</f>
        <v>0</v>
      </c>
      <c r="C189">
        <f>IF('Training Data'!B189="H",1, 0)</f>
        <v>0</v>
      </c>
      <c r="D189">
        <f>IF('Training Data'!B189="A",1, 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 x14ac:dyDescent="0.25">
      <c r="A190">
        <f>IF('Training Data'!A190="M",1, 0)</f>
        <v>1</v>
      </c>
      <c r="B190">
        <f>IF('Training Data'!A190="F",1, 0)</f>
        <v>0</v>
      </c>
      <c r="C190">
        <f>IF('Training Data'!B190="H",1, 0)</f>
        <v>0</v>
      </c>
      <c r="D190">
        <f>IF('Training Data'!B190="A",1, 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 x14ac:dyDescent="0.25">
      <c r="A191">
        <f>IF('Training Data'!A191="M",1, 0)</f>
        <v>1</v>
      </c>
      <c r="B191">
        <f>IF('Training Data'!A191="F",1, 0)</f>
        <v>0</v>
      </c>
      <c r="C191">
        <f>IF('Training Data'!B191="H",1, 0)</f>
        <v>1</v>
      </c>
      <c r="D191">
        <f>IF('Training Data'!B191="A",1, 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 x14ac:dyDescent="0.25">
      <c r="A192">
        <f>IF('Training Data'!A192="M",1, 0)</f>
        <v>1</v>
      </c>
      <c r="B192">
        <f>IF('Training Data'!A192="F",1, 0)</f>
        <v>0</v>
      </c>
      <c r="C192">
        <f>IF('Training Data'!B192="H",1, 0)</f>
        <v>0</v>
      </c>
      <c r="D192">
        <f>IF('Training Data'!B192="A",1, 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 x14ac:dyDescent="0.25">
      <c r="A193">
        <f>IF('Training Data'!A193="M",1, 0)</f>
        <v>0</v>
      </c>
      <c r="B193">
        <f>IF('Training Data'!A193="F",1, 0)</f>
        <v>1</v>
      </c>
      <c r="C193">
        <f>IF('Training Data'!B193="H",1, 0)</f>
        <v>0</v>
      </c>
      <c r="D193">
        <f>IF('Training Data'!B193="A",1, 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 x14ac:dyDescent="0.25">
      <c r="A194">
        <f>IF('Training Data'!A194="M",1, 0)</f>
        <v>0</v>
      </c>
      <c r="B194">
        <f>IF('Training Data'!A194="F",1, 0)</f>
        <v>1</v>
      </c>
      <c r="C194">
        <f>IF('Training Data'!B194="H",1, 0)</f>
        <v>1</v>
      </c>
      <c r="D194">
        <f>IF('Training Data'!B194="A",1, 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 x14ac:dyDescent="0.25">
      <c r="A195">
        <f>IF('Training Data'!A195="M",1, 0)</f>
        <v>0</v>
      </c>
      <c r="B195">
        <f>IF('Training Data'!A195="F",1, 0)</f>
        <v>1</v>
      </c>
      <c r="C195">
        <f>IF('Training Data'!B195="H",1, 0)</f>
        <v>0</v>
      </c>
      <c r="D195">
        <f>IF('Training Data'!B195="A",1, 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 x14ac:dyDescent="0.25">
      <c r="A196">
        <f>IF('Training Data'!A196="M",1, 0)</f>
        <v>0</v>
      </c>
      <c r="B196">
        <f>IF('Training Data'!A196="F",1, 0)</f>
        <v>1</v>
      </c>
      <c r="C196">
        <f>IF('Training Data'!B196="H",1, 0)</f>
        <v>0</v>
      </c>
      <c r="D196">
        <f>IF('Training Data'!B196="A",1, 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 x14ac:dyDescent="0.25">
      <c r="A197">
        <f>IF('Training Data'!A197="M",1, 0)</f>
        <v>1</v>
      </c>
      <c r="B197">
        <f>IF('Training Data'!A197="F",1, 0)</f>
        <v>0</v>
      </c>
      <c r="C197">
        <f>IF('Training Data'!B197="H",1, 0)</f>
        <v>0</v>
      </c>
      <c r="D197">
        <f>IF('Training Data'!B197="A",1, 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 x14ac:dyDescent="0.25">
      <c r="A198">
        <f>IF('Training Data'!A198="M",1, 0)</f>
        <v>1</v>
      </c>
      <c r="B198">
        <f>IF('Training Data'!A198="F",1, 0)</f>
        <v>0</v>
      </c>
      <c r="C198">
        <f>IF('Training Data'!B198="H",1, 0)</f>
        <v>1</v>
      </c>
      <c r="D198">
        <f>IF('Training Data'!B198="A",1, 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 x14ac:dyDescent="0.25">
      <c r="A199">
        <f>IF('Training Data'!A199="M",1, 0)</f>
        <v>0</v>
      </c>
      <c r="B199">
        <f>IF('Training Data'!A199="F",1, 0)</f>
        <v>1</v>
      </c>
      <c r="C199">
        <f>IF('Training Data'!B199="H",1, 0)</f>
        <v>0</v>
      </c>
      <c r="D199">
        <f>IF('Training Data'!B199="A",1, 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 x14ac:dyDescent="0.25">
      <c r="A200">
        <f>IF('Training Data'!A200="M",1, 0)</f>
        <v>0</v>
      </c>
      <c r="B200">
        <f>IF('Training Data'!A200="F",1, 0)</f>
        <v>1</v>
      </c>
      <c r="C200">
        <f>IF('Training Data'!B200="H",1, 0)</f>
        <v>0</v>
      </c>
      <c r="D200">
        <f>IF('Training Data'!B200="A",1, 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 x14ac:dyDescent="0.25">
      <c r="A201">
        <f>IF('Training Data'!A201="M",1, 0)</f>
        <v>1</v>
      </c>
      <c r="B201">
        <f>IF('Training Data'!A201="F",1, 0)</f>
        <v>0</v>
      </c>
      <c r="C201">
        <f>IF('Training Data'!B201="H",1, 0)</f>
        <v>1</v>
      </c>
      <c r="D201">
        <f>IF('Training Data'!B201="A",1, 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 x14ac:dyDescent="0.25">
      <c r="A202">
        <f>IF('Training Data'!A202="M",1, 0)</f>
        <v>0</v>
      </c>
      <c r="B202">
        <f>IF('Training Data'!A202="F",1, 0)</f>
        <v>1</v>
      </c>
      <c r="C202">
        <f>IF('Training Data'!B202="H",1, 0)</f>
        <v>1</v>
      </c>
      <c r="D202">
        <f>IF('Training Data'!B202="A",1, 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 x14ac:dyDescent="0.25">
      <c r="A203">
        <f>IF('Training Data'!A203="M",1, 0)</f>
        <v>0</v>
      </c>
      <c r="B203">
        <f>IF('Training Data'!A203="F",1, 0)</f>
        <v>1</v>
      </c>
      <c r="C203">
        <f>IF('Training Data'!B203="H",1, 0)</f>
        <v>1</v>
      </c>
      <c r="D203">
        <f>IF('Training Data'!B203="A",1, 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 x14ac:dyDescent="0.25">
      <c r="A204">
        <f>IF('Training Data'!A204="M",1, 0)</f>
        <v>1</v>
      </c>
      <c r="B204">
        <f>IF('Training Data'!A204="F",1, 0)</f>
        <v>0</v>
      </c>
      <c r="C204">
        <f>IF('Training Data'!B204="H",1, 0)</f>
        <v>1</v>
      </c>
      <c r="D204">
        <f>IF('Training Data'!B204="A",1, 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 x14ac:dyDescent="0.25">
      <c r="A205">
        <f>IF('Training Data'!A205="M",1, 0)</f>
        <v>1</v>
      </c>
      <c r="B205">
        <f>IF('Training Data'!A205="F",1, 0)</f>
        <v>0</v>
      </c>
      <c r="C205">
        <f>IF('Training Data'!B205="H",1, 0)</f>
        <v>1</v>
      </c>
      <c r="D205">
        <f>IF('Training Data'!B205="A",1, 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 x14ac:dyDescent="0.25">
      <c r="A206">
        <f>IF('Training Data'!A206="M",1, 0)</f>
        <v>0</v>
      </c>
      <c r="B206">
        <f>IF('Training Data'!A206="F",1, 0)</f>
        <v>1</v>
      </c>
      <c r="C206">
        <f>IF('Training Data'!B206="H",1, 0)</f>
        <v>0</v>
      </c>
      <c r="D206">
        <f>IF('Training Data'!B206="A",1, 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 x14ac:dyDescent="0.25">
      <c r="A207">
        <f>IF('Training Data'!A207="M",1, 0)</f>
        <v>0</v>
      </c>
      <c r="B207">
        <f>IF('Training Data'!A207="F",1, 0)</f>
        <v>1</v>
      </c>
      <c r="C207">
        <f>IF('Training Data'!B207="H",1, 0)</f>
        <v>1</v>
      </c>
      <c r="D207">
        <f>IF('Training Data'!B207="A",1, 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 x14ac:dyDescent="0.25">
      <c r="A208">
        <f>IF('Training Data'!A208="M",1, 0)</f>
        <v>0</v>
      </c>
      <c r="B208">
        <f>IF('Training Data'!A208="F",1, 0)</f>
        <v>1</v>
      </c>
      <c r="C208">
        <f>IF('Training Data'!B208="H",1, 0)</f>
        <v>0</v>
      </c>
      <c r="D208">
        <f>IF('Training Data'!B208="A",1, 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 x14ac:dyDescent="0.25">
      <c r="A209">
        <f>IF('Training Data'!A209="M",1, 0)</f>
        <v>0</v>
      </c>
      <c r="B209">
        <f>IF('Training Data'!A209="F",1, 0)</f>
        <v>0</v>
      </c>
      <c r="C209">
        <f>IF('Training Data'!B209="H",1, 0)</f>
        <v>0</v>
      </c>
      <c r="D209">
        <f>IF('Training Data'!B209="A",1, 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 x14ac:dyDescent="0.25">
      <c r="A210">
        <f>IF('Training Data'!A210="M",1, 0)</f>
        <v>0</v>
      </c>
      <c r="B210">
        <f>IF('Training Data'!A210="F",1, 0)</f>
        <v>0</v>
      </c>
      <c r="C210">
        <f>IF('Training Data'!B210="H",1, 0)</f>
        <v>1</v>
      </c>
      <c r="D210">
        <f>IF('Training Data'!B210="A",1, 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 x14ac:dyDescent="0.25">
      <c r="A211">
        <f>IF('Training Data'!A211="M",1, 0)</f>
        <v>1</v>
      </c>
      <c r="B211">
        <f>IF('Training Data'!A211="F",1, 0)</f>
        <v>0</v>
      </c>
      <c r="C211">
        <f>IF('Training Data'!B211="H",1, 0)</f>
        <v>1</v>
      </c>
      <c r="D211">
        <f>IF('Training Data'!B211="A",1, 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 x14ac:dyDescent="0.25">
      <c r="A212">
        <f>IF('Training Data'!A212="M",1, 0)</f>
        <v>0</v>
      </c>
      <c r="B212">
        <f>IF('Training Data'!A212="F",1, 0)</f>
        <v>1</v>
      </c>
      <c r="C212">
        <f>IF('Training Data'!B212="H",1, 0)</f>
        <v>1</v>
      </c>
      <c r="D212">
        <f>IF('Training Data'!B212="A",1, 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 x14ac:dyDescent="0.25">
      <c r="A213">
        <f>IF('Training Data'!A213="M",1, 0)</f>
        <v>1</v>
      </c>
      <c r="B213">
        <f>IF('Training Data'!A213="F",1, 0)</f>
        <v>0</v>
      </c>
      <c r="C213">
        <f>IF('Training Data'!B213="H",1, 0)</f>
        <v>0</v>
      </c>
      <c r="D213">
        <f>IF('Training Data'!B213="A",1, 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 x14ac:dyDescent="0.25">
      <c r="A214">
        <f>IF('Training Data'!A214="M",1, 0)</f>
        <v>0</v>
      </c>
      <c r="B214">
        <f>IF('Training Data'!A214="F",1, 0)</f>
        <v>1</v>
      </c>
      <c r="C214">
        <f>IF('Training Data'!B214="H",1, 0)</f>
        <v>1</v>
      </c>
      <c r="D214">
        <f>IF('Training Data'!B214="A",1, 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 x14ac:dyDescent="0.25">
      <c r="A215">
        <f>IF('Training Data'!A215="M",1, 0)</f>
        <v>0</v>
      </c>
      <c r="B215">
        <f>IF('Training Data'!A215="F",1, 0)</f>
        <v>1</v>
      </c>
      <c r="C215">
        <f>IF('Training Data'!B215="H",1, 0)</f>
        <v>0</v>
      </c>
      <c r="D215">
        <f>IF('Training Data'!B215="A",1, 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 x14ac:dyDescent="0.25">
      <c r="A216">
        <f>IF('Training Data'!A216="M",1, 0)</f>
        <v>0</v>
      </c>
      <c r="B216">
        <f>IF('Training Data'!A216="F",1, 0)</f>
        <v>1</v>
      </c>
      <c r="C216">
        <f>IF('Training Data'!B216="H",1, 0)</f>
        <v>0</v>
      </c>
      <c r="D216">
        <f>IF('Training Data'!B216="A",1, 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 x14ac:dyDescent="0.25">
      <c r="A217">
        <f>IF('Training Data'!A217="M",1, 0)</f>
        <v>0</v>
      </c>
      <c r="B217">
        <f>IF('Training Data'!A217="F",1, 0)</f>
        <v>0</v>
      </c>
      <c r="C217">
        <f>IF('Training Data'!B217="H",1, 0)</f>
        <v>0</v>
      </c>
      <c r="D217">
        <f>IF('Training Data'!B217="A",1, 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 x14ac:dyDescent="0.25">
      <c r="A218">
        <f>IF('Training Data'!A218="M",1, 0)</f>
        <v>0</v>
      </c>
      <c r="B218">
        <f>IF('Training Data'!A218="F",1, 0)</f>
        <v>1</v>
      </c>
      <c r="C218">
        <f>IF('Training Data'!B218="H",1, 0)</f>
        <v>1</v>
      </c>
      <c r="D218">
        <f>IF('Training Data'!B218="A",1, 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 x14ac:dyDescent="0.25">
      <c r="A219">
        <f>IF('Training Data'!A219="M",1, 0)</f>
        <v>1</v>
      </c>
      <c r="B219">
        <f>IF('Training Data'!A219="F",1, 0)</f>
        <v>0</v>
      </c>
      <c r="C219">
        <f>IF('Training Data'!B219="H",1, 0)</f>
        <v>1</v>
      </c>
      <c r="D219">
        <f>IF('Training Data'!B219="A",1, 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 x14ac:dyDescent="0.25">
      <c r="A220">
        <f>IF('Training Data'!A220="M",1, 0)</f>
        <v>0</v>
      </c>
      <c r="B220">
        <f>IF('Training Data'!A220="F",1, 0)</f>
        <v>1</v>
      </c>
      <c r="C220">
        <f>IF('Training Data'!B220="H",1, 0)</f>
        <v>0</v>
      </c>
      <c r="D220">
        <f>IF('Training Data'!B220="A",1, 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 x14ac:dyDescent="0.25">
      <c r="A221">
        <f>IF('Training Data'!A221="M",1, 0)</f>
        <v>0</v>
      </c>
      <c r="B221">
        <f>IF('Training Data'!A221="F",1, 0)</f>
        <v>1</v>
      </c>
      <c r="C221">
        <f>IF('Training Data'!B221="H",1, 0)</f>
        <v>0</v>
      </c>
      <c r="D221">
        <f>IF('Training Data'!B221="A",1, 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 x14ac:dyDescent="0.25">
      <c r="A222">
        <f>IF('Training Data'!A222="M",1, 0)</f>
        <v>0</v>
      </c>
      <c r="B222">
        <f>IF('Training Data'!A222="F",1, 0)</f>
        <v>1</v>
      </c>
      <c r="C222">
        <f>IF('Training Data'!B222="H",1, 0)</f>
        <v>0</v>
      </c>
      <c r="D222">
        <f>IF('Training Data'!B222="A",1, 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 x14ac:dyDescent="0.25">
      <c r="A223">
        <f>IF('Training Data'!A223="M",1, 0)</f>
        <v>1</v>
      </c>
      <c r="B223">
        <f>IF('Training Data'!A223="F",1, 0)</f>
        <v>0</v>
      </c>
      <c r="C223">
        <f>IF('Training Data'!B223="H",1, 0)</f>
        <v>1</v>
      </c>
      <c r="D223">
        <f>IF('Training Data'!B223="A",1, 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 x14ac:dyDescent="0.25">
      <c r="A224">
        <f>IF('Training Data'!A224="M",1, 0)</f>
        <v>0</v>
      </c>
      <c r="B224">
        <f>IF('Training Data'!A224="F",1, 0)</f>
        <v>1</v>
      </c>
      <c r="C224">
        <f>IF('Training Data'!B224="H",1, 0)</f>
        <v>1</v>
      </c>
      <c r="D224">
        <f>IF('Training Data'!B224="A",1, 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 x14ac:dyDescent="0.25">
      <c r="A225">
        <f>IF('Training Data'!A225="M",1, 0)</f>
        <v>1</v>
      </c>
      <c r="B225">
        <f>IF('Training Data'!A225="F",1, 0)</f>
        <v>0</v>
      </c>
      <c r="C225">
        <f>IF('Training Data'!B225="H",1, 0)</f>
        <v>0</v>
      </c>
      <c r="D225">
        <f>IF('Training Data'!B225="A",1, 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 x14ac:dyDescent="0.25">
      <c r="A226">
        <f>IF('Training Data'!A226="M",1, 0)</f>
        <v>1</v>
      </c>
      <c r="B226">
        <f>IF('Training Data'!A226="F",1, 0)</f>
        <v>0</v>
      </c>
      <c r="C226">
        <f>IF('Training Data'!B226="H",1, 0)</f>
        <v>0</v>
      </c>
      <c r="D226">
        <f>IF('Training Data'!B226="A",1, 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 x14ac:dyDescent="0.25">
      <c r="A227">
        <f>IF('Training Data'!A227="M",1, 0)</f>
        <v>1</v>
      </c>
      <c r="B227">
        <f>IF('Training Data'!A227="F",1, 0)</f>
        <v>0</v>
      </c>
      <c r="C227">
        <f>IF('Training Data'!B227="H",1, 0)</f>
        <v>0</v>
      </c>
      <c r="D227">
        <f>IF('Training Data'!B227="A",1, 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 x14ac:dyDescent="0.25">
      <c r="A228">
        <f>IF('Training Data'!A228="M",1, 0)</f>
        <v>0</v>
      </c>
      <c r="B228">
        <f>IF('Training Data'!A228="F",1, 0)</f>
        <v>1</v>
      </c>
      <c r="C228">
        <f>IF('Training Data'!B228="H",1, 0)</f>
        <v>1</v>
      </c>
      <c r="D228">
        <f>IF('Training Data'!B228="A",1, 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 x14ac:dyDescent="0.25">
      <c r="A229">
        <f>IF('Training Data'!A229="M",1, 0)</f>
        <v>0</v>
      </c>
      <c r="B229">
        <f>IF('Training Data'!A229="F",1, 0)</f>
        <v>1</v>
      </c>
      <c r="C229">
        <f>IF('Training Data'!B229="H",1, 0)</f>
        <v>0</v>
      </c>
      <c r="D229">
        <f>IF('Training Data'!B229="A",1, 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 x14ac:dyDescent="0.25">
      <c r="A230">
        <f>IF('Training Data'!A230="M",1, 0)</f>
        <v>1</v>
      </c>
      <c r="B230">
        <f>IF('Training Data'!A230="F",1, 0)</f>
        <v>0</v>
      </c>
      <c r="C230">
        <f>IF('Training Data'!B230="H",1, 0)</f>
        <v>0</v>
      </c>
      <c r="D230">
        <f>IF('Training Data'!B230="A",1, 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 x14ac:dyDescent="0.25">
      <c r="A231">
        <f>IF('Training Data'!A231="M",1, 0)</f>
        <v>0</v>
      </c>
      <c r="B231">
        <f>IF('Training Data'!A231="F",1, 0)</f>
        <v>0</v>
      </c>
      <c r="C231">
        <f>IF('Training Data'!B231="H",1, 0)</f>
        <v>0</v>
      </c>
      <c r="D231">
        <f>IF('Training Data'!B231="A",1, 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 x14ac:dyDescent="0.25">
      <c r="A232">
        <f>IF('Training Data'!A232="M",1, 0)</f>
        <v>1</v>
      </c>
      <c r="B232">
        <f>IF('Training Data'!A232="F",1, 0)</f>
        <v>0</v>
      </c>
      <c r="C232">
        <f>IF('Training Data'!B232="H",1, 0)</f>
        <v>0</v>
      </c>
      <c r="D232">
        <f>IF('Training Data'!B232="A",1, 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 x14ac:dyDescent="0.25">
      <c r="A233">
        <f>IF('Training Data'!A233="M",1, 0)</f>
        <v>1</v>
      </c>
      <c r="B233">
        <f>IF('Training Data'!A233="F",1, 0)</f>
        <v>0</v>
      </c>
      <c r="C233">
        <f>IF('Training Data'!B233="H",1, 0)</f>
        <v>0</v>
      </c>
      <c r="D233">
        <f>IF('Training Data'!B233="A",1, 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 x14ac:dyDescent="0.25">
      <c r="A234">
        <f>IF('Training Data'!A234="M",1, 0)</f>
        <v>1</v>
      </c>
      <c r="B234">
        <f>IF('Training Data'!A234="F",1, 0)</f>
        <v>0</v>
      </c>
      <c r="C234">
        <f>IF('Training Data'!B234="H",1, 0)</f>
        <v>1</v>
      </c>
      <c r="D234">
        <f>IF('Training Data'!B234="A",1, 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 x14ac:dyDescent="0.25">
      <c r="A235">
        <f>IF('Training Data'!A235="M",1, 0)</f>
        <v>0</v>
      </c>
      <c r="B235">
        <f>IF('Training Data'!A235="F",1, 0)</f>
        <v>1</v>
      </c>
      <c r="C235">
        <f>IF('Training Data'!B235="H",1, 0)</f>
        <v>1</v>
      </c>
      <c r="D235">
        <f>IF('Training Data'!B235="A",1, 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 x14ac:dyDescent="0.25">
      <c r="A236">
        <f>IF('Training Data'!A236="M",1, 0)</f>
        <v>0</v>
      </c>
      <c r="B236">
        <f>IF('Training Data'!A236="F",1, 0)</f>
        <v>0</v>
      </c>
      <c r="C236">
        <f>IF('Training Data'!B236="H",1, 0)</f>
        <v>0</v>
      </c>
      <c r="D236">
        <f>IF('Training Data'!B236="A",1, 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 x14ac:dyDescent="0.25">
      <c r="A237">
        <f>IF('Training Data'!A237="M",1, 0)</f>
        <v>1</v>
      </c>
      <c r="B237">
        <f>IF('Training Data'!A237="F",1, 0)</f>
        <v>0</v>
      </c>
      <c r="C237">
        <f>IF('Training Data'!B237="H",1, 0)</f>
        <v>1</v>
      </c>
      <c r="D237">
        <f>IF('Training Data'!B237="A",1, 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 x14ac:dyDescent="0.25">
      <c r="A238">
        <f>IF('Training Data'!A238="M",1, 0)</f>
        <v>0</v>
      </c>
      <c r="B238">
        <f>IF('Training Data'!A238="F",1, 0)</f>
        <v>1</v>
      </c>
      <c r="C238">
        <f>IF('Training Data'!B238="H",1, 0)</f>
        <v>0</v>
      </c>
      <c r="D238">
        <f>IF('Training Data'!B238="A",1, 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 x14ac:dyDescent="0.25">
      <c r="A239">
        <f>IF('Training Data'!A239="M",1, 0)</f>
        <v>0</v>
      </c>
      <c r="B239">
        <f>IF('Training Data'!A239="F",1, 0)</f>
        <v>1</v>
      </c>
      <c r="C239">
        <f>IF('Training Data'!B239="H",1, 0)</f>
        <v>0</v>
      </c>
      <c r="D239">
        <f>IF('Training Data'!B239="A",1, 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 x14ac:dyDescent="0.25">
      <c r="A240">
        <f>IF('Training Data'!A240="M",1, 0)</f>
        <v>0</v>
      </c>
      <c r="B240">
        <f>IF('Training Data'!A240="F",1, 0)</f>
        <v>1</v>
      </c>
      <c r="C240">
        <f>IF('Training Data'!B240="H",1, 0)</f>
        <v>0</v>
      </c>
      <c r="D240">
        <f>IF('Training Data'!B240="A",1, 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 x14ac:dyDescent="0.25">
      <c r="A241">
        <f>IF('Training Data'!A241="M",1, 0)</f>
        <v>0</v>
      </c>
      <c r="B241">
        <f>IF('Training Data'!A241="F",1, 0)</f>
        <v>0</v>
      </c>
      <c r="C241">
        <f>IF('Training Data'!B241="H",1, 0)</f>
        <v>1</v>
      </c>
      <c r="D241">
        <f>IF('Training Data'!B241="A",1, 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 x14ac:dyDescent="0.25">
      <c r="A242">
        <f>IF('Training Data'!A242="M",1, 0)</f>
        <v>0</v>
      </c>
      <c r="B242">
        <f>IF('Training Data'!A242="F",1, 0)</f>
        <v>1</v>
      </c>
      <c r="C242">
        <f>IF('Training Data'!B242="H",1, 0)</f>
        <v>0</v>
      </c>
      <c r="D242">
        <f>IF('Training Data'!B242="A",1, 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 x14ac:dyDescent="0.25">
      <c r="A243">
        <f>IF('Training Data'!A243="M",1, 0)</f>
        <v>0</v>
      </c>
      <c r="B243">
        <f>IF('Training Data'!A243="F",1, 0)</f>
        <v>1</v>
      </c>
      <c r="C243">
        <f>IF('Training Data'!B243="H",1, 0)</f>
        <v>1</v>
      </c>
      <c r="D243">
        <f>IF('Training Data'!B243="A",1, 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 x14ac:dyDescent="0.25">
      <c r="A244">
        <f>IF('Training Data'!A244="M",1, 0)</f>
        <v>0</v>
      </c>
      <c r="B244">
        <f>IF('Training Data'!A244="F",1, 0)</f>
        <v>1</v>
      </c>
      <c r="C244">
        <f>IF('Training Data'!B244="H",1, 0)</f>
        <v>0</v>
      </c>
      <c r="D244">
        <f>IF('Training Data'!B244="A",1, 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 x14ac:dyDescent="0.25">
      <c r="A245">
        <f>IF('Training Data'!A245="M",1, 0)</f>
        <v>1</v>
      </c>
      <c r="B245">
        <f>IF('Training Data'!A245="F",1, 0)</f>
        <v>0</v>
      </c>
      <c r="C245">
        <f>IF('Training Data'!B245="H",1, 0)</f>
        <v>0</v>
      </c>
      <c r="D245">
        <f>IF('Training Data'!B245="A",1, 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 x14ac:dyDescent="0.25">
      <c r="A246">
        <f>IF('Training Data'!A246="M",1, 0)</f>
        <v>0</v>
      </c>
      <c r="B246">
        <f>IF('Training Data'!A246="F",1, 0)</f>
        <v>1</v>
      </c>
      <c r="C246">
        <f>IF('Training Data'!B246="H",1, 0)</f>
        <v>0</v>
      </c>
      <c r="D246">
        <f>IF('Training Data'!B246="A",1, 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 x14ac:dyDescent="0.25">
      <c r="A247">
        <f>IF('Training Data'!A247="M",1, 0)</f>
        <v>0</v>
      </c>
      <c r="B247">
        <f>IF('Training Data'!A247="F",1, 0)</f>
        <v>1</v>
      </c>
      <c r="C247">
        <f>IF('Training Data'!B247="H",1, 0)</f>
        <v>1</v>
      </c>
      <c r="D247">
        <f>IF('Training Data'!B247="A",1, 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 x14ac:dyDescent="0.25">
      <c r="A248">
        <f>IF('Training Data'!A248="M",1, 0)</f>
        <v>1</v>
      </c>
      <c r="B248">
        <f>IF('Training Data'!A248="F",1, 0)</f>
        <v>0</v>
      </c>
      <c r="C248">
        <f>IF('Training Data'!B248="H",1, 0)</f>
        <v>0</v>
      </c>
      <c r="D248">
        <f>IF('Training Data'!B248="A",1, 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 x14ac:dyDescent="0.25">
      <c r="A249">
        <f>IF('Training Data'!A249="M",1, 0)</f>
        <v>1</v>
      </c>
      <c r="B249">
        <f>IF('Training Data'!A249="F",1, 0)</f>
        <v>0</v>
      </c>
      <c r="C249">
        <f>IF('Training Data'!B249="H",1, 0)</f>
        <v>1</v>
      </c>
      <c r="D249">
        <f>IF('Training Data'!B249="A",1, 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 x14ac:dyDescent="0.25">
      <c r="A250">
        <f>IF('Training Data'!A250="M",1, 0)</f>
        <v>1</v>
      </c>
      <c r="B250">
        <f>IF('Training Data'!A250="F",1, 0)</f>
        <v>0</v>
      </c>
      <c r="C250">
        <f>IF('Training Data'!B250="H",1, 0)</f>
        <v>1</v>
      </c>
      <c r="D250">
        <f>IF('Training Data'!B250="A",1, 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 x14ac:dyDescent="0.25">
      <c r="A251">
        <f>IF('Training Data'!A251="M",1, 0)</f>
        <v>1</v>
      </c>
      <c r="B251">
        <f>IF('Training Data'!A251="F",1, 0)</f>
        <v>0</v>
      </c>
      <c r="C251">
        <f>IF('Training Data'!B251="H",1, 0)</f>
        <v>0</v>
      </c>
      <c r="D251">
        <f>IF('Training Data'!B251="A",1, 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 x14ac:dyDescent="0.25">
      <c r="A252">
        <f>IF('Training Data'!A252="M",1, 0)</f>
        <v>1</v>
      </c>
      <c r="B252">
        <f>IF('Training Data'!A252="F",1, 0)</f>
        <v>0</v>
      </c>
      <c r="C252">
        <f>IF('Training Data'!B252="H",1, 0)</f>
        <v>1</v>
      </c>
      <c r="D252">
        <f>IF('Training Data'!B252="A",1, 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 x14ac:dyDescent="0.25">
      <c r="A253">
        <f>IF('Training Data'!A253="M",1, 0)</f>
        <v>1</v>
      </c>
      <c r="B253">
        <f>IF('Training Data'!A253="F",1, 0)</f>
        <v>0</v>
      </c>
      <c r="C253">
        <f>IF('Training Data'!B253="H",1, 0)</f>
        <v>1</v>
      </c>
      <c r="D253">
        <f>IF('Training Data'!B253="A",1, 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 x14ac:dyDescent="0.25">
      <c r="A254">
        <f>IF('Training Data'!A254="M",1, 0)</f>
        <v>0</v>
      </c>
      <c r="B254">
        <f>IF('Training Data'!A254="F",1, 0)</f>
        <v>1</v>
      </c>
      <c r="C254">
        <f>IF('Training Data'!B254="H",1, 0)</f>
        <v>0</v>
      </c>
      <c r="D254">
        <f>IF('Training Data'!B254="A",1, 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 x14ac:dyDescent="0.25">
      <c r="A255">
        <f>IF('Training Data'!A255="M",1, 0)</f>
        <v>0</v>
      </c>
      <c r="B255">
        <f>IF('Training Data'!A255="F",1, 0)</f>
        <v>1</v>
      </c>
      <c r="C255">
        <f>IF('Training Data'!B255="H",1, 0)</f>
        <v>0</v>
      </c>
      <c r="D255">
        <f>IF('Training Data'!B255="A",1, 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 x14ac:dyDescent="0.25">
      <c r="A256">
        <f>IF('Training Data'!A256="M",1, 0)</f>
        <v>0</v>
      </c>
      <c r="B256">
        <f>IF('Training Data'!A256="F",1, 0)</f>
        <v>1</v>
      </c>
      <c r="C256">
        <f>IF('Training Data'!B256="H",1, 0)</f>
        <v>1</v>
      </c>
      <c r="D256">
        <f>IF('Training Data'!B256="A",1, 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 x14ac:dyDescent="0.25">
      <c r="A257">
        <f>IF('Training Data'!A257="M",1, 0)</f>
        <v>0</v>
      </c>
      <c r="B257">
        <f>IF('Training Data'!A257="F",1, 0)</f>
        <v>1</v>
      </c>
      <c r="C257">
        <f>IF('Training Data'!B257="H",1, 0)</f>
        <v>0</v>
      </c>
      <c r="D257">
        <f>IF('Training Data'!B257="A",1, 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 x14ac:dyDescent="0.25">
      <c r="A258">
        <f>IF('Training Data'!A258="M",1, 0)</f>
        <v>1</v>
      </c>
      <c r="B258">
        <f>IF('Training Data'!A258="F",1, 0)</f>
        <v>0</v>
      </c>
      <c r="C258">
        <f>IF('Training Data'!B258="H",1, 0)</f>
        <v>0</v>
      </c>
      <c r="D258">
        <f>IF('Training Data'!B258="A",1, 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 x14ac:dyDescent="0.25">
      <c r="A259">
        <f>IF('Training Data'!A259="M",1, 0)</f>
        <v>0</v>
      </c>
      <c r="B259">
        <f>IF('Training Data'!A259="F",1, 0)</f>
        <v>1</v>
      </c>
      <c r="C259">
        <f>IF('Training Data'!B259="H",1, 0)</f>
        <v>0</v>
      </c>
      <c r="D259">
        <f>IF('Training Data'!B259="A",1, 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 x14ac:dyDescent="0.25">
      <c r="A260">
        <f>IF('Training Data'!A260="M",1, 0)</f>
        <v>1</v>
      </c>
      <c r="B260">
        <f>IF('Training Data'!A260="F",1, 0)</f>
        <v>0</v>
      </c>
      <c r="C260">
        <f>IF('Training Data'!B260="H",1, 0)</f>
        <v>0</v>
      </c>
      <c r="D260">
        <f>IF('Training Data'!B260="A",1, 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 x14ac:dyDescent="0.25">
      <c r="A261">
        <f>IF('Training Data'!A261="M",1, 0)</f>
        <v>1</v>
      </c>
      <c r="B261">
        <f>IF('Training Data'!A261="F",1, 0)</f>
        <v>0</v>
      </c>
      <c r="C261">
        <f>IF('Training Data'!B261="H",1, 0)</f>
        <v>0</v>
      </c>
      <c r="D261">
        <f>IF('Training Data'!B261="A",1, 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 x14ac:dyDescent="0.25">
      <c r="A262">
        <f>IF('Training Data'!A262="M",1, 0)</f>
        <v>0</v>
      </c>
      <c r="B262">
        <f>IF('Training Data'!A262="F",1, 0)</f>
        <v>1</v>
      </c>
      <c r="C262">
        <f>IF('Training Data'!B262="H",1, 0)</f>
        <v>0</v>
      </c>
      <c r="D262">
        <f>IF('Training Data'!B262="A",1, 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 x14ac:dyDescent="0.25">
      <c r="A263">
        <f>IF('Training Data'!A263="M",1, 0)</f>
        <v>0</v>
      </c>
      <c r="B263">
        <f>IF('Training Data'!A263="F",1, 0)</f>
        <v>0</v>
      </c>
      <c r="C263">
        <f>IF('Training Data'!B263="H",1, 0)</f>
        <v>0</v>
      </c>
      <c r="D263">
        <f>IF('Training Data'!B263="A",1, 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 x14ac:dyDescent="0.25">
      <c r="A264">
        <f>IF('Training Data'!A264="M",1, 0)</f>
        <v>0</v>
      </c>
      <c r="B264">
        <f>IF('Training Data'!A264="F",1, 0)</f>
        <v>1</v>
      </c>
      <c r="C264">
        <f>IF('Training Data'!B264="H",1, 0)</f>
        <v>0</v>
      </c>
      <c r="D264">
        <f>IF('Training Data'!B264="A",1, 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 x14ac:dyDescent="0.25">
      <c r="A265">
        <f>IF('Training Data'!A265="M",1, 0)</f>
        <v>0</v>
      </c>
      <c r="B265">
        <f>IF('Training Data'!A265="F",1, 0)</f>
        <v>0</v>
      </c>
      <c r="C265">
        <f>IF('Training Data'!B265="H",1, 0)</f>
        <v>0</v>
      </c>
      <c r="D265">
        <f>IF('Training Data'!B265="A",1, 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 x14ac:dyDescent="0.25">
      <c r="A266">
        <f>IF('Training Data'!A266="M",1, 0)</f>
        <v>1</v>
      </c>
      <c r="B266">
        <f>IF('Training Data'!A266="F",1, 0)</f>
        <v>0</v>
      </c>
      <c r="C266">
        <f>IF('Training Data'!B266="H",1, 0)</f>
        <v>1</v>
      </c>
      <c r="D266">
        <f>IF('Training Data'!B266="A",1, 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 x14ac:dyDescent="0.25">
      <c r="A267">
        <f>IF('Training Data'!A267="M",1, 0)</f>
        <v>0</v>
      </c>
      <c r="B267">
        <f>IF('Training Data'!A267="F",1, 0)</f>
        <v>0</v>
      </c>
      <c r="C267">
        <f>IF('Training Data'!B267="H",1, 0)</f>
        <v>1</v>
      </c>
      <c r="D267">
        <f>IF('Training Data'!B267="A",1, 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 x14ac:dyDescent="0.25">
      <c r="A268">
        <f>IF('Training Data'!A268="M",1, 0)</f>
        <v>1</v>
      </c>
      <c r="B268">
        <f>IF('Training Data'!A268="F",1, 0)</f>
        <v>0</v>
      </c>
      <c r="C268">
        <f>IF('Training Data'!B268="H",1, 0)</f>
        <v>0</v>
      </c>
      <c r="D268">
        <f>IF('Training Data'!B268="A",1, 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 x14ac:dyDescent="0.25">
      <c r="A269">
        <f>IF('Training Data'!A269="M",1, 0)</f>
        <v>0</v>
      </c>
      <c r="B269">
        <f>IF('Training Data'!A269="F",1, 0)</f>
        <v>1</v>
      </c>
      <c r="C269">
        <f>IF('Training Data'!B269="H",1, 0)</f>
        <v>1</v>
      </c>
      <c r="D269">
        <f>IF('Training Data'!B269="A",1, 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 x14ac:dyDescent="0.25">
      <c r="A270">
        <f>IF('Training Data'!A270="M",1, 0)</f>
        <v>0</v>
      </c>
      <c r="B270">
        <f>IF('Training Data'!A270="F",1, 0)</f>
        <v>1</v>
      </c>
      <c r="C270">
        <f>IF('Training Data'!B270="H",1, 0)</f>
        <v>0</v>
      </c>
      <c r="D270">
        <f>IF('Training Data'!B270="A",1, 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 x14ac:dyDescent="0.25">
      <c r="A271">
        <f>IF('Training Data'!A271="M",1, 0)</f>
        <v>0</v>
      </c>
      <c r="B271">
        <f>IF('Training Data'!A271="F",1, 0)</f>
        <v>1</v>
      </c>
      <c r="C271">
        <f>IF('Training Data'!B271="H",1, 0)</f>
        <v>1</v>
      </c>
      <c r="D271">
        <f>IF('Training Data'!B271="A",1, 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 x14ac:dyDescent="0.25">
      <c r="A272">
        <f>IF('Training Data'!A272="M",1, 0)</f>
        <v>1</v>
      </c>
      <c r="B272">
        <f>IF('Training Data'!A272="F",1, 0)</f>
        <v>0</v>
      </c>
      <c r="C272">
        <f>IF('Training Data'!B272="H",1, 0)</f>
        <v>1</v>
      </c>
      <c r="D272">
        <f>IF('Training Data'!B272="A",1, 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 x14ac:dyDescent="0.25">
      <c r="A273">
        <f>IF('Training Data'!A273="M",1, 0)</f>
        <v>0</v>
      </c>
      <c r="B273">
        <f>IF('Training Data'!A273="F",1, 0)</f>
        <v>1</v>
      </c>
      <c r="C273">
        <f>IF('Training Data'!B273="H",1, 0)</f>
        <v>1</v>
      </c>
      <c r="D273">
        <f>IF('Training Data'!B273="A",1, 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 x14ac:dyDescent="0.25">
      <c r="A274">
        <f>IF('Training Data'!A274="M",1, 0)</f>
        <v>1</v>
      </c>
      <c r="B274">
        <f>IF('Training Data'!A274="F",1, 0)</f>
        <v>0</v>
      </c>
      <c r="C274">
        <f>IF('Training Data'!B274="H",1, 0)</f>
        <v>1</v>
      </c>
      <c r="D274">
        <f>IF('Training Data'!B274="A",1, 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 x14ac:dyDescent="0.25">
      <c r="A275">
        <f>IF('Training Data'!A275="M",1, 0)</f>
        <v>0</v>
      </c>
      <c r="B275">
        <f>IF('Training Data'!A275="F",1, 0)</f>
        <v>1</v>
      </c>
      <c r="C275">
        <f>IF('Training Data'!B275="H",1, 0)</f>
        <v>0</v>
      </c>
      <c r="D275">
        <f>IF('Training Data'!B275="A",1, 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 x14ac:dyDescent="0.25">
      <c r="A276">
        <f>IF('Training Data'!A276="M",1, 0)</f>
        <v>0</v>
      </c>
      <c r="B276">
        <f>IF('Training Data'!A276="F",1, 0)</f>
        <v>1</v>
      </c>
      <c r="C276">
        <f>IF('Training Data'!B276="H",1, 0)</f>
        <v>0</v>
      </c>
      <c r="D276">
        <f>IF('Training Data'!B276="A",1, 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 x14ac:dyDescent="0.25">
      <c r="A277">
        <f>IF('Training Data'!A277="M",1, 0)</f>
        <v>0</v>
      </c>
      <c r="B277">
        <f>IF('Training Data'!A277="F",1, 0)</f>
        <v>1</v>
      </c>
      <c r="C277">
        <f>IF('Training Data'!B277="H",1, 0)</f>
        <v>1</v>
      </c>
      <c r="D277">
        <f>IF('Training Data'!B277="A",1, 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 x14ac:dyDescent="0.25">
      <c r="A278">
        <f>IF('Training Data'!A278="M",1, 0)</f>
        <v>0</v>
      </c>
      <c r="B278">
        <f>IF('Training Data'!A278="F",1, 0)</f>
        <v>1</v>
      </c>
      <c r="C278">
        <f>IF('Training Data'!B278="H",1, 0)</f>
        <v>1</v>
      </c>
      <c r="D278">
        <f>IF('Training Data'!B278="A",1, 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 x14ac:dyDescent="0.25">
      <c r="A279">
        <f>IF('Training Data'!A279="M",1, 0)</f>
        <v>0</v>
      </c>
      <c r="B279">
        <f>IF('Training Data'!A279="F",1, 0)</f>
        <v>1</v>
      </c>
      <c r="C279">
        <f>IF('Training Data'!B279="H",1, 0)</f>
        <v>0</v>
      </c>
      <c r="D279">
        <f>IF('Training Data'!B279="A",1, 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 x14ac:dyDescent="0.25">
      <c r="A280">
        <f>IF('Training Data'!A280="M",1, 0)</f>
        <v>0</v>
      </c>
      <c r="B280">
        <f>IF('Training Data'!A280="F",1, 0)</f>
        <v>1</v>
      </c>
      <c r="C280">
        <f>IF('Training Data'!B280="H",1, 0)</f>
        <v>0</v>
      </c>
      <c r="D280">
        <f>IF('Training Data'!B280="A",1, 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 x14ac:dyDescent="0.25">
      <c r="A281">
        <f>IF('Training Data'!A281="M",1, 0)</f>
        <v>0</v>
      </c>
      <c r="B281">
        <f>IF('Training Data'!A281="F",1, 0)</f>
        <v>1</v>
      </c>
      <c r="C281">
        <f>IF('Training Data'!B281="H",1, 0)</f>
        <v>0</v>
      </c>
      <c r="D281">
        <f>IF('Training Data'!B281="A",1, 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 x14ac:dyDescent="0.25">
      <c r="A282">
        <f>IF('Training Data'!A282="M",1, 0)</f>
        <v>1</v>
      </c>
      <c r="B282">
        <f>IF('Training Data'!A282="F",1, 0)</f>
        <v>0</v>
      </c>
      <c r="C282">
        <f>IF('Training Data'!B282="H",1, 0)</f>
        <v>0</v>
      </c>
      <c r="D282">
        <f>IF('Training Data'!B282="A",1, 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 x14ac:dyDescent="0.25">
      <c r="A283">
        <f>IF('Training Data'!A283="M",1, 0)</f>
        <v>1</v>
      </c>
      <c r="B283">
        <f>IF('Training Data'!A283="F",1, 0)</f>
        <v>0</v>
      </c>
      <c r="C283">
        <f>IF('Training Data'!B283="H",1, 0)</f>
        <v>1</v>
      </c>
      <c r="D283">
        <f>IF('Training Data'!B283="A",1, 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 x14ac:dyDescent="0.25">
      <c r="A284">
        <f>IF('Training Data'!A284="M",1, 0)</f>
        <v>0</v>
      </c>
      <c r="B284">
        <f>IF('Training Data'!A284="F",1, 0)</f>
        <v>1</v>
      </c>
      <c r="C284">
        <f>IF('Training Data'!B284="H",1, 0)</f>
        <v>0</v>
      </c>
      <c r="D284">
        <f>IF('Training Data'!B284="A",1, 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 x14ac:dyDescent="0.25">
      <c r="A285">
        <f>IF('Training Data'!A285="M",1, 0)</f>
        <v>0</v>
      </c>
      <c r="B285">
        <f>IF('Training Data'!A285="F",1, 0)</f>
        <v>1</v>
      </c>
      <c r="C285">
        <f>IF('Training Data'!B285="H",1, 0)</f>
        <v>1</v>
      </c>
      <c r="D285">
        <f>IF('Training Data'!B285="A",1, 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 x14ac:dyDescent="0.25">
      <c r="A286">
        <f>IF('Training Data'!A286="M",1, 0)</f>
        <v>0</v>
      </c>
      <c r="B286">
        <f>IF('Training Data'!A286="F",1, 0)</f>
        <v>0</v>
      </c>
      <c r="C286">
        <f>IF('Training Data'!B286="H",1, 0)</f>
        <v>1</v>
      </c>
      <c r="D286">
        <f>IF('Training Data'!B286="A",1, 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 x14ac:dyDescent="0.25">
      <c r="A287">
        <f>IF('Training Data'!A287="M",1, 0)</f>
        <v>0</v>
      </c>
      <c r="B287">
        <f>IF('Training Data'!A287="F",1, 0)</f>
        <v>0</v>
      </c>
      <c r="C287">
        <f>IF('Training Data'!B287="H",1, 0)</f>
        <v>0</v>
      </c>
      <c r="D287">
        <f>IF('Training Data'!B287="A",1, 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 x14ac:dyDescent="0.25">
      <c r="A288">
        <f>IF('Training Data'!A288="M",1, 0)</f>
        <v>0</v>
      </c>
      <c r="B288">
        <f>IF('Training Data'!A288="F",1, 0)</f>
        <v>1</v>
      </c>
      <c r="C288">
        <f>IF('Training Data'!B288="H",1, 0)</f>
        <v>1</v>
      </c>
      <c r="D288">
        <f>IF('Training Data'!B288="A",1, 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 x14ac:dyDescent="0.25">
      <c r="A289">
        <f>IF('Training Data'!A289="M",1, 0)</f>
        <v>1</v>
      </c>
      <c r="B289">
        <f>IF('Training Data'!A289="F",1, 0)</f>
        <v>0</v>
      </c>
      <c r="C289">
        <f>IF('Training Data'!B289="H",1, 0)</f>
        <v>0</v>
      </c>
      <c r="D289">
        <f>IF('Training Data'!B289="A",1, 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 x14ac:dyDescent="0.25">
      <c r="A290">
        <f>IF('Training Data'!A290="M",1, 0)</f>
        <v>0</v>
      </c>
      <c r="B290">
        <f>IF('Training Data'!A290="F",1, 0)</f>
        <v>1</v>
      </c>
      <c r="C290">
        <f>IF('Training Data'!B290="H",1, 0)</f>
        <v>0</v>
      </c>
      <c r="D290">
        <f>IF('Training Data'!B290="A",1, 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 x14ac:dyDescent="0.25">
      <c r="A291">
        <f>IF('Training Data'!A291="M",1, 0)</f>
        <v>0</v>
      </c>
      <c r="B291">
        <f>IF('Training Data'!A291="F",1, 0)</f>
        <v>0</v>
      </c>
      <c r="C291">
        <f>IF('Training Data'!B291="H",1, 0)</f>
        <v>1</v>
      </c>
      <c r="D291">
        <f>IF('Training Data'!B291="A",1, 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 x14ac:dyDescent="0.25">
      <c r="A292">
        <f>IF('Training Data'!A292="M",1, 0)</f>
        <v>0</v>
      </c>
      <c r="B292">
        <f>IF('Training Data'!A292="F",1, 0)</f>
        <v>1</v>
      </c>
      <c r="C292">
        <f>IF('Training Data'!B292="H",1, 0)</f>
        <v>1</v>
      </c>
      <c r="D292">
        <f>IF('Training Data'!B292="A",1, 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 x14ac:dyDescent="0.25">
      <c r="A293">
        <f>IF('Training Data'!A293="M",1, 0)</f>
        <v>0</v>
      </c>
      <c r="B293">
        <f>IF('Training Data'!A293="F",1, 0)</f>
        <v>1</v>
      </c>
      <c r="C293">
        <f>IF('Training Data'!B293="H",1, 0)</f>
        <v>1</v>
      </c>
      <c r="D293">
        <f>IF('Training Data'!B293="A",1, 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 x14ac:dyDescent="0.25">
      <c r="A294">
        <f>IF('Training Data'!A294="M",1, 0)</f>
        <v>1</v>
      </c>
      <c r="B294">
        <f>IF('Training Data'!A294="F",1, 0)</f>
        <v>0</v>
      </c>
      <c r="C294">
        <f>IF('Training Data'!B294="H",1, 0)</f>
        <v>1</v>
      </c>
      <c r="D294">
        <f>IF('Training Data'!B294="A",1, 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 x14ac:dyDescent="0.25">
      <c r="A295">
        <f>IF('Training Data'!A295="M",1, 0)</f>
        <v>1</v>
      </c>
      <c r="B295">
        <f>IF('Training Data'!A295="F",1, 0)</f>
        <v>0</v>
      </c>
      <c r="C295">
        <f>IF('Training Data'!B295="H",1, 0)</f>
        <v>1</v>
      </c>
      <c r="D295">
        <f>IF('Training Data'!B295="A",1, 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 x14ac:dyDescent="0.25">
      <c r="A296">
        <f>IF('Training Data'!A296="M",1, 0)</f>
        <v>1</v>
      </c>
      <c r="B296">
        <f>IF('Training Data'!A296="F",1, 0)</f>
        <v>0</v>
      </c>
      <c r="C296">
        <f>IF('Training Data'!B296="H",1, 0)</f>
        <v>0</v>
      </c>
      <c r="D296">
        <f>IF('Training Data'!B296="A",1, 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 x14ac:dyDescent="0.25">
      <c r="A297">
        <f>IF('Training Data'!A297="M",1, 0)</f>
        <v>0</v>
      </c>
      <c r="B297">
        <f>IF('Training Data'!A297="F",1, 0)</f>
        <v>1</v>
      </c>
      <c r="C297">
        <f>IF('Training Data'!B297="H",1, 0)</f>
        <v>1</v>
      </c>
      <c r="D297">
        <f>IF('Training Data'!B297="A",1, 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 x14ac:dyDescent="0.25">
      <c r="A298">
        <f>IF('Training Data'!A298="M",1, 0)</f>
        <v>0</v>
      </c>
      <c r="B298">
        <f>IF('Training Data'!A298="F",1, 0)</f>
        <v>1</v>
      </c>
      <c r="C298">
        <f>IF('Training Data'!B298="H",1, 0)</f>
        <v>0</v>
      </c>
      <c r="D298">
        <f>IF('Training Data'!B298="A",1, 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 x14ac:dyDescent="0.25">
      <c r="A299">
        <f>IF('Training Data'!A299="M",1, 0)</f>
        <v>0</v>
      </c>
      <c r="B299">
        <f>IF('Training Data'!A299="F",1, 0)</f>
        <v>1</v>
      </c>
      <c r="C299">
        <f>IF('Training Data'!B299="H",1, 0)</f>
        <v>0</v>
      </c>
      <c r="D299">
        <f>IF('Training Data'!B299="A",1, 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 x14ac:dyDescent="0.25">
      <c r="A300">
        <f>IF('Training Data'!A300="M",1, 0)</f>
        <v>0</v>
      </c>
      <c r="B300">
        <f>IF('Training Data'!A300="F",1, 0)</f>
        <v>1</v>
      </c>
      <c r="C300">
        <f>IF('Training Data'!B300="H",1, 0)</f>
        <v>0</v>
      </c>
      <c r="D300">
        <f>IF('Training Data'!B300="A",1, 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 x14ac:dyDescent="0.25">
      <c r="A301">
        <f>IF('Training Data'!A301="M",1, 0)</f>
        <v>0</v>
      </c>
      <c r="B301">
        <f>IF('Training Data'!A301="F",1, 0)</f>
        <v>1</v>
      </c>
      <c r="C301">
        <f>IF('Training Data'!B301="H",1, 0)</f>
        <v>1</v>
      </c>
      <c r="D301">
        <f>IF('Training Data'!B301="A",1, 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 x14ac:dyDescent="0.25">
      <c r="A302">
        <f>IF('Training Data'!A302="M",1, 0)</f>
        <v>1</v>
      </c>
      <c r="B302">
        <f>IF('Training Data'!A302="F",1, 0)</f>
        <v>0</v>
      </c>
      <c r="C302">
        <f>IF('Training Data'!B302="H",1, 0)</f>
        <v>1</v>
      </c>
      <c r="D302">
        <f>IF('Training Data'!B302="A",1, 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 x14ac:dyDescent="0.25">
      <c r="A303">
        <f>IF('Training Data'!A303="M",1, 0)</f>
        <v>0</v>
      </c>
      <c r="B303">
        <f>IF('Training Data'!A303="F",1, 0)</f>
        <v>1</v>
      </c>
      <c r="C303">
        <f>IF('Training Data'!B303="H",1, 0)</f>
        <v>1</v>
      </c>
      <c r="D303">
        <f>IF('Training Data'!B303="A",1, 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 x14ac:dyDescent="0.25">
      <c r="A304">
        <f>IF('Training Data'!A304="M",1, 0)</f>
        <v>1</v>
      </c>
      <c r="B304">
        <f>IF('Training Data'!A304="F",1, 0)</f>
        <v>0</v>
      </c>
      <c r="C304">
        <f>IF('Training Data'!B304="H",1, 0)</f>
        <v>1</v>
      </c>
      <c r="D304">
        <f>IF('Training Data'!B304="A",1, 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 x14ac:dyDescent="0.25">
      <c r="A305">
        <f>IF('Training Data'!A305="M",1, 0)</f>
        <v>0</v>
      </c>
      <c r="B305">
        <f>IF('Training Data'!A305="F",1, 0)</f>
        <v>1</v>
      </c>
      <c r="C305">
        <f>IF('Training Data'!B305="H",1, 0)</f>
        <v>1</v>
      </c>
      <c r="D305">
        <f>IF('Training Data'!B305="A",1, 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 x14ac:dyDescent="0.25">
      <c r="A306">
        <f>IF('Training Data'!A306="M",1, 0)</f>
        <v>1</v>
      </c>
      <c r="B306">
        <f>IF('Training Data'!A306="F",1, 0)</f>
        <v>0</v>
      </c>
      <c r="C306">
        <f>IF('Training Data'!B306="H",1, 0)</f>
        <v>0</v>
      </c>
      <c r="D306">
        <f>IF('Training Data'!B306="A",1, 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 x14ac:dyDescent="0.25">
      <c r="A307">
        <f>IF('Training Data'!A307="M",1, 0)</f>
        <v>1</v>
      </c>
      <c r="B307">
        <f>IF('Training Data'!A307="F",1, 0)</f>
        <v>0</v>
      </c>
      <c r="C307">
        <f>IF('Training Data'!B307="H",1, 0)</f>
        <v>0</v>
      </c>
      <c r="D307">
        <f>IF('Training Data'!B307="A",1, 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 x14ac:dyDescent="0.25">
      <c r="A308">
        <f>IF('Training Data'!A308="M",1, 0)</f>
        <v>0</v>
      </c>
      <c r="B308">
        <f>IF('Training Data'!A308="F",1, 0)</f>
        <v>0</v>
      </c>
      <c r="C308">
        <f>IF('Training Data'!B308="H",1, 0)</f>
        <v>0</v>
      </c>
      <c r="D308">
        <f>IF('Training Data'!B308="A",1, 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 x14ac:dyDescent="0.25">
      <c r="A309">
        <f>IF('Training Data'!A309="M",1, 0)</f>
        <v>0</v>
      </c>
      <c r="B309">
        <f>IF('Training Data'!A309="F",1, 0)</f>
        <v>1</v>
      </c>
      <c r="C309">
        <f>IF('Training Data'!B309="H",1, 0)</f>
        <v>0</v>
      </c>
      <c r="D309">
        <f>IF('Training Data'!B309="A",1, 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 x14ac:dyDescent="0.25">
      <c r="A310">
        <f>IF('Training Data'!A310="M",1, 0)</f>
        <v>1</v>
      </c>
      <c r="B310">
        <f>IF('Training Data'!A310="F",1, 0)</f>
        <v>0</v>
      </c>
      <c r="C310">
        <f>IF('Training Data'!B310="H",1, 0)</f>
        <v>1</v>
      </c>
      <c r="D310">
        <f>IF('Training Data'!B310="A",1, 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 x14ac:dyDescent="0.25">
      <c r="A311">
        <f>IF('Training Data'!A311="M",1, 0)</f>
        <v>0</v>
      </c>
      <c r="B311">
        <f>IF('Training Data'!A311="F",1, 0)</f>
        <v>1</v>
      </c>
      <c r="C311">
        <f>IF('Training Data'!B311="H",1, 0)</f>
        <v>1</v>
      </c>
      <c r="D311">
        <f>IF('Training Data'!B311="A",1, 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 x14ac:dyDescent="0.25">
      <c r="A312">
        <f>IF('Training Data'!A312="M",1, 0)</f>
        <v>0</v>
      </c>
      <c r="B312">
        <f>IF('Training Data'!A312="F",1, 0)</f>
        <v>0</v>
      </c>
      <c r="C312">
        <f>IF('Training Data'!B312="H",1, 0)</f>
        <v>0</v>
      </c>
      <c r="D312">
        <f>IF('Training Data'!B312="A",1, 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 x14ac:dyDescent="0.25">
      <c r="A313">
        <f>IF('Training Data'!A313="M",1, 0)</f>
        <v>0</v>
      </c>
      <c r="B313">
        <f>IF('Training Data'!A313="F",1, 0)</f>
        <v>0</v>
      </c>
      <c r="C313">
        <f>IF('Training Data'!B313="H",1, 0)</f>
        <v>1</v>
      </c>
      <c r="D313">
        <f>IF('Training Data'!B313="A",1, 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 x14ac:dyDescent="0.25">
      <c r="A314">
        <f>IF('Training Data'!A314="M",1, 0)</f>
        <v>1</v>
      </c>
      <c r="B314">
        <f>IF('Training Data'!A314="F",1, 0)</f>
        <v>0</v>
      </c>
      <c r="C314">
        <f>IF('Training Data'!B314="H",1, 0)</f>
        <v>0</v>
      </c>
      <c r="D314">
        <f>IF('Training Data'!B314="A",1, 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 x14ac:dyDescent="0.25">
      <c r="A315">
        <f>IF('Training Data'!A315="M",1, 0)</f>
        <v>0</v>
      </c>
      <c r="B315">
        <f>IF('Training Data'!A315="F",1, 0)</f>
        <v>1</v>
      </c>
      <c r="C315">
        <f>IF('Training Data'!B315="H",1, 0)</f>
        <v>0</v>
      </c>
      <c r="D315">
        <f>IF('Training Data'!B315="A",1, 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 x14ac:dyDescent="0.25">
      <c r="A316">
        <f>IF('Training Data'!A316="M",1, 0)</f>
        <v>0</v>
      </c>
      <c r="B316">
        <f>IF('Training Data'!A316="F",1, 0)</f>
        <v>1</v>
      </c>
      <c r="C316">
        <f>IF('Training Data'!B316="H",1, 0)</f>
        <v>1</v>
      </c>
      <c r="D316">
        <f>IF('Training Data'!B316="A",1, 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 x14ac:dyDescent="0.25">
      <c r="A317">
        <f>IF('Training Data'!A317="M",1, 0)</f>
        <v>1</v>
      </c>
      <c r="B317">
        <f>IF('Training Data'!A317="F",1, 0)</f>
        <v>0</v>
      </c>
      <c r="C317">
        <f>IF('Training Data'!B317="H",1, 0)</f>
        <v>0</v>
      </c>
      <c r="D317">
        <f>IF('Training Data'!B317="A",1, 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 x14ac:dyDescent="0.25">
      <c r="A318">
        <f>IF('Training Data'!A318="M",1, 0)</f>
        <v>0</v>
      </c>
      <c r="B318">
        <f>IF('Training Data'!A318="F",1, 0)</f>
        <v>1</v>
      </c>
      <c r="C318">
        <f>IF('Training Data'!B318="H",1, 0)</f>
        <v>1</v>
      </c>
      <c r="D318">
        <f>IF('Training Data'!B318="A",1, 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 x14ac:dyDescent="0.25">
      <c r="A319">
        <f>IF('Training Data'!A319="M",1, 0)</f>
        <v>1</v>
      </c>
      <c r="B319">
        <f>IF('Training Data'!A319="F",1, 0)</f>
        <v>0</v>
      </c>
      <c r="C319">
        <f>IF('Training Data'!B319="H",1, 0)</f>
        <v>1</v>
      </c>
      <c r="D319">
        <f>IF('Training Data'!B319="A",1, 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 x14ac:dyDescent="0.25">
      <c r="A320">
        <f>IF('Training Data'!A320="M",1, 0)</f>
        <v>1</v>
      </c>
      <c r="B320">
        <f>IF('Training Data'!A320="F",1, 0)</f>
        <v>0</v>
      </c>
      <c r="C320">
        <f>IF('Training Data'!B320="H",1, 0)</f>
        <v>1</v>
      </c>
      <c r="D320">
        <f>IF('Training Data'!B320="A",1, 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 x14ac:dyDescent="0.25">
      <c r="A321">
        <f>IF('Training Data'!A321="M",1, 0)</f>
        <v>0</v>
      </c>
      <c r="B321">
        <f>IF('Training Data'!A321="F",1, 0)</f>
        <v>1</v>
      </c>
      <c r="C321">
        <f>IF('Training Data'!B321="H",1, 0)</f>
        <v>1</v>
      </c>
      <c r="D321">
        <f>IF('Training Data'!B321="A",1, 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 x14ac:dyDescent="0.25">
      <c r="A322">
        <f>IF('Training Data'!A322="M",1, 0)</f>
        <v>1</v>
      </c>
      <c r="B322">
        <f>IF('Training Data'!A322="F",1, 0)</f>
        <v>0</v>
      </c>
      <c r="C322">
        <f>IF('Training Data'!B322="H",1, 0)</f>
        <v>0</v>
      </c>
      <c r="D322">
        <f>IF('Training Data'!B322="A",1, 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 x14ac:dyDescent="0.25">
      <c r="A323">
        <f>IF('Training Data'!A323="M",1, 0)</f>
        <v>0</v>
      </c>
      <c r="B323">
        <f>IF('Training Data'!A323="F",1, 0)</f>
        <v>0</v>
      </c>
      <c r="C323">
        <f>IF('Training Data'!B323="H",1, 0)</f>
        <v>0</v>
      </c>
      <c r="D323">
        <f>IF('Training Data'!B323="A",1, 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 x14ac:dyDescent="0.25">
      <c r="A324">
        <f>IF('Training Data'!A324="M",1, 0)</f>
        <v>0</v>
      </c>
      <c r="B324">
        <f>IF('Training Data'!A324="F",1, 0)</f>
        <v>1</v>
      </c>
      <c r="C324">
        <f>IF('Training Data'!B324="H",1, 0)</f>
        <v>0</v>
      </c>
      <c r="D324">
        <f>IF('Training Data'!B324="A",1, 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 x14ac:dyDescent="0.25">
      <c r="A325">
        <f>IF('Training Data'!A325="M",1, 0)</f>
        <v>0</v>
      </c>
      <c r="B325">
        <f>IF('Training Data'!A325="F",1, 0)</f>
        <v>1</v>
      </c>
      <c r="C325">
        <f>IF('Training Data'!B325="H",1, 0)</f>
        <v>0</v>
      </c>
      <c r="D325">
        <f>IF('Training Data'!B325="A",1, 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 x14ac:dyDescent="0.25">
      <c r="A326">
        <f>IF('Training Data'!A326="M",1, 0)</f>
        <v>0</v>
      </c>
      <c r="B326">
        <f>IF('Training Data'!A326="F",1, 0)</f>
        <v>1</v>
      </c>
      <c r="C326">
        <f>IF('Training Data'!B326="H",1, 0)</f>
        <v>1</v>
      </c>
      <c r="D326">
        <f>IF('Training Data'!B326="A",1, 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 x14ac:dyDescent="0.25">
      <c r="A327">
        <f>IF('Training Data'!A327="M",1, 0)</f>
        <v>1</v>
      </c>
      <c r="B327">
        <f>IF('Training Data'!A327="F",1, 0)</f>
        <v>0</v>
      </c>
      <c r="C327">
        <f>IF('Training Data'!B327="H",1, 0)</f>
        <v>0</v>
      </c>
      <c r="D327">
        <f>IF('Training Data'!B327="A",1, 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 x14ac:dyDescent="0.25">
      <c r="A328">
        <f>IF('Training Data'!A328="M",1, 0)</f>
        <v>0</v>
      </c>
      <c r="B328">
        <f>IF('Training Data'!A328="F",1, 0)</f>
        <v>1</v>
      </c>
      <c r="C328">
        <f>IF('Training Data'!B328="H",1, 0)</f>
        <v>1</v>
      </c>
      <c r="D328">
        <f>IF('Training Data'!B328="A",1, 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 x14ac:dyDescent="0.25">
      <c r="A329">
        <f>IF('Training Data'!A329="M",1, 0)</f>
        <v>0</v>
      </c>
      <c r="B329">
        <f>IF('Training Data'!A329="F",1, 0)</f>
        <v>1</v>
      </c>
      <c r="C329">
        <f>IF('Training Data'!B329="H",1, 0)</f>
        <v>0</v>
      </c>
      <c r="D329">
        <f>IF('Training Data'!B329="A",1, 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 x14ac:dyDescent="0.25">
      <c r="A330">
        <f>IF('Training Data'!A330="M",1, 0)</f>
        <v>0</v>
      </c>
      <c r="B330">
        <f>IF('Training Data'!A330="F",1, 0)</f>
        <v>1</v>
      </c>
      <c r="C330">
        <f>IF('Training Data'!B330="H",1, 0)</f>
        <v>1</v>
      </c>
      <c r="D330">
        <f>IF('Training Data'!B330="A",1, 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 x14ac:dyDescent="0.25">
      <c r="A331">
        <f>IF('Training Data'!A331="M",1, 0)</f>
        <v>0</v>
      </c>
      <c r="B331">
        <f>IF('Training Data'!A331="F",1, 0)</f>
        <v>0</v>
      </c>
      <c r="C331">
        <f>IF('Training Data'!B331="H",1, 0)</f>
        <v>1</v>
      </c>
      <c r="D331">
        <f>IF('Training Data'!B331="A",1, 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 x14ac:dyDescent="0.25">
      <c r="A332">
        <f>IF('Training Data'!A332="M",1, 0)</f>
        <v>1</v>
      </c>
      <c r="B332">
        <f>IF('Training Data'!A332="F",1, 0)</f>
        <v>0</v>
      </c>
      <c r="C332">
        <f>IF('Training Data'!B332="H",1, 0)</f>
        <v>1</v>
      </c>
      <c r="D332">
        <f>IF('Training Data'!B332="A",1, 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 x14ac:dyDescent="0.25">
      <c r="A333">
        <f>IF('Training Data'!A333="M",1, 0)</f>
        <v>0</v>
      </c>
      <c r="B333">
        <f>IF('Training Data'!A333="F",1, 0)</f>
        <v>1</v>
      </c>
      <c r="C333">
        <f>IF('Training Data'!B333="H",1, 0)</f>
        <v>1</v>
      </c>
      <c r="D333">
        <f>IF('Training Data'!B333="A",1, 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 x14ac:dyDescent="0.25">
      <c r="A334">
        <f>IF('Training Data'!A334="M",1, 0)</f>
        <v>0</v>
      </c>
      <c r="B334">
        <f>IF('Training Data'!A334="F",1, 0)</f>
        <v>0</v>
      </c>
      <c r="C334">
        <f>IF('Training Data'!B334="H",1, 0)</f>
        <v>1</v>
      </c>
      <c r="D334">
        <f>IF('Training Data'!B334="A",1, 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 x14ac:dyDescent="0.25">
      <c r="A335">
        <f>IF('Training Data'!A335="M",1, 0)</f>
        <v>1</v>
      </c>
      <c r="B335">
        <f>IF('Training Data'!A335="F",1, 0)</f>
        <v>0</v>
      </c>
      <c r="C335">
        <f>IF('Training Data'!B335="H",1, 0)</f>
        <v>1</v>
      </c>
      <c r="D335">
        <f>IF('Training Data'!B335="A",1, 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 x14ac:dyDescent="0.25">
      <c r="A336">
        <f>IF('Training Data'!A336="M",1, 0)</f>
        <v>0</v>
      </c>
      <c r="B336">
        <f>IF('Training Data'!A336="F",1, 0)</f>
        <v>0</v>
      </c>
      <c r="C336">
        <f>IF('Training Data'!B336="H",1, 0)</f>
        <v>0</v>
      </c>
      <c r="D336">
        <f>IF('Training Data'!B336="A",1, 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 x14ac:dyDescent="0.25">
      <c r="A337">
        <f>IF('Training Data'!A337="M",1, 0)</f>
        <v>0</v>
      </c>
      <c r="B337">
        <f>IF('Training Data'!A337="F",1, 0)</f>
        <v>0</v>
      </c>
      <c r="C337">
        <f>IF('Training Data'!B337="H",1, 0)</f>
        <v>0</v>
      </c>
      <c r="D337">
        <f>IF('Training Data'!B337="A",1, 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 x14ac:dyDescent="0.25">
      <c r="A338">
        <f>IF('Training Data'!A338="M",1, 0)</f>
        <v>0</v>
      </c>
      <c r="B338">
        <f>IF('Training Data'!A338="F",1, 0)</f>
        <v>1</v>
      </c>
      <c r="C338">
        <f>IF('Training Data'!B338="H",1, 0)</f>
        <v>0</v>
      </c>
      <c r="D338">
        <f>IF('Training Data'!B338="A",1, 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 x14ac:dyDescent="0.25">
      <c r="A339">
        <f>IF('Training Data'!A339="M",1, 0)</f>
        <v>0</v>
      </c>
      <c r="B339">
        <f>IF('Training Data'!A339="F",1, 0)</f>
        <v>1</v>
      </c>
      <c r="C339">
        <f>IF('Training Data'!B339="H",1, 0)</f>
        <v>0</v>
      </c>
      <c r="D339">
        <f>IF('Training Data'!B339="A",1, 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 x14ac:dyDescent="0.25">
      <c r="A340">
        <f>IF('Training Data'!A340="M",1, 0)</f>
        <v>1</v>
      </c>
      <c r="B340">
        <f>IF('Training Data'!A340="F",1, 0)</f>
        <v>0</v>
      </c>
      <c r="C340">
        <f>IF('Training Data'!B340="H",1, 0)</f>
        <v>0</v>
      </c>
      <c r="D340">
        <f>IF('Training Data'!B340="A",1, 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 x14ac:dyDescent="0.25">
      <c r="A341">
        <f>IF('Training Data'!A341="M",1, 0)</f>
        <v>0</v>
      </c>
      <c r="B341">
        <f>IF('Training Data'!A341="F",1, 0)</f>
        <v>1</v>
      </c>
      <c r="C341">
        <f>IF('Training Data'!B341="H",1, 0)</f>
        <v>1</v>
      </c>
      <c r="D341">
        <f>IF('Training Data'!B341="A",1, 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 x14ac:dyDescent="0.25">
      <c r="A342">
        <f>IF('Training Data'!A342="M",1, 0)</f>
        <v>0</v>
      </c>
      <c r="B342">
        <f>IF('Training Data'!A342="F",1, 0)</f>
        <v>1</v>
      </c>
      <c r="C342">
        <f>IF('Training Data'!B342="H",1, 0)</f>
        <v>1</v>
      </c>
      <c r="D342">
        <f>IF('Training Data'!B342="A",1, 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 x14ac:dyDescent="0.25">
      <c r="A343">
        <f>IF('Training Data'!A343="M",1, 0)</f>
        <v>0</v>
      </c>
      <c r="B343">
        <f>IF('Training Data'!A343="F",1, 0)</f>
        <v>1</v>
      </c>
      <c r="C343">
        <f>IF('Training Data'!B343="H",1, 0)</f>
        <v>0</v>
      </c>
      <c r="D343">
        <f>IF('Training Data'!B343="A",1, 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 x14ac:dyDescent="0.25">
      <c r="A344">
        <f>IF('Training Data'!A344="M",1, 0)</f>
        <v>0</v>
      </c>
      <c r="B344">
        <f>IF('Training Data'!A344="F",1, 0)</f>
        <v>1</v>
      </c>
      <c r="C344">
        <f>IF('Training Data'!B344="H",1, 0)</f>
        <v>0</v>
      </c>
      <c r="D344">
        <f>IF('Training Data'!B344="A",1, 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 x14ac:dyDescent="0.25">
      <c r="A345">
        <f>IF('Training Data'!A345="M",1, 0)</f>
        <v>1</v>
      </c>
      <c r="B345">
        <f>IF('Training Data'!A345="F",1, 0)</f>
        <v>0</v>
      </c>
      <c r="C345">
        <f>IF('Training Data'!B345="H",1, 0)</f>
        <v>0</v>
      </c>
      <c r="D345">
        <f>IF('Training Data'!B345="A",1, 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 x14ac:dyDescent="0.25">
      <c r="A346">
        <f>IF('Training Data'!A346="M",1, 0)</f>
        <v>0</v>
      </c>
      <c r="B346">
        <f>IF('Training Data'!A346="F",1, 0)</f>
        <v>1</v>
      </c>
      <c r="C346">
        <f>IF('Training Data'!B346="H",1, 0)</f>
        <v>0</v>
      </c>
      <c r="D346">
        <f>IF('Training Data'!B346="A",1, 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 x14ac:dyDescent="0.25">
      <c r="A347">
        <f>IF('Training Data'!A347="M",1, 0)</f>
        <v>0</v>
      </c>
      <c r="B347">
        <f>IF('Training Data'!A347="F",1, 0)</f>
        <v>1</v>
      </c>
      <c r="C347">
        <f>IF('Training Data'!B347="H",1, 0)</f>
        <v>0</v>
      </c>
      <c r="D347">
        <f>IF('Training Data'!B347="A",1, 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 x14ac:dyDescent="0.25">
      <c r="A348">
        <f>IF('Training Data'!A348="M",1, 0)</f>
        <v>0</v>
      </c>
      <c r="B348">
        <f>IF('Training Data'!A348="F",1, 0)</f>
        <v>1</v>
      </c>
      <c r="C348">
        <f>IF('Training Data'!B348="H",1, 0)</f>
        <v>1</v>
      </c>
      <c r="D348">
        <f>IF('Training Data'!B348="A",1, 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 x14ac:dyDescent="0.25">
      <c r="A349">
        <f>IF('Training Data'!A349="M",1, 0)</f>
        <v>1</v>
      </c>
      <c r="B349">
        <f>IF('Training Data'!A349="F",1, 0)</f>
        <v>0</v>
      </c>
      <c r="C349">
        <f>IF('Training Data'!B349="H",1, 0)</f>
        <v>0</v>
      </c>
      <c r="D349">
        <f>IF('Training Data'!B349="A",1, 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 x14ac:dyDescent="0.25">
      <c r="A350">
        <f>IF('Training Data'!A350="M",1, 0)</f>
        <v>0</v>
      </c>
      <c r="B350">
        <f>IF('Training Data'!A350="F",1, 0)</f>
        <v>0</v>
      </c>
      <c r="C350">
        <f>IF('Training Data'!B350="H",1, 0)</f>
        <v>1</v>
      </c>
      <c r="D350">
        <f>IF('Training Data'!B350="A",1, 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 x14ac:dyDescent="0.25">
      <c r="A351">
        <f>IF('Training Data'!A351="M",1, 0)</f>
        <v>0</v>
      </c>
      <c r="B351">
        <f>IF('Training Data'!A351="F",1, 0)</f>
        <v>1</v>
      </c>
      <c r="C351">
        <f>IF('Training Data'!B351="H",1, 0)</f>
        <v>0</v>
      </c>
      <c r="D351">
        <f>IF('Training Data'!B351="A",1, 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 x14ac:dyDescent="0.25">
      <c r="A352">
        <f>IF('Training Data'!A352="M",1, 0)</f>
        <v>0</v>
      </c>
      <c r="B352">
        <f>IF('Training Data'!A352="F",1, 0)</f>
        <v>1</v>
      </c>
      <c r="C352">
        <f>IF('Training Data'!B352="H",1, 0)</f>
        <v>1</v>
      </c>
      <c r="D352">
        <f>IF('Training Data'!B352="A",1, 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 x14ac:dyDescent="0.25">
      <c r="A353">
        <f>IF('Training Data'!A353="M",1, 0)</f>
        <v>0</v>
      </c>
      <c r="B353">
        <f>IF('Training Data'!A353="F",1, 0)</f>
        <v>1</v>
      </c>
      <c r="C353">
        <f>IF('Training Data'!B353="H",1, 0)</f>
        <v>1</v>
      </c>
      <c r="D353">
        <f>IF('Training Data'!B353="A",1, 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 x14ac:dyDescent="0.25">
      <c r="A354">
        <f>IF('Training Data'!A354="M",1, 0)</f>
        <v>1</v>
      </c>
      <c r="B354">
        <f>IF('Training Data'!A354="F",1, 0)</f>
        <v>0</v>
      </c>
      <c r="C354">
        <f>IF('Training Data'!B354="H",1, 0)</f>
        <v>0</v>
      </c>
      <c r="D354">
        <f>IF('Training Data'!B354="A",1, 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 x14ac:dyDescent="0.25">
      <c r="A355">
        <f>IF('Training Data'!A355="M",1, 0)</f>
        <v>1</v>
      </c>
      <c r="B355">
        <f>IF('Training Data'!A355="F",1, 0)</f>
        <v>0</v>
      </c>
      <c r="C355">
        <f>IF('Training Data'!B355="H",1, 0)</f>
        <v>0</v>
      </c>
      <c r="D355">
        <f>IF('Training Data'!B355="A",1, 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 x14ac:dyDescent="0.25">
      <c r="A356">
        <f>IF('Training Data'!A356="M",1, 0)</f>
        <v>0</v>
      </c>
      <c r="B356">
        <f>IF('Training Data'!A356="F",1, 0)</f>
        <v>1</v>
      </c>
      <c r="C356">
        <f>IF('Training Data'!B356="H",1, 0)</f>
        <v>1</v>
      </c>
      <c r="D356">
        <f>IF('Training Data'!B356="A",1, 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 x14ac:dyDescent="0.25">
      <c r="A357">
        <f>IF('Training Data'!A357="M",1, 0)</f>
        <v>0</v>
      </c>
      <c r="B357">
        <f>IF('Training Data'!A357="F",1, 0)</f>
        <v>1</v>
      </c>
      <c r="C357">
        <f>IF('Training Data'!B357="H",1, 0)</f>
        <v>0</v>
      </c>
      <c r="D357">
        <f>IF('Training Data'!B357="A",1, 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 x14ac:dyDescent="0.25">
      <c r="A358">
        <f>IF('Training Data'!A358="M",1, 0)</f>
        <v>0</v>
      </c>
      <c r="B358">
        <f>IF('Training Data'!A358="F",1, 0)</f>
        <v>1</v>
      </c>
      <c r="C358">
        <f>IF('Training Data'!B358="H",1, 0)</f>
        <v>0</v>
      </c>
      <c r="D358">
        <f>IF('Training Data'!B358="A",1, 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 x14ac:dyDescent="0.25">
      <c r="A359">
        <f>IF('Training Data'!A359="M",1, 0)</f>
        <v>1</v>
      </c>
      <c r="B359">
        <f>IF('Training Data'!A359="F",1, 0)</f>
        <v>0</v>
      </c>
      <c r="C359">
        <f>IF('Training Data'!B359="H",1, 0)</f>
        <v>0</v>
      </c>
      <c r="D359">
        <f>IF('Training Data'!B359="A",1, 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 x14ac:dyDescent="0.25">
      <c r="A360">
        <f>IF('Training Data'!A360="M",1, 0)</f>
        <v>1</v>
      </c>
      <c r="B360">
        <f>IF('Training Data'!A360="F",1, 0)</f>
        <v>0</v>
      </c>
      <c r="C360">
        <f>IF('Training Data'!B360="H",1, 0)</f>
        <v>0</v>
      </c>
      <c r="D360">
        <f>IF('Training Data'!B360="A",1, 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 x14ac:dyDescent="0.25">
      <c r="A361">
        <f>IF('Training Data'!A361="M",1, 0)</f>
        <v>0</v>
      </c>
      <c r="B361">
        <f>IF('Training Data'!A361="F",1, 0)</f>
        <v>1</v>
      </c>
      <c r="C361">
        <f>IF('Training Data'!B361="H",1, 0)</f>
        <v>0</v>
      </c>
      <c r="D361">
        <f>IF('Training Data'!B361="A",1, 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 x14ac:dyDescent="0.25">
      <c r="A362">
        <f>IF('Training Data'!A362="M",1, 0)</f>
        <v>0</v>
      </c>
      <c r="B362">
        <f>IF('Training Data'!A362="F",1, 0)</f>
        <v>0</v>
      </c>
      <c r="C362">
        <f>IF('Training Data'!B362="H",1, 0)</f>
        <v>1</v>
      </c>
      <c r="D362">
        <f>IF('Training Data'!B362="A",1, 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 x14ac:dyDescent="0.25">
      <c r="A363">
        <f>IF('Training Data'!A363="M",1, 0)</f>
        <v>0</v>
      </c>
      <c r="B363">
        <f>IF('Training Data'!A363="F",1, 0)</f>
        <v>1</v>
      </c>
      <c r="C363">
        <f>IF('Training Data'!B363="H",1, 0)</f>
        <v>0</v>
      </c>
      <c r="D363">
        <f>IF('Training Data'!B363="A",1, 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 x14ac:dyDescent="0.25">
      <c r="A364">
        <f>IF('Training Data'!A364="M",1, 0)</f>
        <v>1</v>
      </c>
      <c r="B364">
        <f>IF('Training Data'!A364="F",1, 0)</f>
        <v>0</v>
      </c>
      <c r="C364">
        <f>IF('Training Data'!B364="H",1, 0)</f>
        <v>1</v>
      </c>
      <c r="D364">
        <f>IF('Training Data'!B364="A",1, 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 x14ac:dyDescent="0.25">
      <c r="A365">
        <f>IF('Training Data'!A365="M",1, 0)</f>
        <v>0</v>
      </c>
      <c r="B365">
        <f>IF('Training Data'!A365="F",1, 0)</f>
        <v>1</v>
      </c>
      <c r="C365">
        <f>IF('Training Data'!B365="H",1, 0)</f>
        <v>1</v>
      </c>
      <c r="D365">
        <f>IF('Training Data'!B365="A",1, 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 x14ac:dyDescent="0.25">
      <c r="A366">
        <f>IF('Training Data'!A366="M",1, 0)</f>
        <v>0</v>
      </c>
      <c r="B366">
        <f>IF('Training Data'!A366="F",1, 0)</f>
        <v>1</v>
      </c>
      <c r="C366">
        <f>IF('Training Data'!B366="H",1, 0)</f>
        <v>1</v>
      </c>
      <c r="D366">
        <f>IF('Training Data'!B366="A",1, 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 x14ac:dyDescent="0.25">
      <c r="A367">
        <f>IF('Training Data'!A367="M",1, 0)</f>
        <v>0</v>
      </c>
      <c r="B367">
        <f>IF('Training Data'!A367="F",1, 0)</f>
        <v>1</v>
      </c>
      <c r="C367">
        <f>IF('Training Data'!B367="H",1, 0)</f>
        <v>0</v>
      </c>
      <c r="D367">
        <f>IF('Training Data'!B367="A",1, 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 x14ac:dyDescent="0.25">
      <c r="A368">
        <f>IF('Training Data'!A368="M",1, 0)</f>
        <v>0</v>
      </c>
      <c r="B368">
        <f>IF('Training Data'!A368="F",1, 0)</f>
        <v>1</v>
      </c>
      <c r="C368">
        <f>IF('Training Data'!B368="H",1, 0)</f>
        <v>1</v>
      </c>
      <c r="D368">
        <f>IF('Training Data'!B368="A",1, 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 x14ac:dyDescent="0.25">
      <c r="A369">
        <f>IF('Training Data'!A369="M",1, 0)</f>
        <v>1</v>
      </c>
      <c r="B369">
        <f>IF('Training Data'!A369="F",1, 0)</f>
        <v>0</v>
      </c>
      <c r="C369">
        <f>IF('Training Data'!B369="H",1, 0)</f>
        <v>0</v>
      </c>
      <c r="D369">
        <f>IF('Training Data'!B369="A",1, 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 x14ac:dyDescent="0.25">
      <c r="A370">
        <f>IF('Training Data'!A370="M",1, 0)</f>
        <v>0</v>
      </c>
      <c r="B370">
        <f>IF('Training Data'!A370="F",1, 0)</f>
        <v>1</v>
      </c>
      <c r="C370">
        <f>IF('Training Data'!B370="H",1, 0)</f>
        <v>0</v>
      </c>
      <c r="D370">
        <f>IF('Training Data'!B370="A",1, 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 x14ac:dyDescent="0.25">
      <c r="A371">
        <f>IF('Training Data'!A371="M",1, 0)</f>
        <v>0</v>
      </c>
      <c r="B371">
        <f>IF('Training Data'!A371="F",1, 0)</f>
        <v>0</v>
      </c>
      <c r="C371">
        <f>IF('Training Data'!B371="H",1, 0)</f>
        <v>1</v>
      </c>
      <c r="D371">
        <f>IF('Training Data'!B371="A",1, 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 x14ac:dyDescent="0.25">
      <c r="A372">
        <f>IF('Training Data'!A372="M",1, 0)</f>
        <v>0</v>
      </c>
      <c r="B372">
        <f>IF('Training Data'!A372="F",1, 0)</f>
        <v>1</v>
      </c>
      <c r="C372">
        <f>IF('Training Data'!B372="H",1, 0)</f>
        <v>0</v>
      </c>
      <c r="D372">
        <f>IF('Training Data'!B372="A",1, 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 x14ac:dyDescent="0.25">
      <c r="A373">
        <f>IF('Training Data'!A373="M",1, 0)</f>
        <v>1</v>
      </c>
      <c r="B373">
        <f>IF('Training Data'!A373="F",1, 0)</f>
        <v>0</v>
      </c>
      <c r="C373">
        <f>IF('Training Data'!B373="H",1, 0)</f>
        <v>1</v>
      </c>
      <c r="D373">
        <f>IF('Training Data'!B373="A",1, 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 x14ac:dyDescent="0.25">
      <c r="A374">
        <f>IF('Training Data'!A374="M",1, 0)</f>
        <v>0</v>
      </c>
      <c r="B374">
        <f>IF('Training Data'!A374="F",1, 0)</f>
        <v>0</v>
      </c>
      <c r="C374">
        <f>IF('Training Data'!B374="H",1, 0)</f>
        <v>1</v>
      </c>
      <c r="D374">
        <f>IF('Training Data'!B374="A",1, 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 x14ac:dyDescent="0.25">
      <c r="A375">
        <f>IF('Training Data'!A375="M",1, 0)</f>
        <v>0</v>
      </c>
      <c r="B375">
        <f>IF('Training Data'!A375="F",1, 0)</f>
        <v>1</v>
      </c>
      <c r="C375">
        <f>IF('Training Data'!B375="H",1, 0)</f>
        <v>0</v>
      </c>
      <c r="D375">
        <f>IF('Training Data'!B375="A",1, 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 x14ac:dyDescent="0.25">
      <c r="A376">
        <f>IF('Training Data'!A376="M",1, 0)</f>
        <v>0</v>
      </c>
      <c r="B376">
        <f>IF('Training Data'!A376="F",1, 0)</f>
        <v>1</v>
      </c>
      <c r="C376">
        <f>IF('Training Data'!B376="H",1, 0)</f>
        <v>0</v>
      </c>
      <c r="D376">
        <f>IF('Training Data'!B376="A",1, 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 x14ac:dyDescent="0.25">
      <c r="A377">
        <f>IF('Training Data'!A377="M",1, 0)</f>
        <v>0</v>
      </c>
      <c r="B377">
        <f>IF('Training Data'!A377="F",1, 0)</f>
        <v>1</v>
      </c>
      <c r="C377">
        <f>IF('Training Data'!B377="H",1, 0)</f>
        <v>1</v>
      </c>
      <c r="D377">
        <f>IF('Training Data'!B377="A",1, 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 x14ac:dyDescent="0.25">
      <c r="A378">
        <f>IF('Training Data'!A378="M",1, 0)</f>
        <v>0</v>
      </c>
      <c r="B378">
        <f>IF('Training Data'!A378="F",1, 0)</f>
        <v>1</v>
      </c>
      <c r="C378">
        <f>IF('Training Data'!B378="H",1, 0)</f>
        <v>1</v>
      </c>
      <c r="D378">
        <f>IF('Training Data'!B378="A",1, 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 x14ac:dyDescent="0.25">
      <c r="A379">
        <f>IF('Training Data'!A379="M",1, 0)</f>
        <v>1</v>
      </c>
      <c r="B379">
        <f>IF('Training Data'!A379="F",1, 0)</f>
        <v>0</v>
      </c>
      <c r="C379">
        <f>IF('Training Data'!B379="H",1, 0)</f>
        <v>1</v>
      </c>
      <c r="D379">
        <f>IF('Training Data'!B379="A",1, 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 x14ac:dyDescent="0.25">
      <c r="A380">
        <f>IF('Training Data'!A380="M",1, 0)</f>
        <v>0</v>
      </c>
      <c r="B380">
        <f>IF('Training Data'!A380="F",1, 0)</f>
        <v>0</v>
      </c>
      <c r="C380">
        <f>IF('Training Data'!B380="H",1, 0)</f>
        <v>1</v>
      </c>
      <c r="D380">
        <f>IF('Training Data'!B380="A",1, 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 x14ac:dyDescent="0.25">
      <c r="A381">
        <f>IF('Training Data'!A381="M",1, 0)</f>
        <v>0</v>
      </c>
      <c r="B381">
        <f>IF('Training Data'!A381="F",1, 0)</f>
        <v>1</v>
      </c>
      <c r="C381">
        <f>IF('Training Data'!B381="H",1, 0)</f>
        <v>1</v>
      </c>
      <c r="D381">
        <f>IF('Training Data'!B381="A",1, 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 x14ac:dyDescent="0.25">
      <c r="A382">
        <f>IF('Training Data'!A382="M",1, 0)</f>
        <v>1</v>
      </c>
      <c r="B382">
        <f>IF('Training Data'!A382="F",1, 0)</f>
        <v>0</v>
      </c>
      <c r="C382">
        <f>IF('Training Data'!B382="H",1, 0)</f>
        <v>0</v>
      </c>
      <c r="D382">
        <f>IF('Training Data'!B382="A",1, 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 x14ac:dyDescent="0.25">
      <c r="A383">
        <f>IF('Training Data'!A383="M",1, 0)</f>
        <v>0</v>
      </c>
      <c r="B383">
        <f>IF('Training Data'!A383="F",1, 0)</f>
        <v>1</v>
      </c>
      <c r="C383">
        <f>IF('Training Data'!B383="H",1, 0)</f>
        <v>1</v>
      </c>
      <c r="D383">
        <f>IF('Training Data'!B383="A",1, 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 x14ac:dyDescent="0.25">
      <c r="A384">
        <f>IF('Training Data'!A384="M",1, 0)</f>
        <v>1</v>
      </c>
      <c r="B384">
        <f>IF('Training Data'!A384="F",1, 0)</f>
        <v>0</v>
      </c>
      <c r="C384">
        <f>IF('Training Data'!B384="H",1, 0)</f>
        <v>1</v>
      </c>
      <c r="D384">
        <f>IF('Training Data'!B384="A",1, 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 x14ac:dyDescent="0.25">
      <c r="A385">
        <f>IF('Training Data'!A385="M",1, 0)</f>
        <v>1</v>
      </c>
      <c r="B385">
        <f>IF('Training Data'!A385="F",1, 0)</f>
        <v>0</v>
      </c>
      <c r="C385">
        <f>IF('Training Data'!B385="H",1, 0)</f>
        <v>0</v>
      </c>
      <c r="D385">
        <f>IF('Training Data'!B385="A",1, 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 x14ac:dyDescent="0.25">
      <c r="A386">
        <f>IF('Training Data'!A386="M",1, 0)</f>
        <v>1</v>
      </c>
      <c r="B386">
        <f>IF('Training Data'!A386="F",1, 0)</f>
        <v>0</v>
      </c>
      <c r="C386">
        <f>IF('Training Data'!B386="H",1, 0)</f>
        <v>1</v>
      </c>
      <c r="D386">
        <f>IF('Training Data'!B386="A",1, 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 x14ac:dyDescent="0.25">
      <c r="A387">
        <f>IF('Training Data'!A387="M",1, 0)</f>
        <v>0</v>
      </c>
      <c r="B387">
        <f>IF('Training Data'!A387="F",1, 0)</f>
        <v>1</v>
      </c>
      <c r="C387">
        <f>IF('Training Data'!B387="H",1, 0)</f>
        <v>0</v>
      </c>
      <c r="D387">
        <f>IF('Training Data'!B387="A",1, 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 x14ac:dyDescent="0.25">
      <c r="A388">
        <f>IF('Training Data'!A388="M",1, 0)</f>
        <v>1</v>
      </c>
      <c r="B388">
        <f>IF('Training Data'!A388="F",1, 0)</f>
        <v>0</v>
      </c>
      <c r="C388">
        <f>IF('Training Data'!B388="H",1, 0)</f>
        <v>0</v>
      </c>
      <c r="D388">
        <f>IF('Training Data'!B388="A",1, 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 x14ac:dyDescent="0.25">
      <c r="A389">
        <f>IF('Training Data'!A389="M",1, 0)</f>
        <v>0</v>
      </c>
      <c r="B389">
        <f>IF('Training Data'!A389="F",1, 0)</f>
        <v>1</v>
      </c>
      <c r="C389">
        <f>IF('Training Data'!B389="H",1, 0)</f>
        <v>0</v>
      </c>
      <c r="D389">
        <f>IF('Training Data'!B389="A",1, 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 x14ac:dyDescent="0.25">
      <c r="A390">
        <f>IF('Training Data'!A390="M",1, 0)</f>
        <v>0</v>
      </c>
      <c r="B390">
        <f>IF('Training Data'!A390="F",1, 0)</f>
        <v>1</v>
      </c>
      <c r="C390">
        <f>IF('Training Data'!B390="H",1, 0)</f>
        <v>0</v>
      </c>
      <c r="D390">
        <f>IF('Training Data'!B390="A",1, 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 x14ac:dyDescent="0.25">
      <c r="A391">
        <f>IF('Training Data'!A391="M",1, 0)</f>
        <v>0</v>
      </c>
      <c r="B391">
        <f>IF('Training Data'!A391="F",1, 0)</f>
        <v>1</v>
      </c>
      <c r="C391">
        <f>IF('Training Data'!B391="H",1, 0)</f>
        <v>0</v>
      </c>
      <c r="D391">
        <f>IF('Training Data'!B391="A",1, 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 x14ac:dyDescent="0.25">
      <c r="A392">
        <f>IF('Training Data'!A392="M",1, 0)</f>
        <v>1</v>
      </c>
      <c r="B392">
        <f>IF('Training Data'!A392="F",1, 0)</f>
        <v>0</v>
      </c>
      <c r="C392">
        <f>IF('Training Data'!B392="H",1, 0)</f>
        <v>0</v>
      </c>
      <c r="D392">
        <f>IF('Training Data'!B392="A",1, 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 x14ac:dyDescent="0.25">
      <c r="A393">
        <f>IF('Training Data'!A393="M",1, 0)</f>
        <v>0</v>
      </c>
      <c r="B393">
        <f>IF('Training Data'!A393="F",1, 0)</f>
        <v>0</v>
      </c>
      <c r="C393">
        <f>IF('Training Data'!B393="H",1, 0)</f>
        <v>1</v>
      </c>
      <c r="D393">
        <f>IF('Training Data'!B393="A",1, 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 x14ac:dyDescent="0.25">
      <c r="A394">
        <f>IF('Training Data'!A394="M",1, 0)</f>
        <v>0</v>
      </c>
      <c r="B394">
        <f>IF('Training Data'!A394="F",1, 0)</f>
        <v>1</v>
      </c>
      <c r="C394">
        <f>IF('Training Data'!B394="H",1, 0)</f>
        <v>1</v>
      </c>
      <c r="D394">
        <f>IF('Training Data'!B394="A",1, 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 x14ac:dyDescent="0.25">
      <c r="A395">
        <f>IF('Training Data'!A395="M",1, 0)</f>
        <v>0</v>
      </c>
      <c r="B395">
        <f>IF('Training Data'!A395="F",1, 0)</f>
        <v>1</v>
      </c>
      <c r="C395">
        <f>IF('Training Data'!B395="H",1, 0)</f>
        <v>1</v>
      </c>
      <c r="D395">
        <f>IF('Training Data'!B395="A",1, 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 x14ac:dyDescent="0.25">
      <c r="A396">
        <f>IF('Training Data'!A396="M",1, 0)</f>
        <v>0</v>
      </c>
      <c r="B396">
        <f>IF('Training Data'!A396="F",1, 0)</f>
        <v>1</v>
      </c>
      <c r="C396">
        <f>IF('Training Data'!B396="H",1, 0)</f>
        <v>0</v>
      </c>
      <c r="D396">
        <f>IF('Training Data'!B396="A",1, 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 x14ac:dyDescent="0.25">
      <c r="A397">
        <f>IF('Training Data'!A397="M",1, 0)</f>
        <v>0</v>
      </c>
      <c r="B397">
        <f>IF('Training Data'!A397="F",1, 0)</f>
        <v>1</v>
      </c>
      <c r="C397">
        <f>IF('Training Data'!B397="H",1, 0)</f>
        <v>1</v>
      </c>
      <c r="D397">
        <f>IF('Training Data'!B397="A",1, 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 x14ac:dyDescent="0.25">
      <c r="A398">
        <f>IF('Training Data'!A398="M",1, 0)</f>
        <v>1</v>
      </c>
      <c r="B398">
        <f>IF('Training Data'!A398="F",1, 0)</f>
        <v>0</v>
      </c>
      <c r="C398">
        <f>IF('Training Data'!B398="H",1, 0)</f>
        <v>1</v>
      </c>
      <c r="D398">
        <f>IF('Training Data'!B398="A",1, 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 x14ac:dyDescent="0.25">
      <c r="A399">
        <f>IF('Training Data'!A399="M",1, 0)</f>
        <v>0</v>
      </c>
      <c r="B399">
        <f>IF('Training Data'!A399="F",1, 0)</f>
        <v>1</v>
      </c>
      <c r="C399">
        <f>IF('Training Data'!B399="H",1, 0)</f>
        <v>1</v>
      </c>
      <c r="D399">
        <f>IF('Training Data'!B399="A",1, 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 x14ac:dyDescent="0.25">
      <c r="A400">
        <f>IF('Training Data'!A400="M",1, 0)</f>
        <v>0</v>
      </c>
      <c r="B400">
        <f>IF('Training Data'!A400="F",1, 0)</f>
        <v>1</v>
      </c>
      <c r="C400">
        <f>IF('Training Data'!B400="H",1, 0)</f>
        <v>0</v>
      </c>
      <c r="D400">
        <f>IF('Training Data'!B400="A",1, 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 x14ac:dyDescent="0.25">
      <c r="A401">
        <f>IF('Training Data'!A401="M",1, 0)</f>
        <v>1</v>
      </c>
      <c r="B401">
        <f>IF('Training Data'!A401="F",1, 0)</f>
        <v>0</v>
      </c>
      <c r="C401">
        <f>IF('Training Data'!B401="H",1, 0)</f>
        <v>0</v>
      </c>
      <c r="D401">
        <f>IF('Training Data'!B401="A",1, 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 x14ac:dyDescent="0.25">
      <c r="A402">
        <f>IF('Training Data'!A402="M",1, 0)</f>
        <v>1</v>
      </c>
      <c r="B402">
        <f>IF('Training Data'!A402="F",1, 0)</f>
        <v>0</v>
      </c>
      <c r="C402">
        <f>IF('Training Data'!B402="H",1, 0)</f>
        <v>1</v>
      </c>
      <c r="D402">
        <f>IF('Training Data'!B402="A",1, 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 x14ac:dyDescent="0.25">
      <c r="A403">
        <f>IF('Training Data'!A403="M",1, 0)</f>
        <v>0</v>
      </c>
      <c r="B403">
        <f>IF('Training Data'!A403="F",1, 0)</f>
        <v>0</v>
      </c>
      <c r="C403">
        <f>IF('Training Data'!B403="H",1, 0)</f>
        <v>0</v>
      </c>
      <c r="D403">
        <f>IF('Training Data'!B403="A",1, 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 x14ac:dyDescent="0.25">
      <c r="A404">
        <f>IF('Training Data'!A404="M",1, 0)</f>
        <v>0</v>
      </c>
      <c r="B404">
        <f>IF('Training Data'!A404="F",1, 0)</f>
        <v>1</v>
      </c>
      <c r="C404">
        <f>IF('Training Data'!B404="H",1, 0)</f>
        <v>1</v>
      </c>
      <c r="D404">
        <f>IF('Training Data'!B404="A",1, 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 x14ac:dyDescent="0.25">
      <c r="A405">
        <f>IF('Training Data'!A405="M",1, 0)</f>
        <v>0</v>
      </c>
      <c r="B405">
        <f>IF('Training Data'!A405="F",1, 0)</f>
        <v>1</v>
      </c>
      <c r="C405">
        <f>IF('Training Data'!B405="H",1, 0)</f>
        <v>0</v>
      </c>
      <c r="D405">
        <f>IF('Training Data'!B405="A",1, 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 x14ac:dyDescent="0.25">
      <c r="A406">
        <f>IF('Training Data'!A406="M",1, 0)</f>
        <v>1</v>
      </c>
      <c r="B406">
        <f>IF('Training Data'!A406="F",1, 0)</f>
        <v>0</v>
      </c>
      <c r="C406">
        <f>IF('Training Data'!B406="H",1, 0)</f>
        <v>0</v>
      </c>
      <c r="D406">
        <f>IF('Training Data'!B406="A",1, 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 x14ac:dyDescent="0.25">
      <c r="A407">
        <f>IF('Training Data'!A407="M",1, 0)</f>
        <v>1</v>
      </c>
      <c r="B407">
        <f>IF('Training Data'!A407="F",1, 0)</f>
        <v>0</v>
      </c>
      <c r="C407">
        <f>IF('Training Data'!B407="H",1, 0)</f>
        <v>0</v>
      </c>
      <c r="D407">
        <f>IF('Training Data'!B407="A",1, 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 x14ac:dyDescent="0.25">
      <c r="A408">
        <f>IF('Training Data'!A408="M",1, 0)</f>
        <v>0</v>
      </c>
      <c r="B408">
        <f>IF('Training Data'!A408="F",1, 0)</f>
        <v>1</v>
      </c>
      <c r="C408">
        <f>IF('Training Data'!B408="H",1, 0)</f>
        <v>1</v>
      </c>
      <c r="D408">
        <f>IF('Training Data'!B408="A",1, 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 x14ac:dyDescent="0.25">
      <c r="A409">
        <f>IF('Training Data'!A409="M",1, 0)</f>
        <v>0</v>
      </c>
      <c r="B409">
        <f>IF('Training Data'!A409="F",1, 0)</f>
        <v>1</v>
      </c>
      <c r="C409">
        <f>IF('Training Data'!B409="H",1, 0)</f>
        <v>0</v>
      </c>
      <c r="D409">
        <f>IF('Training Data'!B409="A",1, 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 x14ac:dyDescent="0.25">
      <c r="A410">
        <f>IF('Training Data'!A410="M",1, 0)</f>
        <v>1</v>
      </c>
      <c r="B410">
        <f>IF('Training Data'!A410="F",1, 0)</f>
        <v>0</v>
      </c>
      <c r="C410">
        <f>IF('Training Data'!B410="H",1, 0)</f>
        <v>0</v>
      </c>
      <c r="D410">
        <f>IF('Training Data'!B410="A",1, 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 x14ac:dyDescent="0.25">
      <c r="A411">
        <f>IF('Training Data'!A411="M",1, 0)</f>
        <v>0</v>
      </c>
      <c r="B411">
        <f>IF('Training Data'!A411="F",1, 0)</f>
        <v>1</v>
      </c>
      <c r="C411">
        <f>IF('Training Data'!B411="H",1, 0)</f>
        <v>0</v>
      </c>
      <c r="D411">
        <f>IF('Training Data'!B411="A",1, 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 x14ac:dyDescent="0.25">
      <c r="A412">
        <f>IF('Training Data'!A412="M",1, 0)</f>
        <v>0</v>
      </c>
      <c r="B412">
        <f>IF('Training Data'!A412="F",1, 0)</f>
        <v>1</v>
      </c>
      <c r="C412">
        <f>IF('Training Data'!B412="H",1, 0)</f>
        <v>0</v>
      </c>
      <c r="D412">
        <f>IF('Training Data'!B412="A",1, 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 x14ac:dyDescent="0.25">
      <c r="A413">
        <f>IF('Training Data'!A413="M",1, 0)</f>
        <v>0</v>
      </c>
      <c r="B413">
        <f>IF('Training Data'!A413="F",1, 0)</f>
        <v>1</v>
      </c>
      <c r="C413">
        <f>IF('Training Data'!B413="H",1, 0)</f>
        <v>1</v>
      </c>
      <c r="D413">
        <f>IF('Training Data'!B413="A",1, 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 x14ac:dyDescent="0.25">
      <c r="A414">
        <f>IF('Training Data'!A414="M",1, 0)</f>
        <v>0</v>
      </c>
      <c r="B414">
        <f>IF('Training Data'!A414="F",1, 0)</f>
        <v>1</v>
      </c>
      <c r="C414">
        <f>IF('Training Data'!B414="H",1, 0)</f>
        <v>0</v>
      </c>
      <c r="D414">
        <f>IF('Training Data'!B414="A",1, 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 x14ac:dyDescent="0.25">
      <c r="A415">
        <f>IF('Training Data'!A415="M",1, 0)</f>
        <v>1</v>
      </c>
      <c r="B415">
        <f>IF('Training Data'!A415="F",1, 0)</f>
        <v>0</v>
      </c>
      <c r="C415">
        <f>IF('Training Data'!B415="H",1, 0)</f>
        <v>0</v>
      </c>
      <c r="D415">
        <f>IF('Training Data'!B415="A",1, 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 x14ac:dyDescent="0.25">
      <c r="A416">
        <f>IF('Training Data'!A416="M",1, 0)</f>
        <v>1</v>
      </c>
      <c r="B416">
        <f>IF('Training Data'!A416="F",1, 0)</f>
        <v>0</v>
      </c>
      <c r="C416">
        <f>IF('Training Data'!B416="H",1, 0)</f>
        <v>0</v>
      </c>
      <c r="D416">
        <f>IF('Training Data'!B416="A",1, 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 x14ac:dyDescent="0.25">
      <c r="A417">
        <f>IF('Training Data'!A417="M",1, 0)</f>
        <v>1</v>
      </c>
      <c r="B417">
        <f>IF('Training Data'!A417="F",1, 0)</f>
        <v>0</v>
      </c>
      <c r="C417">
        <f>IF('Training Data'!B417="H",1, 0)</f>
        <v>0</v>
      </c>
      <c r="D417">
        <f>IF('Training Data'!B417="A",1, 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 x14ac:dyDescent="0.25">
      <c r="A418">
        <f>IF('Training Data'!A418="M",1, 0)</f>
        <v>0</v>
      </c>
      <c r="B418">
        <f>IF('Training Data'!A418="F",1, 0)</f>
        <v>1</v>
      </c>
      <c r="C418">
        <f>IF('Training Data'!B418="H",1, 0)</f>
        <v>0</v>
      </c>
      <c r="D418">
        <f>IF('Training Data'!B418="A",1, 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 x14ac:dyDescent="0.25">
      <c r="A419">
        <f>IF('Training Data'!A419="M",1, 0)</f>
        <v>1</v>
      </c>
      <c r="B419">
        <f>IF('Training Data'!A419="F",1, 0)</f>
        <v>0</v>
      </c>
      <c r="C419">
        <f>IF('Training Data'!B419="H",1, 0)</f>
        <v>1</v>
      </c>
      <c r="D419">
        <f>IF('Training Data'!B419="A",1, 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 x14ac:dyDescent="0.25">
      <c r="A420">
        <f>IF('Training Data'!A420="M",1, 0)</f>
        <v>1</v>
      </c>
      <c r="B420">
        <f>IF('Training Data'!A420="F",1, 0)</f>
        <v>0</v>
      </c>
      <c r="C420">
        <f>IF('Training Data'!B420="H",1, 0)</f>
        <v>0</v>
      </c>
      <c r="D420">
        <f>IF('Training Data'!B420="A",1, 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 x14ac:dyDescent="0.25">
      <c r="A421">
        <f>IF('Training Data'!A421="M",1, 0)</f>
        <v>0</v>
      </c>
      <c r="B421">
        <f>IF('Training Data'!A421="F",1, 0)</f>
        <v>1</v>
      </c>
      <c r="C421">
        <f>IF('Training Data'!B421="H",1, 0)</f>
        <v>0</v>
      </c>
      <c r="D421">
        <f>IF('Training Data'!B421="A",1, 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 x14ac:dyDescent="0.25">
      <c r="A422">
        <f>IF('Training Data'!A422="M",1, 0)</f>
        <v>0</v>
      </c>
      <c r="B422">
        <f>IF('Training Data'!A422="F",1, 0)</f>
        <v>1</v>
      </c>
      <c r="C422">
        <f>IF('Training Data'!B422="H",1, 0)</f>
        <v>0</v>
      </c>
      <c r="D422">
        <f>IF('Training Data'!B422="A",1, 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 x14ac:dyDescent="0.25">
      <c r="A423">
        <f>IF('Training Data'!A423="M",1, 0)</f>
        <v>0</v>
      </c>
      <c r="B423">
        <f>IF('Training Data'!A423="F",1, 0)</f>
        <v>1</v>
      </c>
      <c r="C423">
        <f>IF('Training Data'!B423="H",1, 0)</f>
        <v>0</v>
      </c>
      <c r="D423">
        <f>IF('Training Data'!B423="A",1, 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 x14ac:dyDescent="0.25">
      <c r="A424">
        <f>IF('Training Data'!A424="M",1, 0)</f>
        <v>1</v>
      </c>
      <c r="B424">
        <f>IF('Training Data'!A424="F",1, 0)</f>
        <v>0</v>
      </c>
      <c r="C424">
        <f>IF('Training Data'!B424="H",1, 0)</f>
        <v>1</v>
      </c>
      <c r="D424">
        <f>IF('Training Data'!B424="A",1, 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 x14ac:dyDescent="0.25">
      <c r="A425">
        <f>IF('Training Data'!A425="M",1, 0)</f>
        <v>0</v>
      </c>
      <c r="B425">
        <f>IF('Training Data'!A425="F",1, 0)</f>
        <v>0</v>
      </c>
      <c r="C425">
        <f>IF('Training Data'!B425="H",1, 0)</f>
        <v>1</v>
      </c>
      <c r="D425">
        <f>IF('Training Data'!B425="A",1, 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 x14ac:dyDescent="0.25">
      <c r="A426">
        <f>IF('Training Data'!A426="M",1, 0)</f>
        <v>0</v>
      </c>
      <c r="B426">
        <f>IF('Training Data'!A426="F",1, 0)</f>
        <v>1</v>
      </c>
      <c r="C426">
        <f>IF('Training Data'!B426="H",1, 0)</f>
        <v>0</v>
      </c>
      <c r="D426">
        <f>IF('Training Data'!B426="A",1, 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 x14ac:dyDescent="0.25">
      <c r="A427">
        <f>IF('Training Data'!A427="M",1, 0)</f>
        <v>1</v>
      </c>
      <c r="B427">
        <f>IF('Training Data'!A427="F",1, 0)</f>
        <v>0</v>
      </c>
      <c r="C427">
        <f>IF('Training Data'!B427="H",1, 0)</f>
        <v>1</v>
      </c>
      <c r="D427">
        <f>IF('Training Data'!B427="A",1, 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 x14ac:dyDescent="0.25">
      <c r="A428">
        <f>IF('Training Data'!A428="M",1, 0)</f>
        <v>0</v>
      </c>
      <c r="B428">
        <f>IF('Training Data'!A428="F",1, 0)</f>
        <v>1</v>
      </c>
      <c r="C428">
        <f>IF('Training Data'!B428="H",1, 0)</f>
        <v>1</v>
      </c>
      <c r="D428">
        <f>IF('Training Data'!B428="A",1, 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 x14ac:dyDescent="0.25">
      <c r="A429">
        <f>IF('Training Data'!A429="M",1, 0)</f>
        <v>0</v>
      </c>
      <c r="B429">
        <f>IF('Training Data'!A429="F",1, 0)</f>
        <v>1</v>
      </c>
      <c r="C429">
        <f>IF('Training Data'!B429="H",1, 0)</f>
        <v>0</v>
      </c>
      <c r="D429">
        <f>IF('Training Data'!B429="A",1, 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 x14ac:dyDescent="0.25">
      <c r="A430">
        <f>IF('Training Data'!A430="M",1, 0)</f>
        <v>0</v>
      </c>
      <c r="B430">
        <f>IF('Training Data'!A430="F",1, 0)</f>
        <v>1</v>
      </c>
      <c r="C430">
        <f>IF('Training Data'!B430="H",1, 0)</f>
        <v>0</v>
      </c>
      <c r="D430">
        <f>IF('Training Data'!B430="A",1, 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 x14ac:dyDescent="0.25">
      <c r="A431">
        <f>IF('Training Data'!A431="M",1, 0)</f>
        <v>0</v>
      </c>
      <c r="B431">
        <f>IF('Training Data'!A431="F",1, 0)</f>
        <v>1</v>
      </c>
      <c r="C431">
        <f>IF('Training Data'!B431="H",1, 0)</f>
        <v>1</v>
      </c>
      <c r="D431">
        <f>IF('Training Data'!B431="A",1, 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 x14ac:dyDescent="0.25">
      <c r="A432">
        <f>IF('Training Data'!A432="M",1, 0)</f>
        <v>0</v>
      </c>
      <c r="B432">
        <f>IF('Training Data'!A432="F",1, 0)</f>
        <v>1</v>
      </c>
      <c r="C432">
        <f>IF('Training Data'!B432="H",1, 0)</f>
        <v>0</v>
      </c>
      <c r="D432">
        <f>IF('Training Data'!B432="A",1, 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 x14ac:dyDescent="0.25">
      <c r="A433">
        <f>IF('Training Data'!A433="M",1, 0)</f>
        <v>0</v>
      </c>
      <c r="B433">
        <f>IF('Training Data'!A433="F",1, 0)</f>
        <v>1</v>
      </c>
      <c r="C433">
        <f>IF('Training Data'!B433="H",1, 0)</f>
        <v>1</v>
      </c>
      <c r="D433">
        <f>IF('Training Data'!B433="A",1, 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 x14ac:dyDescent="0.25">
      <c r="A434">
        <f>IF('Training Data'!A434="M",1, 0)</f>
        <v>0</v>
      </c>
      <c r="B434">
        <f>IF('Training Data'!A434="F",1, 0)</f>
        <v>1</v>
      </c>
      <c r="C434">
        <f>IF('Training Data'!B434="H",1, 0)</f>
        <v>0</v>
      </c>
      <c r="D434">
        <f>IF('Training Data'!B434="A",1, 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 x14ac:dyDescent="0.25">
      <c r="A435">
        <f>IF('Training Data'!A435="M",1, 0)</f>
        <v>0</v>
      </c>
      <c r="B435">
        <f>IF('Training Data'!A435="F",1, 0)</f>
        <v>1</v>
      </c>
      <c r="C435">
        <f>IF('Training Data'!B435="H",1, 0)</f>
        <v>1</v>
      </c>
      <c r="D435">
        <f>IF('Training Data'!B435="A",1, 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 x14ac:dyDescent="0.25">
      <c r="A436">
        <f>IF('Training Data'!A436="M",1, 0)</f>
        <v>0</v>
      </c>
      <c r="B436">
        <f>IF('Training Data'!A436="F",1, 0)</f>
        <v>0</v>
      </c>
      <c r="C436">
        <f>IF('Training Data'!B436="H",1, 0)</f>
        <v>0</v>
      </c>
      <c r="D436">
        <f>IF('Training Data'!B436="A",1, 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 x14ac:dyDescent="0.25">
      <c r="A437">
        <f>IF('Training Data'!A437="M",1, 0)</f>
        <v>0</v>
      </c>
      <c r="B437">
        <f>IF('Training Data'!A437="F",1, 0)</f>
        <v>1</v>
      </c>
      <c r="C437">
        <f>IF('Training Data'!B437="H",1, 0)</f>
        <v>0</v>
      </c>
      <c r="D437">
        <f>IF('Training Data'!B437="A",1, 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 x14ac:dyDescent="0.25">
      <c r="A438">
        <f>IF('Training Data'!A438="M",1, 0)</f>
        <v>0</v>
      </c>
      <c r="B438">
        <f>IF('Training Data'!A438="F",1, 0)</f>
        <v>1</v>
      </c>
      <c r="C438">
        <f>IF('Training Data'!B438="H",1, 0)</f>
        <v>0</v>
      </c>
      <c r="D438">
        <f>IF('Training Data'!B438="A",1, 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 x14ac:dyDescent="0.25">
      <c r="A439">
        <f>IF('Training Data'!A439="M",1, 0)</f>
        <v>0</v>
      </c>
      <c r="B439">
        <f>IF('Training Data'!A439="F",1, 0)</f>
        <v>1</v>
      </c>
      <c r="C439">
        <f>IF('Training Data'!B439="H",1, 0)</f>
        <v>1</v>
      </c>
      <c r="D439">
        <f>IF('Training Data'!B439="A",1, 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 x14ac:dyDescent="0.25">
      <c r="A440">
        <f>IF('Training Data'!A440="M",1, 0)</f>
        <v>0</v>
      </c>
      <c r="B440">
        <f>IF('Training Data'!A440="F",1, 0)</f>
        <v>1</v>
      </c>
      <c r="C440">
        <f>IF('Training Data'!B440="H",1, 0)</f>
        <v>1</v>
      </c>
      <c r="D440">
        <f>IF('Training Data'!B440="A",1, 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 x14ac:dyDescent="0.25">
      <c r="A441">
        <f>IF('Training Data'!A441="M",1, 0)</f>
        <v>1</v>
      </c>
      <c r="B441">
        <f>IF('Training Data'!A441="F",1, 0)</f>
        <v>0</v>
      </c>
      <c r="C441">
        <f>IF('Training Data'!B441="H",1, 0)</f>
        <v>1</v>
      </c>
      <c r="D441">
        <f>IF('Training Data'!B441="A",1, 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 x14ac:dyDescent="0.25">
      <c r="A442">
        <f>IF('Training Data'!A442="M",1, 0)</f>
        <v>0</v>
      </c>
      <c r="B442">
        <f>IF('Training Data'!A442="F",1, 0)</f>
        <v>1</v>
      </c>
      <c r="C442">
        <f>IF('Training Data'!B442="H",1, 0)</f>
        <v>1</v>
      </c>
      <c r="D442">
        <f>IF('Training Data'!B442="A",1, 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 x14ac:dyDescent="0.25">
      <c r="A443">
        <f>IF('Training Data'!A443="M",1, 0)</f>
        <v>0</v>
      </c>
      <c r="B443">
        <f>IF('Training Data'!A443="F",1, 0)</f>
        <v>1</v>
      </c>
      <c r="C443">
        <f>IF('Training Data'!B443="H",1, 0)</f>
        <v>1</v>
      </c>
      <c r="D443">
        <f>IF('Training Data'!B443="A",1, 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 x14ac:dyDescent="0.25">
      <c r="A444">
        <f>IF('Training Data'!A444="M",1, 0)</f>
        <v>0</v>
      </c>
      <c r="B444">
        <f>IF('Training Data'!A444="F",1, 0)</f>
        <v>1</v>
      </c>
      <c r="C444">
        <f>IF('Training Data'!B444="H",1, 0)</f>
        <v>1</v>
      </c>
      <c r="D444">
        <f>IF('Training Data'!B444="A",1, 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 x14ac:dyDescent="0.25">
      <c r="A445">
        <f>IF('Training Data'!A445="M",1, 0)</f>
        <v>0</v>
      </c>
      <c r="B445">
        <f>IF('Training Data'!A445="F",1, 0)</f>
        <v>1</v>
      </c>
      <c r="C445">
        <f>IF('Training Data'!B445="H",1, 0)</f>
        <v>1</v>
      </c>
      <c r="D445">
        <f>IF('Training Data'!B445="A",1, 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 x14ac:dyDescent="0.25">
      <c r="A446">
        <f>IF('Training Data'!A446="M",1, 0)</f>
        <v>0</v>
      </c>
      <c r="B446">
        <f>IF('Training Data'!A446="F",1, 0)</f>
        <v>0</v>
      </c>
      <c r="C446">
        <f>IF('Training Data'!B446="H",1, 0)</f>
        <v>1</v>
      </c>
      <c r="D446">
        <f>IF('Training Data'!B446="A",1, 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 x14ac:dyDescent="0.25">
      <c r="A447">
        <f>IF('Training Data'!A447="M",1, 0)</f>
        <v>1</v>
      </c>
      <c r="B447">
        <f>IF('Training Data'!A447="F",1, 0)</f>
        <v>0</v>
      </c>
      <c r="C447">
        <f>IF('Training Data'!B447="H",1, 0)</f>
        <v>1</v>
      </c>
      <c r="D447">
        <f>IF('Training Data'!B447="A",1, 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 x14ac:dyDescent="0.25">
      <c r="A448">
        <f>IF('Training Data'!A448="M",1, 0)</f>
        <v>0</v>
      </c>
      <c r="B448">
        <f>IF('Training Data'!A448="F",1, 0)</f>
        <v>1</v>
      </c>
      <c r="C448">
        <f>IF('Training Data'!B448="H",1, 0)</f>
        <v>1</v>
      </c>
      <c r="D448">
        <f>IF('Training Data'!B448="A",1, 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 x14ac:dyDescent="0.25">
      <c r="A449">
        <f>IF('Training Data'!A449="M",1, 0)</f>
        <v>0</v>
      </c>
      <c r="B449">
        <f>IF('Training Data'!A449="F",1, 0)</f>
        <v>1</v>
      </c>
      <c r="C449">
        <f>IF('Training Data'!B449="H",1, 0)</f>
        <v>1</v>
      </c>
      <c r="D449">
        <f>IF('Training Data'!B449="A",1, 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 x14ac:dyDescent="0.25">
      <c r="A450">
        <f>IF('Training Data'!A450="M",1, 0)</f>
        <v>0</v>
      </c>
      <c r="B450">
        <f>IF('Training Data'!A450="F",1, 0)</f>
        <v>1</v>
      </c>
      <c r="C450">
        <f>IF('Training Data'!B450="H",1, 0)</f>
        <v>0</v>
      </c>
      <c r="D450">
        <f>IF('Training Data'!B450="A",1, 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 x14ac:dyDescent="0.25">
      <c r="A451">
        <f>IF('Training Data'!A451="M",1, 0)</f>
        <v>0</v>
      </c>
      <c r="B451">
        <f>IF('Training Data'!A451="F",1, 0)</f>
        <v>1</v>
      </c>
      <c r="C451">
        <f>IF('Training Data'!B451="H",1, 0)</f>
        <v>0</v>
      </c>
      <c r="D451">
        <f>IF('Training Data'!B451="A",1, 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 x14ac:dyDescent="0.25">
      <c r="A452">
        <f>IF('Training Data'!A452="M",1, 0)</f>
        <v>0</v>
      </c>
      <c r="B452">
        <f>IF('Training Data'!A452="F",1, 0)</f>
        <v>1</v>
      </c>
      <c r="C452">
        <f>IF('Training Data'!B452="H",1, 0)</f>
        <v>1</v>
      </c>
      <c r="D452">
        <f>IF('Training Data'!B452="A",1, 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 x14ac:dyDescent="0.25">
      <c r="A453">
        <f>IF('Training Data'!A453="M",1, 0)</f>
        <v>1</v>
      </c>
      <c r="B453">
        <f>IF('Training Data'!A453="F",1, 0)</f>
        <v>0</v>
      </c>
      <c r="C453">
        <f>IF('Training Data'!B453="H",1, 0)</f>
        <v>1</v>
      </c>
      <c r="D453">
        <f>IF('Training Data'!B453="A",1, 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 x14ac:dyDescent="0.25">
      <c r="A454">
        <f>IF('Training Data'!A454="M",1, 0)</f>
        <v>0</v>
      </c>
      <c r="B454">
        <f>IF('Training Data'!A454="F",1, 0)</f>
        <v>1</v>
      </c>
      <c r="C454">
        <f>IF('Training Data'!B454="H",1, 0)</f>
        <v>1</v>
      </c>
      <c r="D454">
        <f>IF('Training Data'!B454="A",1, 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 x14ac:dyDescent="0.25">
      <c r="A455">
        <f>IF('Training Data'!A455="M",1, 0)</f>
        <v>1</v>
      </c>
      <c r="B455">
        <f>IF('Training Data'!A455="F",1, 0)</f>
        <v>0</v>
      </c>
      <c r="C455">
        <f>IF('Training Data'!B455="H",1, 0)</f>
        <v>0</v>
      </c>
      <c r="D455">
        <f>IF('Training Data'!B455="A",1, 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 x14ac:dyDescent="0.25">
      <c r="A456">
        <f>IF('Training Data'!A456="M",1, 0)</f>
        <v>0</v>
      </c>
      <c r="B456">
        <f>IF('Training Data'!A456="F",1, 0)</f>
        <v>1</v>
      </c>
      <c r="C456">
        <f>IF('Training Data'!B456="H",1, 0)</f>
        <v>1</v>
      </c>
      <c r="D456">
        <f>IF('Training Data'!B456="A",1, 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 x14ac:dyDescent="0.25">
      <c r="A457">
        <f>IF('Training Data'!A457="M",1, 0)</f>
        <v>0</v>
      </c>
      <c r="B457">
        <f>IF('Training Data'!A457="F",1, 0)</f>
        <v>1</v>
      </c>
      <c r="C457">
        <f>IF('Training Data'!B457="H",1, 0)</f>
        <v>1</v>
      </c>
      <c r="D457">
        <f>IF('Training Data'!B457="A",1, 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 x14ac:dyDescent="0.25">
      <c r="A458">
        <f>IF('Training Data'!A458="M",1, 0)</f>
        <v>0</v>
      </c>
      <c r="B458">
        <f>IF('Training Data'!A458="F",1, 0)</f>
        <v>1</v>
      </c>
      <c r="C458">
        <f>IF('Training Data'!B458="H",1, 0)</f>
        <v>1</v>
      </c>
      <c r="D458">
        <f>IF('Training Data'!B458="A",1, 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 x14ac:dyDescent="0.25">
      <c r="A459">
        <f>IF('Training Data'!A459="M",1, 0)</f>
        <v>1</v>
      </c>
      <c r="B459">
        <f>IF('Training Data'!A459="F",1, 0)</f>
        <v>0</v>
      </c>
      <c r="C459">
        <f>IF('Training Data'!B459="H",1, 0)</f>
        <v>0</v>
      </c>
      <c r="D459">
        <f>IF('Training Data'!B459="A",1, 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 x14ac:dyDescent="0.25">
      <c r="A460">
        <f>IF('Training Data'!A460="M",1, 0)</f>
        <v>0</v>
      </c>
      <c r="B460">
        <f>IF('Training Data'!A460="F",1, 0)</f>
        <v>0</v>
      </c>
      <c r="C460">
        <f>IF('Training Data'!B460="H",1, 0)</f>
        <v>1</v>
      </c>
      <c r="D460">
        <f>IF('Training Data'!B460="A",1, 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 x14ac:dyDescent="0.25">
      <c r="A461">
        <f>IF('Training Data'!A461="M",1, 0)</f>
        <v>0</v>
      </c>
      <c r="B461">
        <f>IF('Training Data'!A461="F",1, 0)</f>
        <v>1</v>
      </c>
      <c r="C461">
        <f>IF('Training Data'!B461="H",1, 0)</f>
        <v>1</v>
      </c>
      <c r="D461">
        <f>IF('Training Data'!B461="A",1, 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 x14ac:dyDescent="0.25">
      <c r="A462">
        <f>IF('Training Data'!A462="M",1, 0)</f>
        <v>0</v>
      </c>
      <c r="B462">
        <f>IF('Training Data'!A462="F",1, 0)</f>
        <v>1</v>
      </c>
      <c r="C462">
        <f>IF('Training Data'!B462="H",1, 0)</f>
        <v>0</v>
      </c>
      <c r="D462">
        <f>IF('Training Data'!B462="A",1, 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 x14ac:dyDescent="0.25">
      <c r="A463">
        <f>IF('Training Data'!A463="M",1, 0)</f>
        <v>1</v>
      </c>
      <c r="B463">
        <f>IF('Training Data'!A463="F",1, 0)</f>
        <v>0</v>
      </c>
      <c r="C463">
        <f>IF('Training Data'!B463="H",1, 0)</f>
        <v>1</v>
      </c>
      <c r="D463">
        <f>IF('Training Data'!B463="A",1, 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 x14ac:dyDescent="0.25">
      <c r="A464">
        <f>IF('Training Data'!A464="M",1, 0)</f>
        <v>0</v>
      </c>
      <c r="B464">
        <f>IF('Training Data'!A464="F",1, 0)</f>
        <v>1</v>
      </c>
      <c r="C464">
        <f>IF('Training Data'!B464="H",1, 0)</f>
        <v>1</v>
      </c>
      <c r="D464">
        <f>IF('Training Data'!B464="A",1, 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 x14ac:dyDescent="0.25">
      <c r="A465">
        <f>IF('Training Data'!A465="M",1, 0)</f>
        <v>0</v>
      </c>
      <c r="B465">
        <f>IF('Training Data'!A465="F",1, 0)</f>
        <v>1</v>
      </c>
      <c r="C465">
        <f>IF('Training Data'!B465="H",1, 0)</f>
        <v>1</v>
      </c>
      <c r="D465">
        <f>IF('Training Data'!B465="A",1, 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 x14ac:dyDescent="0.25">
      <c r="A466">
        <f>IF('Training Data'!A466="M",1, 0)</f>
        <v>0</v>
      </c>
      <c r="B466">
        <f>IF('Training Data'!A466="F",1, 0)</f>
        <v>1</v>
      </c>
      <c r="C466">
        <f>IF('Training Data'!B466="H",1, 0)</f>
        <v>0</v>
      </c>
      <c r="D466">
        <f>IF('Training Data'!B466="A",1, 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 x14ac:dyDescent="0.25">
      <c r="A467">
        <f>IF('Training Data'!A467="M",1, 0)</f>
        <v>1</v>
      </c>
      <c r="B467">
        <f>IF('Training Data'!A467="F",1, 0)</f>
        <v>0</v>
      </c>
      <c r="C467">
        <f>IF('Training Data'!B467="H",1, 0)</f>
        <v>0</v>
      </c>
      <c r="D467">
        <f>IF('Training Data'!B467="A",1, 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 x14ac:dyDescent="0.25">
      <c r="A468">
        <f>IF('Training Data'!A468="M",1, 0)</f>
        <v>0</v>
      </c>
      <c r="B468">
        <f>IF('Training Data'!A468="F",1, 0)</f>
        <v>1</v>
      </c>
      <c r="C468">
        <f>IF('Training Data'!B468="H",1, 0)</f>
        <v>1</v>
      </c>
      <c r="D468">
        <f>IF('Training Data'!B468="A",1, 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 x14ac:dyDescent="0.25">
      <c r="A469">
        <f>IF('Training Data'!A469="M",1, 0)</f>
        <v>1</v>
      </c>
      <c r="B469">
        <f>IF('Training Data'!A469="F",1, 0)</f>
        <v>0</v>
      </c>
      <c r="C469">
        <f>IF('Training Data'!B469="H",1, 0)</f>
        <v>0</v>
      </c>
      <c r="D469">
        <f>IF('Training Data'!B469="A",1, 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 x14ac:dyDescent="0.25">
      <c r="A470">
        <f>IF('Training Data'!A470="M",1, 0)</f>
        <v>1</v>
      </c>
      <c r="B470">
        <f>IF('Training Data'!A470="F",1, 0)</f>
        <v>0</v>
      </c>
      <c r="C470">
        <f>IF('Training Data'!B470="H",1, 0)</f>
        <v>0</v>
      </c>
      <c r="D470">
        <f>IF('Training Data'!B470="A",1, 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 x14ac:dyDescent="0.25">
      <c r="A471">
        <f>IF('Training Data'!A471="M",1, 0)</f>
        <v>0</v>
      </c>
      <c r="B471">
        <f>IF('Training Data'!A471="F",1, 0)</f>
        <v>1</v>
      </c>
      <c r="C471">
        <f>IF('Training Data'!B471="H",1, 0)</f>
        <v>1</v>
      </c>
      <c r="D471">
        <f>IF('Training Data'!B471="A",1, 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 x14ac:dyDescent="0.25">
      <c r="A472">
        <f>IF('Training Data'!A472="M",1, 0)</f>
        <v>0</v>
      </c>
      <c r="B472">
        <f>IF('Training Data'!A472="F",1, 0)</f>
        <v>0</v>
      </c>
      <c r="C472">
        <f>IF('Training Data'!B472="H",1, 0)</f>
        <v>0</v>
      </c>
      <c r="D472">
        <f>IF('Training Data'!B472="A",1, 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 x14ac:dyDescent="0.25">
      <c r="A473">
        <f>IF('Training Data'!A473="M",1, 0)</f>
        <v>0</v>
      </c>
      <c r="B473">
        <f>IF('Training Data'!A473="F",1, 0)</f>
        <v>1</v>
      </c>
      <c r="C473">
        <f>IF('Training Data'!B473="H",1, 0)</f>
        <v>1</v>
      </c>
      <c r="D473">
        <f>IF('Training Data'!B473="A",1, 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 x14ac:dyDescent="0.25">
      <c r="A474">
        <f>IF('Training Data'!A474="M",1, 0)</f>
        <v>0</v>
      </c>
      <c r="B474">
        <f>IF('Training Data'!A474="F",1, 0)</f>
        <v>1</v>
      </c>
      <c r="C474">
        <f>IF('Training Data'!B474="H",1, 0)</f>
        <v>1</v>
      </c>
      <c r="D474">
        <f>IF('Training Data'!B474="A",1, 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 x14ac:dyDescent="0.25">
      <c r="A475">
        <f>IF('Training Data'!A475="M",1, 0)</f>
        <v>1</v>
      </c>
      <c r="B475">
        <f>IF('Training Data'!A475="F",1, 0)</f>
        <v>0</v>
      </c>
      <c r="C475">
        <f>IF('Training Data'!B475="H",1, 0)</f>
        <v>1</v>
      </c>
      <c r="D475">
        <f>IF('Training Data'!B475="A",1, 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 x14ac:dyDescent="0.25">
      <c r="A476">
        <f>IF('Training Data'!A476="M",1, 0)</f>
        <v>0</v>
      </c>
      <c r="B476">
        <f>IF('Training Data'!A476="F",1, 0)</f>
        <v>1</v>
      </c>
      <c r="C476">
        <f>IF('Training Data'!B476="H",1, 0)</f>
        <v>0</v>
      </c>
      <c r="D476">
        <f>IF('Training Data'!B476="A",1, 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 x14ac:dyDescent="0.25">
      <c r="A477">
        <f>IF('Training Data'!A477="M",1, 0)</f>
        <v>0</v>
      </c>
      <c r="B477">
        <f>IF('Training Data'!A477="F",1, 0)</f>
        <v>1</v>
      </c>
      <c r="C477">
        <f>IF('Training Data'!B477="H",1, 0)</f>
        <v>1</v>
      </c>
      <c r="D477">
        <f>IF('Training Data'!B477="A",1, 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 x14ac:dyDescent="0.25">
      <c r="A478">
        <f>IF('Training Data'!A478="M",1, 0)</f>
        <v>0</v>
      </c>
      <c r="B478">
        <f>IF('Training Data'!A478="F",1, 0)</f>
        <v>1</v>
      </c>
      <c r="C478">
        <f>IF('Training Data'!B478="H",1, 0)</f>
        <v>1</v>
      </c>
      <c r="D478">
        <f>IF('Training Data'!B478="A",1, 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 x14ac:dyDescent="0.25">
      <c r="A479">
        <f>IF('Training Data'!A479="M",1, 0)</f>
        <v>0</v>
      </c>
      <c r="B479">
        <f>IF('Training Data'!A479="F",1, 0)</f>
        <v>1</v>
      </c>
      <c r="C479">
        <f>IF('Training Data'!B479="H",1, 0)</f>
        <v>0</v>
      </c>
      <c r="D479">
        <f>IF('Training Data'!B479="A",1, 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 x14ac:dyDescent="0.25">
      <c r="A480">
        <f>IF('Training Data'!A480="M",1, 0)</f>
        <v>0</v>
      </c>
      <c r="B480">
        <f>IF('Training Data'!A480="F",1, 0)</f>
        <v>1</v>
      </c>
      <c r="C480">
        <f>IF('Training Data'!B480="H",1, 0)</f>
        <v>1</v>
      </c>
      <c r="D480">
        <f>IF('Training Data'!B480="A",1, 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 x14ac:dyDescent="0.25">
      <c r="A481">
        <f>IF('Training Data'!A481="M",1, 0)</f>
        <v>0</v>
      </c>
      <c r="B481">
        <f>IF('Training Data'!A481="F",1, 0)</f>
        <v>0</v>
      </c>
      <c r="C481">
        <f>IF('Training Data'!B481="H",1, 0)</f>
        <v>1</v>
      </c>
      <c r="D481">
        <f>IF('Training Data'!B481="A",1, 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 x14ac:dyDescent="0.25">
      <c r="A482">
        <f>IF('Training Data'!A482="M",1, 0)</f>
        <v>0</v>
      </c>
      <c r="B482">
        <f>IF('Training Data'!A482="F",1, 0)</f>
        <v>1</v>
      </c>
      <c r="C482">
        <f>IF('Training Data'!B482="H",1, 0)</f>
        <v>1</v>
      </c>
      <c r="D482">
        <f>IF('Training Data'!B482="A",1, 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 x14ac:dyDescent="0.25">
      <c r="A483">
        <f>IF('Training Data'!A483="M",1, 0)</f>
        <v>0</v>
      </c>
      <c r="B483">
        <f>IF('Training Data'!A483="F",1, 0)</f>
        <v>1</v>
      </c>
      <c r="C483">
        <f>IF('Training Data'!B483="H",1, 0)</f>
        <v>1</v>
      </c>
      <c r="D483">
        <f>IF('Training Data'!B483="A",1, 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 x14ac:dyDescent="0.25">
      <c r="A484">
        <f>IF('Training Data'!A484="M",1, 0)</f>
        <v>0</v>
      </c>
      <c r="B484">
        <f>IF('Training Data'!A484="F",1, 0)</f>
        <v>1</v>
      </c>
      <c r="C484">
        <f>IF('Training Data'!B484="H",1, 0)</f>
        <v>1</v>
      </c>
      <c r="D484">
        <f>IF('Training Data'!B484="A",1, 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 x14ac:dyDescent="0.25">
      <c r="A485">
        <f>IF('Training Data'!A485="M",1, 0)</f>
        <v>0</v>
      </c>
      <c r="B485">
        <f>IF('Training Data'!A485="F",1, 0)</f>
        <v>1</v>
      </c>
      <c r="C485">
        <f>IF('Training Data'!B485="H",1, 0)</f>
        <v>1</v>
      </c>
      <c r="D485">
        <f>IF('Training Data'!B485="A",1, 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 x14ac:dyDescent="0.25">
      <c r="A486">
        <f>IF('Training Data'!A486="M",1, 0)</f>
        <v>1</v>
      </c>
      <c r="B486">
        <f>IF('Training Data'!A486="F",1, 0)</f>
        <v>0</v>
      </c>
      <c r="C486">
        <f>IF('Training Data'!B486="H",1, 0)</f>
        <v>1</v>
      </c>
      <c r="D486">
        <f>IF('Training Data'!B486="A",1, 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 x14ac:dyDescent="0.25">
      <c r="A487">
        <f>IF('Training Data'!A487="M",1, 0)</f>
        <v>0</v>
      </c>
      <c r="B487">
        <f>IF('Training Data'!A487="F",1, 0)</f>
        <v>1</v>
      </c>
      <c r="C487">
        <f>IF('Training Data'!B487="H",1, 0)</f>
        <v>0</v>
      </c>
      <c r="D487">
        <f>IF('Training Data'!B487="A",1, 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 x14ac:dyDescent="0.25">
      <c r="A488">
        <f>IF('Training Data'!A488="M",1, 0)</f>
        <v>0</v>
      </c>
      <c r="B488">
        <f>IF('Training Data'!A488="F",1, 0)</f>
        <v>1</v>
      </c>
      <c r="C488">
        <f>IF('Training Data'!B488="H",1, 0)</f>
        <v>1</v>
      </c>
      <c r="D488">
        <f>IF('Training Data'!B488="A",1, 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 x14ac:dyDescent="0.25">
      <c r="A489">
        <f>IF('Training Data'!A489="M",1, 0)</f>
        <v>1</v>
      </c>
      <c r="B489">
        <f>IF('Training Data'!A489="F",1, 0)</f>
        <v>0</v>
      </c>
      <c r="C489">
        <f>IF('Training Data'!B489="H",1, 0)</f>
        <v>1</v>
      </c>
      <c r="D489">
        <f>IF('Training Data'!B489="A",1, 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 x14ac:dyDescent="0.25">
      <c r="A490">
        <f>IF('Training Data'!A490="M",1, 0)</f>
        <v>0</v>
      </c>
      <c r="B490">
        <f>IF('Training Data'!A490="F",1, 0)</f>
        <v>1</v>
      </c>
      <c r="C490">
        <f>IF('Training Data'!B490="H",1, 0)</f>
        <v>1</v>
      </c>
      <c r="D490">
        <f>IF('Training Data'!B490="A",1, 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 x14ac:dyDescent="0.25">
      <c r="A491">
        <f>IF('Training Data'!A491="M",1, 0)</f>
        <v>0</v>
      </c>
      <c r="B491">
        <f>IF('Training Data'!A491="F",1, 0)</f>
        <v>1</v>
      </c>
      <c r="C491">
        <f>IF('Training Data'!B491="H",1, 0)</f>
        <v>0</v>
      </c>
      <c r="D491">
        <f>IF('Training Data'!B491="A",1, 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 x14ac:dyDescent="0.25">
      <c r="A492">
        <f>IF('Training Data'!A492="M",1, 0)</f>
        <v>0</v>
      </c>
      <c r="B492">
        <f>IF('Training Data'!A492="F",1, 0)</f>
        <v>1</v>
      </c>
      <c r="C492">
        <f>IF('Training Data'!B492="H",1, 0)</f>
        <v>1</v>
      </c>
      <c r="D492">
        <f>IF('Training Data'!B492="A",1, 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 x14ac:dyDescent="0.25">
      <c r="A493">
        <f>IF('Training Data'!A493="M",1, 0)</f>
        <v>1</v>
      </c>
      <c r="B493">
        <f>IF('Training Data'!A493="F",1, 0)</f>
        <v>0</v>
      </c>
      <c r="C493">
        <f>IF('Training Data'!B493="H",1, 0)</f>
        <v>0</v>
      </c>
      <c r="D493">
        <f>IF('Training Data'!B493="A",1, 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 x14ac:dyDescent="0.25">
      <c r="A494">
        <f>IF('Training Data'!A494="M",1, 0)</f>
        <v>0</v>
      </c>
      <c r="B494">
        <f>IF('Training Data'!A494="F",1, 0)</f>
        <v>1</v>
      </c>
      <c r="C494">
        <f>IF('Training Data'!B494="H",1, 0)</f>
        <v>1</v>
      </c>
      <c r="D494">
        <f>IF('Training Data'!B494="A",1, 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 x14ac:dyDescent="0.25">
      <c r="A495">
        <f>IF('Training Data'!A495="M",1, 0)</f>
        <v>1</v>
      </c>
      <c r="B495">
        <f>IF('Training Data'!A495="F",1, 0)</f>
        <v>0</v>
      </c>
      <c r="C495">
        <f>IF('Training Data'!B495="H",1, 0)</f>
        <v>0</v>
      </c>
      <c r="D495">
        <f>IF('Training Data'!B495="A",1, 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 x14ac:dyDescent="0.25">
      <c r="A496">
        <f>IF('Training Data'!A496="M",1, 0)</f>
        <v>0</v>
      </c>
      <c r="B496">
        <f>IF('Training Data'!A496="F",1, 0)</f>
        <v>1</v>
      </c>
      <c r="C496">
        <f>IF('Training Data'!B496="H",1, 0)</f>
        <v>0</v>
      </c>
      <c r="D496">
        <f>IF('Training Data'!B496="A",1, 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 x14ac:dyDescent="0.25">
      <c r="A497">
        <f>IF('Training Data'!A497="M",1, 0)</f>
        <v>1</v>
      </c>
      <c r="B497">
        <f>IF('Training Data'!A497="F",1, 0)</f>
        <v>0</v>
      </c>
      <c r="C497">
        <f>IF('Training Data'!B497="H",1, 0)</f>
        <v>1</v>
      </c>
      <c r="D497">
        <f>IF('Training Data'!B497="A",1, 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 x14ac:dyDescent="0.25">
      <c r="A498">
        <f>IF('Training Data'!A498="M",1, 0)</f>
        <v>0</v>
      </c>
      <c r="B498">
        <f>IF('Training Data'!A498="F",1, 0)</f>
        <v>1</v>
      </c>
      <c r="C498">
        <f>IF('Training Data'!B498="H",1, 0)</f>
        <v>0</v>
      </c>
      <c r="D498">
        <f>IF('Training Data'!B498="A",1, 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 x14ac:dyDescent="0.25">
      <c r="A499">
        <f>IF('Training Data'!A499="M",1, 0)</f>
        <v>1</v>
      </c>
      <c r="B499">
        <f>IF('Training Data'!A499="F",1, 0)</f>
        <v>0</v>
      </c>
      <c r="C499">
        <f>IF('Training Data'!B499="H",1, 0)</f>
        <v>1</v>
      </c>
      <c r="D499">
        <f>IF('Training Data'!B499="A",1, 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 x14ac:dyDescent="0.25">
      <c r="A500">
        <f>IF('Training Data'!A500="M",1, 0)</f>
        <v>0</v>
      </c>
      <c r="B500">
        <f>IF('Training Data'!A500="F",1, 0)</f>
        <v>1</v>
      </c>
      <c r="C500">
        <f>IF('Training Data'!B500="H",1, 0)</f>
        <v>1</v>
      </c>
      <c r="D500">
        <f>IF('Training Data'!B500="A",1, 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 x14ac:dyDescent="0.25">
      <c r="A501">
        <f>IF('Training Data'!A501="M",1, 0)</f>
        <v>1</v>
      </c>
      <c r="B501">
        <f>IF('Training Data'!A501="F",1, 0)</f>
        <v>0</v>
      </c>
      <c r="C501">
        <f>IF('Training Data'!B501="H",1, 0)</f>
        <v>1</v>
      </c>
      <c r="D501">
        <f>IF('Training Data'!B501="A",1, 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 x14ac:dyDescent="0.25">
      <c r="A502">
        <f>IF('Training Data'!A502="M",1, 0)</f>
        <v>1</v>
      </c>
      <c r="B502">
        <f>IF('Training Data'!A502="F",1, 0)</f>
        <v>0</v>
      </c>
      <c r="C502">
        <f>IF('Training Data'!B502="H",1, 0)</f>
        <v>0</v>
      </c>
      <c r="D502">
        <f>IF('Training Data'!B502="A",1, 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 x14ac:dyDescent="0.25">
      <c r="A503">
        <f>IF('Training Data'!A503="M",1, 0)</f>
        <v>0</v>
      </c>
      <c r="B503">
        <f>IF('Training Data'!A503="F",1, 0)</f>
        <v>1</v>
      </c>
      <c r="C503">
        <f>IF('Training Data'!B503="H",1, 0)</f>
        <v>1</v>
      </c>
      <c r="D503">
        <f>IF('Training Data'!B503="A",1, 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 x14ac:dyDescent="0.25">
      <c r="A504">
        <f>IF('Training Data'!A504="M",1, 0)</f>
        <v>1</v>
      </c>
      <c r="B504">
        <f>IF('Training Data'!A504="F",1, 0)</f>
        <v>0</v>
      </c>
      <c r="C504">
        <f>IF('Training Data'!B504="H",1, 0)</f>
        <v>0</v>
      </c>
      <c r="D504">
        <f>IF('Training Data'!B504="A",1, 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 x14ac:dyDescent="0.25">
      <c r="A505">
        <f>IF('Training Data'!A505="M",1, 0)</f>
        <v>1</v>
      </c>
      <c r="B505">
        <f>IF('Training Data'!A505="F",1, 0)</f>
        <v>0</v>
      </c>
      <c r="C505">
        <f>IF('Training Data'!B505="H",1, 0)</f>
        <v>0</v>
      </c>
      <c r="D505">
        <f>IF('Training Data'!B505="A",1, 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 x14ac:dyDescent="0.25">
      <c r="A506">
        <f>IF('Training Data'!A506="M",1, 0)</f>
        <v>0</v>
      </c>
      <c r="B506">
        <f>IF('Training Data'!A506="F",1, 0)</f>
        <v>1</v>
      </c>
      <c r="C506">
        <f>IF('Training Data'!B506="H",1, 0)</f>
        <v>0</v>
      </c>
      <c r="D506">
        <f>IF('Training Data'!B506="A",1, 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 x14ac:dyDescent="0.25">
      <c r="A507">
        <f>IF('Training Data'!A507="M",1, 0)</f>
        <v>1</v>
      </c>
      <c r="B507">
        <f>IF('Training Data'!A507="F",1, 0)</f>
        <v>0</v>
      </c>
      <c r="C507">
        <f>IF('Training Data'!B507="H",1, 0)</f>
        <v>0</v>
      </c>
      <c r="D507">
        <f>IF('Training Data'!B507="A",1, 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 x14ac:dyDescent="0.25">
      <c r="A508">
        <f>IF('Training Data'!A508="M",1, 0)</f>
        <v>1</v>
      </c>
      <c r="B508">
        <f>IF('Training Data'!A508="F",1, 0)</f>
        <v>0</v>
      </c>
      <c r="C508">
        <f>IF('Training Data'!B508="H",1, 0)</f>
        <v>1</v>
      </c>
      <c r="D508">
        <f>IF('Training Data'!B508="A",1, 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 x14ac:dyDescent="0.25">
      <c r="A509">
        <f>IF('Training Data'!A509="M",1, 0)</f>
        <v>1</v>
      </c>
      <c r="B509">
        <f>IF('Training Data'!A509="F",1, 0)</f>
        <v>0</v>
      </c>
      <c r="C509">
        <f>IF('Training Data'!B509="H",1, 0)</f>
        <v>0</v>
      </c>
      <c r="D509">
        <f>IF('Training Data'!B509="A",1, 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 x14ac:dyDescent="0.25">
      <c r="A510">
        <f>IF('Training Data'!A510="M",1, 0)</f>
        <v>0</v>
      </c>
      <c r="B510">
        <f>IF('Training Data'!A510="F",1, 0)</f>
        <v>1</v>
      </c>
      <c r="C510">
        <f>IF('Training Data'!B510="H",1, 0)</f>
        <v>0</v>
      </c>
      <c r="D510">
        <f>IF('Training Data'!B510="A",1, 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 x14ac:dyDescent="0.25">
      <c r="A511">
        <f>IF('Training Data'!A511="M",1, 0)</f>
        <v>1</v>
      </c>
      <c r="B511">
        <f>IF('Training Data'!A511="F",1, 0)</f>
        <v>0</v>
      </c>
      <c r="C511">
        <f>IF('Training Data'!B511="H",1, 0)</f>
        <v>1</v>
      </c>
      <c r="D511">
        <f>IF('Training Data'!B511="A",1, 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 x14ac:dyDescent="0.25">
      <c r="A512">
        <f>IF('Training Data'!A512="M",1, 0)</f>
        <v>0</v>
      </c>
      <c r="B512">
        <f>IF('Training Data'!A512="F",1, 0)</f>
        <v>1</v>
      </c>
      <c r="C512">
        <f>IF('Training Data'!B512="H",1, 0)</f>
        <v>0</v>
      </c>
      <c r="D512">
        <f>IF('Training Data'!B512="A",1, 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 x14ac:dyDescent="0.25">
      <c r="A513">
        <f>IF('Training Data'!A513="M",1, 0)</f>
        <v>1</v>
      </c>
      <c r="B513">
        <f>IF('Training Data'!A513="F",1, 0)</f>
        <v>0</v>
      </c>
      <c r="C513">
        <f>IF('Training Data'!B513="H",1, 0)</f>
        <v>1</v>
      </c>
      <c r="D513">
        <f>IF('Training Data'!B513="A",1, 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 x14ac:dyDescent="0.25">
      <c r="A514">
        <f>IF('Training Data'!A514="M",1, 0)</f>
        <v>1</v>
      </c>
      <c r="B514">
        <f>IF('Training Data'!A514="F",1, 0)</f>
        <v>0</v>
      </c>
      <c r="C514">
        <f>IF('Training Data'!B514="H",1, 0)</f>
        <v>1</v>
      </c>
      <c r="D514">
        <f>IF('Training Data'!B514="A",1, 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 x14ac:dyDescent="0.25">
      <c r="A515">
        <f>IF('Training Data'!A515="M",1, 0)</f>
        <v>1</v>
      </c>
      <c r="B515">
        <f>IF('Training Data'!A515="F",1, 0)</f>
        <v>0</v>
      </c>
      <c r="C515">
        <f>IF('Training Data'!B515="H",1, 0)</f>
        <v>1</v>
      </c>
      <c r="D515">
        <f>IF('Training Data'!B515="A",1, 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 x14ac:dyDescent="0.25">
      <c r="A516">
        <f>IF('Training Data'!A516="M",1, 0)</f>
        <v>1</v>
      </c>
      <c r="B516">
        <f>IF('Training Data'!A516="F",1, 0)</f>
        <v>0</v>
      </c>
      <c r="C516">
        <f>IF('Training Data'!B516="H",1, 0)</f>
        <v>1</v>
      </c>
      <c r="D516">
        <f>IF('Training Data'!B516="A",1, 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 x14ac:dyDescent="0.25">
      <c r="A517">
        <f>IF('Training Data'!A517="M",1, 0)</f>
        <v>1</v>
      </c>
      <c r="B517">
        <f>IF('Training Data'!A517="F",1, 0)</f>
        <v>0</v>
      </c>
      <c r="C517">
        <f>IF('Training Data'!B517="H",1, 0)</f>
        <v>1</v>
      </c>
      <c r="D517">
        <f>IF('Training Data'!B517="A",1, 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 x14ac:dyDescent="0.25">
      <c r="A518">
        <f>IF('Training Data'!A518="M",1, 0)</f>
        <v>0</v>
      </c>
      <c r="B518">
        <f>IF('Training Data'!A518="F",1, 0)</f>
        <v>1</v>
      </c>
      <c r="C518">
        <f>IF('Training Data'!B518="H",1, 0)</f>
        <v>1</v>
      </c>
      <c r="D518">
        <f>IF('Training Data'!B518="A",1, 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 x14ac:dyDescent="0.25">
      <c r="A519">
        <f>IF('Training Data'!A519="M",1, 0)</f>
        <v>0</v>
      </c>
      <c r="B519">
        <f>IF('Training Data'!A519="F",1, 0)</f>
        <v>1</v>
      </c>
      <c r="C519">
        <f>IF('Training Data'!B519="H",1, 0)</f>
        <v>0</v>
      </c>
      <c r="D519">
        <f>IF('Training Data'!B519="A",1, 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 x14ac:dyDescent="0.25">
      <c r="A520">
        <f>IF('Training Data'!A520="M",1, 0)</f>
        <v>0</v>
      </c>
      <c r="B520">
        <f>IF('Training Data'!A520="F",1, 0)</f>
        <v>1</v>
      </c>
      <c r="C520">
        <f>IF('Training Data'!B520="H",1, 0)</f>
        <v>0</v>
      </c>
      <c r="D520">
        <f>IF('Training Data'!B520="A",1, 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 x14ac:dyDescent="0.25">
      <c r="A521">
        <f>IF('Training Data'!A521="M",1, 0)</f>
        <v>1</v>
      </c>
      <c r="B521">
        <f>IF('Training Data'!A521="F",1, 0)</f>
        <v>0</v>
      </c>
      <c r="C521">
        <f>IF('Training Data'!B521="H",1, 0)</f>
        <v>1</v>
      </c>
      <c r="D521">
        <f>IF('Training Data'!B521="A",1, 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 x14ac:dyDescent="0.25">
      <c r="A522">
        <f>IF('Training Data'!A522="M",1, 0)</f>
        <v>0</v>
      </c>
      <c r="B522">
        <f>IF('Training Data'!A522="F",1, 0)</f>
        <v>1</v>
      </c>
      <c r="C522">
        <f>IF('Training Data'!B522="H",1, 0)</f>
        <v>1</v>
      </c>
      <c r="D522">
        <f>IF('Training Data'!B522="A",1, 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 x14ac:dyDescent="0.25">
      <c r="A523">
        <f>IF('Training Data'!A523="M",1, 0)</f>
        <v>0</v>
      </c>
      <c r="B523">
        <f>IF('Training Data'!A523="F",1, 0)</f>
        <v>1</v>
      </c>
      <c r="C523">
        <f>IF('Training Data'!B523="H",1, 0)</f>
        <v>0</v>
      </c>
      <c r="D523">
        <f>IF('Training Data'!B523="A",1, 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 x14ac:dyDescent="0.25">
      <c r="A524">
        <f>IF('Training Data'!A524="M",1, 0)</f>
        <v>1</v>
      </c>
      <c r="B524">
        <f>IF('Training Data'!A524="F",1, 0)</f>
        <v>0</v>
      </c>
      <c r="C524">
        <f>IF('Training Data'!B524="H",1, 0)</f>
        <v>0</v>
      </c>
      <c r="D524">
        <f>IF('Training Data'!B524="A",1, 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 x14ac:dyDescent="0.25">
      <c r="A525">
        <f>IF('Training Data'!A525="M",1, 0)</f>
        <v>0</v>
      </c>
      <c r="B525">
        <f>IF('Training Data'!A525="F",1, 0)</f>
        <v>1</v>
      </c>
      <c r="C525">
        <f>IF('Training Data'!B525="H",1, 0)</f>
        <v>1</v>
      </c>
      <c r="D525">
        <f>IF('Training Data'!B525="A",1, 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 x14ac:dyDescent="0.25">
      <c r="A526">
        <f>IF('Training Data'!A526="M",1, 0)</f>
        <v>0</v>
      </c>
      <c r="B526">
        <f>IF('Training Data'!A526="F",1, 0)</f>
        <v>1</v>
      </c>
      <c r="C526">
        <f>IF('Training Data'!B526="H",1, 0)</f>
        <v>0</v>
      </c>
      <c r="D526">
        <f>IF('Training Data'!B526="A",1, 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 x14ac:dyDescent="0.25">
      <c r="A527">
        <f>IF('Training Data'!A527="M",1, 0)</f>
        <v>0</v>
      </c>
      <c r="B527">
        <f>IF('Training Data'!A527="F",1, 0)</f>
        <v>1</v>
      </c>
      <c r="C527">
        <f>IF('Training Data'!B527="H",1, 0)</f>
        <v>0</v>
      </c>
      <c r="D527">
        <f>IF('Training Data'!B527="A",1, 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 x14ac:dyDescent="0.25">
      <c r="A528">
        <f>IF('Training Data'!A528="M",1, 0)</f>
        <v>0</v>
      </c>
      <c r="B528">
        <f>IF('Training Data'!A528="F",1, 0)</f>
        <v>1</v>
      </c>
      <c r="C528">
        <f>IF('Training Data'!B528="H",1, 0)</f>
        <v>0</v>
      </c>
      <c r="D528">
        <f>IF('Training Data'!B528="A",1, 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 x14ac:dyDescent="0.25">
      <c r="A529">
        <f>IF('Training Data'!A529="M",1, 0)</f>
        <v>1</v>
      </c>
      <c r="B529">
        <f>IF('Training Data'!A529="F",1, 0)</f>
        <v>0</v>
      </c>
      <c r="C529">
        <f>IF('Training Data'!B529="H",1, 0)</f>
        <v>0</v>
      </c>
      <c r="D529">
        <f>IF('Training Data'!B529="A",1, 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 x14ac:dyDescent="0.25">
      <c r="A530">
        <f>IF('Training Data'!A530="M",1, 0)</f>
        <v>1</v>
      </c>
      <c r="B530">
        <f>IF('Training Data'!A530="F",1, 0)</f>
        <v>0</v>
      </c>
      <c r="C530">
        <f>IF('Training Data'!B530="H",1, 0)</f>
        <v>1</v>
      </c>
      <c r="D530">
        <f>IF('Training Data'!B530="A",1, 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 x14ac:dyDescent="0.25">
      <c r="A531">
        <f>IF('Training Data'!A531="M",1, 0)</f>
        <v>1</v>
      </c>
      <c r="B531">
        <f>IF('Training Data'!A531="F",1, 0)</f>
        <v>0</v>
      </c>
      <c r="C531">
        <f>IF('Training Data'!B531="H",1, 0)</f>
        <v>1</v>
      </c>
      <c r="D531">
        <f>IF('Training Data'!B531="A",1, 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 x14ac:dyDescent="0.25">
      <c r="A532">
        <f>IF('Training Data'!A532="M",1, 0)</f>
        <v>0</v>
      </c>
      <c r="B532">
        <f>IF('Training Data'!A532="F",1, 0)</f>
        <v>1</v>
      </c>
      <c r="C532">
        <f>IF('Training Data'!B532="H",1, 0)</f>
        <v>0</v>
      </c>
      <c r="D532">
        <f>IF('Training Data'!B532="A",1, 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 x14ac:dyDescent="0.25">
      <c r="A533">
        <f>IF('Training Data'!A533="M",1, 0)</f>
        <v>1</v>
      </c>
      <c r="B533">
        <f>IF('Training Data'!A533="F",1, 0)</f>
        <v>0</v>
      </c>
      <c r="C533">
        <f>IF('Training Data'!B533="H",1, 0)</f>
        <v>0</v>
      </c>
      <c r="D533">
        <f>IF('Training Data'!B533="A",1, 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 x14ac:dyDescent="0.25">
      <c r="A534">
        <f>IF('Training Data'!A534="M",1, 0)</f>
        <v>0</v>
      </c>
      <c r="B534">
        <f>IF('Training Data'!A534="F",1, 0)</f>
        <v>1</v>
      </c>
      <c r="C534">
        <f>IF('Training Data'!B534="H",1, 0)</f>
        <v>0</v>
      </c>
      <c r="D534">
        <f>IF('Training Data'!B534="A",1, 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 x14ac:dyDescent="0.25">
      <c r="A535">
        <f>IF('Training Data'!A535="M",1, 0)</f>
        <v>1</v>
      </c>
      <c r="B535">
        <f>IF('Training Data'!A535="F",1, 0)</f>
        <v>0</v>
      </c>
      <c r="C535">
        <f>IF('Training Data'!B535="H",1, 0)</f>
        <v>1</v>
      </c>
      <c r="D535">
        <f>IF('Training Data'!B535="A",1, 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 x14ac:dyDescent="0.25">
      <c r="A536">
        <f>IF('Training Data'!A536="M",1, 0)</f>
        <v>0</v>
      </c>
      <c r="B536">
        <f>IF('Training Data'!A536="F",1, 0)</f>
        <v>1</v>
      </c>
      <c r="C536">
        <f>IF('Training Data'!B536="H",1, 0)</f>
        <v>1</v>
      </c>
      <c r="D536">
        <f>IF('Training Data'!B536="A",1, 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 x14ac:dyDescent="0.25">
      <c r="A537">
        <f>IF('Training Data'!A537="M",1, 0)</f>
        <v>0</v>
      </c>
      <c r="B537">
        <f>IF('Training Data'!A537="F",1, 0)</f>
        <v>1</v>
      </c>
      <c r="C537">
        <f>IF('Training Data'!B537="H",1, 0)</f>
        <v>0</v>
      </c>
      <c r="D537">
        <f>IF('Training Data'!B537="A",1, 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 x14ac:dyDescent="0.25">
      <c r="A538">
        <f>IF('Training Data'!A538="M",1, 0)</f>
        <v>0</v>
      </c>
      <c r="B538">
        <f>IF('Training Data'!A538="F",1, 0)</f>
        <v>1</v>
      </c>
      <c r="C538">
        <f>IF('Training Data'!B538="H",1, 0)</f>
        <v>1</v>
      </c>
      <c r="D538">
        <f>IF('Training Data'!B538="A",1, 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 x14ac:dyDescent="0.25">
      <c r="A539">
        <f>IF('Training Data'!A539="M",1, 0)</f>
        <v>1</v>
      </c>
      <c r="B539">
        <f>IF('Training Data'!A539="F",1, 0)</f>
        <v>0</v>
      </c>
      <c r="C539">
        <f>IF('Training Data'!B539="H",1, 0)</f>
        <v>0</v>
      </c>
      <c r="D539">
        <f>IF('Training Data'!B539="A",1, 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 x14ac:dyDescent="0.25">
      <c r="A540">
        <f>IF('Training Data'!A540="M",1, 0)</f>
        <v>0</v>
      </c>
      <c r="B540">
        <f>IF('Training Data'!A540="F",1, 0)</f>
        <v>0</v>
      </c>
      <c r="C540">
        <f>IF('Training Data'!B540="H",1, 0)</f>
        <v>0</v>
      </c>
      <c r="D540">
        <f>IF('Training Data'!B540="A",1, 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 x14ac:dyDescent="0.25">
      <c r="A541">
        <f>IF('Training Data'!A541="M",1, 0)</f>
        <v>0</v>
      </c>
      <c r="B541">
        <f>IF('Training Data'!A541="F",1, 0)</f>
        <v>1</v>
      </c>
      <c r="C541">
        <f>IF('Training Data'!B541="H",1, 0)</f>
        <v>0</v>
      </c>
      <c r="D541">
        <f>IF('Training Data'!B541="A",1, 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 x14ac:dyDescent="0.25">
      <c r="A542">
        <f>IF('Training Data'!A542="M",1, 0)</f>
        <v>0</v>
      </c>
      <c r="B542">
        <f>IF('Training Data'!A542="F",1, 0)</f>
        <v>1</v>
      </c>
      <c r="C542">
        <f>IF('Training Data'!B542="H",1, 0)</f>
        <v>1</v>
      </c>
      <c r="D542">
        <f>IF('Training Data'!B542="A",1, 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 x14ac:dyDescent="0.25">
      <c r="A543">
        <f>IF('Training Data'!A543="M",1, 0)</f>
        <v>1</v>
      </c>
      <c r="B543">
        <f>IF('Training Data'!A543="F",1, 0)</f>
        <v>0</v>
      </c>
      <c r="C543">
        <f>IF('Training Data'!B543="H",1, 0)</f>
        <v>1</v>
      </c>
      <c r="D543">
        <f>IF('Training Data'!B543="A",1, 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 x14ac:dyDescent="0.25">
      <c r="A544">
        <f>IF('Training Data'!A544="M",1, 0)</f>
        <v>0</v>
      </c>
      <c r="B544">
        <f>IF('Training Data'!A544="F",1, 0)</f>
        <v>1</v>
      </c>
      <c r="C544">
        <f>IF('Training Data'!B544="H",1, 0)</f>
        <v>1</v>
      </c>
      <c r="D544">
        <f>IF('Training Data'!B544="A",1, 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 x14ac:dyDescent="0.25">
      <c r="A545">
        <f>IF('Training Data'!A545="M",1, 0)</f>
        <v>0</v>
      </c>
      <c r="B545">
        <f>IF('Training Data'!A545="F",1, 0)</f>
        <v>1</v>
      </c>
      <c r="C545">
        <f>IF('Training Data'!B545="H",1, 0)</f>
        <v>1</v>
      </c>
      <c r="D545">
        <f>IF('Training Data'!B545="A",1, 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 x14ac:dyDescent="0.25">
      <c r="A546">
        <f>IF('Training Data'!A546="M",1, 0)</f>
        <v>1</v>
      </c>
      <c r="B546">
        <f>IF('Training Data'!A546="F",1, 0)</f>
        <v>0</v>
      </c>
      <c r="C546">
        <f>IF('Training Data'!B546="H",1, 0)</f>
        <v>0</v>
      </c>
      <c r="D546">
        <f>IF('Training Data'!B546="A",1, 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 x14ac:dyDescent="0.25">
      <c r="A547">
        <f>IF('Training Data'!A547="M",1, 0)</f>
        <v>1</v>
      </c>
      <c r="B547">
        <f>IF('Training Data'!A547="F",1, 0)</f>
        <v>0</v>
      </c>
      <c r="C547">
        <f>IF('Training Data'!B547="H",1, 0)</f>
        <v>0</v>
      </c>
      <c r="D547">
        <f>IF('Training Data'!B547="A",1, 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 x14ac:dyDescent="0.25">
      <c r="A548">
        <f>IF('Training Data'!A548="M",1, 0)</f>
        <v>1</v>
      </c>
      <c r="B548">
        <f>IF('Training Data'!A548="F",1, 0)</f>
        <v>0</v>
      </c>
      <c r="C548">
        <f>IF('Training Data'!B548="H",1, 0)</f>
        <v>0</v>
      </c>
      <c r="D548">
        <f>IF('Training Data'!B548="A",1, 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 x14ac:dyDescent="0.25">
      <c r="A549">
        <f>IF('Training Data'!A549="M",1, 0)</f>
        <v>0</v>
      </c>
      <c r="B549">
        <f>IF('Training Data'!A549="F",1, 0)</f>
        <v>0</v>
      </c>
      <c r="C549">
        <f>IF('Training Data'!B549="H",1, 0)</f>
        <v>0</v>
      </c>
      <c r="D549">
        <f>IF('Training Data'!B549="A",1, 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 x14ac:dyDescent="0.25">
      <c r="A550">
        <f>IF('Training Data'!A550="M",1, 0)</f>
        <v>1</v>
      </c>
      <c r="B550">
        <f>IF('Training Data'!A550="F",1, 0)</f>
        <v>0</v>
      </c>
      <c r="C550">
        <f>IF('Training Data'!B550="H",1, 0)</f>
        <v>0</v>
      </c>
      <c r="D550">
        <f>IF('Training Data'!B550="A",1, 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 x14ac:dyDescent="0.25">
      <c r="A551">
        <f>IF('Training Data'!A551="M",1, 0)</f>
        <v>0</v>
      </c>
      <c r="B551">
        <f>IF('Training Data'!A551="F",1, 0)</f>
        <v>1</v>
      </c>
      <c r="C551">
        <f>IF('Training Data'!B551="H",1, 0)</f>
        <v>0</v>
      </c>
      <c r="D551">
        <f>IF('Training Data'!B551="A",1, 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 x14ac:dyDescent="0.25">
      <c r="A552">
        <f>IF('Training Data'!A552="M",1, 0)</f>
        <v>0</v>
      </c>
      <c r="B552">
        <f>IF('Training Data'!A552="F",1, 0)</f>
        <v>1</v>
      </c>
      <c r="C552">
        <f>IF('Training Data'!B552="H",1, 0)</f>
        <v>0</v>
      </c>
      <c r="D552">
        <f>IF('Training Data'!B552="A",1, 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 x14ac:dyDescent="0.25">
      <c r="A553">
        <f>IF('Training Data'!A553="M",1, 0)</f>
        <v>0</v>
      </c>
      <c r="B553">
        <f>IF('Training Data'!A553="F",1, 0)</f>
        <v>1</v>
      </c>
      <c r="C553">
        <f>IF('Training Data'!B553="H",1, 0)</f>
        <v>0</v>
      </c>
      <c r="D553">
        <f>IF('Training Data'!B553="A",1, 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 x14ac:dyDescent="0.25">
      <c r="A554">
        <f>IF('Training Data'!A554="M",1, 0)</f>
        <v>0</v>
      </c>
      <c r="B554">
        <f>IF('Training Data'!A554="F",1, 0)</f>
        <v>0</v>
      </c>
      <c r="C554">
        <f>IF('Training Data'!B554="H",1, 0)</f>
        <v>1</v>
      </c>
      <c r="D554">
        <f>IF('Training Data'!B554="A",1, 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 x14ac:dyDescent="0.25">
      <c r="A555">
        <f>IF('Training Data'!A555="M",1, 0)</f>
        <v>0</v>
      </c>
      <c r="B555">
        <f>IF('Training Data'!A555="F",1, 0)</f>
        <v>1</v>
      </c>
      <c r="C555">
        <f>IF('Training Data'!B555="H",1, 0)</f>
        <v>1</v>
      </c>
      <c r="D555">
        <f>IF('Training Data'!B555="A",1, 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 x14ac:dyDescent="0.25">
      <c r="A556">
        <f>IF('Training Data'!A556="M",1, 0)</f>
        <v>1</v>
      </c>
      <c r="B556">
        <f>IF('Training Data'!A556="F",1, 0)</f>
        <v>0</v>
      </c>
      <c r="C556">
        <f>IF('Training Data'!B556="H",1, 0)</f>
        <v>1</v>
      </c>
      <c r="D556">
        <f>IF('Training Data'!B556="A",1, 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 x14ac:dyDescent="0.25">
      <c r="A557">
        <f>IF('Training Data'!A557="M",1, 0)</f>
        <v>1</v>
      </c>
      <c r="B557">
        <f>IF('Training Data'!A557="F",1, 0)</f>
        <v>0</v>
      </c>
      <c r="C557">
        <f>IF('Training Data'!B557="H",1, 0)</f>
        <v>1</v>
      </c>
      <c r="D557">
        <f>IF('Training Data'!B557="A",1, 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 x14ac:dyDescent="0.25">
      <c r="A558">
        <f>IF('Training Data'!A558="M",1, 0)</f>
        <v>1</v>
      </c>
      <c r="B558">
        <f>IF('Training Data'!A558="F",1, 0)</f>
        <v>0</v>
      </c>
      <c r="C558">
        <f>IF('Training Data'!B558="H",1, 0)</f>
        <v>0</v>
      </c>
      <c r="D558">
        <f>IF('Training Data'!B558="A",1, 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 x14ac:dyDescent="0.25">
      <c r="A559">
        <f>IF('Training Data'!A559="M",1, 0)</f>
        <v>1</v>
      </c>
      <c r="B559">
        <f>IF('Training Data'!A559="F",1, 0)</f>
        <v>0</v>
      </c>
      <c r="C559">
        <f>IF('Training Data'!B559="H",1, 0)</f>
        <v>1</v>
      </c>
      <c r="D559">
        <f>IF('Training Data'!B559="A",1, 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 x14ac:dyDescent="0.25">
      <c r="A560">
        <f>IF('Training Data'!A560="M",1, 0)</f>
        <v>0</v>
      </c>
      <c r="B560">
        <f>IF('Training Data'!A560="F",1, 0)</f>
        <v>1</v>
      </c>
      <c r="C560">
        <f>IF('Training Data'!B560="H",1, 0)</f>
        <v>0</v>
      </c>
      <c r="D560">
        <f>IF('Training Data'!B560="A",1, 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 x14ac:dyDescent="0.25">
      <c r="A561">
        <f>IF('Training Data'!A561="M",1, 0)</f>
        <v>1</v>
      </c>
      <c r="B561">
        <f>IF('Training Data'!A561="F",1, 0)</f>
        <v>0</v>
      </c>
      <c r="C561">
        <f>IF('Training Data'!B561="H",1, 0)</f>
        <v>0</v>
      </c>
      <c r="D561">
        <f>IF('Training Data'!B561="A",1, 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 x14ac:dyDescent="0.25">
      <c r="A562">
        <f>IF('Training Data'!A562="M",1, 0)</f>
        <v>0</v>
      </c>
      <c r="B562">
        <f>IF('Training Data'!A562="F",1, 0)</f>
        <v>0</v>
      </c>
      <c r="C562">
        <f>IF('Training Data'!B562="H",1, 0)</f>
        <v>1</v>
      </c>
      <c r="D562">
        <f>IF('Training Data'!B562="A",1, 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 x14ac:dyDescent="0.25">
      <c r="A563">
        <f>IF('Training Data'!A563="M",1, 0)</f>
        <v>0</v>
      </c>
      <c r="B563">
        <f>IF('Training Data'!A563="F",1, 0)</f>
        <v>1</v>
      </c>
      <c r="C563">
        <f>IF('Training Data'!B563="H",1, 0)</f>
        <v>0</v>
      </c>
      <c r="D563">
        <f>IF('Training Data'!B563="A",1, 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 x14ac:dyDescent="0.25">
      <c r="A564">
        <f>IF('Training Data'!A564="M",1, 0)</f>
        <v>0</v>
      </c>
      <c r="B564">
        <f>IF('Training Data'!A564="F",1, 0)</f>
        <v>1</v>
      </c>
      <c r="C564">
        <f>IF('Training Data'!B564="H",1, 0)</f>
        <v>1</v>
      </c>
      <c r="D564">
        <f>IF('Training Data'!B564="A",1, 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 x14ac:dyDescent="0.25">
      <c r="A565">
        <f>IF('Training Data'!A565="M",1, 0)</f>
        <v>1</v>
      </c>
      <c r="B565">
        <f>IF('Training Data'!A565="F",1, 0)</f>
        <v>0</v>
      </c>
      <c r="C565">
        <f>IF('Training Data'!B565="H",1, 0)</f>
        <v>1</v>
      </c>
      <c r="D565">
        <f>IF('Training Data'!B565="A",1, 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 x14ac:dyDescent="0.25">
      <c r="A566">
        <f>IF('Training Data'!A566="M",1, 0)</f>
        <v>1</v>
      </c>
      <c r="B566">
        <f>IF('Training Data'!A566="F",1, 0)</f>
        <v>0</v>
      </c>
      <c r="C566">
        <f>IF('Training Data'!B566="H",1, 0)</f>
        <v>0</v>
      </c>
      <c r="D566">
        <f>IF('Training Data'!B566="A",1, 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 x14ac:dyDescent="0.25">
      <c r="A567">
        <f>IF('Training Data'!A567="M",1, 0)</f>
        <v>1</v>
      </c>
      <c r="B567">
        <f>IF('Training Data'!A567="F",1, 0)</f>
        <v>0</v>
      </c>
      <c r="C567">
        <f>IF('Training Data'!B567="H",1, 0)</f>
        <v>1</v>
      </c>
      <c r="D567">
        <f>IF('Training Data'!B567="A",1, 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 x14ac:dyDescent="0.25">
      <c r="A568">
        <f>IF('Training Data'!A568="M",1, 0)</f>
        <v>1</v>
      </c>
      <c r="B568">
        <f>IF('Training Data'!A568="F",1, 0)</f>
        <v>0</v>
      </c>
      <c r="C568">
        <f>IF('Training Data'!B568="H",1, 0)</f>
        <v>1</v>
      </c>
      <c r="D568">
        <f>IF('Training Data'!B568="A",1, 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 x14ac:dyDescent="0.25">
      <c r="A569">
        <f>IF('Training Data'!A569="M",1, 0)</f>
        <v>0</v>
      </c>
      <c r="B569">
        <f>IF('Training Data'!A569="F",1, 0)</f>
        <v>1</v>
      </c>
      <c r="C569">
        <f>IF('Training Data'!B569="H",1, 0)</f>
        <v>1</v>
      </c>
      <c r="D569">
        <f>IF('Training Data'!B569="A",1, 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 x14ac:dyDescent="0.25">
      <c r="A570">
        <f>IF('Training Data'!A570="M",1, 0)</f>
        <v>0</v>
      </c>
      <c r="B570">
        <f>IF('Training Data'!A570="F",1, 0)</f>
        <v>1</v>
      </c>
      <c r="C570">
        <f>IF('Training Data'!B570="H",1, 0)</f>
        <v>1</v>
      </c>
      <c r="D570">
        <f>IF('Training Data'!B570="A",1, 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 x14ac:dyDescent="0.25">
      <c r="A571">
        <f>IF('Training Data'!A571="M",1, 0)</f>
        <v>0</v>
      </c>
      <c r="B571">
        <f>IF('Training Data'!A571="F",1, 0)</f>
        <v>1</v>
      </c>
      <c r="C571">
        <f>IF('Training Data'!B571="H",1, 0)</f>
        <v>1</v>
      </c>
      <c r="D571">
        <f>IF('Training Data'!B571="A",1, 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 x14ac:dyDescent="0.25">
      <c r="A572">
        <f>IF('Training Data'!A572="M",1, 0)</f>
        <v>0</v>
      </c>
      <c r="B572">
        <f>IF('Training Data'!A572="F",1, 0)</f>
        <v>1</v>
      </c>
      <c r="C572">
        <f>IF('Training Data'!B572="H",1, 0)</f>
        <v>0</v>
      </c>
      <c r="D572">
        <f>IF('Training Data'!B572="A",1, 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 x14ac:dyDescent="0.25">
      <c r="A573">
        <f>IF('Training Data'!A573="M",1, 0)</f>
        <v>0</v>
      </c>
      <c r="B573">
        <f>IF('Training Data'!A573="F",1, 0)</f>
        <v>1</v>
      </c>
      <c r="C573">
        <f>IF('Training Data'!B573="H",1, 0)</f>
        <v>0</v>
      </c>
      <c r="D573">
        <f>IF('Training Data'!B573="A",1, 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 x14ac:dyDescent="0.25">
      <c r="A574">
        <f>IF('Training Data'!A574="M",1, 0)</f>
        <v>1</v>
      </c>
      <c r="B574">
        <f>IF('Training Data'!A574="F",1, 0)</f>
        <v>0</v>
      </c>
      <c r="C574">
        <f>IF('Training Data'!B574="H",1, 0)</f>
        <v>1</v>
      </c>
      <c r="D574">
        <f>IF('Training Data'!B574="A",1, 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 x14ac:dyDescent="0.25">
      <c r="A575">
        <f>IF('Training Data'!A575="M",1, 0)</f>
        <v>0</v>
      </c>
      <c r="B575">
        <f>IF('Training Data'!A575="F",1, 0)</f>
        <v>1</v>
      </c>
      <c r="C575">
        <f>IF('Training Data'!B575="H",1, 0)</f>
        <v>0</v>
      </c>
      <c r="D575">
        <f>IF('Training Data'!B575="A",1, 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 x14ac:dyDescent="0.25">
      <c r="A576">
        <f>IF('Training Data'!A576="M",1, 0)</f>
        <v>1</v>
      </c>
      <c r="B576">
        <f>IF('Training Data'!A576="F",1, 0)</f>
        <v>0</v>
      </c>
      <c r="C576">
        <f>IF('Training Data'!B576="H",1, 0)</f>
        <v>1</v>
      </c>
      <c r="D576">
        <f>IF('Training Data'!B576="A",1, 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 x14ac:dyDescent="0.25">
      <c r="A577">
        <f>IF('Training Data'!A577="M",1, 0)</f>
        <v>0</v>
      </c>
      <c r="B577">
        <f>IF('Training Data'!A577="F",1, 0)</f>
        <v>0</v>
      </c>
      <c r="C577">
        <f>IF('Training Data'!B577="H",1, 0)</f>
        <v>1</v>
      </c>
      <c r="D577">
        <f>IF('Training Data'!B577="A",1, 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 x14ac:dyDescent="0.25">
      <c r="A578">
        <f>IF('Training Data'!A578="M",1, 0)</f>
        <v>0</v>
      </c>
      <c r="B578">
        <f>IF('Training Data'!A578="F",1, 0)</f>
        <v>1</v>
      </c>
      <c r="C578">
        <f>IF('Training Data'!B578="H",1, 0)</f>
        <v>1</v>
      </c>
      <c r="D578">
        <f>IF('Training Data'!B578="A",1, 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 x14ac:dyDescent="0.25">
      <c r="A579">
        <f>IF('Training Data'!A579="M",1, 0)</f>
        <v>1</v>
      </c>
      <c r="B579">
        <f>IF('Training Data'!A579="F",1, 0)</f>
        <v>0</v>
      </c>
      <c r="C579">
        <f>IF('Training Data'!B579="H",1, 0)</f>
        <v>0</v>
      </c>
      <c r="D579">
        <f>IF('Training Data'!B579="A",1, 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 x14ac:dyDescent="0.25">
      <c r="A580">
        <f>IF('Training Data'!A580="M",1, 0)</f>
        <v>0</v>
      </c>
      <c r="B580">
        <f>IF('Training Data'!A580="F",1, 0)</f>
        <v>1</v>
      </c>
      <c r="C580">
        <f>IF('Training Data'!B580="H",1, 0)</f>
        <v>1</v>
      </c>
      <c r="D580">
        <f>IF('Training Data'!B580="A",1, 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 x14ac:dyDescent="0.25">
      <c r="A581">
        <f>IF('Training Data'!A581="M",1, 0)</f>
        <v>1</v>
      </c>
      <c r="B581">
        <f>IF('Training Data'!A581="F",1, 0)</f>
        <v>0</v>
      </c>
      <c r="C581">
        <f>IF('Training Data'!B581="H",1, 0)</f>
        <v>1</v>
      </c>
      <c r="D581">
        <f>IF('Training Data'!B581="A",1, 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 x14ac:dyDescent="0.25">
      <c r="A582">
        <f>IF('Training Data'!A582="M",1, 0)</f>
        <v>0</v>
      </c>
      <c r="B582">
        <f>IF('Training Data'!A582="F",1, 0)</f>
        <v>1</v>
      </c>
      <c r="C582">
        <f>IF('Training Data'!B582="H",1, 0)</f>
        <v>0</v>
      </c>
      <c r="D582">
        <f>IF('Training Data'!B582="A",1, 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 x14ac:dyDescent="0.25">
      <c r="A583">
        <f>IF('Training Data'!A583="M",1, 0)</f>
        <v>0</v>
      </c>
      <c r="B583">
        <f>IF('Training Data'!A583="F",1, 0)</f>
        <v>1</v>
      </c>
      <c r="C583">
        <f>IF('Training Data'!B583="H",1, 0)</f>
        <v>1</v>
      </c>
      <c r="D583">
        <f>IF('Training Data'!B583="A",1, 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 x14ac:dyDescent="0.25">
      <c r="A584">
        <f>IF('Training Data'!A584="M",1, 0)</f>
        <v>1</v>
      </c>
      <c r="B584">
        <f>IF('Training Data'!A584="F",1, 0)</f>
        <v>0</v>
      </c>
      <c r="C584">
        <f>IF('Training Data'!B584="H",1, 0)</f>
        <v>1</v>
      </c>
      <c r="D584">
        <f>IF('Training Data'!B584="A",1, 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 x14ac:dyDescent="0.25">
      <c r="A585">
        <f>IF('Training Data'!A585="M",1, 0)</f>
        <v>0</v>
      </c>
      <c r="B585">
        <f>IF('Training Data'!A585="F",1, 0)</f>
        <v>1</v>
      </c>
      <c r="C585">
        <f>IF('Training Data'!B585="H",1, 0)</f>
        <v>1</v>
      </c>
      <c r="D585">
        <f>IF('Training Data'!B585="A",1, 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 x14ac:dyDescent="0.25">
      <c r="A586">
        <f>IF('Training Data'!A586="M",1, 0)</f>
        <v>0</v>
      </c>
      <c r="B586">
        <f>IF('Training Data'!A586="F",1, 0)</f>
        <v>1</v>
      </c>
      <c r="C586">
        <f>IF('Training Data'!B586="H",1, 0)</f>
        <v>0</v>
      </c>
      <c r="D586">
        <f>IF('Training Data'!B586="A",1, 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 x14ac:dyDescent="0.25">
      <c r="A587">
        <f>IF('Training Data'!A587="M",1, 0)</f>
        <v>0</v>
      </c>
      <c r="B587">
        <f>IF('Training Data'!A587="F",1, 0)</f>
        <v>1</v>
      </c>
      <c r="C587">
        <f>IF('Training Data'!B587="H",1, 0)</f>
        <v>0</v>
      </c>
      <c r="D587">
        <f>IF('Training Data'!B587="A",1, 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 x14ac:dyDescent="0.25">
      <c r="A588">
        <f>IF('Training Data'!A588="M",1, 0)</f>
        <v>1</v>
      </c>
      <c r="B588">
        <f>IF('Training Data'!A588="F",1, 0)</f>
        <v>0</v>
      </c>
      <c r="C588">
        <f>IF('Training Data'!B588="H",1, 0)</f>
        <v>1</v>
      </c>
      <c r="D588">
        <f>IF('Training Data'!B588="A",1, 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 x14ac:dyDescent="0.25">
      <c r="A589">
        <f>IF('Training Data'!A589="M",1, 0)</f>
        <v>1</v>
      </c>
      <c r="B589">
        <f>IF('Training Data'!A589="F",1, 0)</f>
        <v>0</v>
      </c>
      <c r="C589">
        <f>IF('Training Data'!B589="H",1, 0)</f>
        <v>1</v>
      </c>
      <c r="D589">
        <f>IF('Training Data'!B589="A",1, 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 x14ac:dyDescent="0.25">
      <c r="A590">
        <f>IF('Training Data'!A590="M",1, 0)</f>
        <v>0</v>
      </c>
      <c r="B590">
        <f>IF('Training Data'!A590="F",1, 0)</f>
        <v>1</v>
      </c>
      <c r="C590">
        <f>IF('Training Data'!B590="H",1, 0)</f>
        <v>1</v>
      </c>
      <c r="D590">
        <f>IF('Training Data'!B590="A",1, 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 x14ac:dyDescent="0.25">
      <c r="A591">
        <f>IF('Training Data'!A591="M",1, 0)</f>
        <v>0</v>
      </c>
      <c r="B591">
        <f>IF('Training Data'!A591="F",1, 0)</f>
        <v>1</v>
      </c>
      <c r="C591">
        <f>IF('Training Data'!B591="H",1, 0)</f>
        <v>0</v>
      </c>
      <c r="D591">
        <f>IF('Training Data'!B591="A",1, 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 x14ac:dyDescent="0.25">
      <c r="A592">
        <f>IF('Training Data'!A592="M",1, 0)</f>
        <v>0</v>
      </c>
      <c r="B592">
        <f>IF('Training Data'!A592="F",1, 0)</f>
        <v>1</v>
      </c>
      <c r="C592">
        <f>IF('Training Data'!B592="H",1, 0)</f>
        <v>0</v>
      </c>
      <c r="D592">
        <f>IF('Training Data'!B592="A",1, 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 x14ac:dyDescent="0.25">
      <c r="A593">
        <f>IF('Training Data'!A593="M",1, 0)</f>
        <v>0</v>
      </c>
      <c r="B593">
        <f>IF('Training Data'!A593="F",1, 0)</f>
        <v>1</v>
      </c>
      <c r="C593">
        <f>IF('Training Data'!B593="H",1, 0)</f>
        <v>0</v>
      </c>
      <c r="D593">
        <f>IF('Training Data'!B593="A",1, 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 x14ac:dyDescent="0.25">
      <c r="A594">
        <f>IF('Training Data'!A594="M",1, 0)</f>
        <v>1</v>
      </c>
      <c r="B594">
        <f>IF('Training Data'!A594="F",1, 0)</f>
        <v>0</v>
      </c>
      <c r="C594">
        <f>IF('Training Data'!B594="H",1, 0)</f>
        <v>0</v>
      </c>
      <c r="D594">
        <f>IF('Training Data'!B594="A",1, 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 x14ac:dyDescent="0.25">
      <c r="A595">
        <f>IF('Training Data'!A595="M",1, 0)</f>
        <v>0</v>
      </c>
      <c r="B595">
        <f>IF('Training Data'!A595="F",1, 0)</f>
        <v>1</v>
      </c>
      <c r="C595">
        <f>IF('Training Data'!B595="H",1, 0)</f>
        <v>1</v>
      </c>
      <c r="D595">
        <f>IF('Training Data'!B595="A",1, 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 x14ac:dyDescent="0.25">
      <c r="A596">
        <f>IF('Training Data'!A596="M",1, 0)</f>
        <v>1</v>
      </c>
      <c r="B596">
        <f>IF('Training Data'!A596="F",1, 0)</f>
        <v>0</v>
      </c>
      <c r="C596">
        <f>IF('Training Data'!B596="H",1, 0)</f>
        <v>1</v>
      </c>
      <c r="D596">
        <f>IF('Training Data'!B596="A",1, 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 x14ac:dyDescent="0.25">
      <c r="A597">
        <f>IF('Training Data'!A597="M",1, 0)</f>
        <v>1</v>
      </c>
      <c r="B597">
        <f>IF('Training Data'!A597="F",1, 0)</f>
        <v>0</v>
      </c>
      <c r="C597">
        <f>IF('Training Data'!B597="H",1, 0)</f>
        <v>1</v>
      </c>
      <c r="D597">
        <f>IF('Training Data'!B597="A",1, 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 x14ac:dyDescent="0.25">
      <c r="A598">
        <f>IF('Training Data'!A598="M",1, 0)</f>
        <v>0</v>
      </c>
      <c r="B598">
        <f>IF('Training Data'!A598="F",1, 0)</f>
        <v>1</v>
      </c>
      <c r="C598">
        <f>IF('Training Data'!B598="H",1, 0)</f>
        <v>1</v>
      </c>
      <c r="D598">
        <f>IF('Training Data'!B598="A",1, 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 x14ac:dyDescent="0.25">
      <c r="A599">
        <f>IF('Training Data'!A599="M",1, 0)</f>
        <v>0</v>
      </c>
      <c r="B599">
        <f>IF('Training Data'!A599="F",1, 0)</f>
        <v>1</v>
      </c>
      <c r="C599">
        <f>IF('Training Data'!B599="H",1, 0)</f>
        <v>0</v>
      </c>
      <c r="D599">
        <f>IF('Training Data'!B599="A",1, 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 x14ac:dyDescent="0.25">
      <c r="A600">
        <f>IF('Training Data'!A600="M",1, 0)</f>
        <v>0</v>
      </c>
      <c r="B600">
        <f>IF('Training Data'!A600="F",1, 0)</f>
        <v>1</v>
      </c>
      <c r="C600">
        <f>IF('Training Data'!B600="H",1, 0)</f>
        <v>1</v>
      </c>
      <c r="D600">
        <f>IF('Training Data'!B600="A",1, 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 x14ac:dyDescent="0.25">
      <c r="A601">
        <f>IF('Training Data'!A601="M",1, 0)</f>
        <v>1</v>
      </c>
      <c r="B601">
        <f>IF('Training Data'!A601="F",1, 0)</f>
        <v>0</v>
      </c>
      <c r="C601">
        <f>IF('Training Data'!B601="H",1, 0)</f>
        <v>0</v>
      </c>
      <c r="D601">
        <f>IF('Training Data'!B601="A",1, 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 x14ac:dyDescent="0.25">
      <c r="A602">
        <f>IF('Training Data'!A602="M",1, 0)</f>
        <v>1</v>
      </c>
      <c r="B602">
        <f>IF('Training Data'!A602="F",1, 0)</f>
        <v>0</v>
      </c>
      <c r="C602">
        <f>IF('Training Data'!B602="H",1, 0)</f>
        <v>0</v>
      </c>
      <c r="D602">
        <f>IF('Training Data'!B602="A",1, 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 x14ac:dyDescent="0.25">
      <c r="A603">
        <f>IF('Training Data'!A603="M",1, 0)</f>
        <v>0</v>
      </c>
      <c r="B603">
        <f>IF('Training Data'!A603="F",1, 0)</f>
        <v>1</v>
      </c>
      <c r="C603">
        <f>IF('Training Data'!B603="H",1, 0)</f>
        <v>1</v>
      </c>
      <c r="D603">
        <f>IF('Training Data'!B603="A",1, 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 x14ac:dyDescent="0.25">
      <c r="A604">
        <f>IF('Training Data'!A604="M",1, 0)</f>
        <v>0</v>
      </c>
      <c r="B604">
        <f>IF('Training Data'!A604="F",1, 0)</f>
        <v>1</v>
      </c>
      <c r="C604">
        <f>IF('Training Data'!B604="H",1, 0)</f>
        <v>0</v>
      </c>
      <c r="D604">
        <f>IF('Training Data'!B604="A",1, 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 x14ac:dyDescent="0.25">
      <c r="A605">
        <f>IF('Training Data'!A605="M",1, 0)</f>
        <v>1</v>
      </c>
      <c r="B605">
        <f>IF('Training Data'!A605="F",1, 0)</f>
        <v>0</v>
      </c>
      <c r="C605">
        <f>IF('Training Data'!B605="H",1, 0)</f>
        <v>0</v>
      </c>
      <c r="D605">
        <f>IF('Training Data'!B605="A",1, 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 x14ac:dyDescent="0.25">
      <c r="A606">
        <f>IF('Training Data'!A606="M",1, 0)</f>
        <v>0</v>
      </c>
      <c r="B606">
        <f>IF('Training Data'!A606="F",1, 0)</f>
        <v>1</v>
      </c>
      <c r="C606">
        <f>IF('Training Data'!B606="H",1, 0)</f>
        <v>1</v>
      </c>
      <c r="D606">
        <f>IF('Training Data'!B606="A",1, 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 x14ac:dyDescent="0.25">
      <c r="A607">
        <f>IF('Training Data'!A607="M",1, 0)</f>
        <v>1</v>
      </c>
      <c r="B607">
        <f>IF('Training Data'!A607="F",1, 0)</f>
        <v>0</v>
      </c>
      <c r="C607">
        <f>IF('Training Data'!B607="H",1, 0)</f>
        <v>0</v>
      </c>
      <c r="D607">
        <f>IF('Training Data'!B607="A",1, 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 x14ac:dyDescent="0.25">
      <c r="A608">
        <f>IF('Training Data'!A608="M",1, 0)</f>
        <v>1</v>
      </c>
      <c r="B608">
        <f>IF('Training Data'!A608="F",1, 0)</f>
        <v>0</v>
      </c>
      <c r="C608">
        <f>IF('Training Data'!B608="H",1, 0)</f>
        <v>1</v>
      </c>
      <c r="D608">
        <f>IF('Training Data'!B608="A",1, 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 x14ac:dyDescent="0.25">
      <c r="A609">
        <f>IF('Training Data'!A609="M",1, 0)</f>
        <v>1</v>
      </c>
      <c r="B609">
        <f>IF('Training Data'!A609="F",1, 0)</f>
        <v>0</v>
      </c>
      <c r="C609">
        <f>IF('Training Data'!B609="H",1, 0)</f>
        <v>0</v>
      </c>
      <c r="D609">
        <f>IF('Training Data'!B609="A",1, 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 x14ac:dyDescent="0.25">
      <c r="A610">
        <f>IF('Training Data'!A610="M",1, 0)</f>
        <v>0</v>
      </c>
      <c r="B610">
        <f>IF('Training Data'!A610="F",1, 0)</f>
        <v>1</v>
      </c>
      <c r="C610">
        <f>IF('Training Data'!B610="H",1, 0)</f>
        <v>1</v>
      </c>
      <c r="D610">
        <f>IF('Training Data'!B610="A",1, 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 x14ac:dyDescent="0.25">
      <c r="A611">
        <f>IF('Training Data'!A611="M",1, 0)</f>
        <v>1</v>
      </c>
      <c r="B611">
        <f>IF('Training Data'!A611="F",1, 0)</f>
        <v>0</v>
      </c>
      <c r="C611">
        <f>IF('Training Data'!B611="H",1, 0)</f>
        <v>1</v>
      </c>
      <c r="D611">
        <f>IF('Training Data'!B611="A",1, 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 x14ac:dyDescent="0.25">
      <c r="A612">
        <f>IF('Training Data'!A612="M",1, 0)</f>
        <v>1</v>
      </c>
      <c r="B612">
        <f>IF('Training Data'!A612="F",1, 0)</f>
        <v>0</v>
      </c>
      <c r="C612">
        <f>IF('Training Data'!B612="H",1, 0)</f>
        <v>0</v>
      </c>
      <c r="D612">
        <f>IF('Training Data'!B612="A",1, 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 x14ac:dyDescent="0.25">
      <c r="A613">
        <f>IF('Training Data'!A613="M",1, 0)</f>
        <v>0</v>
      </c>
      <c r="B613">
        <f>IF('Training Data'!A613="F",1, 0)</f>
        <v>1</v>
      </c>
      <c r="C613">
        <f>IF('Training Data'!B613="H",1, 0)</f>
        <v>1</v>
      </c>
      <c r="D613">
        <f>IF('Training Data'!B613="A",1, 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 x14ac:dyDescent="0.25">
      <c r="A614">
        <f>IF('Training Data'!A614="M",1, 0)</f>
        <v>0</v>
      </c>
      <c r="B614">
        <f>IF('Training Data'!A614="F",1, 0)</f>
        <v>1</v>
      </c>
      <c r="C614">
        <f>IF('Training Data'!B614="H",1, 0)</f>
        <v>0</v>
      </c>
      <c r="D614">
        <f>IF('Training Data'!B614="A",1, 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 x14ac:dyDescent="0.25">
      <c r="A615">
        <f>IF('Training Data'!A615="M",1, 0)</f>
        <v>1</v>
      </c>
      <c r="B615">
        <f>IF('Training Data'!A615="F",1, 0)</f>
        <v>0</v>
      </c>
      <c r="C615">
        <f>IF('Training Data'!B615="H",1, 0)</f>
        <v>1</v>
      </c>
      <c r="D615">
        <f>IF('Training Data'!B615="A",1, 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 x14ac:dyDescent="0.25">
      <c r="A616">
        <f>IF('Training Data'!A616="M",1, 0)</f>
        <v>1</v>
      </c>
      <c r="B616">
        <f>IF('Training Data'!A616="F",1, 0)</f>
        <v>0</v>
      </c>
      <c r="C616">
        <f>IF('Training Data'!B616="H",1, 0)</f>
        <v>0</v>
      </c>
      <c r="D616">
        <f>IF('Training Data'!B616="A",1, 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 x14ac:dyDescent="0.25">
      <c r="A617">
        <f>IF('Training Data'!A617="M",1, 0)</f>
        <v>0</v>
      </c>
      <c r="B617">
        <f>IF('Training Data'!A617="F",1, 0)</f>
        <v>1</v>
      </c>
      <c r="C617">
        <f>IF('Training Data'!B617="H",1, 0)</f>
        <v>0</v>
      </c>
      <c r="D617">
        <f>IF('Training Data'!B617="A",1, 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 x14ac:dyDescent="0.25">
      <c r="A618">
        <f>IF('Training Data'!A618="M",1, 0)</f>
        <v>0</v>
      </c>
      <c r="B618">
        <f>IF('Training Data'!A618="F",1, 0)</f>
        <v>1</v>
      </c>
      <c r="C618">
        <f>IF('Training Data'!B618="H",1, 0)</f>
        <v>0</v>
      </c>
      <c r="D618">
        <f>IF('Training Data'!B618="A",1, 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 x14ac:dyDescent="0.25">
      <c r="A619">
        <f>IF('Training Data'!A619="M",1, 0)</f>
        <v>1</v>
      </c>
      <c r="B619">
        <f>IF('Training Data'!A619="F",1, 0)</f>
        <v>0</v>
      </c>
      <c r="C619">
        <f>IF('Training Data'!B619="H",1, 0)</f>
        <v>0</v>
      </c>
      <c r="D619">
        <f>IF('Training Data'!B619="A",1, 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 x14ac:dyDescent="0.25">
      <c r="A620">
        <f>IF('Training Data'!A620="M",1, 0)</f>
        <v>0</v>
      </c>
      <c r="B620">
        <f>IF('Training Data'!A620="F",1, 0)</f>
        <v>1</v>
      </c>
      <c r="C620">
        <f>IF('Training Data'!B620="H",1, 0)</f>
        <v>1</v>
      </c>
      <c r="D620">
        <f>IF('Training Data'!B620="A",1, 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 x14ac:dyDescent="0.25">
      <c r="A621">
        <f>IF('Training Data'!A621="M",1, 0)</f>
        <v>1</v>
      </c>
      <c r="B621">
        <f>IF('Training Data'!A621="F",1, 0)</f>
        <v>0</v>
      </c>
      <c r="C621">
        <f>IF('Training Data'!B621="H",1, 0)</f>
        <v>1</v>
      </c>
      <c r="D621">
        <f>IF('Training Data'!B621="A",1, 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 x14ac:dyDescent="0.25">
      <c r="A622">
        <f>IF('Training Data'!A622="M",1, 0)</f>
        <v>0</v>
      </c>
      <c r="B622">
        <f>IF('Training Data'!A622="F",1, 0)</f>
        <v>1</v>
      </c>
      <c r="C622">
        <f>IF('Training Data'!B622="H",1, 0)</f>
        <v>1</v>
      </c>
      <c r="D622">
        <f>IF('Training Data'!B622="A",1, 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 x14ac:dyDescent="0.25">
      <c r="A623">
        <f>IF('Training Data'!A623="M",1, 0)</f>
        <v>0</v>
      </c>
      <c r="B623">
        <f>IF('Training Data'!A623="F",1, 0)</f>
        <v>1</v>
      </c>
      <c r="C623">
        <f>IF('Training Data'!B623="H",1, 0)</f>
        <v>0</v>
      </c>
      <c r="D623">
        <f>IF('Training Data'!B623="A",1, 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 x14ac:dyDescent="0.25">
      <c r="A624">
        <f>IF('Training Data'!A624="M",1, 0)</f>
        <v>0</v>
      </c>
      <c r="B624">
        <f>IF('Training Data'!A624="F",1, 0)</f>
        <v>1</v>
      </c>
      <c r="C624">
        <f>IF('Training Data'!B624="H",1, 0)</f>
        <v>0</v>
      </c>
      <c r="D624">
        <f>IF('Training Data'!B624="A",1, 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 x14ac:dyDescent="0.25">
      <c r="A625">
        <f>IF('Training Data'!A625="M",1, 0)</f>
        <v>1</v>
      </c>
      <c r="B625">
        <f>IF('Training Data'!A625="F",1, 0)</f>
        <v>0</v>
      </c>
      <c r="C625">
        <f>IF('Training Data'!B625="H",1, 0)</f>
        <v>0</v>
      </c>
      <c r="D625">
        <f>IF('Training Data'!B625="A",1, 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 x14ac:dyDescent="0.25">
      <c r="A626">
        <f>IF('Training Data'!A626="M",1, 0)</f>
        <v>0</v>
      </c>
      <c r="B626">
        <f>IF('Training Data'!A626="F",1, 0)</f>
        <v>1</v>
      </c>
      <c r="C626">
        <f>IF('Training Data'!B626="H",1, 0)</f>
        <v>0</v>
      </c>
      <c r="D626">
        <f>IF('Training Data'!B626="A",1, 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 x14ac:dyDescent="0.25">
      <c r="A627">
        <f>IF('Training Data'!A627="M",1, 0)</f>
        <v>1</v>
      </c>
      <c r="B627">
        <f>IF('Training Data'!A627="F",1, 0)</f>
        <v>0</v>
      </c>
      <c r="C627">
        <f>IF('Training Data'!B627="H",1, 0)</f>
        <v>0</v>
      </c>
      <c r="D627">
        <f>IF('Training Data'!B627="A",1, 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 x14ac:dyDescent="0.25">
      <c r="A628">
        <f>IF('Training Data'!A628="M",1, 0)</f>
        <v>0</v>
      </c>
      <c r="B628">
        <f>IF('Training Data'!A628="F",1, 0)</f>
        <v>1</v>
      </c>
      <c r="C628">
        <f>IF('Training Data'!B628="H",1, 0)</f>
        <v>0</v>
      </c>
      <c r="D628">
        <f>IF('Training Data'!B628="A",1, 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 x14ac:dyDescent="0.25">
      <c r="A629">
        <f>IF('Training Data'!A629="M",1, 0)</f>
        <v>1</v>
      </c>
      <c r="B629">
        <f>IF('Training Data'!A629="F",1, 0)</f>
        <v>0</v>
      </c>
      <c r="C629">
        <f>IF('Training Data'!B629="H",1, 0)</f>
        <v>0</v>
      </c>
      <c r="D629">
        <f>IF('Training Data'!B629="A",1, 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 x14ac:dyDescent="0.25">
      <c r="A630">
        <f>IF('Training Data'!A630="M",1, 0)</f>
        <v>1</v>
      </c>
      <c r="B630">
        <f>IF('Training Data'!A630="F",1, 0)</f>
        <v>0</v>
      </c>
      <c r="C630">
        <f>IF('Training Data'!B630="H",1, 0)</f>
        <v>0</v>
      </c>
      <c r="D630">
        <f>IF('Training Data'!B630="A",1, 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 x14ac:dyDescent="0.25">
      <c r="A631">
        <f>IF('Training Data'!A631="M",1, 0)</f>
        <v>0</v>
      </c>
      <c r="B631">
        <f>IF('Training Data'!A631="F",1, 0)</f>
        <v>1</v>
      </c>
      <c r="C631">
        <f>IF('Training Data'!B631="H",1, 0)</f>
        <v>0</v>
      </c>
      <c r="D631">
        <f>IF('Training Data'!B631="A",1, 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 x14ac:dyDescent="0.25">
      <c r="A632">
        <f>IF('Training Data'!A632="M",1, 0)</f>
        <v>1</v>
      </c>
      <c r="B632">
        <f>IF('Training Data'!A632="F",1, 0)</f>
        <v>0</v>
      </c>
      <c r="C632">
        <f>IF('Training Data'!B632="H",1, 0)</f>
        <v>0</v>
      </c>
      <c r="D632">
        <f>IF('Training Data'!B632="A",1, 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 x14ac:dyDescent="0.25">
      <c r="A633">
        <f>IF('Training Data'!A633="M",1, 0)</f>
        <v>1</v>
      </c>
      <c r="B633">
        <f>IF('Training Data'!A633="F",1, 0)</f>
        <v>0</v>
      </c>
      <c r="C633">
        <f>IF('Training Data'!B633="H",1, 0)</f>
        <v>1</v>
      </c>
      <c r="D633">
        <f>IF('Training Data'!B633="A",1, 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 x14ac:dyDescent="0.25">
      <c r="A634">
        <f>IF('Training Data'!A634="M",1, 0)</f>
        <v>1</v>
      </c>
      <c r="B634">
        <f>IF('Training Data'!A634="F",1, 0)</f>
        <v>0</v>
      </c>
      <c r="C634">
        <f>IF('Training Data'!B634="H",1, 0)</f>
        <v>1</v>
      </c>
      <c r="D634">
        <f>IF('Training Data'!B634="A",1, 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 x14ac:dyDescent="0.25">
      <c r="A635">
        <f>IF('Training Data'!A635="M",1, 0)</f>
        <v>1</v>
      </c>
      <c r="B635">
        <f>IF('Training Data'!A635="F",1, 0)</f>
        <v>0</v>
      </c>
      <c r="C635">
        <f>IF('Training Data'!B635="H",1, 0)</f>
        <v>1</v>
      </c>
      <c r="D635">
        <f>IF('Training Data'!B635="A",1, 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 x14ac:dyDescent="0.25">
      <c r="A636">
        <f>IF('Training Data'!A636="M",1, 0)</f>
        <v>1</v>
      </c>
      <c r="B636">
        <f>IF('Training Data'!A636="F",1, 0)</f>
        <v>0</v>
      </c>
      <c r="C636">
        <f>IF('Training Data'!B636="H",1, 0)</f>
        <v>0</v>
      </c>
      <c r="D636">
        <f>IF('Training Data'!B636="A",1, 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 x14ac:dyDescent="0.25">
      <c r="A637">
        <f>IF('Training Data'!A637="M",1, 0)</f>
        <v>0</v>
      </c>
      <c r="B637">
        <f>IF('Training Data'!A637="F",1, 0)</f>
        <v>1</v>
      </c>
      <c r="C637">
        <f>IF('Training Data'!B637="H",1, 0)</f>
        <v>1</v>
      </c>
      <c r="D637">
        <f>IF('Training Data'!B637="A",1, 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 x14ac:dyDescent="0.25">
      <c r="A638">
        <f>IF('Training Data'!A638="M",1, 0)</f>
        <v>1</v>
      </c>
      <c r="B638">
        <f>IF('Training Data'!A638="F",1, 0)</f>
        <v>0</v>
      </c>
      <c r="C638">
        <f>IF('Training Data'!B638="H",1, 0)</f>
        <v>1</v>
      </c>
      <c r="D638">
        <f>IF('Training Data'!B638="A",1, 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 x14ac:dyDescent="0.25">
      <c r="A639">
        <f>IF('Training Data'!A639="M",1, 0)</f>
        <v>1</v>
      </c>
      <c r="B639">
        <f>IF('Training Data'!A639="F",1, 0)</f>
        <v>0</v>
      </c>
      <c r="C639">
        <f>IF('Training Data'!B639="H",1, 0)</f>
        <v>1</v>
      </c>
      <c r="D639">
        <f>IF('Training Data'!B639="A",1, 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 x14ac:dyDescent="0.25">
      <c r="A640">
        <f>IF('Training Data'!A640="M",1, 0)</f>
        <v>1</v>
      </c>
      <c r="B640">
        <f>IF('Training Data'!A640="F",1, 0)</f>
        <v>0</v>
      </c>
      <c r="C640">
        <f>IF('Training Data'!B640="H",1, 0)</f>
        <v>1</v>
      </c>
      <c r="D640">
        <f>IF('Training Data'!B640="A",1, 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 x14ac:dyDescent="0.25">
      <c r="A641">
        <f>IF('Training Data'!A641="M",1, 0)</f>
        <v>0</v>
      </c>
      <c r="B641">
        <f>IF('Training Data'!A641="F",1, 0)</f>
        <v>1</v>
      </c>
      <c r="C641">
        <f>IF('Training Data'!B641="H",1, 0)</f>
        <v>0</v>
      </c>
      <c r="D641">
        <f>IF('Training Data'!B641="A",1, 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 x14ac:dyDescent="0.25">
      <c r="A642">
        <f>IF('Training Data'!A642="M",1, 0)</f>
        <v>0</v>
      </c>
      <c r="B642">
        <f>IF('Training Data'!A642="F",1, 0)</f>
        <v>1</v>
      </c>
      <c r="C642">
        <f>IF('Training Data'!B642="H",1, 0)</f>
        <v>1</v>
      </c>
      <c r="D642">
        <f>IF('Training Data'!B642="A",1, 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 x14ac:dyDescent="0.25">
      <c r="A643">
        <f>IF('Training Data'!A643="M",1, 0)</f>
        <v>1</v>
      </c>
      <c r="B643">
        <f>IF('Training Data'!A643="F",1, 0)</f>
        <v>0</v>
      </c>
      <c r="C643">
        <f>IF('Training Data'!B643="H",1, 0)</f>
        <v>0</v>
      </c>
      <c r="D643">
        <f>IF('Training Data'!B643="A",1, 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 x14ac:dyDescent="0.25">
      <c r="A644">
        <f>IF('Training Data'!A644="M",1, 0)</f>
        <v>1</v>
      </c>
      <c r="B644">
        <f>IF('Training Data'!A644="F",1, 0)</f>
        <v>0</v>
      </c>
      <c r="C644">
        <f>IF('Training Data'!B644="H",1, 0)</f>
        <v>0</v>
      </c>
      <c r="D644">
        <f>IF('Training Data'!B644="A",1, 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 x14ac:dyDescent="0.25">
      <c r="A645">
        <f>IF('Training Data'!A645="M",1, 0)</f>
        <v>0</v>
      </c>
      <c r="B645">
        <f>IF('Training Data'!A645="F",1, 0)</f>
        <v>1</v>
      </c>
      <c r="C645">
        <f>IF('Training Data'!B645="H",1, 0)</f>
        <v>1</v>
      </c>
      <c r="D645">
        <f>IF('Training Data'!B645="A",1, 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 x14ac:dyDescent="0.25">
      <c r="A646">
        <f>IF('Training Data'!A646="M",1, 0)</f>
        <v>0</v>
      </c>
      <c r="B646">
        <f>IF('Training Data'!A646="F",1, 0)</f>
        <v>1</v>
      </c>
      <c r="C646">
        <f>IF('Training Data'!B646="H",1, 0)</f>
        <v>1</v>
      </c>
      <c r="D646">
        <f>IF('Training Data'!B646="A",1, 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 x14ac:dyDescent="0.25">
      <c r="A647">
        <f>IF('Training Data'!A647="M",1, 0)</f>
        <v>1</v>
      </c>
      <c r="B647">
        <f>IF('Training Data'!A647="F",1, 0)</f>
        <v>0</v>
      </c>
      <c r="C647">
        <f>IF('Training Data'!B647="H",1, 0)</f>
        <v>0</v>
      </c>
      <c r="D647">
        <f>IF('Training Data'!B647="A",1, 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 x14ac:dyDescent="0.25">
      <c r="A648">
        <f>IF('Training Data'!A648="M",1, 0)</f>
        <v>1</v>
      </c>
      <c r="B648">
        <f>IF('Training Data'!A648="F",1, 0)</f>
        <v>0</v>
      </c>
      <c r="C648">
        <f>IF('Training Data'!B648="H",1, 0)</f>
        <v>1</v>
      </c>
      <c r="D648">
        <f>IF('Training Data'!B648="A",1, 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 x14ac:dyDescent="0.25">
      <c r="A649">
        <f>IF('Training Data'!A649="M",1, 0)</f>
        <v>1</v>
      </c>
      <c r="B649">
        <f>IF('Training Data'!A649="F",1, 0)</f>
        <v>0</v>
      </c>
      <c r="C649">
        <f>IF('Training Data'!B649="H",1, 0)</f>
        <v>1</v>
      </c>
      <c r="D649">
        <f>IF('Training Data'!B649="A",1, 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 x14ac:dyDescent="0.25">
      <c r="A650">
        <f>IF('Training Data'!A650="M",1, 0)</f>
        <v>1</v>
      </c>
      <c r="B650">
        <f>IF('Training Data'!A650="F",1, 0)</f>
        <v>0</v>
      </c>
      <c r="C650">
        <f>IF('Training Data'!B650="H",1, 0)</f>
        <v>1</v>
      </c>
      <c r="D650">
        <f>IF('Training Data'!B650="A",1, 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 x14ac:dyDescent="0.25">
      <c r="A651">
        <f>IF('Training Data'!A651="M",1, 0)</f>
        <v>1</v>
      </c>
      <c r="B651">
        <f>IF('Training Data'!A651="F",1, 0)</f>
        <v>0</v>
      </c>
      <c r="C651">
        <f>IF('Training Data'!B651="H",1, 0)</f>
        <v>0</v>
      </c>
      <c r="D651">
        <f>IF('Training Data'!B651="A",1, 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 x14ac:dyDescent="0.25">
      <c r="A652">
        <f>IF('Training Data'!A652="M",1, 0)</f>
        <v>0</v>
      </c>
      <c r="B652">
        <f>IF('Training Data'!A652="F",1, 0)</f>
        <v>1</v>
      </c>
      <c r="C652">
        <f>IF('Training Data'!B652="H",1, 0)</f>
        <v>0</v>
      </c>
      <c r="D652">
        <f>IF('Training Data'!B652="A",1, 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 x14ac:dyDescent="0.25">
      <c r="A653">
        <f>IF('Training Data'!A653="M",1, 0)</f>
        <v>0</v>
      </c>
      <c r="B653">
        <f>IF('Training Data'!A653="F",1, 0)</f>
        <v>1</v>
      </c>
      <c r="C653">
        <f>IF('Training Data'!B653="H",1, 0)</f>
        <v>1</v>
      </c>
      <c r="D653">
        <f>IF('Training Data'!B653="A",1, 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 x14ac:dyDescent="0.25">
      <c r="A654">
        <f>IF('Training Data'!A654="M",1, 0)</f>
        <v>1</v>
      </c>
      <c r="B654">
        <f>IF('Training Data'!A654="F",1, 0)</f>
        <v>0</v>
      </c>
      <c r="C654">
        <f>IF('Training Data'!B654="H",1, 0)</f>
        <v>0</v>
      </c>
      <c r="D654">
        <f>IF('Training Data'!B654="A",1, 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 x14ac:dyDescent="0.25">
      <c r="A655">
        <f>IF('Training Data'!A655="M",1, 0)</f>
        <v>0</v>
      </c>
      <c r="B655">
        <f>IF('Training Data'!A655="F",1, 0)</f>
        <v>1</v>
      </c>
      <c r="C655">
        <f>IF('Training Data'!B655="H",1, 0)</f>
        <v>1</v>
      </c>
      <c r="D655">
        <f>IF('Training Data'!B655="A",1, 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 x14ac:dyDescent="0.25">
      <c r="A656">
        <f>IF('Training Data'!A656="M",1, 0)</f>
        <v>0</v>
      </c>
      <c r="B656">
        <f>IF('Training Data'!A656="F",1, 0)</f>
        <v>1</v>
      </c>
      <c r="C656">
        <f>IF('Training Data'!B656="H",1, 0)</f>
        <v>0</v>
      </c>
      <c r="D656">
        <f>IF('Training Data'!B656="A",1, 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 x14ac:dyDescent="0.25">
      <c r="A657">
        <f>IF('Training Data'!A657="M",1, 0)</f>
        <v>0</v>
      </c>
      <c r="B657">
        <f>IF('Training Data'!A657="F",1, 0)</f>
        <v>1</v>
      </c>
      <c r="C657">
        <f>IF('Training Data'!B657="H",1, 0)</f>
        <v>1</v>
      </c>
      <c r="D657">
        <f>IF('Training Data'!B657="A",1, 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 x14ac:dyDescent="0.25">
      <c r="A658">
        <f>IF('Training Data'!A658="M",1, 0)</f>
        <v>1</v>
      </c>
      <c r="B658">
        <f>IF('Training Data'!A658="F",1, 0)</f>
        <v>0</v>
      </c>
      <c r="C658">
        <f>IF('Training Data'!B658="H",1, 0)</f>
        <v>1</v>
      </c>
      <c r="D658">
        <f>IF('Training Data'!B658="A",1, 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 x14ac:dyDescent="0.25">
      <c r="A659">
        <f>IF('Training Data'!A659="M",1, 0)</f>
        <v>0</v>
      </c>
      <c r="B659">
        <f>IF('Training Data'!A659="F",1, 0)</f>
        <v>1</v>
      </c>
      <c r="C659">
        <f>IF('Training Data'!B659="H",1, 0)</f>
        <v>1</v>
      </c>
      <c r="D659">
        <f>IF('Training Data'!B659="A",1, 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 x14ac:dyDescent="0.25">
      <c r="A660">
        <f>IF('Training Data'!A660="M",1, 0)</f>
        <v>1</v>
      </c>
      <c r="B660">
        <f>IF('Training Data'!A660="F",1, 0)</f>
        <v>0</v>
      </c>
      <c r="C660">
        <f>IF('Training Data'!B660="H",1, 0)</f>
        <v>1</v>
      </c>
      <c r="D660">
        <f>IF('Training Data'!B660="A",1, 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 x14ac:dyDescent="0.25">
      <c r="A661">
        <f>IF('Training Data'!A661="M",1, 0)</f>
        <v>1</v>
      </c>
      <c r="B661">
        <f>IF('Training Data'!A661="F",1, 0)</f>
        <v>0</v>
      </c>
      <c r="C661">
        <f>IF('Training Data'!B661="H",1, 0)</f>
        <v>0</v>
      </c>
      <c r="D661">
        <f>IF('Training Data'!B661="A",1, 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 x14ac:dyDescent="0.25">
      <c r="A662">
        <f>IF('Training Data'!A662="M",1, 0)</f>
        <v>1</v>
      </c>
      <c r="B662">
        <f>IF('Training Data'!A662="F",1, 0)</f>
        <v>0</v>
      </c>
      <c r="C662">
        <f>IF('Training Data'!B662="H",1, 0)</f>
        <v>1</v>
      </c>
      <c r="D662">
        <f>IF('Training Data'!B662="A",1, 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 x14ac:dyDescent="0.25">
      <c r="A663">
        <f>IF('Training Data'!A663="M",1, 0)</f>
        <v>1</v>
      </c>
      <c r="B663">
        <f>IF('Training Data'!A663="F",1, 0)</f>
        <v>0</v>
      </c>
      <c r="C663">
        <f>IF('Training Data'!B663="H",1, 0)</f>
        <v>0</v>
      </c>
      <c r="D663">
        <f>IF('Training Data'!B663="A",1, 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 x14ac:dyDescent="0.25">
      <c r="A664">
        <f>IF('Training Data'!A664="M",1, 0)</f>
        <v>0</v>
      </c>
      <c r="B664">
        <f>IF('Training Data'!A664="F",1, 0)</f>
        <v>1</v>
      </c>
      <c r="C664">
        <f>IF('Training Data'!B664="H",1, 0)</f>
        <v>0</v>
      </c>
      <c r="D664">
        <f>IF('Training Data'!B664="A",1, 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 x14ac:dyDescent="0.25">
      <c r="A665">
        <f>IF('Training Data'!A665="M",1, 0)</f>
        <v>1</v>
      </c>
      <c r="B665">
        <f>IF('Training Data'!A665="F",1, 0)</f>
        <v>0</v>
      </c>
      <c r="C665">
        <f>IF('Training Data'!B665="H",1, 0)</f>
        <v>1</v>
      </c>
      <c r="D665">
        <f>IF('Training Data'!B665="A",1, 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 x14ac:dyDescent="0.25">
      <c r="A666">
        <f>IF('Training Data'!A666="M",1, 0)</f>
        <v>0</v>
      </c>
      <c r="B666">
        <f>IF('Training Data'!A666="F",1, 0)</f>
        <v>1</v>
      </c>
      <c r="C666">
        <f>IF('Training Data'!B666="H",1, 0)</f>
        <v>1</v>
      </c>
      <c r="D666">
        <f>IF('Training Data'!B666="A",1, 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 x14ac:dyDescent="0.25">
      <c r="A667">
        <f>IF('Training Data'!A667="M",1, 0)</f>
        <v>1</v>
      </c>
      <c r="B667">
        <f>IF('Training Data'!A667="F",1, 0)</f>
        <v>0</v>
      </c>
      <c r="C667">
        <f>IF('Training Data'!B667="H",1, 0)</f>
        <v>1</v>
      </c>
      <c r="D667">
        <f>IF('Training Data'!B667="A",1, 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 x14ac:dyDescent="0.25">
      <c r="A668">
        <f>IF('Training Data'!A668="M",1, 0)</f>
        <v>0</v>
      </c>
      <c r="B668">
        <f>IF('Training Data'!A668="F",1, 0)</f>
        <v>0</v>
      </c>
      <c r="C668">
        <f>IF('Training Data'!B668="H",1, 0)</f>
        <v>0</v>
      </c>
      <c r="D668">
        <f>IF('Training Data'!B668="A",1, 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 x14ac:dyDescent="0.25">
      <c r="A669">
        <f>IF('Training Data'!A669="M",1, 0)</f>
        <v>0</v>
      </c>
      <c r="B669">
        <f>IF('Training Data'!A669="F",1, 0)</f>
        <v>0</v>
      </c>
      <c r="C669">
        <f>IF('Training Data'!B669="H",1, 0)</f>
        <v>0</v>
      </c>
      <c r="D669">
        <f>IF('Training Data'!B669="A",1, 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 x14ac:dyDescent="0.25">
      <c r="A670">
        <f>IF('Training Data'!A670="M",1, 0)</f>
        <v>0</v>
      </c>
      <c r="B670">
        <f>IF('Training Data'!A670="F",1, 0)</f>
        <v>0</v>
      </c>
      <c r="C670">
        <f>IF('Training Data'!B670="H",1, 0)</f>
        <v>0</v>
      </c>
      <c r="D670">
        <f>IF('Training Data'!B670="A",1, 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 x14ac:dyDescent="0.25">
      <c r="A671">
        <f>IF('Training Data'!A671="M",1, 0)</f>
        <v>1</v>
      </c>
      <c r="B671">
        <f>IF('Training Data'!A671="F",1, 0)</f>
        <v>0</v>
      </c>
      <c r="C671">
        <f>IF('Training Data'!B671="H",1, 0)</f>
        <v>1</v>
      </c>
      <c r="D671">
        <f>IF('Training Data'!B671="A",1, 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 x14ac:dyDescent="0.25">
      <c r="A672">
        <f>IF('Training Data'!A672="M",1, 0)</f>
        <v>1</v>
      </c>
      <c r="B672">
        <f>IF('Training Data'!A672="F",1, 0)</f>
        <v>0</v>
      </c>
      <c r="C672">
        <f>IF('Training Data'!B672="H",1, 0)</f>
        <v>1</v>
      </c>
      <c r="D672">
        <f>IF('Training Data'!B672="A",1, 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 x14ac:dyDescent="0.25">
      <c r="A673">
        <f>IF('Training Data'!A673="M",1, 0)</f>
        <v>0</v>
      </c>
      <c r="B673">
        <f>IF('Training Data'!A673="F",1, 0)</f>
        <v>1</v>
      </c>
      <c r="C673">
        <f>IF('Training Data'!B673="H",1, 0)</f>
        <v>1</v>
      </c>
      <c r="D673">
        <f>IF('Training Data'!B673="A",1, 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 x14ac:dyDescent="0.25">
      <c r="A674">
        <f>IF('Training Data'!A674="M",1, 0)</f>
        <v>0</v>
      </c>
      <c r="B674">
        <f>IF('Training Data'!A674="F",1, 0)</f>
        <v>1</v>
      </c>
      <c r="C674">
        <f>IF('Training Data'!B674="H",1, 0)</f>
        <v>1</v>
      </c>
      <c r="D674">
        <f>IF('Training Data'!B674="A",1, 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 x14ac:dyDescent="0.25">
      <c r="A675">
        <f>IF('Training Data'!A675="M",1, 0)</f>
        <v>0</v>
      </c>
      <c r="B675">
        <f>IF('Training Data'!A675="F",1, 0)</f>
        <v>1</v>
      </c>
      <c r="C675">
        <f>IF('Training Data'!B675="H",1, 0)</f>
        <v>1</v>
      </c>
      <c r="D675">
        <f>IF('Training Data'!B675="A",1, 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 x14ac:dyDescent="0.25">
      <c r="A676">
        <f>IF('Training Data'!A676="M",1, 0)</f>
        <v>0</v>
      </c>
      <c r="B676">
        <f>IF('Training Data'!A676="F",1, 0)</f>
        <v>1</v>
      </c>
      <c r="C676">
        <f>IF('Training Data'!B676="H",1, 0)</f>
        <v>1</v>
      </c>
      <c r="D676">
        <f>IF('Training Data'!B676="A",1, 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 x14ac:dyDescent="0.25">
      <c r="A677">
        <f>IF('Training Data'!A677="M",1, 0)</f>
        <v>0</v>
      </c>
      <c r="B677">
        <f>IF('Training Data'!A677="F",1, 0)</f>
        <v>0</v>
      </c>
      <c r="C677">
        <f>IF('Training Data'!B677="H",1, 0)</f>
        <v>0</v>
      </c>
      <c r="D677">
        <f>IF('Training Data'!B677="A",1, 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 x14ac:dyDescent="0.25">
      <c r="A678">
        <f>IF('Training Data'!A678="M",1, 0)</f>
        <v>0</v>
      </c>
      <c r="B678">
        <f>IF('Training Data'!A678="F",1, 0)</f>
        <v>1</v>
      </c>
      <c r="C678">
        <f>IF('Training Data'!B678="H",1, 0)</f>
        <v>0</v>
      </c>
      <c r="D678">
        <f>IF('Training Data'!B678="A",1, 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 x14ac:dyDescent="0.25">
      <c r="A679">
        <f>IF('Training Data'!A679="M",1, 0)</f>
        <v>0</v>
      </c>
      <c r="B679">
        <f>IF('Training Data'!A679="F",1, 0)</f>
        <v>1</v>
      </c>
      <c r="C679">
        <f>IF('Training Data'!B679="H",1, 0)</f>
        <v>0</v>
      </c>
      <c r="D679">
        <f>IF('Training Data'!B679="A",1, 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 x14ac:dyDescent="0.25">
      <c r="A680">
        <f>IF('Training Data'!A680="M",1, 0)</f>
        <v>1</v>
      </c>
      <c r="B680">
        <f>IF('Training Data'!A680="F",1, 0)</f>
        <v>0</v>
      </c>
      <c r="C680">
        <f>IF('Training Data'!B680="H",1, 0)</f>
        <v>0</v>
      </c>
      <c r="D680">
        <f>IF('Training Data'!B680="A",1, 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 x14ac:dyDescent="0.25">
      <c r="A681">
        <f>IF('Training Data'!A681="M",1, 0)</f>
        <v>0</v>
      </c>
      <c r="B681">
        <f>IF('Training Data'!A681="F",1, 0)</f>
        <v>1</v>
      </c>
      <c r="C681">
        <f>IF('Training Data'!B681="H",1, 0)</f>
        <v>1</v>
      </c>
      <c r="D681">
        <f>IF('Training Data'!B681="A",1, 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 x14ac:dyDescent="0.25">
      <c r="A682">
        <f>IF('Training Data'!A682="M",1, 0)</f>
        <v>0</v>
      </c>
      <c r="B682">
        <f>IF('Training Data'!A682="F",1, 0)</f>
        <v>1</v>
      </c>
      <c r="C682">
        <f>IF('Training Data'!B682="H",1, 0)</f>
        <v>1</v>
      </c>
      <c r="D682">
        <f>IF('Training Data'!B682="A",1, 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 x14ac:dyDescent="0.25">
      <c r="A683">
        <f>IF('Training Data'!A683="M",1, 0)</f>
        <v>1</v>
      </c>
      <c r="B683">
        <f>IF('Training Data'!A683="F",1, 0)</f>
        <v>0</v>
      </c>
      <c r="C683">
        <f>IF('Training Data'!B683="H",1, 0)</f>
        <v>0</v>
      </c>
      <c r="D683">
        <f>IF('Training Data'!B683="A",1, 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 x14ac:dyDescent="0.25">
      <c r="A684">
        <f>IF('Training Data'!A684="M",1, 0)</f>
        <v>0</v>
      </c>
      <c r="B684">
        <f>IF('Training Data'!A684="F",1, 0)</f>
        <v>1</v>
      </c>
      <c r="C684">
        <f>IF('Training Data'!B684="H",1, 0)</f>
        <v>1</v>
      </c>
      <c r="D684">
        <f>IF('Training Data'!B684="A",1, 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 x14ac:dyDescent="0.25">
      <c r="A685">
        <f>IF('Training Data'!A685="M",1, 0)</f>
        <v>1</v>
      </c>
      <c r="B685">
        <f>IF('Training Data'!A685="F",1, 0)</f>
        <v>0</v>
      </c>
      <c r="C685">
        <f>IF('Training Data'!B685="H",1, 0)</f>
        <v>0</v>
      </c>
      <c r="D685">
        <f>IF('Training Data'!B685="A",1, 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 x14ac:dyDescent="0.25">
      <c r="A686">
        <f>IF('Training Data'!A686="M",1, 0)</f>
        <v>0</v>
      </c>
      <c r="B686">
        <f>IF('Training Data'!A686="F",1, 0)</f>
        <v>0</v>
      </c>
      <c r="C686">
        <f>IF('Training Data'!B686="H",1, 0)</f>
        <v>1</v>
      </c>
      <c r="D686">
        <f>IF('Training Data'!B686="A",1, 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 x14ac:dyDescent="0.25">
      <c r="A687">
        <f>IF('Training Data'!A687="M",1, 0)</f>
        <v>0</v>
      </c>
      <c r="B687">
        <f>IF('Training Data'!A687="F",1, 0)</f>
        <v>1</v>
      </c>
      <c r="C687">
        <f>IF('Training Data'!B687="H",1, 0)</f>
        <v>0</v>
      </c>
      <c r="D687">
        <f>IF('Training Data'!B687="A",1, 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 x14ac:dyDescent="0.25">
      <c r="A688">
        <f>IF('Training Data'!A688="M",1, 0)</f>
        <v>1</v>
      </c>
      <c r="B688">
        <f>IF('Training Data'!A688="F",1, 0)</f>
        <v>0</v>
      </c>
      <c r="C688">
        <f>IF('Training Data'!B688="H",1, 0)</f>
        <v>1</v>
      </c>
      <c r="D688">
        <f>IF('Training Data'!B688="A",1, 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 x14ac:dyDescent="0.25">
      <c r="A689">
        <f>IF('Training Data'!A689="M",1, 0)</f>
        <v>1</v>
      </c>
      <c r="B689">
        <f>IF('Training Data'!A689="F",1, 0)</f>
        <v>0</v>
      </c>
      <c r="C689">
        <f>IF('Training Data'!B689="H",1, 0)</f>
        <v>0</v>
      </c>
      <c r="D689">
        <f>IF('Training Data'!B689="A",1, 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 x14ac:dyDescent="0.25">
      <c r="A690">
        <f>IF('Training Data'!A690="M",1, 0)</f>
        <v>1</v>
      </c>
      <c r="B690">
        <f>IF('Training Data'!A690="F",1, 0)</f>
        <v>0</v>
      </c>
      <c r="C690">
        <f>IF('Training Data'!B690="H",1, 0)</f>
        <v>1</v>
      </c>
      <c r="D690">
        <f>IF('Training Data'!B690="A",1, 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 x14ac:dyDescent="0.25">
      <c r="A691">
        <f>IF('Training Data'!A691="M",1, 0)</f>
        <v>0</v>
      </c>
      <c r="B691">
        <f>IF('Training Data'!A691="F",1, 0)</f>
        <v>1</v>
      </c>
      <c r="C691">
        <f>IF('Training Data'!B691="H",1, 0)</f>
        <v>1</v>
      </c>
      <c r="D691">
        <f>IF('Training Data'!B691="A",1, 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 x14ac:dyDescent="0.25">
      <c r="A692">
        <f>IF('Training Data'!A692="M",1, 0)</f>
        <v>0</v>
      </c>
      <c r="B692">
        <f>IF('Training Data'!A692="F",1, 0)</f>
        <v>1</v>
      </c>
      <c r="C692">
        <f>IF('Training Data'!B692="H",1, 0)</f>
        <v>1</v>
      </c>
      <c r="D692">
        <f>IF('Training Data'!B692="A",1, 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 x14ac:dyDescent="0.25">
      <c r="A693">
        <f>IF('Training Data'!A693="M",1, 0)</f>
        <v>0</v>
      </c>
      <c r="B693">
        <f>IF('Training Data'!A693="F",1, 0)</f>
        <v>1</v>
      </c>
      <c r="C693">
        <f>IF('Training Data'!B693="H",1, 0)</f>
        <v>0</v>
      </c>
      <c r="D693">
        <f>IF('Training Data'!B693="A",1, 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 x14ac:dyDescent="0.25">
      <c r="A694">
        <f>IF('Training Data'!A694="M",1, 0)</f>
        <v>0</v>
      </c>
      <c r="B694">
        <f>IF('Training Data'!A694="F",1, 0)</f>
        <v>1</v>
      </c>
      <c r="C694">
        <f>IF('Training Data'!B694="H",1, 0)</f>
        <v>1</v>
      </c>
      <c r="D694">
        <f>IF('Training Data'!B694="A",1, 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 x14ac:dyDescent="0.25">
      <c r="A695">
        <f>IF('Training Data'!A695="M",1, 0)</f>
        <v>0</v>
      </c>
      <c r="B695">
        <f>IF('Training Data'!A695="F",1, 0)</f>
        <v>1</v>
      </c>
      <c r="C695">
        <f>IF('Training Data'!B695="H",1, 0)</f>
        <v>1</v>
      </c>
      <c r="D695">
        <f>IF('Training Data'!B695="A",1, 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 x14ac:dyDescent="0.25">
      <c r="A696">
        <f>IF('Training Data'!A696="M",1, 0)</f>
        <v>0</v>
      </c>
      <c r="B696">
        <f>IF('Training Data'!A696="F",1, 0)</f>
        <v>0</v>
      </c>
      <c r="C696">
        <f>IF('Training Data'!B696="H",1, 0)</f>
        <v>0</v>
      </c>
      <c r="D696">
        <f>IF('Training Data'!B696="A",1, 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 x14ac:dyDescent="0.25">
      <c r="A697">
        <f>IF('Training Data'!A697="M",1, 0)</f>
        <v>0</v>
      </c>
      <c r="B697">
        <f>IF('Training Data'!A697="F",1, 0)</f>
        <v>1</v>
      </c>
      <c r="C697">
        <f>IF('Training Data'!B697="H",1, 0)</f>
        <v>1</v>
      </c>
      <c r="D697">
        <f>IF('Training Data'!B697="A",1, 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 x14ac:dyDescent="0.25">
      <c r="A698">
        <f>IF('Training Data'!A698="M",1, 0)</f>
        <v>1</v>
      </c>
      <c r="B698">
        <f>IF('Training Data'!A698="F",1, 0)</f>
        <v>0</v>
      </c>
      <c r="C698">
        <f>IF('Training Data'!B698="H",1, 0)</f>
        <v>1</v>
      </c>
      <c r="D698">
        <f>IF('Training Data'!B698="A",1, 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 x14ac:dyDescent="0.25">
      <c r="A699">
        <f>IF('Training Data'!A699="M",1, 0)</f>
        <v>0</v>
      </c>
      <c r="B699">
        <f>IF('Training Data'!A699="F",1, 0)</f>
        <v>1</v>
      </c>
      <c r="C699">
        <f>IF('Training Data'!B699="H",1, 0)</f>
        <v>1</v>
      </c>
      <c r="D699">
        <f>IF('Training Data'!B699="A",1, 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 x14ac:dyDescent="0.25">
      <c r="A700">
        <f>IF('Training Data'!A700="M",1, 0)</f>
        <v>1</v>
      </c>
      <c r="B700">
        <f>IF('Training Data'!A700="F",1, 0)</f>
        <v>0</v>
      </c>
      <c r="C700">
        <f>IF('Training Data'!B700="H",1, 0)</f>
        <v>1</v>
      </c>
      <c r="D700">
        <f>IF('Training Data'!B700="A",1, 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 x14ac:dyDescent="0.25">
      <c r="A701">
        <f>IF('Training Data'!A701="M",1, 0)</f>
        <v>1</v>
      </c>
      <c r="B701">
        <f>IF('Training Data'!A701="F",1, 0)</f>
        <v>0</v>
      </c>
      <c r="C701">
        <f>IF('Training Data'!B701="H",1, 0)</f>
        <v>1</v>
      </c>
      <c r="D701">
        <f>IF('Training Data'!B701="A",1, 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 x14ac:dyDescent="0.25">
      <c r="A702">
        <f>IF('Training Data'!A702="M",1, 0)</f>
        <v>0</v>
      </c>
      <c r="B702">
        <f>IF('Training Data'!A702="F",1, 0)</f>
        <v>1</v>
      </c>
      <c r="C702">
        <f>IF('Training Data'!B702="H",1, 0)</f>
        <v>0</v>
      </c>
      <c r="D702">
        <f>IF('Training Data'!B702="A",1, 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 x14ac:dyDescent="0.25">
      <c r="A703">
        <f>IF('Training Data'!A703="M",1, 0)</f>
        <v>0</v>
      </c>
      <c r="B703">
        <f>IF('Training Data'!A703="F",1, 0)</f>
        <v>1</v>
      </c>
      <c r="C703">
        <f>IF('Training Data'!B703="H",1, 0)</f>
        <v>0</v>
      </c>
      <c r="D703">
        <f>IF('Training Data'!B703="A",1, 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 x14ac:dyDescent="0.25">
      <c r="A704">
        <f>IF('Training Data'!A704="M",1, 0)</f>
        <v>1</v>
      </c>
      <c r="B704">
        <f>IF('Training Data'!A704="F",1, 0)</f>
        <v>0</v>
      </c>
      <c r="C704">
        <f>IF('Training Data'!B704="H",1, 0)</f>
        <v>0</v>
      </c>
      <c r="D704">
        <f>IF('Training Data'!B704="A",1, 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 x14ac:dyDescent="0.25">
      <c r="A705">
        <f>IF('Training Data'!A705="M",1, 0)</f>
        <v>0</v>
      </c>
      <c r="B705">
        <f>IF('Training Data'!A705="F",1, 0)</f>
        <v>1</v>
      </c>
      <c r="C705">
        <f>IF('Training Data'!B705="H",1, 0)</f>
        <v>0</v>
      </c>
      <c r="D705">
        <f>IF('Training Data'!B705="A",1, 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 x14ac:dyDescent="0.25">
      <c r="A706">
        <f>IF('Training Data'!A706="M",1, 0)</f>
        <v>0</v>
      </c>
      <c r="B706">
        <f>IF('Training Data'!A706="F",1, 0)</f>
        <v>1</v>
      </c>
      <c r="C706">
        <f>IF('Training Data'!B706="H",1, 0)</f>
        <v>0</v>
      </c>
      <c r="D706">
        <f>IF('Training Data'!B706="A",1, 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 x14ac:dyDescent="0.25">
      <c r="A707">
        <f>IF('Training Data'!A707="M",1, 0)</f>
        <v>1</v>
      </c>
      <c r="B707">
        <f>IF('Training Data'!A707="F",1, 0)</f>
        <v>0</v>
      </c>
      <c r="C707">
        <f>IF('Training Data'!B707="H",1, 0)</f>
        <v>0</v>
      </c>
      <c r="D707">
        <f>IF('Training Data'!B707="A",1, 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 x14ac:dyDescent="0.25">
      <c r="A708">
        <f>IF('Training Data'!A708="M",1, 0)</f>
        <v>0</v>
      </c>
      <c r="B708">
        <f>IF('Training Data'!A708="F",1, 0)</f>
        <v>0</v>
      </c>
      <c r="C708">
        <f>IF('Training Data'!B708="H",1, 0)</f>
        <v>1</v>
      </c>
      <c r="D708">
        <f>IF('Training Data'!B708="A",1, 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 x14ac:dyDescent="0.25">
      <c r="A709">
        <f>IF('Training Data'!A709="M",1, 0)</f>
        <v>1</v>
      </c>
      <c r="B709">
        <f>IF('Training Data'!A709="F",1, 0)</f>
        <v>0</v>
      </c>
      <c r="C709">
        <f>IF('Training Data'!B709="H",1, 0)</f>
        <v>0</v>
      </c>
      <c r="D709">
        <f>IF('Training Data'!B709="A",1, 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 x14ac:dyDescent="0.25">
      <c r="A710">
        <f>IF('Training Data'!A710="M",1, 0)</f>
        <v>0</v>
      </c>
      <c r="B710">
        <f>IF('Training Data'!A710="F",1, 0)</f>
        <v>0</v>
      </c>
      <c r="C710">
        <f>IF('Training Data'!B710="H",1, 0)</f>
        <v>0</v>
      </c>
      <c r="D710">
        <f>IF('Training Data'!B710="A",1, 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 x14ac:dyDescent="0.25">
      <c r="A711">
        <f>IF('Training Data'!A711="M",1, 0)</f>
        <v>1</v>
      </c>
      <c r="B711">
        <f>IF('Training Data'!A711="F",1, 0)</f>
        <v>0</v>
      </c>
      <c r="C711">
        <f>IF('Training Data'!B711="H",1, 0)</f>
        <v>0</v>
      </c>
      <c r="D711">
        <f>IF('Training Data'!B711="A",1, 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 x14ac:dyDescent="0.25">
      <c r="A712">
        <f>IF('Training Data'!A712="M",1, 0)</f>
        <v>0</v>
      </c>
      <c r="B712">
        <f>IF('Training Data'!A712="F",1, 0)</f>
        <v>0</v>
      </c>
      <c r="C712">
        <f>IF('Training Data'!B712="H",1, 0)</f>
        <v>1</v>
      </c>
      <c r="D712">
        <f>IF('Training Data'!B712="A",1, 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 x14ac:dyDescent="0.25">
      <c r="A713">
        <f>IF('Training Data'!A713="M",1, 0)</f>
        <v>0</v>
      </c>
      <c r="B713">
        <f>IF('Training Data'!A713="F",1, 0)</f>
        <v>1</v>
      </c>
      <c r="C713">
        <f>IF('Training Data'!B713="H",1, 0)</f>
        <v>0</v>
      </c>
      <c r="D713">
        <f>IF('Training Data'!B713="A",1, 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 x14ac:dyDescent="0.25">
      <c r="A714">
        <f>IF('Training Data'!A714="M",1, 0)</f>
        <v>0</v>
      </c>
      <c r="B714">
        <f>IF('Training Data'!A714="F",1, 0)</f>
        <v>1</v>
      </c>
      <c r="C714">
        <f>IF('Training Data'!B714="H",1, 0)</f>
        <v>0</v>
      </c>
      <c r="D714">
        <f>IF('Training Data'!B714="A",1, 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 x14ac:dyDescent="0.25">
      <c r="A715">
        <f>IF('Training Data'!A715="M",1, 0)</f>
        <v>1</v>
      </c>
      <c r="B715">
        <f>IF('Training Data'!A715="F",1, 0)</f>
        <v>0</v>
      </c>
      <c r="C715">
        <f>IF('Training Data'!B715="H",1, 0)</f>
        <v>1</v>
      </c>
      <c r="D715">
        <f>IF('Training Data'!B715="A",1, 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 x14ac:dyDescent="0.25">
      <c r="A716">
        <f>IF('Training Data'!A716="M",1, 0)</f>
        <v>0</v>
      </c>
      <c r="B716">
        <f>IF('Training Data'!A716="F",1, 0)</f>
        <v>1</v>
      </c>
      <c r="C716">
        <f>IF('Training Data'!B716="H",1, 0)</f>
        <v>0</v>
      </c>
      <c r="D716">
        <f>IF('Training Data'!B716="A",1, 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 x14ac:dyDescent="0.25">
      <c r="A717">
        <f>IF('Training Data'!A717="M",1, 0)</f>
        <v>0</v>
      </c>
      <c r="B717">
        <f>IF('Training Data'!A717="F",1, 0)</f>
        <v>1</v>
      </c>
      <c r="C717">
        <f>IF('Training Data'!B717="H",1, 0)</f>
        <v>0</v>
      </c>
      <c r="D717">
        <f>IF('Training Data'!B717="A",1, 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 x14ac:dyDescent="0.25">
      <c r="A718">
        <f>IF('Training Data'!A718="M",1, 0)</f>
        <v>1</v>
      </c>
      <c r="B718">
        <f>IF('Training Data'!A718="F",1, 0)</f>
        <v>0</v>
      </c>
      <c r="C718">
        <f>IF('Training Data'!B718="H",1, 0)</f>
        <v>0</v>
      </c>
      <c r="D718">
        <f>IF('Training Data'!B718="A",1, 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 x14ac:dyDescent="0.25">
      <c r="A719">
        <f>IF('Training Data'!A719="M",1, 0)</f>
        <v>0</v>
      </c>
      <c r="B719">
        <f>IF('Training Data'!A719="F",1, 0)</f>
        <v>1</v>
      </c>
      <c r="C719">
        <f>IF('Training Data'!B719="H",1, 0)</f>
        <v>0</v>
      </c>
      <c r="D719">
        <f>IF('Training Data'!B719="A",1, 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 x14ac:dyDescent="0.25">
      <c r="A720">
        <f>IF('Training Data'!A720="M",1, 0)</f>
        <v>0</v>
      </c>
      <c r="B720">
        <f>IF('Training Data'!A720="F",1, 0)</f>
        <v>1</v>
      </c>
      <c r="C720">
        <f>IF('Training Data'!B720="H",1, 0)</f>
        <v>1</v>
      </c>
      <c r="D720">
        <f>IF('Training Data'!B720="A",1, 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 x14ac:dyDescent="0.25">
      <c r="A721">
        <f>IF('Training Data'!A721="M",1, 0)</f>
        <v>0</v>
      </c>
      <c r="B721">
        <f>IF('Training Data'!A721="F",1, 0)</f>
        <v>1</v>
      </c>
      <c r="C721">
        <f>IF('Training Data'!B721="H",1, 0)</f>
        <v>0</v>
      </c>
      <c r="D721">
        <f>IF('Training Data'!B721="A",1, 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 x14ac:dyDescent="0.25">
      <c r="A722">
        <f>IF('Training Data'!A722="M",1, 0)</f>
        <v>0</v>
      </c>
      <c r="B722">
        <f>IF('Training Data'!A722="F",1, 0)</f>
        <v>0</v>
      </c>
      <c r="C722">
        <f>IF('Training Data'!B722="H",1, 0)</f>
        <v>1</v>
      </c>
      <c r="D722">
        <f>IF('Training Data'!B722="A",1, 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 x14ac:dyDescent="0.25">
      <c r="A723">
        <f>IF('Training Data'!A723="M",1, 0)</f>
        <v>0</v>
      </c>
      <c r="B723">
        <f>IF('Training Data'!A723="F",1, 0)</f>
        <v>1</v>
      </c>
      <c r="C723">
        <f>IF('Training Data'!B723="H",1, 0)</f>
        <v>0</v>
      </c>
      <c r="D723">
        <f>IF('Training Data'!B723="A",1, 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 x14ac:dyDescent="0.25">
      <c r="A724">
        <f>IF('Training Data'!A724="M",1, 0)</f>
        <v>1</v>
      </c>
      <c r="B724">
        <f>IF('Training Data'!A724="F",1, 0)</f>
        <v>0</v>
      </c>
      <c r="C724">
        <f>IF('Training Data'!B724="H",1, 0)</f>
        <v>0</v>
      </c>
      <c r="D724">
        <f>IF('Training Data'!B724="A",1, 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 x14ac:dyDescent="0.25">
      <c r="A725">
        <f>IF('Training Data'!A725="M",1, 0)</f>
        <v>1</v>
      </c>
      <c r="B725">
        <f>IF('Training Data'!A725="F",1, 0)</f>
        <v>0</v>
      </c>
      <c r="C725">
        <f>IF('Training Data'!B725="H",1, 0)</f>
        <v>0</v>
      </c>
      <c r="D725">
        <f>IF('Training Data'!B725="A",1, 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 x14ac:dyDescent="0.25">
      <c r="A726">
        <f>IF('Training Data'!A726="M",1, 0)</f>
        <v>1</v>
      </c>
      <c r="B726">
        <f>IF('Training Data'!A726="F",1, 0)</f>
        <v>0</v>
      </c>
      <c r="C726">
        <f>IF('Training Data'!B726="H",1, 0)</f>
        <v>1</v>
      </c>
      <c r="D726">
        <f>IF('Training Data'!B726="A",1, 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 x14ac:dyDescent="0.25">
      <c r="A727">
        <f>IF('Training Data'!A727="M",1, 0)</f>
        <v>1</v>
      </c>
      <c r="B727">
        <f>IF('Training Data'!A727="F",1, 0)</f>
        <v>0</v>
      </c>
      <c r="C727">
        <f>IF('Training Data'!B727="H",1, 0)</f>
        <v>0</v>
      </c>
      <c r="D727">
        <f>IF('Training Data'!B727="A",1, 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 x14ac:dyDescent="0.25">
      <c r="A728">
        <f>IF('Training Data'!A728="M",1, 0)</f>
        <v>0</v>
      </c>
      <c r="B728">
        <f>IF('Training Data'!A728="F",1, 0)</f>
        <v>1</v>
      </c>
      <c r="C728">
        <f>IF('Training Data'!B728="H",1, 0)</f>
        <v>0</v>
      </c>
      <c r="D728">
        <f>IF('Training Data'!B728="A",1, 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 x14ac:dyDescent="0.25">
      <c r="A729">
        <f>IF('Training Data'!A729="M",1, 0)</f>
        <v>0</v>
      </c>
      <c r="B729">
        <f>IF('Training Data'!A729="F",1, 0)</f>
        <v>1</v>
      </c>
      <c r="C729">
        <f>IF('Training Data'!B729="H",1, 0)</f>
        <v>0</v>
      </c>
      <c r="D729">
        <f>IF('Training Data'!B729="A",1, 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 x14ac:dyDescent="0.25">
      <c r="A730">
        <f>IF('Training Data'!A730="M",1, 0)</f>
        <v>0</v>
      </c>
      <c r="B730">
        <f>IF('Training Data'!A730="F",1, 0)</f>
        <v>1</v>
      </c>
      <c r="C730">
        <f>IF('Training Data'!B730="H",1, 0)</f>
        <v>1</v>
      </c>
      <c r="D730">
        <f>IF('Training Data'!B730="A",1, 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 x14ac:dyDescent="0.25">
      <c r="A731">
        <f>IF('Training Data'!A731="M",1, 0)</f>
        <v>1</v>
      </c>
      <c r="B731">
        <f>IF('Training Data'!A731="F",1, 0)</f>
        <v>0</v>
      </c>
      <c r="C731">
        <f>IF('Training Data'!B731="H",1, 0)</f>
        <v>0</v>
      </c>
      <c r="D731">
        <f>IF('Training Data'!B731="A",1, 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 x14ac:dyDescent="0.25">
      <c r="A732">
        <f>IF('Training Data'!A732="M",1, 0)</f>
        <v>1</v>
      </c>
      <c r="B732">
        <f>IF('Training Data'!A732="F",1, 0)</f>
        <v>0</v>
      </c>
      <c r="C732">
        <f>IF('Training Data'!B732="H",1, 0)</f>
        <v>0</v>
      </c>
      <c r="D732">
        <f>IF('Training Data'!B732="A",1, 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 x14ac:dyDescent="0.25">
      <c r="A733">
        <f>IF('Training Data'!A733="M",1, 0)</f>
        <v>0</v>
      </c>
      <c r="B733">
        <f>IF('Training Data'!A733="F",1, 0)</f>
        <v>1</v>
      </c>
      <c r="C733">
        <f>IF('Training Data'!B733="H",1, 0)</f>
        <v>1</v>
      </c>
      <c r="D733">
        <f>IF('Training Data'!B733="A",1, 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 x14ac:dyDescent="0.25">
      <c r="A734">
        <f>IF('Training Data'!A734="M",1, 0)</f>
        <v>0</v>
      </c>
      <c r="B734">
        <f>IF('Training Data'!A734="F",1, 0)</f>
        <v>1</v>
      </c>
      <c r="C734">
        <f>IF('Training Data'!B734="H",1, 0)</f>
        <v>1</v>
      </c>
      <c r="D734">
        <f>IF('Training Data'!B734="A",1, 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 x14ac:dyDescent="0.25">
      <c r="A735">
        <f>IF('Training Data'!A735="M",1, 0)</f>
        <v>0</v>
      </c>
      <c r="B735">
        <f>IF('Training Data'!A735="F",1, 0)</f>
        <v>1</v>
      </c>
      <c r="C735">
        <f>IF('Training Data'!B735="H",1, 0)</f>
        <v>0</v>
      </c>
      <c r="D735">
        <f>IF('Training Data'!B735="A",1, 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 x14ac:dyDescent="0.25">
      <c r="A736">
        <f>IF('Training Data'!A736="M",1, 0)</f>
        <v>0</v>
      </c>
      <c r="B736">
        <f>IF('Training Data'!A736="F",1, 0)</f>
        <v>1</v>
      </c>
      <c r="C736">
        <f>IF('Training Data'!B736="H",1, 0)</f>
        <v>1</v>
      </c>
      <c r="D736">
        <f>IF('Training Data'!B736="A",1, 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 x14ac:dyDescent="0.25">
      <c r="A737">
        <f>IF('Training Data'!A737="M",1, 0)</f>
        <v>0</v>
      </c>
      <c r="B737">
        <f>IF('Training Data'!A737="F",1, 0)</f>
        <v>1</v>
      </c>
      <c r="C737">
        <f>IF('Training Data'!B737="H",1, 0)</f>
        <v>1</v>
      </c>
      <c r="D737">
        <f>IF('Training Data'!B737="A",1, 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 x14ac:dyDescent="0.25">
      <c r="A738">
        <f>IF('Training Data'!A738="M",1, 0)</f>
        <v>0</v>
      </c>
      <c r="B738">
        <f>IF('Training Data'!A738="F",1, 0)</f>
        <v>0</v>
      </c>
      <c r="C738">
        <f>IF('Training Data'!B738="H",1, 0)</f>
        <v>0</v>
      </c>
      <c r="D738">
        <f>IF('Training Data'!B738="A",1, 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 x14ac:dyDescent="0.25">
      <c r="A739">
        <f>IF('Training Data'!A739="M",1, 0)</f>
        <v>1</v>
      </c>
      <c r="B739">
        <f>IF('Training Data'!A739="F",1, 0)</f>
        <v>0</v>
      </c>
      <c r="C739">
        <f>IF('Training Data'!B739="H",1, 0)</f>
        <v>0</v>
      </c>
      <c r="D739">
        <f>IF('Training Data'!B739="A",1, 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 x14ac:dyDescent="0.25">
      <c r="A740">
        <f>IF('Training Data'!A740="M",1, 0)</f>
        <v>1</v>
      </c>
      <c r="B740">
        <f>IF('Training Data'!A740="F",1, 0)</f>
        <v>0</v>
      </c>
      <c r="C740">
        <f>IF('Training Data'!B740="H",1, 0)</f>
        <v>0</v>
      </c>
      <c r="D740">
        <f>IF('Training Data'!B740="A",1, 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 x14ac:dyDescent="0.25">
      <c r="A741">
        <f>IF('Training Data'!A741="M",1, 0)</f>
        <v>1</v>
      </c>
      <c r="B741">
        <f>IF('Training Data'!A741="F",1, 0)</f>
        <v>0</v>
      </c>
      <c r="C741">
        <f>IF('Training Data'!B741="H",1, 0)</f>
        <v>0</v>
      </c>
      <c r="D741">
        <f>IF('Training Data'!B741="A",1, 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 x14ac:dyDescent="0.25">
      <c r="A742">
        <f>IF('Training Data'!A742="M",1, 0)</f>
        <v>0</v>
      </c>
      <c r="B742">
        <f>IF('Training Data'!A742="F",1, 0)</f>
        <v>1</v>
      </c>
      <c r="C742">
        <f>IF('Training Data'!B742="H",1, 0)</f>
        <v>1</v>
      </c>
      <c r="D742">
        <f>IF('Training Data'!B742="A",1, 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 x14ac:dyDescent="0.25">
      <c r="A743">
        <f>IF('Training Data'!A743="M",1, 0)</f>
        <v>1</v>
      </c>
      <c r="B743">
        <f>IF('Training Data'!A743="F",1, 0)</f>
        <v>0</v>
      </c>
      <c r="C743">
        <f>IF('Training Data'!B743="H",1, 0)</f>
        <v>1</v>
      </c>
      <c r="D743">
        <f>IF('Training Data'!B743="A",1, 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 x14ac:dyDescent="0.25">
      <c r="A744">
        <f>IF('Training Data'!A744="M",1, 0)</f>
        <v>0</v>
      </c>
      <c r="B744">
        <f>IF('Training Data'!A744="F",1, 0)</f>
        <v>1</v>
      </c>
      <c r="C744">
        <f>IF('Training Data'!B744="H",1, 0)</f>
        <v>0</v>
      </c>
      <c r="D744">
        <f>IF('Training Data'!B744="A",1, 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 x14ac:dyDescent="0.25">
      <c r="A745">
        <f>IF('Training Data'!A745="M",1, 0)</f>
        <v>0</v>
      </c>
      <c r="B745">
        <f>IF('Training Data'!A745="F",1, 0)</f>
        <v>1</v>
      </c>
      <c r="C745">
        <f>IF('Training Data'!B745="H",1, 0)</f>
        <v>0</v>
      </c>
      <c r="D745">
        <f>IF('Training Data'!B745="A",1, 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 x14ac:dyDescent="0.25">
      <c r="A746">
        <f>IF('Training Data'!A746="M",1, 0)</f>
        <v>0</v>
      </c>
      <c r="B746">
        <f>IF('Training Data'!A746="F",1, 0)</f>
        <v>1</v>
      </c>
      <c r="C746">
        <f>IF('Training Data'!B746="H",1, 0)</f>
        <v>1</v>
      </c>
      <c r="D746">
        <f>IF('Training Data'!B746="A",1, 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 x14ac:dyDescent="0.25">
      <c r="A747">
        <f>IF('Training Data'!A747="M",1, 0)</f>
        <v>1</v>
      </c>
      <c r="B747">
        <f>IF('Training Data'!A747="F",1, 0)</f>
        <v>0</v>
      </c>
      <c r="C747">
        <f>IF('Training Data'!B747="H",1, 0)</f>
        <v>0</v>
      </c>
      <c r="D747">
        <f>IF('Training Data'!B747="A",1, 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 x14ac:dyDescent="0.25">
      <c r="A748">
        <f>IF('Training Data'!A748="M",1, 0)</f>
        <v>1</v>
      </c>
      <c r="B748">
        <f>IF('Training Data'!A748="F",1, 0)</f>
        <v>0</v>
      </c>
      <c r="C748">
        <f>IF('Training Data'!B748="H",1, 0)</f>
        <v>0</v>
      </c>
      <c r="D748">
        <f>IF('Training Data'!B748="A",1, 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 x14ac:dyDescent="0.25">
      <c r="A749">
        <f>IF('Training Data'!A749="M",1, 0)</f>
        <v>1</v>
      </c>
      <c r="B749">
        <f>IF('Training Data'!A749="F",1, 0)</f>
        <v>0</v>
      </c>
      <c r="C749">
        <f>IF('Training Data'!B749="H",1, 0)</f>
        <v>1</v>
      </c>
      <c r="D749">
        <f>IF('Training Data'!B749="A",1, 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 x14ac:dyDescent="0.25">
      <c r="A750">
        <f>IF('Training Data'!A750="M",1, 0)</f>
        <v>1</v>
      </c>
      <c r="B750">
        <f>IF('Training Data'!A750="F",1, 0)</f>
        <v>0</v>
      </c>
      <c r="C750">
        <f>IF('Training Data'!B750="H",1, 0)</f>
        <v>0</v>
      </c>
      <c r="D750">
        <f>IF('Training Data'!B750="A",1, 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 x14ac:dyDescent="0.25">
      <c r="A751">
        <f>IF('Training Data'!A751="M",1, 0)</f>
        <v>0</v>
      </c>
      <c r="B751">
        <f>IF('Training Data'!A751="F",1, 0)</f>
        <v>1</v>
      </c>
      <c r="C751">
        <f>IF('Training Data'!B751="H",1, 0)</f>
        <v>0</v>
      </c>
      <c r="D751">
        <f>IF('Training Data'!B751="A",1, 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 x14ac:dyDescent="0.25">
      <c r="A752">
        <f>IF('Training Data'!A752="M",1, 0)</f>
        <v>0</v>
      </c>
      <c r="B752">
        <f>IF('Training Data'!A752="F",1, 0)</f>
        <v>1</v>
      </c>
      <c r="C752">
        <f>IF('Training Data'!B752="H",1, 0)</f>
        <v>0</v>
      </c>
      <c r="D752">
        <f>IF('Training Data'!B752="A",1, 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 x14ac:dyDescent="0.25">
      <c r="A753">
        <f>IF('Training Data'!A753="M",1, 0)</f>
        <v>0</v>
      </c>
      <c r="B753">
        <f>IF('Training Data'!A753="F",1, 0)</f>
        <v>1</v>
      </c>
      <c r="C753">
        <f>IF('Training Data'!B753="H",1, 0)</f>
        <v>1</v>
      </c>
      <c r="D753">
        <f>IF('Training Data'!B753="A",1, 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 x14ac:dyDescent="0.25">
      <c r="A754">
        <f>IF('Training Data'!A754="M",1, 0)</f>
        <v>1</v>
      </c>
      <c r="B754">
        <f>IF('Training Data'!A754="F",1, 0)</f>
        <v>0</v>
      </c>
      <c r="C754">
        <f>IF('Training Data'!B754="H",1, 0)</f>
        <v>1</v>
      </c>
      <c r="D754">
        <f>IF('Training Data'!B754="A",1, 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 x14ac:dyDescent="0.25">
      <c r="A755">
        <f>IF('Training Data'!A755="M",1, 0)</f>
        <v>0</v>
      </c>
      <c r="B755">
        <f>IF('Training Data'!A755="F",1, 0)</f>
        <v>1</v>
      </c>
      <c r="C755">
        <f>IF('Training Data'!B755="H",1, 0)</f>
        <v>0</v>
      </c>
      <c r="D755">
        <f>IF('Training Data'!B755="A",1, 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 x14ac:dyDescent="0.25">
      <c r="A756">
        <f>IF('Training Data'!A756="M",1, 0)</f>
        <v>0</v>
      </c>
      <c r="B756">
        <f>IF('Training Data'!A756="F",1, 0)</f>
        <v>0</v>
      </c>
      <c r="C756">
        <f>IF('Training Data'!B756="H",1, 0)</f>
        <v>0</v>
      </c>
      <c r="D756">
        <f>IF('Training Data'!B756="A",1, 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 x14ac:dyDescent="0.25">
      <c r="A757">
        <f>IF('Training Data'!A757="M",1, 0)</f>
        <v>0</v>
      </c>
      <c r="B757">
        <f>IF('Training Data'!A757="F",1, 0)</f>
        <v>1</v>
      </c>
      <c r="C757">
        <f>IF('Training Data'!B757="H",1, 0)</f>
        <v>0</v>
      </c>
      <c r="D757">
        <f>IF('Training Data'!B757="A",1, 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 x14ac:dyDescent="0.25">
      <c r="A758">
        <f>IF('Training Data'!A758="M",1, 0)</f>
        <v>0</v>
      </c>
      <c r="B758">
        <f>IF('Training Data'!A758="F",1, 0)</f>
        <v>1</v>
      </c>
      <c r="C758">
        <f>IF('Training Data'!B758="H",1, 0)</f>
        <v>0</v>
      </c>
      <c r="D758">
        <f>IF('Training Data'!B758="A",1, 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 x14ac:dyDescent="0.25">
      <c r="A759">
        <f>IF('Training Data'!A759="M",1, 0)</f>
        <v>0</v>
      </c>
      <c r="B759">
        <f>IF('Training Data'!A759="F",1, 0)</f>
        <v>0</v>
      </c>
      <c r="C759">
        <f>IF('Training Data'!B759="H",1, 0)</f>
        <v>1</v>
      </c>
      <c r="D759">
        <f>IF('Training Data'!B759="A",1, 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 x14ac:dyDescent="0.25">
      <c r="A760">
        <f>IF('Training Data'!A760="M",1, 0)</f>
        <v>1</v>
      </c>
      <c r="B760">
        <f>IF('Training Data'!A760="F",1, 0)</f>
        <v>0</v>
      </c>
      <c r="C760">
        <f>IF('Training Data'!B760="H",1, 0)</f>
        <v>0</v>
      </c>
      <c r="D760">
        <f>IF('Training Data'!B760="A",1, 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 x14ac:dyDescent="0.25">
      <c r="A761">
        <f>IF('Training Data'!A761="M",1, 0)</f>
        <v>1</v>
      </c>
      <c r="B761">
        <f>IF('Training Data'!A761="F",1, 0)</f>
        <v>0</v>
      </c>
      <c r="C761">
        <f>IF('Training Data'!B761="H",1, 0)</f>
        <v>0</v>
      </c>
      <c r="D761">
        <f>IF('Training Data'!B761="A",1, 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 x14ac:dyDescent="0.25">
      <c r="A762">
        <f>IF('Training Data'!A762="M",1, 0)</f>
        <v>1</v>
      </c>
      <c r="B762">
        <f>IF('Training Data'!A762="F",1, 0)</f>
        <v>0</v>
      </c>
      <c r="C762">
        <f>IF('Training Data'!B762="H",1, 0)</f>
        <v>1</v>
      </c>
      <c r="D762">
        <f>IF('Training Data'!B762="A",1, 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 x14ac:dyDescent="0.25">
      <c r="A763">
        <f>IF('Training Data'!A763="M",1, 0)</f>
        <v>1</v>
      </c>
      <c r="B763">
        <f>IF('Training Data'!A763="F",1, 0)</f>
        <v>0</v>
      </c>
      <c r="C763">
        <f>IF('Training Data'!B763="H",1, 0)</f>
        <v>1</v>
      </c>
      <c r="D763">
        <f>IF('Training Data'!B763="A",1, 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 x14ac:dyDescent="0.25">
      <c r="A764">
        <f>IF('Training Data'!A764="M",1, 0)</f>
        <v>1</v>
      </c>
      <c r="B764">
        <f>IF('Training Data'!A764="F",1, 0)</f>
        <v>0</v>
      </c>
      <c r="C764">
        <f>IF('Training Data'!B764="H",1, 0)</f>
        <v>1</v>
      </c>
      <c r="D764">
        <f>IF('Training Data'!B764="A",1, 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 x14ac:dyDescent="0.25">
      <c r="A765">
        <f>IF('Training Data'!A765="M",1, 0)</f>
        <v>0</v>
      </c>
      <c r="B765">
        <f>IF('Training Data'!A765="F",1, 0)</f>
        <v>1</v>
      </c>
      <c r="C765">
        <f>IF('Training Data'!B765="H",1, 0)</f>
        <v>0</v>
      </c>
      <c r="D765">
        <f>IF('Training Data'!B765="A",1, 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 x14ac:dyDescent="0.25">
      <c r="A766">
        <f>IF('Training Data'!A766="M",1, 0)</f>
        <v>0</v>
      </c>
      <c r="B766">
        <f>IF('Training Data'!A766="F",1, 0)</f>
        <v>0</v>
      </c>
      <c r="C766">
        <f>IF('Training Data'!B766="H",1, 0)</f>
        <v>1</v>
      </c>
      <c r="D766">
        <f>IF('Training Data'!B766="A",1, 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 x14ac:dyDescent="0.25">
      <c r="A767">
        <f>IF('Training Data'!A767="M",1, 0)</f>
        <v>1</v>
      </c>
      <c r="B767">
        <f>IF('Training Data'!A767="F",1, 0)</f>
        <v>0</v>
      </c>
      <c r="C767">
        <f>IF('Training Data'!B767="H",1, 0)</f>
        <v>0</v>
      </c>
      <c r="D767">
        <f>IF('Training Data'!B767="A",1, 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 x14ac:dyDescent="0.25">
      <c r="A768">
        <f>IF('Training Data'!A768="M",1, 0)</f>
        <v>0</v>
      </c>
      <c r="B768">
        <f>IF('Training Data'!A768="F",1, 0)</f>
        <v>1</v>
      </c>
      <c r="C768">
        <f>IF('Training Data'!B768="H",1, 0)</f>
        <v>1</v>
      </c>
      <c r="D768">
        <f>IF('Training Data'!B768="A",1, 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 x14ac:dyDescent="0.25">
      <c r="A769">
        <f>IF('Training Data'!A769="M",1, 0)</f>
        <v>1</v>
      </c>
      <c r="B769">
        <f>IF('Training Data'!A769="F",1, 0)</f>
        <v>0</v>
      </c>
      <c r="C769">
        <f>IF('Training Data'!B769="H",1, 0)</f>
        <v>0</v>
      </c>
      <c r="D769">
        <f>IF('Training Data'!B769="A",1, 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 x14ac:dyDescent="0.25">
      <c r="A770">
        <f>IF('Training Data'!A770="M",1, 0)</f>
        <v>0</v>
      </c>
      <c r="B770">
        <f>IF('Training Data'!A770="F",1, 0)</f>
        <v>1</v>
      </c>
      <c r="C770">
        <f>IF('Training Data'!B770="H",1, 0)</f>
        <v>1</v>
      </c>
      <c r="D770">
        <f>IF('Training Data'!B770="A",1, 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 x14ac:dyDescent="0.25">
      <c r="A771">
        <f>IF('Training Data'!A771="M",1, 0)</f>
        <v>1</v>
      </c>
      <c r="B771">
        <f>IF('Training Data'!A771="F",1, 0)</f>
        <v>0</v>
      </c>
      <c r="C771">
        <f>IF('Training Data'!B771="H",1, 0)</f>
        <v>1</v>
      </c>
      <c r="D771">
        <f>IF('Training Data'!B771="A",1, 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 x14ac:dyDescent="0.25">
      <c r="A772">
        <f>IF('Training Data'!A772="M",1, 0)</f>
        <v>1</v>
      </c>
      <c r="B772">
        <f>IF('Training Data'!A772="F",1, 0)</f>
        <v>0</v>
      </c>
      <c r="C772">
        <f>IF('Training Data'!B772="H",1, 0)</f>
        <v>1</v>
      </c>
      <c r="D772">
        <f>IF('Training Data'!B772="A",1, 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 x14ac:dyDescent="0.25">
      <c r="A773">
        <f>IF('Training Data'!A773="M",1, 0)</f>
        <v>0</v>
      </c>
      <c r="B773">
        <f>IF('Training Data'!A773="F",1, 0)</f>
        <v>1</v>
      </c>
      <c r="C773">
        <f>IF('Training Data'!B773="H",1, 0)</f>
        <v>0</v>
      </c>
      <c r="D773">
        <f>IF('Training Data'!B773="A",1, 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 x14ac:dyDescent="0.25">
      <c r="A774">
        <f>IF('Training Data'!A774="M",1, 0)</f>
        <v>1</v>
      </c>
      <c r="B774">
        <f>IF('Training Data'!A774="F",1, 0)</f>
        <v>0</v>
      </c>
      <c r="C774">
        <f>IF('Training Data'!B774="H",1, 0)</f>
        <v>0</v>
      </c>
      <c r="D774">
        <f>IF('Training Data'!B774="A",1, 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 x14ac:dyDescent="0.25">
      <c r="A775">
        <f>IF('Training Data'!A775="M",1, 0)</f>
        <v>1</v>
      </c>
      <c r="B775">
        <f>IF('Training Data'!A775="F",1, 0)</f>
        <v>0</v>
      </c>
      <c r="C775">
        <f>IF('Training Data'!B775="H",1, 0)</f>
        <v>0</v>
      </c>
      <c r="D775">
        <f>IF('Training Data'!B775="A",1, 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 x14ac:dyDescent="0.25">
      <c r="A776">
        <f>IF('Training Data'!A776="M",1, 0)</f>
        <v>1</v>
      </c>
      <c r="B776">
        <f>IF('Training Data'!A776="F",1, 0)</f>
        <v>0</v>
      </c>
      <c r="C776">
        <f>IF('Training Data'!B776="H",1, 0)</f>
        <v>0</v>
      </c>
      <c r="D776">
        <f>IF('Training Data'!B776="A",1, 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 x14ac:dyDescent="0.25">
      <c r="A777">
        <f>IF('Training Data'!A777="M",1, 0)</f>
        <v>0</v>
      </c>
      <c r="B777">
        <f>IF('Training Data'!A777="F",1, 0)</f>
        <v>1</v>
      </c>
      <c r="C777">
        <f>IF('Training Data'!B777="H",1, 0)</f>
        <v>1</v>
      </c>
      <c r="D777">
        <f>IF('Training Data'!B777="A",1, 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 x14ac:dyDescent="0.25">
      <c r="A778">
        <f>IF('Training Data'!A778="M",1, 0)</f>
        <v>0</v>
      </c>
      <c r="B778">
        <f>IF('Training Data'!A778="F",1, 0)</f>
        <v>1</v>
      </c>
      <c r="C778">
        <f>IF('Training Data'!B778="H",1, 0)</f>
        <v>1</v>
      </c>
      <c r="D778">
        <f>IF('Training Data'!B778="A",1, 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 x14ac:dyDescent="0.25">
      <c r="A779">
        <f>IF('Training Data'!A779="M",1, 0)</f>
        <v>0</v>
      </c>
      <c r="B779">
        <f>IF('Training Data'!A779="F",1, 0)</f>
        <v>0</v>
      </c>
      <c r="C779">
        <f>IF('Training Data'!B779="H",1, 0)</f>
        <v>0</v>
      </c>
      <c r="D779">
        <f>IF('Training Data'!B779="A",1, 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 x14ac:dyDescent="0.25">
      <c r="A780">
        <f>IF('Training Data'!A780="M",1, 0)</f>
        <v>0</v>
      </c>
      <c r="B780">
        <f>IF('Training Data'!A780="F",1, 0)</f>
        <v>1</v>
      </c>
      <c r="C780">
        <f>IF('Training Data'!B780="H",1, 0)</f>
        <v>1</v>
      </c>
      <c r="D780">
        <f>IF('Training Data'!B780="A",1, 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 x14ac:dyDescent="0.25">
      <c r="A781">
        <f>IF('Training Data'!A781="M",1, 0)</f>
        <v>0</v>
      </c>
      <c r="B781">
        <f>IF('Training Data'!A781="F",1, 0)</f>
        <v>1</v>
      </c>
      <c r="C781">
        <f>IF('Training Data'!B781="H",1, 0)</f>
        <v>1</v>
      </c>
      <c r="D781">
        <f>IF('Training Data'!B781="A",1, 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 x14ac:dyDescent="0.25">
      <c r="A782">
        <f>IF('Training Data'!A782="M",1, 0)</f>
        <v>0</v>
      </c>
      <c r="B782">
        <f>IF('Training Data'!A782="F",1, 0)</f>
        <v>1</v>
      </c>
      <c r="C782">
        <f>IF('Training Data'!B782="H",1, 0)</f>
        <v>1</v>
      </c>
      <c r="D782">
        <f>IF('Training Data'!B782="A",1, 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 x14ac:dyDescent="0.25">
      <c r="A783">
        <f>IF('Training Data'!A783="M",1, 0)</f>
        <v>0</v>
      </c>
      <c r="B783">
        <f>IF('Training Data'!A783="F",1, 0)</f>
        <v>1</v>
      </c>
      <c r="C783">
        <f>IF('Training Data'!B783="H",1, 0)</f>
        <v>0</v>
      </c>
      <c r="D783">
        <f>IF('Training Data'!B783="A",1, 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 x14ac:dyDescent="0.25">
      <c r="A784">
        <f>IF('Training Data'!A784="M",1, 0)</f>
        <v>1</v>
      </c>
      <c r="B784">
        <f>IF('Training Data'!A784="F",1, 0)</f>
        <v>0</v>
      </c>
      <c r="C784">
        <f>IF('Training Data'!B784="H",1, 0)</f>
        <v>1</v>
      </c>
      <c r="D784">
        <f>IF('Training Data'!B784="A",1, 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 x14ac:dyDescent="0.25">
      <c r="A785">
        <f>IF('Training Data'!A785="M",1, 0)</f>
        <v>1</v>
      </c>
      <c r="B785">
        <f>IF('Training Data'!A785="F",1, 0)</f>
        <v>0</v>
      </c>
      <c r="C785">
        <f>IF('Training Data'!B785="H",1, 0)</f>
        <v>1</v>
      </c>
      <c r="D785">
        <f>IF('Training Data'!B785="A",1, 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 x14ac:dyDescent="0.25">
      <c r="A786">
        <f>IF('Training Data'!A786="M",1, 0)</f>
        <v>0</v>
      </c>
      <c r="B786">
        <f>IF('Training Data'!A786="F",1, 0)</f>
        <v>1</v>
      </c>
      <c r="C786">
        <f>IF('Training Data'!B786="H",1, 0)</f>
        <v>1</v>
      </c>
      <c r="D786">
        <f>IF('Training Data'!B786="A",1, 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 x14ac:dyDescent="0.25">
      <c r="A787">
        <f>IF('Training Data'!A787="M",1, 0)</f>
        <v>0</v>
      </c>
      <c r="B787">
        <f>IF('Training Data'!A787="F",1, 0)</f>
        <v>1</v>
      </c>
      <c r="C787">
        <f>IF('Training Data'!B787="H",1, 0)</f>
        <v>1</v>
      </c>
      <c r="D787">
        <f>IF('Training Data'!B787="A",1, 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 x14ac:dyDescent="0.25">
      <c r="A788">
        <f>IF('Training Data'!A788="M",1, 0)</f>
        <v>0</v>
      </c>
      <c r="B788">
        <f>IF('Training Data'!A788="F",1, 0)</f>
        <v>1</v>
      </c>
      <c r="C788">
        <f>IF('Training Data'!B788="H",1, 0)</f>
        <v>1</v>
      </c>
      <c r="D788">
        <f>IF('Training Data'!B788="A",1, 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 x14ac:dyDescent="0.25">
      <c r="A789">
        <f>IF('Training Data'!A789="M",1, 0)</f>
        <v>0</v>
      </c>
      <c r="B789">
        <f>IF('Training Data'!A789="F",1, 0)</f>
        <v>1</v>
      </c>
      <c r="C789">
        <f>IF('Training Data'!B789="H",1, 0)</f>
        <v>0</v>
      </c>
      <c r="D789">
        <f>IF('Training Data'!B789="A",1, 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 x14ac:dyDescent="0.25">
      <c r="A790">
        <f>IF('Training Data'!A790="M",1, 0)</f>
        <v>1</v>
      </c>
      <c r="B790">
        <f>IF('Training Data'!A790="F",1, 0)</f>
        <v>0</v>
      </c>
      <c r="C790">
        <f>IF('Training Data'!B790="H",1, 0)</f>
        <v>1</v>
      </c>
      <c r="D790">
        <f>IF('Training Data'!B790="A",1, 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 x14ac:dyDescent="0.25">
      <c r="A791">
        <f>IF('Training Data'!A791="M",1, 0)</f>
        <v>1</v>
      </c>
      <c r="B791">
        <f>IF('Training Data'!A791="F",1, 0)</f>
        <v>0</v>
      </c>
      <c r="C791">
        <f>IF('Training Data'!B791="H",1, 0)</f>
        <v>0</v>
      </c>
      <c r="D791">
        <f>IF('Training Data'!B791="A",1, 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 x14ac:dyDescent="0.25">
      <c r="A792">
        <f>IF('Training Data'!A792="M",1, 0)</f>
        <v>0</v>
      </c>
      <c r="B792">
        <f>IF('Training Data'!A792="F",1, 0)</f>
        <v>0</v>
      </c>
      <c r="C792">
        <f>IF('Training Data'!B792="H",1, 0)</f>
        <v>1</v>
      </c>
      <c r="D792">
        <f>IF('Training Data'!B792="A",1, 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 x14ac:dyDescent="0.25">
      <c r="A793">
        <f>IF('Training Data'!A793="M",1, 0)</f>
        <v>0</v>
      </c>
      <c r="B793">
        <f>IF('Training Data'!A793="F",1, 0)</f>
        <v>1</v>
      </c>
      <c r="C793">
        <f>IF('Training Data'!B793="H",1, 0)</f>
        <v>0</v>
      </c>
      <c r="D793">
        <f>IF('Training Data'!B793="A",1, 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 x14ac:dyDescent="0.25">
      <c r="A794">
        <f>IF('Training Data'!A794="M",1, 0)</f>
        <v>0</v>
      </c>
      <c r="B794">
        <f>IF('Training Data'!A794="F",1, 0)</f>
        <v>1</v>
      </c>
      <c r="C794">
        <f>IF('Training Data'!B794="H",1, 0)</f>
        <v>1</v>
      </c>
      <c r="D794">
        <f>IF('Training Data'!B794="A",1, 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 x14ac:dyDescent="0.25">
      <c r="A795">
        <f>IF('Training Data'!A795="M",1, 0)</f>
        <v>1</v>
      </c>
      <c r="B795">
        <f>IF('Training Data'!A795="F",1, 0)</f>
        <v>0</v>
      </c>
      <c r="C795">
        <f>IF('Training Data'!B795="H",1, 0)</f>
        <v>0</v>
      </c>
      <c r="D795">
        <f>IF('Training Data'!B795="A",1, 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 x14ac:dyDescent="0.25">
      <c r="A796">
        <f>IF('Training Data'!A796="M",1, 0)</f>
        <v>0</v>
      </c>
      <c r="B796">
        <f>IF('Training Data'!A796="F",1, 0)</f>
        <v>0</v>
      </c>
      <c r="C796">
        <f>IF('Training Data'!B796="H",1, 0)</f>
        <v>0</v>
      </c>
      <c r="D796">
        <f>IF('Training Data'!B796="A",1, 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 x14ac:dyDescent="0.25">
      <c r="A797">
        <f>IF('Training Data'!A797="M",1, 0)</f>
        <v>0</v>
      </c>
      <c r="B797">
        <f>IF('Training Data'!A797="F",1, 0)</f>
        <v>1</v>
      </c>
      <c r="C797">
        <f>IF('Training Data'!B797="H",1, 0)</f>
        <v>1</v>
      </c>
      <c r="D797">
        <f>IF('Training Data'!B797="A",1, 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 x14ac:dyDescent="0.25">
      <c r="A798">
        <f>IF('Training Data'!A798="M",1, 0)</f>
        <v>0</v>
      </c>
      <c r="B798">
        <f>IF('Training Data'!A798="F",1, 0)</f>
        <v>1</v>
      </c>
      <c r="C798">
        <f>IF('Training Data'!B798="H",1, 0)</f>
        <v>0</v>
      </c>
      <c r="D798">
        <f>IF('Training Data'!B798="A",1, 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 x14ac:dyDescent="0.25">
      <c r="A799">
        <f>IF('Training Data'!A799="M",1, 0)</f>
        <v>1</v>
      </c>
      <c r="B799">
        <f>IF('Training Data'!A799="F",1, 0)</f>
        <v>0</v>
      </c>
      <c r="C799">
        <f>IF('Training Data'!B799="H",1, 0)</f>
        <v>0</v>
      </c>
      <c r="D799">
        <f>IF('Training Data'!B799="A",1, 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 x14ac:dyDescent="0.25">
      <c r="A800">
        <f>IF('Training Data'!A800="M",1, 0)</f>
        <v>1</v>
      </c>
      <c r="B800">
        <f>IF('Training Data'!A800="F",1, 0)</f>
        <v>0</v>
      </c>
      <c r="C800">
        <f>IF('Training Data'!B800="H",1, 0)</f>
        <v>0</v>
      </c>
      <c r="D800">
        <f>IF('Training Data'!B800="A",1, 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 x14ac:dyDescent="0.25">
      <c r="A801">
        <f>IF('Training Data'!A801="M",1, 0)</f>
        <v>1</v>
      </c>
      <c r="B801">
        <f>IF('Training Data'!A801="F",1, 0)</f>
        <v>0</v>
      </c>
      <c r="C801">
        <f>IF('Training Data'!B801="H",1, 0)</f>
        <v>1</v>
      </c>
      <c r="D801">
        <f>IF('Training Data'!B801="A",1, 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 x14ac:dyDescent="0.25">
      <c r="A802">
        <f>IF('Training Data'!A802="M",1, 0)</f>
        <v>0</v>
      </c>
      <c r="B802">
        <f>IF('Training Data'!A802="F",1, 0)</f>
        <v>1</v>
      </c>
      <c r="C802">
        <f>IF('Training Data'!B802="H",1, 0)</f>
        <v>1</v>
      </c>
      <c r="D802">
        <f>IF('Training Data'!B802="A",1, 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 x14ac:dyDescent="0.25">
      <c r="A803">
        <f>IF('Training Data'!A803="M",1, 0)</f>
        <v>1</v>
      </c>
      <c r="B803">
        <f>IF('Training Data'!A803="F",1, 0)</f>
        <v>0</v>
      </c>
      <c r="C803">
        <f>IF('Training Data'!B803="H",1, 0)</f>
        <v>1</v>
      </c>
      <c r="D803">
        <f>IF('Training Data'!B803="A",1, 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 x14ac:dyDescent="0.25">
      <c r="A804">
        <f>IF('Training Data'!A804="M",1, 0)</f>
        <v>1</v>
      </c>
      <c r="B804">
        <f>IF('Training Data'!A804="F",1, 0)</f>
        <v>0</v>
      </c>
      <c r="C804">
        <f>IF('Training Data'!B804="H",1, 0)</f>
        <v>1</v>
      </c>
      <c r="D804">
        <f>IF('Training Data'!B804="A",1, 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 x14ac:dyDescent="0.25">
      <c r="A805">
        <f>IF('Training Data'!A805="M",1, 0)</f>
        <v>0</v>
      </c>
      <c r="B805">
        <f>IF('Training Data'!A805="F",1, 0)</f>
        <v>0</v>
      </c>
      <c r="C805">
        <f>IF('Training Data'!B805="H",1, 0)</f>
        <v>1</v>
      </c>
      <c r="D805">
        <f>IF('Training Data'!B805="A",1, 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 x14ac:dyDescent="0.25">
      <c r="A806">
        <f>IF('Training Data'!A806="M",1, 0)</f>
        <v>1</v>
      </c>
      <c r="B806">
        <f>IF('Training Data'!A806="F",1, 0)</f>
        <v>0</v>
      </c>
      <c r="C806">
        <f>IF('Training Data'!B806="H",1, 0)</f>
        <v>1</v>
      </c>
      <c r="D806">
        <f>IF('Training Data'!B806="A",1, 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 x14ac:dyDescent="0.25">
      <c r="A807">
        <f>IF('Training Data'!A807="M",1, 0)</f>
        <v>0</v>
      </c>
      <c r="B807">
        <f>IF('Training Data'!A807="F",1, 0)</f>
        <v>1</v>
      </c>
      <c r="C807">
        <f>IF('Training Data'!B807="H",1, 0)</f>
        <v>0</v>
      </c>
      <c r="D807">
        <f>IF('Training Data'!B807="A",1, 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 x14ac:dyDescent="0.25">
      <c r="A808">
        <f>IF('Training Data'!A808="M",1, 0)</f>
        <v>1</v>
      </c>
      <c r="B808">
        <f>IF('Training Data'!A808="F",1, 0)</f>
        <v>0</v>
      </c>
      <c r="C808">
        <f>IF('Training Data'!B808="H",1, 0)</f>
        <v>1</v>
      </c>
      <c r="D808">
        <f>IF('Training Data'!B808="A",1, 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 x14ac:dyDescent="0.25">
      <c r="A809">
        <f>IF('Training Data'!A809="M",1, 0)</f>
        <v>0</v>
      </c>
      <c r="B809">
        <f>IF('Training Data'!A809="F",1, 0)</f>
        <v>0</v>
      </c>
      <c r="C809">
        <f>IF('Training Data'!B809="H",1, 0)</f>
        <v>0</v>
      </c>
      <c r="D809">
        <f>IF('Training Data'!B809="A",1, 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 x14ac:dyDescent="0.25">
      <c r="A810">
        <f>IF('Training Data'!A810="M",1, 0)</f>
        <v>0</v>
      </c>
      <c r="B810">
        <f>IF('Training Data'!A810="F",1, 0)</f>
        <v>1</v>
      </c>
      <c r="C810">
        <f>IF('Training Data'!B810="H",1, 0)</f>
        <v>0</v>
      </c>
      <c r="D810">
        <f>IF('Training Data'!B810="A",1, 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 x14ac:dyDescent="0.25">
      <c r="A811">
        <f>IF('Training Data'!A811="M",1, 0)</f>
        <v>1</v>
      </c>
      <c r="B811">
        <f>IF('Training Data'!A811="F",1, 0)</f>
        <v>0</v>
      </c>
      <c r="C811">
        <f>IF('Training Data'!B811="H",1, 0)</f>
        <v>0</v>
      </c>
      <c r="D811">
        <f>IF('Training Data'!B811="A",1, 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 x14ac:dyDescent="0.25">
      <c r="A812">
        <f>IF('Training Data'!A812="M",1, 0)</f>
        <v>1</v>
      </c>
      <c r="B812">
        <f>IF('Training Data'!A812="F",1, 0)</f>
        <v>0</v>
      </c>
      <c r="C812">
        <f>IF('Training Data'!B812="H",1, 0)</f>
        <v>0</v>
      </c>
      <c r="D812">
        <f>IF('Training Data'!B812="A",1, 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 x14ac:dyDescent="0.25">
      <c r="A813">
        <f>IF('Training Data'!A813="M",1, 0)</f>
        <v>0</v>
      </c>
      <c r="B813">
        <f>IF('Training Data'!A813="F",1, 0)</f>
        <v>1</v>
      </c>
      <c r="C813">
        <f>IF('Training Data'!B813="H",1, 0)</f>
        <v>0</v>
      </c>
      <c r="D813">
        <f>IF('Training Data'!B813="A",1, 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 x14ac:dyDescent="0.25">
      <c r="A814">
        <f>IF('Training Data'!A814="M",1, 0)</f>
        <v>0</v>
      </c>
      <c r="B814">
        <f>IF('Training Data'!A814="F",1, 0)</f>
        <v>0</v>
      </c>
      <c r="C814">
        <f>IF('Training Data'!B814="H",1, 0)</f>
        <v>1</v>
      </c>
      <c r="D814">
        <f>IF('Training Data'!B814="A",1, 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 x14ac:dyDescent="0.25">
      <c r="A815">
        <f>IF('Training Data'!A815="M",1, 0)</f>
        <v>1</v>
      </c>
      <c r="B815">
        <f>IF('Training Data'!A815="F",1, 0)</f>
        <v>0</v>
      </c>
      <c r="C815">
        <f>IF('Training Data'!B815="H",1, 0)</f>
        <v>1</v>
      </c>
      <c r="D815">
        <f>IF('Training Data'!B815="A",1, 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 x14ac:dyDescent="0.25">
      <c r="A816">
        <f>IF('Training Data'!A816="M",1, 0)</f>
        <v>0</v>
      </c>
      <c r="B816">
        <f>IF('Training Data'!A816="F",1, 0)</f>
        <v>1</v>
      </c>
      <c r="C816">
        <f>IF('Training Data'!B816="H",1, 0)</f>
        <v>1</v>
      </c>
      <c r="D816">
        <f>IF('Training Data'!B816="A",1, 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 x14ac:dyDescent="0.25">
      <c r="A817">
        <f>IF('Training Data'!A817="M",1, 0)</f>
        <v>1</v>
      </c>
      <c r="B817">
        <f>IF('Training Data'!A817="F",1, 0)</f>
        <v>0</v>
      </c>
      <c r="C817">
        <f>IF('Training Data'!B817="H",1, 0)</f>
        <v>1</v>
      </c>
      <c r="D817">
        <f>IF('Training Data'!B817="A",1, 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 x14ac:dyDescent="0.25">
      <c r="A818">
        <f>IF('Training Data'!A818="M",1, 0)</f>
        <v>1</v>
      </c>
      <c r="B818">
        <f>IF('Training Data'!A818="F",1, 0)</f>
        <v>0</v>
      </c>
      <c r="C818">
        <f>IF('Training Data'!B818="H",1, 0)</f>
        <v>0</v>
      </c>
      <c r="D818">
        <f>IF('Training Data'!B818="A",1, 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 x14ac:dyDescent="0.25">
      <c r="A819">
        <f>IF('Training Data'!A819="M",1, 0)</f>
        <v>1</v>
      </c>
      <c r="B819">
        <f>IF('Training Data'!A819="F",1, 0)</f>
        <v>0</v>
      </c>
      <c r="C819">
        <f>IF('Training Data'!B819="H",1, 0)</f>
        <v>1</v>
      </c>
      <c r="D819">
        <f>IF('Training Data'!B819="A",1, 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 x14ac:dyDescent="0.25">
      <c r="A820">
        <f>IF('Training Data'!A820="M",1, 0)</f>
        <v>1</v>
      </c>
      <c r="B820">
        <f>IF('Training Data'!A820="F",1, 0)</f>
        <v>0</v>
      </c>
      <c r="C820">
        <f>IF('Training Data'!B820="H",1, 0)</f>
        <v>1</v>
      </c>
      <c r="D820">
        <f>IF('Training Data'!B820="A",1, 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 x14ac:dyDescent="0.25">
      <c r="A821">
        <f>IF('Training Data'!A821="M",1, 0)</f>
        <v>0</v>
      </c>
      <c r="B821">
        <f>IF('Training Data'!A821="F",1, 0)</f>
        <v>1</v>
      </c>
      <c r="C821">
        <f>IF('Training Data'!B821="H",1, 0)</f>
        <v>1</v>
      </c>
      <c r="D821">
        <f>IF('Training Data'!B821="A",1, 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 x14ac:dyDescent="0.25">
      <c r="A822">
        <f>IF('Training Data'!A822="M",1, 0)</f>
        <v>1</v>
      </c>
      <c r="B822">
        <f>IF('Training Data'!A822="F",1, 0)</f>
        <v>0</v>
      </c>
      <c r="C822">
        <f>IF('Training Data'!B822="H",1, 0)</f>
        <v>1</v>
      </c>
      <c r="D822">
        <f>IF('Training Data'!B822="A",1, 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 x14ac:dyDescent="0.25">
      <c r="A823">
        <f>IF('Training Data'!A823="M",1, 0)</f>
        <v>0</v>
      </c>
      <c r="B823">
        <f>IF('Training Data'!A823="F",1, 0)</f>
        <v>1</v>
      </c>
      <c r="C823">
        <f>IF('Training Data'!B823="H",1, 0)</f>
        <v>0</v>
      </c>
      <c r="D823">
        <f>IF('Training Data'!B823="A",1, 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 x14ac:dyDescent="0.25">
      <c r="A824">
        <f>IF('Training Data'!A824="M",1, 0)</f>
        <v>0</v>
      </c>
      <c r="B824">
        <f>IF('Training Data'!A824="F",1, 0)</f>
        <v>1</v>
      </c>
      <c r="C824">
        <f>IF('Training Data'!B824="H",1, 0)</f>
        <v>1</v>
      </c>
      <c r="D824">
        <f>IF('Training Data'!B824="A",1, 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 x14ac:dyDescent="0.25">
      <c r="A825">
        <f>IF('Training Data'!A825="M",1, 0)</f>
        <v>0</v>
      </c>
      <c r="B825">
        <f>IF('Training Data'!A825="F",1, 0)</f>
        <v>1</v>
      </c>
      <c r="C825">
        <f>IF('Training Data'!B825="H",1, 0)</f>
        <v>0</v>
      </c>
      <c r="D825">
        <f>IF('Training Data'!B825="A",1, 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 x14ac:dyDescent="0.25">
      <c r="A826">
        <f>IF('Training Data'!A826="M",1, 0)</f>
        <v>1</v>
      </c>
      <c r="B826">
        <f>IF('Training Data'!A826="F",1, 0)</f>
        <v>0</v>
      </c>
      <c r="C826">
        <f>IF('Training Data'!B826="H",1, 0)</f>
        <v>1</v>
      </c>
      <c r="D826">
        <f>IF('Training Data'!B826="A",1, 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 x14ac:dyDescent="0.25">
      <c r="A827">
        <f>IF('Training Data'!A827="M",1, 0)</f>
        <v>0</v>
      </c>
      <c r="B827">
        <f>IF('Training Data'!A827="F",1, 0)</f>
        <v>1</v>
      </c>
      <c r="C827">
        <f>IF('Training Data'!B827="H",1, 0)</f>
        <v>0</v>
      </c>
      <c r="D827">
        <f>IF('Training Data'!B827="A",1, 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 x14ac:dyDescent="0.25">
      <c r="A828">
        <f>IF('Training Data'!A828="M",1, 0)</f>
        <v>0</v>
      </c>
      <c r="B828">
        <f>IF('Training Data'!A828="F",1, 0)</f>
        <v>1</v>
      </c>
      <c r="C828">
        <f>IF('Training Data'!B828="H",1, 0)</f>
        <v>1</v>
      </c>
      <c r="D828">
        <f>IF('Training Data'!B828="A",1, 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 x14ac:dyDescent="0.25">
      <c r="A829">
        <f>IF('Training Data'!A829="M",1, 0)</f>
        <v>1</v>
      </c>
      <c r="B829">
        <f>IF('Training Data'!A829="F",1, 0)</f>
        <v>0</v>
      </c>
      <c r="C829">
        <f>IF('Training Data'!B829="H",1, 0)</f>
        <v>1</v>
      </c>
      <c r="D829">
        <f>IF('Training Data'!B829="A",1, 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 x14ac:dyDescent="0.25">
      <c r="A830">
        <f>IF('Training Data'!A830="M",1, 0)</f>
        <v>1</v>
      </c>
      <c r="B830">
        <f>IF('Training Data'!A830="F",1, 0)</f>
        <v>0</v>
      </c>
      <c r="C830">
        <f>IF('Training Data'!B830="H",1, 0)</f>
        <v>0</v>
      </c>
      <c r="D830">
        <f>IF('Training Data'!B830="A",1, 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 x14ac:dyDescent="0.25">
      <c r="A831">
        <f>IF('Training Data'!A831="M",1, 0)</f>
        <v>0</v>
      </c>
      <c r="B831">
        <f>IF('Training Data'!A831="F",1, 0)</f>
        <v>1</v>
      </c>
      <c r="C831">
        <f>IF('Training Data'!B831="H",1, 0)</f>
        <v>0</v>
      </c>
      <c r="D831">
        <f>IF('Training Data'!B831="A",1, 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 x14ac:dyDescent="0.25">
      <c r="A832">
        <f>IF('Training Data'!A832="M",1, 0)</f>
        <v>0</v>
      </c>
      <c r="B832">
        <f>IF('Training Data'!A832="F",1, 0)</f>
        <v>1</v>
      </c>
      <c r="C832">
        <f>IF('Training Data'!B832="H",1, 0)</f>
        <v>0</v>
      </c>
      <c r="D832">
        <f>IF('Training Data'!B832="A",1, 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 x14ac:dyDescent="0.25">
      <c r="A833">
        <f>IF('Training Data'!A833="M",1, 0)</f>
        <v>0</v>
      </c>
      <c r="B833">
        <f>IF('Training Data'!A833="F",1, 0)</f>
        <v>0</v>
      </c>
      <c r="C833">
        <f>IF('Training Data'!B833="H",1, 0)</f>
        <v>0</v>
      </c>
      <c r="D833">
        <f>IF('Training Data'!B833="A",1, 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 x14ac:dyDescent="0.25">
      <c r="A834">
        <f>IF('Training Data'!A834="M",1, 0)</f>
        <v>0</v>
      </c>
      <c r="B834">
        <f>IF('Training Data'!A834="F",1, 0)</f>
        <v>1</v>
      </c>
      <c r="C834">
        <f>IF('Training Data'!B834="H",1, 0)</f>
        <v>0</v>
      </c>
      <c r="D834">
        <f>IF('Training Data'!B834="A",1, 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 x14ac:dyDescent="0.25">
      <c r="A835">
        <f>IF('Training Data'!A835="M",1, 0)</f>
        <v>1</v>
      </c>
      <c r="B835">
        <f>IF('Training Data'!A835="F",1, 0)</f>
        <v>0</v>
      </c>
      <c r="C835">
        <f>IF('Training Data'!B835="H",1, 0)</f>
        <v>1</v>
      </c>
      <c r="D835">
        <f>IF('Training Data'!B835="A",1, 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 x14ac:dyDescent="0.25">
      <c r="A836">
        <f>IF('Training Data'!A836="M",1, 0)</f>
        <v>0</v>
      </c>
      <c r="B836">
        <f>IF('Training Data'!A836="F",1, 0)</f>
        <v>0</v>
      </c>
      <c r="C836">
        <f>IF('Training Data'!B836="H",1, 0)</f>
        <v>1</v>
      </c>
      <c r="D836">
        <f>IF('Training Data'!B836="A",1, 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 x14ac:dyDescent="0.25">
      <c r="A837">
        <f>IF('Training Data'!A837="M",1, 0)</f>
        <v>1</v>
      </c>
      <c r="B837">
        <f>IF('Training Data'!A837="F",1, 0)</f>
        <v>0</v>
      </c>
      <c r="C837">
        <f>IF('Training Data'!B837="H",1, 0)</f>
        <v>1</v>
      </c>
      <c r="D837">
        <f>IF('Training Data'!B837="A",1, 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 x14ac:dyDescent="0.25">
      <c r="A838">
        <f>IF('Training Data'!A838="M",1, 0)</f>
        <v>1</v>
      </c>
      <c r="B838">
        <f>IF('Training Data'!A838="F",1, 0)</f>
        <v>0</v>
      </c>
      <c r="C838">
        <f>IF('Training Data'!B838="H",1, 0)</f>
        <v>1</v>
      </c>
      <c r="D838">
        <f>IF('Training Data'!B838="A",1, 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 x14ac:dyDescent="0.25">
      <c r="A839">
        <f>IF('Training Data'!A839="M",1, 0)</f>
        <v>0</v>
      </c>
      <c r="B839">
        <f>IF('Training Data'!A839="F",1, 0)</f>
        <v>1</v>
      </c>
      <c r="C839">
        <f>IF('Training Data'!B839="H",1, 0)</f>
        <v>1</v>
      </c>
      <c r="D839">
        <f>IF('Training Data'!B839="A",1, 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 x14ac:dyDescent="0.25">
      <c r="A840">
        <f>IF('Training Data'!A840="M",1, 0)</f>
        <v>0</v>
      </c>
      <c r="B840">
        <f>IF('Training Data'!A840="F",1, 0)</f>
        <v>1</v>
      </c>
      <c r="C840">
        <f>IF('Training Data'!B840="H",1, 0)</f>
        <v>0</v>
      </c>
      <c r="D840">
        <f>IF('Training Data'!B840="A",1, 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 x14ac:dyDescent="0.25">
      <c r="A841">
        <f>IF('Training Data'!A841="M",1, 0)</f>
        <v>0</v>
      </c>
      <c r="B841">
        <f>IF('Training Data'!A841="F",1, 0)</f>
        <v>0</v>
      </c>
      <c r="C841">
        <f>IF('Training Data'!B841="H",1, 0)</f>
        <v>1</v>
      </c>
      <c r="D841">
        <f>IF('Training Data'!B841="A",1, 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 x14ac:dyDescent="0.25">
      <c r="A842">
        <f>IF('Training Data'!A842="M",1, 0)</f>
        <v>0</v>
      </c>
      <c r="B842">
        <f>IF('Training Data'!A842="F",1, 0)</f>
        <v>1</v>
      </c>
      <c r="C842">
        <f>IF('Training Data'!B842="H",1, 0)</f>
        <v>1</v>
      </c>
      <c r="D842">
        <f>IF('Training Data'!B842="A",1, 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 x14ac:dyDescent="0.25">
      <c r="A843">
        <f>IF('Training Data'!A843="M",1, 0)</f>
        <v>1</v>
      </c>
      <c r="B843">
        <f>IF('Training Data'!A843="F",1, 0)</f>
        <v>0</v>
      </c>
      <c r="C843">
        <f>IF('Training Data'!B843="H",1, 0)</f>
        <v>1</v>
      </c>
      <c r="D843">
        <f>IF('Training Data'!B843="A",1, 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 x14ac:dyDescent="0.25">
      <c r="A844">
        <f>IF('Training Data'!A844="M",1, 0)</f>
        <v>0</v>
      </c>
      <c r="B844">
        <f>IF('Training Data'!A844="F",1, 0)</f>
        <v>0</v>
      </c>
      <c r="C844">
        <f>IF('Training Data'!B844="H",1, 0)</f>
        <v>0</v>
      </c>
      <c r="D844">
        <f>IF('Training Data'!B844="A",1, 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 x14ac:dyDescent="0.25">
      <c r="A845">
        <f>IF('Training Data'!A845="M",1, 0)</f>
        <v>1</v>
      </c>
      <c r="B845">
        <f>IF('Training Data'!A845="F",1, 0)</f>
        <v>0</v>
      </c>
      <c r="C845">
        <f>IF('Training Data'!B845="H",1, 0)</f>
        <v>0</v>
      </c>
      <c r="D845">
        <f>IF('Training Data'!B845="A",1, 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 x14ac:dyDescent="0.25">
      <c r="A846">
        <f>IF('Training Data'!A846="M",1, 0)</f>
        <v>1</v>
      </c>
      <c r="B846">
        <f>IF('Training Data'!A846="F",1, 0)</f>
        <v>0</v>
      </c>
      <c r="C846">
        <f>IF('Training Data'!B846="H",1, 0)</f>
        <v>0</v>
      </c>
      <c r="D846">
        <f>IF('Training Data'!B846="A",1, 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 x14ac:dyDescent="0.25">
      <c r="A847">
        <f>IF('Training Data'!A847="M",1, 0)</f>
        <v>1</v>
      </c>
      <c r="B847">
        <f>IF('Training Data'!A847="F",1, 0)</f>
        <v>0</v>
      </c>
      <c r="C847">
        <f>IF('Training Data'!B847="H",1, 0)</f>
        <v>1</v>
      </c>
      <c r="D847">
        <f>IF('Training Data'!B847="A",1, 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 x14ac:dyDescent="0.25">
      <c r="A848">
        <f>IF('Training Data'!A848="M",1, 0)</f>
        <v>0</v>
      </c>
      <c r="B848">
        <f>IF('Training Data'!A848="F",1, 0)</f>
        <v>1</v>
      </c>
      <c r="C848">
        <f>IF('Training Data'!B848="H",1, 0)</f>
        <v>1</v>
      </c>
      <c r="D848">
        <f>IF('Training Data'!B848="A",1, 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 x14ac:dyDescent="0.25">
      <c r="A849">
        <f>IF('Training Data'!A849="M",1, 0)</f>
        <v>0</v>
      </c>
      <c r="B849">
        <f>IF('Training Data'!A849="F",1, 0)</f>
        <v>1</v>
      </c>
      <c r="C849">
        <f>IF('Training Data'!B849="H",1, 0)</f>
        <v>0</v>
      </c>
      <c r="D849">
        <f>IF('Training Data'!B849="A",1, 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 x14ac:dyDescent="0.25">
      <c r="A850">
        <f>IF('Training Data'!A850="M",1, 0)</f>
        <v>0</v>
      </c>
      <c r="B850">
        <f>IF('Training Data'!A850="F",1, 0)</f>
        <v>1</v>
      </c>
      <c r="C850">
        <f>IF('Training Data'!B850="H",1, 0)</f>
        <v>0</v>
      </c>
      <c r="D850">
        <f>IF('Training Data'!B850="A",1, 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 x14ac:dyDescent="0.25">
      <c r="A851">
        <f>IF('Training Data'!A851="M",1, 0)</f>
        <v>1</v>
      </c>
      <c r="B851">
        <f>IF('Training Data'!A851="F",1, 0)</f>
        <v>0</v>
      </c>
      <c r="C851">
        <f>IF('Training Data'!B851="H",1, 0)</f>
        <v>0</v>
      </c>
      <c r="D851">
        <f>IF('Training Data'!B851="A",1, 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 x14ac:dyDescent="0.25">
      <c r="A852">
        <f>IF('Training Data'!A852="M",1, 0)</f>
        <v>1</v>
      </c>
      <c r="B852">
        <f>IF('Training Data'!A852="F",1, 0)</f>
        <v>0</v>
      </c>
      <c r="C852">
        <f>IF('Training Data'!B852="H",1, 0)</f>
        <v>1</v>
      </c>
      <c r="D852">
        <f>IF('Training Data'!B852="A",1, 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 x14ac:dyDescent="0.25">
      <c r="A853">
        <f>IF('Training Data'!A853="M",1, 0)</f>
        <v>0</v>
      </c>
      <c r="B853">
        <f>IF('Training Data'!A853="F",1, 0)</f>
        <v>1</v>
      </c>
      <c r="C853">
        <f>IF('Training Data'!B853="H",1, 0)</f>
        <v>1</v>
      </c>
      <c r="D853">
        <f>IF('Training Data'!B853="A",1, 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 x14ac:dyDescent="0.25">
      <c r="A854">
        <f>IF('Training Data'!A854="M",1, 0)</f>
        <v>1</v>
      </c>
      <c r="B854">
        <f>IF('Training Data'!A854="F",1, 0)</f>
        <v>0</v>
      </c>
      <c r="C854">
        <f>IF('Training Data'!B854="H",1, 0)</f>
        <v>0</v>
      </c>
      <c r="D854">
        <f>IF('Training Data'!B854="A",1, 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 x14ac:dyDescent="0.25">
      <c r="A855">
        <f>IF('Training Data'!A855="M",1, 0)</f>
        <v>0</v>
      </c>
      <c r="B855">
        <f>IF('Training Data'!A855="F",1, 0)</f>
        <v>1</v>
      </c>
      <c r="C855">
        <f>IF('Training Data'!B855="H",1, 0)</f>
        <v>0</v>
      </c>
      <c r="D855">
        <f>IF('Training Data'!B855="A",1, 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 x14ac:dyDescent="0.25">
      <c r="A856">
        <f>IF('Training Data'!A856="M",1, 0)</f>
        <v>1</v>
      </c>
      <c r="B856">
        <f>IF('Training Data'!A856="F",1, 0)</f>
        <v>0</v>
      </c>
      <c r="C856">
        <f>IF('Training Data'!B856="H",1, 0)</f>
        <v>1</v>
      </c>
      <c r="D856">
        <f>IF('Training Data'!B856="A",1, 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 x14ac:dyDescent="0.25">
      <c r="A857">
        <f>IF('Training Data'!A857="M",1, 0)</f>
        <v>0</v>
      </c>
      <c r="B857">
        <f>IF('Training Data'!A857="F",1, 0)</f>
        <v>1</v>
      </c>
      <c r="C857">
        <f>IF('Training Data'!B857="H",1, 0)</f>
        <v>1</v>
      </c>
      <c r="D857">
        <f>IF('Training Data'!B857="A",1, 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 x14ac:dyDescent="0.25">
      <c r="A858">
        <f>IF('Training Data'!A858="M",1, 0)</f>
        <v>1</v>
      </c>
      <c r="B858">
        <f>IF('Training Data'!A858="F",1, 0)</f>
        <v>0</v>
      </c>
      <c r="C858">
        <f>IF('Training Data'!B858="H",1, 0)</f>
        <v>0</v>
      </c>
      <c r="D858">
        <f>IF('Training Data'!B858="A",1, 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 x14ac:dyDescent="0.25">
      <c r="A859">
        <f>IF('Training Data'!A859="M",1, 0)</f>
        <v>1</v>
      </c>
      <c r="B859">
        <f>IF('Training Data'!A859="F",1, 0)</f>
        <v>0</v>
      </c>
      <c r="C859">
        <f>IF('Training Data'!B859="H",1, 0)</f>
        <v>0</v>
      </c>
      <c r="D859">
        <f>IF('Training Data'!B859="A",1, 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 x14ac:dyDescent="0.25">
      <c r="A860">
        <f>IF('Training Data'!A860="M",1, 0)</f>
        <v>0</v>
      </c>
      <c r="B860">
        <f>IF('Training Data'!A860="F",1, 0)</f>
        <v>1</v>
      </c>
      <c r="C860">
        <f>IF('Training Data'!B860="H",1, 0)</f>
        <v>0</v>
      </c>
      <c r="D860">
        <f>IF('Training Data'!B860="A",1, 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 x14ac:dyDescent="0.25">
      <c r="A861">
        <f>IF('Training Data'!A861="M",1, 0)</f>
        <v>1</v>
      </c>
      <c r="B861">
        <f>IF('Training Data'!A861="F",1, 0)</f>
        <v>0</v>
      </c>
      <c r="C861">
        <f>IF('Training Data'!B861="H",1, 0)</f>
        <v>0</v>
      </c>
      <c r="D861">
        <f>IF('Training Data'!B861="A",1, 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 x14ac:dyDescent="0.25">
      <c r="A862">
        <f>IF('Training Data'!A862="M",1, 0)</f>
        <v>1</v>
      </c>
      <c r="B862">
        <f>IF('Training Data'!A862="F",1, 0)</f>
        <v>0</v>
      </c>
      <c r="C862">
        <f>IF('Training Data'!B862="H",1, 0)</f>
        <v>0</v>
      </c>
      <c r="D862">
        <f>IF('Training Data'!B862="A",1, 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 x14ac:dyDescent="0.25">
      <c r="A863">
        <f>IF('Training Data'!A863="M",1, 0)</f>
        <v>1</v>
      </c>
      <c r="B863">
        <f>IF('Training Data'!A863="F",1, 0)</f>
        <v>0</v>
      </c>
      <c r="C863">
        <f>IF('Training Data'!B863="H",1, 0)</f>
        <v>0</v>
      </c>
      <c r="D863">
        <f>IF('Training Data'!B863="A",1, 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 x14ac:dyDescent="0.25">
      <c r="A864">
        <f>IF('Training Data'!A864="M",1, 0)</f>
        <v>1</v>
      </c>
      <c r="B864">
        <f>IF('Training Data'!A864="F",1, 0)</f>
        <v>0</v>
      </c>
      <c r="C864">
        <f>IF('Training Data'!B864="H",1, 0)</f>
        <v>0</v>
      </c>
      <c r="D864">
        <f>IF('Training Data'!B864="A",1, 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 x14ac:dyDescent="0.25">
      <c r="A865">
        <f>IF('Training Data'!A865="M",1, 0)</f>
        <v>1</v>
      </c>
      <c r="B865">
        <f>IF('Training Data'!A865="F",1, 0)</f>
        <v>0</v>
      </c>
      <c r="C865">
        <f>IF('Training Data'!B865="H",1, 0)</f>
        <v>0</v>
      </c>
      <c r="D865">
        <f>IF('Training Data'!B865="A",1, 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 x14ac:dyDescent="0.25">
      <c r="A866">
        <f>IF('Training Data'!A866="M",1, 0)</f>
        <v>1</v>
      </c>
      <c r="B866">
        <f>IF('Training Data'!A866="F",1, 0)</f>
        <v>0</v>
      </c>
      <c r="C866">
        <f>IF('Training Data'!B866="H",1, 0)</f>
        <v>1</v>
      </c>
      <c r="D866">
        <f>IF('Training Data'!B866="A",1, 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 x14ac:dyDescent="0.25">
      <c r="A867">
        <f>IF('Training Data'!A867="M",1, 0)</f>
        <v>1</v>
      </c>
      <c r="B867">
        <f>IF('Training Data'!A867="F",1, 0)</f>
        <v>0</v>
      </c>
      <c r="C867">
        <f>IF('Training Data'!B867="H",1, 0)</f>
        <v>1</v>
      </c>
      <c r="D867">
        <f>IF('Training Data'!B867="A",1, 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 x14ac:dyDescent="0.25">
      <c r="A868">
        <f>IF('Training Data'!A868="M",1, 0)</f>
        <v>0</v>
      </c>
      <c r="B868">
        <f>IF('Training Data'!A868="F",1, 0)</f>
        <v>1</v>
      </c>
      <c r="C868">
        <f>IF('Training Data'!B868="H",1, 0)</f>
        <v>1</v>
      </c>
      <c r="D868">
        <f>IF('Training Data'!B868="A",1, 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 x14ac:dyDescent="0.25">
      <c r="A869">
        <f>IF('Training Data'!A869="M",1, 0)</f>
        <v>1</v>
      </c>
      <c r="B869">
        <f>IF('Training Data'!A869="F",1, 0)</f>
        <v>0</v>
      </c>
      <c r="C869">
        <f>IF('Training Data'!B869="H",1, 0)</f>
        <v>1</v>
      </c>
      <c r="D869">
        <f>IF('Training Data'!B869="A",1, 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 x14ac:dyDescent="0.25">
      <c r="A870">
        <f>IF('Training Data'!A870="M",1, 0)</f>
        <v>0</v>
      </c>
      <c r="B870">
        <f>IF('Training Data'!A870="F",1, 0)</f>
        <v>1</v>
      </c>
      <c r="C870">
        <f>IF('Training Data'!B870="H",1, 0)</f>
        <v>1</v>
      </c>
      <c r="D870">
        <f>IF('Training Data'!B870="A",1, 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 x14ac:dyDescent="0.25">
      <c r="A871">
        <f>IF('Training Data'!A871="M",1, 0)</f>
        <v>0</v>
      </c>
      <c r="B871">
        <f>IF('Training Data'!A871="F",1, 0)</f>
        <v>1</v>
      </c>
      <c r="C871">
        <f>IF('Training Data'!B871="H",1, 0)</f>
        <v>0</v>
      </c>
      <c r="D871">
        <f>IF('Training Data'!B871="A",1, 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 x14ac:dyDescent="0.25">
      <c r="A872">
        <f>IF('Training Data'!A872="M",1, 0)</f>
        <v>0</v>
      </c>
      <c r="B872">
        <f>IF('Training Data'!A872="F",1, 0)</f>
        <v>1</v>
      </c>
      <c r="C872">
        <f>IF('Training Data'!B872="H",1, 0)</f>
        <v>0</v>
      </c>
      <c r="D872">
        <f>IF('Training Data'!B872="A",1, 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 x14ac:dyDescent="0.25">
      <c r="A873">
        <f>IF('Training Data'!A873="M",1, 0)</f>
        <v>0</v>
      </c>
      <c r="B873">
        <f>IF('Training Data'!A873="F",1, 0)</f>
        <v>0</v>
      </c>
      <c r="C873">
        <f>IF('Training Data'!B873="H",1, 0)</f>
        <v>0</v>
      </c>
      <c r="D873">
        <f>IF('Training Data'!B873="A",1, 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 x14ac:dyDescent="0.25">
      <c r="A874">
        <f>IF('Training Data'!A874="M",1, 0)</f>
        <v>0</v>
      </c>
      <c r="B874">
        <f>IF('Training Data'!A874="F",1, 0)</f>
        <v>1</v>
      </c>
      <c r="C874">
        <f>IF('Training Data'!B874="H",1, 0)</f>
        <v>0</v>
      </c>
      <c r="D874">
        <f>IF('Training Data'!B874="A",1, 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 x14ac:dyDescent="0.25">
      <c r="A875">
        <f>IF('Training Data'!A875="M",1, 0)</f>
        <v>1</v>
      </c>
      <c r="B875">
        <f>IF('Training Data'!A875="F",1, 0)</f>
        <v>0</v>
      </c>
      <c r="C875">
        <f>IF('Training Data'!B875="H",1, 0)</f>
        <v>1</v>
      </c>
      <c r="D875">
        <f>IF('Training Data'!B875="A",1, 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 x14ac:dyDescent="0.25">
      <c r="A876">
        <f>IF('Training Data'!A876="M",1, 0)</f>
        <v>0</v>
      </c>
      <c r="B876">
        <f>IF('Training Data'!A876="F",1, 0)</f>
        <v>1</v>
      </c>
      <c r="C876">
        <f>IF('Training Data'!B876="H",1, 0)</f>
        <v>1</v>
      </c>
      <c r="D876">
        <f>IF('Training Data'!B876="A",1, 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 x14ac:dyDescent="0.25">
      <c r="A877">
        <f>IF('Training Data'!A877="M",1, 0)</f>
        <v>0</v>
      </c>
      <c r="B877">
        <f>IF('Training Data'!A877="F",1, 0)</f>
        <v>1</v>
      </c>
      <c r="C877">
        <f>IF('Training Data'!B877="H",1, 0)</f>
        <v>0</v>
      </c>
      <c r="D877">
        <f>IF('Training Data'!B877="A",1, 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 x14ac:dyDescent="0.25">
      <c r="A878">
        <f>IF('Training Data'!A878="M",1, 0)</f>
        <v>0</v>
      </c>
      <c r="B878">
        <f>IF('Training Data'!A878="F",1, 0)</f>
        <v>1</v>
      </c>
      <c r="C878">
        <f>IF('Training Data'!B878="H",1, 0)</f>
        <v>0</v>
      </c>
      <c r="D878">
        <f>IF('Training Data'!B878="A",1, 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 x14ac:dyDescent="0.25">
      <c r="A879">
        <f>IF('Training Data'!A879="M",1, 0)</f>
        <v>0</v>
      </c>
      <c r="B879">
        <f>IF('Training Data'!A879="F",1, 0)</f>
        <v>1</v>
      </c>
      <c r="C879">
        <f>IF('Training Data'!B879="H",1, 0)</f>
        <v>1</v>
      </c>
      <c r="D879">
        <f>IF('Training Data'!B879="A",1, 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 x14ac:dyDescent="0.25">
      <c r="A880">
        <f>IF('Training Data'!A880="M",1, 0)</f>
        <v>0</v>
      </c>
      <c r="B880">
        <f>IF('Training Data'!A880="F",1, 0)</f>
        <v>1</v>
      </c>
      <c r="C880">
        <f>IF('Training Data'!B880="H",1, 0)</f>
        <v>0</v>
      </c>
      <c r="D880">
        <f>IF('Training Data'!B880="A",1, 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 x14ac:dyDescent="0.25">
      <c r="A881">
        <f>IF('Training Data'!A881="M",1, 0)</f>
        <v>1</v>
      </c>
      <c r="B881">
        <f>IF('Training Data'!A881="F",1, 0)</f>
        <v>0</v>
      </c>
      <c r="C881">
        <f>IF('Training Data'!B881="H",1, 0)</f>
        <v>0</v>
      </c>
      <c r="D881">
        <f>IF('Training Data'!B881="A",1, 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 x14ac:dyDescent="0.25">
      <c r="A882">
        <f>IF('Training Data'!A882="M",1, 0)</f>
        <v>0</v>
      </c>
      <c r="B882">
        <f>IF('Training Data'!A882="F",1, 0)</f>
        <v>1</v>
      </c>
      <c r="C882">
        <f>IF('Training Data'!B882="H",1, 0)</f>
        <v>0</v>
      </c>
      <c r="D882">
        <f>IF('Training Data'!B882="A",1, 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 x14ac:dyDescent="0.25">
      <c r="A883">
        <f>IF('Training Data'!A883="M",1, 0)</f>
        <v>0</v>
      </c>
      <c r="B883">
        <f>IF('Training Data'!A883="F",1, 0)</f>
        <v>1</v>
      </c>
      <c r="C883">
        <f>IF('Training Data'!B883="H",1, 0)</f>
        <v>1</v>
      </c>
      <c r="D883">
        <f>IF('Training Data'!B883="A",1, 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 x14ac:dyDescent="0.25">
      <c r="A884">
        <f>IF('Training Data'!A884="M",1, 0)</f>
        <v>0</v>
      </c>
      <c r="B884">
        <f>IF('Training Data'!A884="F",1, 0)</f>
        <v>1</v>
      </c>
      <c r="C884">
        <f>IF('Training Data'!B884="H",1, 0)</f>
        <v>1</v>
      </c>
      <c r="D884">
        <f>IF('Training Data'!B884="A",1, 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 x14ac:dyDescent="0.25">
      <c r="A885">
        <f>IF('Training Data'!A885="M",1, 0)</f>
        <v>0</v>
      </c>
      <c r="B885">
        <f>IF('Training Data'!A885="F",1, 0)</f>
        <v>1</v>
      </c>
      <c r="C885">
        <f>IF('Training Data'!B885="H",1, 0)</f>
        <v>1</v>
      </c>
      <c r="D885">
        <f>IF('Training Data'!B885="A",1, 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 x14ac:dyDescent="0.25">
      <c r="A886">
        <f>IF('Training Data'!A886="M",1, 0)</f>
        <v>0</v>
      </c>
      <c r="B886">
        <f>IF('Training Data'!A886="F",1, 0)</f>
        <v>1</v>
      </c>
      <c r="C886">
        <f>IF('Training Data'!B886="H",1, 0)</f>
        <v>1</v>
      </c>
      <c r="D886">
        <f>IF('Training Data'!B886="A",1, 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 x14ac:dyDescent="0.25">
      <c r="A887">
        <f>IF('Training Data'!A887="M",1, 0)</f>
        <v>1</v>
      </c>
      <c r="B887">
        <f>IF('Training Data'!A887="F",1, 0)</f>
        <v>0</v>
      </c>
      <c r="C887">
        <f>IF('Training Data'!B887="H",1, 0)</f>
        <v>0</v>
      </c>
      <c r="D887">
        <f>IF('Training Data'!B887="A",1, 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 x14ac:dyDescent="0.25">
      <c r="A888">
        <f>IF('Training Data'!A888="M",1, 0)</f>
        <v>1</v>
      </c>
      <c r="B888">
        <f>IF('Training Data'!A888="F",1, 0)</f>
        <v>0</v>
      </c>
      <c r="C888">
        <f>IF('Training Data'!B888="H",1, 0)</f>
        <v>0</v>
      </c>
      <c r="D888">
        <f>IF('Training Data'!B888="A",1, 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 x14ac:dyDescent="0.25">
      <c r="A889">
        <f>IF('Training Data'!A889="M",1, 0)</f>
        <v>0</v>
      </c>
      <c r="B889">
        <f>IF('Training Data'!A889="F",1, 0)</f>
        <v>1</v>
      </c>
      <c r="C889">
        <f>IF('Training Data'!B889="H",1, 0)</f>
        <v>1</v>
      </c>
      <c r="D889">
        <f>IF('Training Data'!B889="A",1, 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 x14ac:dyDescent="0.25">
      <c r="A890">
        <f>IF('Training Data'!A890="M",1, 0)</f>
        <v>1</v>
      </c>
      <c r="B890">
        <f>IF('Training Data'!A890="F",1, 0)</f>
        <v>0</v>
      </c>
      <c r="C890">
        <f>IF('Training Data'!B890="H",1, 0)</f>
        <v>1</v>
      </c>
      <c r="D890">
        <f>IF('Training Data'!B890="A",1, 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 x14ac:dyDescent="0.25">
      <c r="A891">
        <f>IF('Training Data'!A891="M",1, 0)</f>
        <v>0</v>
      </c>
      <c r="B891">
        <f>IF('Training Data'!A891="F",1, 0)</f>
        <v>1</v>
      </c>
      <c r="C891">
        <f>IF('Training Data'!B891="H",1, 0)</f>
        <v>1</v>
      </c>
      <c r="D891">
        <f>IF('Training Data'!B891="A",1, 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 x14ac:dyDescent="0.25">
      <c r="A892">
        <f>IF('Training Data'!A892="M",1, 0)</f>
        <v>0</v>
      </c>
      <c r="B892">
        <f>IF('Training Data'!A892="F",1, 0)</f>
        <v>1</v>
      </c>
      <c r="C892">
        <f>IF('Training Data'!B892="H",1, 0)</f>
        <v>0</v>
      </c>
      <c r="D892">
        <f>IF('Training Data'!B892="A",1, 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 x14ac:dyDescent="0.25">
      <c r="A893">
        <f>IF('Training Data'!A893="M",1, 0)</f>
        <v>0</v>
      </c>
      <c r="B893">
        <f>IF('Training Data'!A893="F",1, 0)</f>
        <v>1</v>
      </c>
      <c r="C893">
        <f>IF('Training Data'!B893="H",1, 0)</f>
        <v>0</v>
      </c>
      <c r="D893">
        <f>IF('Training Data'!B893="A",1, 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 x14ac:dyDescent="0.25">
      <c r="A894">
        <f>IF('Training Data'!A894="M",1, 0)</f>
        <v>1</v>
      </c>
      <c r="B894">
        <f>IF('Training Data'!A894="F",1, 0)</f>
        <v>0</v>
      </c>
      <c r="C894">
        <f>IF('Training Data'!B894="H",1, 0)</f>
        <v>1</v>
      </c>
      <c r="D894">
        <f>IF('Training Data'!B894="A",1, 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 x14ac:dyDescent="0.25">
      <c r="A895">
        <f>IF('Training Data'!A895="M",1, 0)</f>
        <v>0</v>
      </c>
      <c r="B895">
        <f>IF('Training Data'!A895="F",1, 0)</f>
        <v>0</v>
      </c>
      <c r="C895">
        <f>IF('Training Data'!B895="H",1, 0)</f>
        <v>0</v>
      </c>
      <c r="D895">
        <f>IF('Training Data'!B895="A",1, 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 x14ac:dyDescent="0.25">
      <c r="A896">
        <f>IF('Training Data'!A896="M",1, 0)</f>
        <v>0</v>
      </c>
      <c r="B896">
        <f>IF('Training Data'!A896="F",1, 0)</f>
        <v>0</v>
      </c>
      <c r="C896">
        <f>IF('Training Data'!B896="H",1, 0)</f>
        <v>1</v>
      </c>
      <c r="D896">
        <f>IF('Training Data'!B896="A",1, 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 x14ac:dyDescent="0.25">
      <c r="A897">
        <f>IF('Training Data'!A897="M",1, 0)</f>
        <v>1</v>
      </c>
      <c r="B897">
        <f>IF('Training Data'!A897="F",1, 0)</f>
        <v>0</v>
      </c>
      <c r="C897">
        <f>IF('Training Data'!B897="H",1, 0)</f>
        <v>0</v>
      </c>
      <c r="D897">
        <f>IF('Training Data'!B897="A",1, 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 x14ac:dyDescent="0.25">
      <c r="A898">
        <f>IF('Training Data'!A898="M",1, 0)</f>
        <v>1</v>
      </c>
      <c r="B898">
        <f>IF('Training Data'!A898="F",1, 0)</f>
        <v>0</v>
      </c>
      <c r="C898">
        <f>IF('Training Data'!B898="H",1, 0)</f>
        <v>0</v>
      </c>
      <c r="D898">
        <f>IF('Training Data'!B898="A",1, 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 x14ac:dyDescent="0.25">
      <c r="A899">
        <f>IF('Training Data'!A899="M",1, 0)</f>
        <v>0</v>
      </c>
      <c r="B899">
        <f>IF('Training Data'!A899="F",1, 0)</f>
        <v>1</v>
      </c>
      <c r="C899">
        <f>IF('Training Data'!B899="H",1, 0)</f>
        <v>0</v>
      </c>
      <c r="D899">
        <f>IF('Training Data'!B899="A",1, 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 x14ac:dyDescent="0.25">
      <c r="A900">
        <f>IF('Training Data'!A900="M",1, 0)</f>
        <v>0</v>
      </c>
      <c r="B900">
        <f>IF('Training Data'!A900="F",1, 0)</f>
        <v>1</v>
      </c>
      <c r="C900">
        <f>IF('Training Data'!B900="H",1, 0)</f>
        <v>0</v>
      </c>
      <c r="D900">
        <f>IF('Training Data'!B900="A",1, 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 x14ac:dyDescent="0.25">
      <c r="A901">
        <f>IF('Training Data'!A901="M",1, 0)</f>
        <v>0</v>
      </c>
      <c r="B901">
        <f>IF('Training Data'!A901="F",1, 0)</f>
        <v>1</v>
      </c>
      <c r="C901">
        <f>IF('Training Data'!B901="H",1, 0)</f>
        <v>1</v>
      </c>
      <c r="D901">
        <f>IF('Training Data'!B901="A",1, 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 x14ac:dyDescent="0.25">
      <c r="A902">
        <f>IF('Training Data'!A902="M",1, 0)</f>
        <v>0</v>
      </c>
      <c r="B902">
        <f>IF('Training Data'!A902="F",1, 0)</f>
        <v>0</v>
      </c>
      <c r="C902">
        <f>IF('Training Data'!B902="H",1, 0)</f>
        <v>1</v>
      </c>
      <c r="D902">
        <f>IF('Training Data'!B902="A",1, 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 x14ac:dyDescent="0.25">
      <c r="A903">
        <f>IF('Training Data'!A903="M",1, 0)</f>
        <v>1</v>
      </c>
      <c r="B903">
        <f>IF('Training Data'!A903="F",1, 0)</f>
        <v>0</v>
      </c>
      <c r="C903">
        <f>IF('Training Data'!B903="H",1, 0)</f>
        <v>1</v>
      </c>
      <c r="D903">
        <f>IF('Training Data'!B903="A",1, 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 x14ac:dyDescent="0.25">
      <c r="A904">
        <f>IF('Training Data'!A904="M",1, 0)</f>
        <v>0</v>
      </c>
      <c r="B904">
        <f>IF('Training Data'!A904="F",1, 0)</f>
        <v>1</v>
      </c>
      <c r="C904">
        <f>IF('Training Data'!B904="H",1, 0)</f>
        <v>0</v>
      </c>
      <c r="D904">
        <f>IF('Training Data'!B904="A",1, 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 x14ac:dyDescent="0.25">
      <c r="A905">
        <f>IF('Training Data'!A905="M",1, 0)</f>
        <v>0</v>
      </c>
      <c r="B905">
        <f>IF('Training Data'!A905="F",1, 0)</f>
        <v>1</v>
      </c>
      <c r="C905">
        <f>IF('Training Data'!B905="H",1, 0)</f>
        <v>0</v>
      </c>
      <c r="D905">
        <f>IF('Training Data'!B905="A",1, 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 x14ac:dyDescent="0.25">
      <c r="A906">
        <f>IF('Training Data'!A906="M",1, 0)</f>
        <v>1</v>
      </c>
      <c r="B906">
        <f>IF('Training Data'!A906="F",1, 0)</f>
        <v>0</v>
      </c>
      <c r="C906">
        <f>IF('Training Data'!B906="H",1, 0)</f>
        <v>1</v>
      </c>
      <c r="D906">
        <f>IF('Training Data'!B906="A",1, 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 x14ac:dyDescent="0.25">
      <c r="A907">
        <f>IF('Training Data'!A907="M",1, 0)</f>
        <v>1</v>
      </c>
      <c r="B907">
        <f>IF('Training Data'!A907="F",1, 0)</f>
        <v>0</v>
      </c>
      <c r="C907">
        <f>IF('Training Data'!B907="H",1, 0)</f>
        <v>0</v>
      </c>
      <c r="D907">
        <f>IF('Training Data'!B907="A",1, 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 x14ac:dyDescent="0.25">
      <c r="A908">
        <f>IF('Training Data'!A908="M",1, 0)</f>
        <v>1</v>
      </c>
      <c r="B908">
        <f>IF('Training Data'!A908="F",1, 0)</f>
        <v>0</v>
      </c>
      <c r="C908">
        <f>IF('Training Data'!B908="H",1, 0)</f>
        <v>0</v>
      </c>
      <c r="D908">
        <f>IF('Training Data'!B908="A",1, 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 x14ac:dyDescent="0.25">
      <c r="A909">
        <f>IF('Training Data'!A909="M",1, 0)</f>
        <v>0</v>
      </c>
      <c r="B909">
        <f>IF('Training Data'!A909="F",1, 0)</f>
        <v>1</v>
      </c>
      <c r="C909">
        <f>IF('Training Data'!B909="H",1, 0)</f>
        <v>0</v>
      </c>
      <c r="D909">
        <f>IF('Training Data'!B909="A",1, 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 x14ac:dyDescent="0.25">
      <c r="A910">
        <f>IF('Training Data'!A910="M",1, 0)</f>
        <v>0</v>
      </c>
      <c r="B910">
        <f>IF('Training Data'!A910="F",1, 0)</f>
        <v>1</v>
      </c>
      <c r="C910">
        <f>IF('Training Data'!B910="H",1, 0)</f>
        <v>1</v>
      </c>
      <c r="D910">
        <f>IF('Training Data'!B910="A",1, 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 x14ac:dyDescent="0.25">
      <c r="A911">
        <f>IF('Training Data'!A911="M",1, 0)</f>
        <v>1</v>
      </c>
      <c r="B911">
        <f>IF('Training Data'!A911="F",1, 0)</f>
        <v>0</v>
      </c>
      <c r="C911">
        <f>IF('Training Data'!B911="H",1, 0)</f>
        <v>1</v>
      </c>
      <c r="D911">
        <f>IF('Training Data'!B911="A",1, 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 x14ac:dyDescent="0.25">
      <c r="A912">
        <f>IF('Training Data'!A912="M",1, 0)</f>
        <v>1</v>
      </c>
      <c r="B912">
        <f>IF('Training Data'!A912="F",1, 0)</f>
        <v>0</v>
      </c>
      <c r="C912">
        <f>IF('Training Data'!B912="H",1, 0)</f>
        <v>1</v>
      </c>
      <c r="D912">
        <f>IF('Training Data'!B912="A",1, 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 x14ac:dyDescent="0.25">
      <c r="A913">
        <f>IF('Training Data'!A913="M",1, 0)</f>
        <v>0</v>
      </c>
      <c r="B913">
        <f>IF('Training Data'!A913="F",1, 0)</f>
        <v>1</v>
      </c>
      <c r="C913">
        <f>IF('Training Data'!B913="H",1, 0)</f>
        <v>0</v>
      </c>
      <c r="D913">
        <f>IF('Training Data'!B913="A",1, 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 x14ac:dyDescent="0.25">
      <c r="A914">
        <f>IF('Training Data'!A914="M",1, 0)</f>
        <v>0</v>
      </c>
      <c r="B914">
        <f>IF('Training Data'!A914="F",1, 0)</f>
        <v>1</v>
      </c>
      <c r="C914">
        <f>IF('Training Data'!B914="H",1, 0)</f>
        <v>0</v>
      </c>
      <c r="D914">
        <f>IF('Training Data'!B914="A",1, 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 x14ac:dyDescent="0.25">
      <c r="A915">
        <f>IF('Training Data'!A915="M",1, 0)</f>
        <v>1</v>
      </c>
      <c r="B915">
        <f>IF('Training Data'!A915="F",1, 0)</f>
        <v>0</v>
      </c>
      <c r="C915">
        <f>IF('Training Data'!B915="H",1, 0)</f>
        <v>1</v>
      </c>
      <c r="D915">
        <f>IF('Training Data'!B915="A",1, 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 x14ac:dyDescent="0.25">
      <c r="A916">
        <f>IF('Training Data'!A916="M",1, 0)</f>
        <v>0</v>
      </c>
      <c r="B916">
        <f>IF('Training Data'!A916="F",1, 0)</f>
        <v>0</v>
      </c>
      <c r="C916">
        <f>IF('Training Data'!B916="H",1, 0)</f>
        <v>1</v>
      </c>
      <c r="D916">
        <f>IF('Training Data'!B916="A",1, 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 x14ac:dyDescent="0.25">
      <c r="A917">
        <f>IF('Training Data'!A917="M",1, 0)</f>
        <v>1</v>
      </c>
      <c r="B917">
        <f>IF('Training Data'!A917="F",1, 0)</f>
        <v>0</v>
      </c>
      <c r="C917">
        <f>IF('Training Data'!B917="H",1, 0)</f>
        <v>1</v>
      </c>
      <c r="D917">
        <f>IF('Training Data'!B917="A",1, 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 x14ac:dyDescent="0.25">
      <c r="A918">
        <f>IF('Training Data'!A918="M",1, 0)</f>
        <v>1</v>
      </c>
      <c r="B918">
        <f>IF('Training Data'!A918="F",1, 0)</f>
        <v>0</v>
      </c>
      <c r="C918">
        <f>IF('Training Data'!B918="H",1, 0)</f>
        <v>1</v>
      </c>
      <c r="D918">
        <f>IF('Training Data'!B918="A",1, 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 x14ac:dyDescent="0.25">
      <c r="A919">
        <f>IF('Training Data'!A919="M",1, 0)</f>
        <v>1</v>
      </c>
      <c r="B919">
        <f>IF('Training Data'!A919="F",1, 0)</f>
        <v>0</v>
      </c>
      <c r="C919">
        <f>IF('Training Data'!B919="H",1, 0)</f>
        <v>1</v>
      </c>
      <c r="D919">
        <f>IF('Training Data'!B919="A",1, 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 x14ac:dyDescent="0.25">
      <c r="A920">
        <f>IF('Training Data'!A920="M",1, 0)</f>
        <v>1</v>
      </c>
      <c r="B920">
        <f>IF('Training Data'!A920="F",1, 0)</f>
        <v>0</v>
      </c>
      <c r="C920">
        <f>IF('Training Data'!B920="H",1, 0)</f>
        <v>1</v>
      </c>
      <c r="D920">
        <f>IF('Training Data'!B920="A",1, 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 x14ac:dyDescent="0.25">
      <c r="A921">
        <f>IF('Training Data'!A921="M",1, 0)</f>
        <v>1</v>
      </c>
      <c r="B921">
        <f>IF('Training Data'!A921="F",1, 0)</f>
        <v>0</v>
      </c>
      <c r="C921">
        <f>IF('Training Data'!B921="H",1, 0)</f>
        <v>0</v>
      </c>
      <c r="D921">
        <f>IF('Training Data'!B921="A",1, 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 x14ac:dyDescent="0.25">
      <c r="A922">
        <f>IF('Training Data'!A922="M",1, 0)</f>
        <v>1</v>
      </c>
      <c r="B922">
        <f>IF('Training Data'!A922="F",1, 0)</f>
        <v>0</v>
      </c>
      <c r="C922">
        <f>IF('Training Data'!B922="H",1, 0)</f>
        <v>0</v>
      </c>
      <c r="D922">
        <f>IF('Training Data'!B922="A",1, 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 x14ac:dyDescent="0.25">
      <c r="A923">
        <f>IF('Training Data'!A923="M",1, 0)</f>
        <v>1</v>
      </c>
      <c r="B923">
        <f>IF('Training Data'!A923="F",1, 0)</f>
        <v>0</v>
      </c>
      <c r="C923">
        <f>IF('Training Data'!B923="H",1, 0)</f>
        <v>0</v>
      </c>
      <c r="D923">
        <f>IF('Training Data'!B923="A",1, 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 x14ac:dyDescent="0.25">
      <c r="A924">
        <f>IF('Training Data'!A924="M",1, 0)</f>
        <v>1</v>
      </c>
      <c r="B924">
        <f>IF('Training Data'!A924="F",1, 0)</f>
        <v>0</v>
      </c>
      <c r="C924">
        <f>IF('Training Data'!B924="H",1, 0)</f>
        <v>1</v>
      </c>
      <c r="D924">
        <f>IF('Training Data'!B924="A",1, 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 x14ac:dyDescent="0.25">
      <c r="A925">
        <f>IF('Training Data'!A925="M",1, 0)</f>
        <v>0</v>
      </c>
      <c r="B925">
        <f>IF('Training Data'!A925="F",1, 0)</f>
        <v>1</v>
      </c>
      <c r="C925">
        <f>IF('Training Data'!B925="H",1, 0)</f>
        <v>0</v>
      </c>
      <c r="D925">
        <f>IF('Training Data'!B925="A",1, 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 x14ac:dyDescent="0.25">
      <c r="A926">
        <f>IF('Training Data'!A926="M",1, 0)</f>
        <v>0</v>
      </c>
      <c r="B926">
        <f>IF('Training Data'!A926="F",1, 0)</f>
        <v>0</v>
      </c>
      <c r="C926">
        <f>IF('Training Data'!B926="H",1, 0)</f>
        <v>0</v>
      </c>
      <c r="D926">
        <f>IF('Training Data'!B926="A",1, 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 x14ac:dyDescent="0.25">
      <c r="A927">
        <f>IF('Training Data'!A927="M",1, 0)</f>
        <v>1</v>
      </c>
      <c r="B927">
        <f>IF('Training Data'!A927="F",1, 0)</f>
        <v>0</v>
      </c>
      <c r="C927">
        <f>IF('Training Data'!B927="H",1, 0)</f>
        <v>0</v>
      </c>
      <c r="D927">
        <f>IF('Training Data'!B927="A",1, 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 x14ac:dyDescent="0.25">
      <c r="A928">
        <f>IF('Training Data'!A928="M",1, 0)</f>
        <v>1</v>
      </c>
      <c r="B928">
        <f>IF('Training Data'!A928="F",1, 0)</f>
        <v>0</v>
      </c>
      <c r="C928">
        <f>IF('Training Data'!B928="H",1, 0)</f>
        <v>1</v>
      </c>
      <c r="D928">
        <f>IF('Training Data'!B928="A",1, 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 x14ac:dyDescent="0.25">
      <c r="A929">
        <f>IF('Training Data'!A929="M",1, 0)</f>
        <v>1</v>
      </c>
      <c r="B929">
        <f>IF('Training Data'!A929="F",1, 0)</f>
        <v>0</v>
      </c>
      <c r="C929">
        <f>IF('Training Data'!B929="H",1, 0)</f>
        <v>0</v>
      </c>
      <c r="D929">
        <f>IF('Training Data'!B929="A",1, 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 x14ac:dyDescent="0.25">
      <c r="A930">
        <f>IF('Training Data'!A930="M",1, 0)</f>
        <v>0</v>
      </c>
      <c r="B930">
        <f>IF('Training Data'!A930="F",1, 0)</f>
        <v>1</v>
      </c>
      <c r="C930">
        <f>IF('Training Data'!B930="H",1, 0)</f>
        <v>0</v>
      </c>
      <c r="D930">
        <f>IF('Training Data'!B930="A",1, 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 x14ac:dyDescent="0.25">
      <c r="A931">
        <f>IF('Training Data'!A931="M",1, 0)</f>
        <v>1</v>
      </c>
      <c r="B931">
        <f>IF('Training Data'!A931="F",1, 0)</f>
        <v>0</v>
      </c>
      <c r="C931">
        <f>IF('Training Data'!B931="H",1, 0)</f>
        <v>0</v>
      </c>
      <c r="D931">
        <f>IF('Training Data'!B931="A",1, 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 x14ac:dyDescent="0.25">
      <c r="A932">
        <f>IF('Training Data'!A932="M",1, 0)</f>
        <v>0</v>
      </c>
      <c r="B932">
        <f>IF('Training Data'!A932="F",1, 0)</f>
        <v>1</v>
      </c>
      <c r="C932">
        <f>IF('Training Data'!B932="H",1, 0)</f>
        <v>0</v>
      </c>
      <c r="D932">
        <f>IF('Training Data'!B932="A",1, 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 x14ac:dyDescent="0.25">
      <c r="A933">
        <f>IF('Training Data'!A933="M",1, 0)</f>
        <v>0</v>
      </c>
      <c r="B933">
        <f>IF('Training Data'!A933="F",1, 0)</f>
        <v>0</v>
      </c>
      <c r="C933">
        <f>IF('Training Data'!B933="H",1, 0)</f>
        <v>1</v>
      </c>
      <c r="D933">
        <f>IF('Training Data'!B933="A",1, 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 x14ac:dyDescent="0.25">
      <c r="A934">
        <f>IF('Training Data'!A934="M",1, 0)</f>
        <v>0</v>
      </c>
      <c r="B934">
        <f>IF('Training Data'!A934="F",1, 0)</f>
        <v>1</v>
      </c>
      <c r="C934">
        <f>IF('Training Data'!B934="H",1, 0)</f>
        <v>0</v>
      </c>
      <c r="D934">
        <f>IF('Training Data'!B934="A",1, 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 x14ac:dyDescent="0.25">
      <c r="A935">
        <f>IF('Training Data'!A935="M",1, 0)</f>
        <v>0</v>
      </c>
      <c r="B935">
        <f>IF('Training Data'!A935="F",1, 0)</f>
        <v>1</v>
      </c>
      <c r="C935">
        <f>IF('Training Data'!B935="H",1, 0)</f>
        <v>1</v>
      </c>
      <c r="D935">
        <f>IF('Training Data'!B935="A",1, 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 x14ac:dyDescent="0.25">
      <c r="A936">
        <f>IF('Training Data'!A936="M",1, 0)</f>
        <v>0</v>
      </c>
      <c r="B936">
        <f>IF('Training Data'!A936="F",1, 0)</f>
        <v>1</v>
      </c>
      <c r="C936">
        <f>IF('Training Data'!B936="H",1, 0)</f>
        <v>0</v>
      </c>
      <c r="D936">
        <f>IF('Training Data'!B936="A",1, 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 x14ac:dyDescent="0.25">
      <c r="A937">
        <f>IF('Training Data'!A937="M",1, 0)</f>
        <v>0</v>
      </c>
      <c r="B937">
        <f>IF('Training Data'!A937="F",1, 0)</f>
        <v>1</v>
      </c>
      <c r="C937">
        <f>IF('Training Data'!B937="H",1, 0)</f>
        <v>0</v>
      </c>
      <c r="D937">
        <f>IF('Training Data'!B937="A",1, 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 x14ac:dyDescent="0.25">
      <c r="A938">
        <f>IF('Training Data'!A938="M",1, 0)</f>
        <v>1</v>
      </c>
      <c r="B938">
        <f>IF('Training Data'!A938="F",1, 0)</f>
        <v>0</v>
      </c>
      <c r="C938">
        <f>IF('Training Data'!B938="H",1, 0)</f>
        <v>0</v>
      </c>
      <c r="D938">
        <f>IF('Training Data'!B938="A",1, 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 x14ac:dyDescent="0.25">
      <c r="A939">
        <f>IF('Training Data'!A939="M",1, 0)</f>
        <v>1</v>
      </c>
      <c r="B939">
        <f>IF('Training Data'!A939="F",1, 0)</f>
        <v>0</v>
      </c>
      <c r="C939">
        <f>IF('Training Data'!B939="H",1, 0)</f>
        <v>0</v>
      </c>
      <c r="D939">
        <f>IF('Training Data'!B939="A",1, 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 x14ac:dyDescent="0.25">
      <c r="A940">
        <f>IF('Training Data'!A940="M",1, 0)</f>
        <v>1</v>
      </c>
      <c r="B940">
        <f>IF('Training Data'!A940="F",1, 0)</f>
        <v>0</v>
      </c>
      <c r="C940">
        <f>IF('Training Data'!B940="H",1, 0)</f>
        <v>0</v>
      </c>
      <c r="D940">
        <f>IF('Training Data'!B940="A",1, 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 x14ac:dyDescent="0.25">
      <c r="A941">
        <f>IF('Training Data'!A941="M",1, 0)</f>
        <v>1</v>
      </c>
      <c r="B941">
        <f>IF('Training Data'!A941="F",1, 0)</f>
        <v>0</v>
      </c>
      <c r="C941">
        <f>IF('Training Data'!B941="H",1, 0)</f>
        <v>0</v>
      </c>
      <c r="D941">
        <f>IF('Training Data'!B941="A",1, 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 x14ac:dyDescent="0.25">
      <c r="A942">
        <f>IF('Training Data'!A942="M",1, 0)</f>
        <v>1</v>
      </c>
      <c r="B942">
        <f>IF('Training Data'!A942="F",1, 0)</f>
        <v>0</v>
      </c>
      <c r="C942">
        <f>IF('Training Data'!B942="H",1, 0)</f>
        <v>1</v>
      </c>
      <c r="D942">
        <f>IF('Training Data'!B942="A",1, 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 x14ac:dyDescent="0.25">
      <c r="A943">
        <f>IF('Training Data'!A943="M",1, 0)</f>
        <v>1</v>
      </c>
      <c r="B943">
        <f>IF('Training Data'!A943="F",1, 0)</f>
        <v>0</v>
      </c>
      <c r="C943">
        <f>IF('Training Data'!B943="H",1, 0)</f>
        <v>0</v>
      </c>
      <c r="D943">
        <f>IF('Training Data'!B943="A",1, 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 x14ac:dyDescent="0.25">
      <c r="A944">
        <f>IF('Training Data'!A944="M",1, 0)</f>
        <v>1</v>
      </c>
      <c r="B944">
        <f>IF('Training Data'!A944="F",1, 0)</f>
        <v>0</v>
      </c>
      <c r="C944">
        <f>IF('Training Data'!B944="H",1, 0)</f>
        <v>0</v>
      </c>
      <c r="D944">
        <f>IF('Training Data'!B944="A",1, 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 x14ac:dyDescent="0.25">
      <c r="A945">
        <f>IF('Training Data'!A945="M",1, 0)</f>
        <v>0</v>
      </c>
      <c r="B945">
        <f>IF('Training Data'!A945="F",1, 0)</f>
        <v>1</v>
      </c>
      <c r="C945">
        <f>IF('Training Data'!B945="H",1, 0)</f>
        <v>0</v>
      </c>
      <c r="D945">
        <f>IF('Training Data'!B945="A",1, 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 x14ac:dyDescent="0.25">
      <c r="A946">
        <f>IF('Training Data'!A946="M",1, 0)</f>
        <v>0</v>
      </c>
      <c r="B946">
        <f>IF('Training Data'!A946="F",1, 0)</f>
        <v>1</v>
      </c>
      <c r="C946">
        <f>IF('Training Data'!B946="H",1, 0)</f>
        <v>0</v>
      </c>
      <c r="D946">
        <f>IF('Training Data'!B946="A",1, 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 x14ac:dyDescent="0.25">
      <c r="A947">
        <f>IF('Training Data'!A947="M",1, 0)</f>
        <v>0</v>
      </c>
      <c r="B947">
        <f>IF('Training Data'!A947="F",1, 0)</f>
        <v>1</v>
      </c>
      <c r="C947">
        <f>IF('Training Data'!B947="H",1, 0)</f>
        <v>0</v>
      </c>
      <c r="D947">
        <f>IF('Training Data'!B947="A",1, 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 x14ac:dyDescent="0.25">
      <c r="A948">
        <f>IF('Training Data'!A948="M",1, 0)</f>
        <v>1</v>
      </c>
      <c r="B948">
        <f>IF('Training Data'!A948="F",1, 0)</f>
        <v>0</v>
      </c>
      <c r="C948">
        <f>IF('Training Data'!B948="H",1, 0)</f>
        <v>1</v>
      </c>
      <c r="D948">
        <f>IF('Training Data'!B948="A",1, 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 x14ac:dyDescent="0.25">
      <c r="A949">
        <f>IF('Training Data'!A949="M",1, 0)</f>
        <v>0</v>
      </c>
      <c r="B949">
        <f>IF('Training Data'!A949="F",1, 0)</f>
        <v>0</v>
      </c>
      <c r="C949">
        <f>IF('Training Data'!B949="H",1, 0)</f>
        <v>1</v>
      </c>
      <c r="D949">
        <f>IF('Training Data'!B949="A",1, 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 x14ac:dyDescent="0.25">
      <c r="A950">
        <f>IF('Training Data'!A950="M",1, 0)</f>
        <v>0</v>
      </c>
      <c r="B950">
        <f>IF('Training Data'!A950="F",1, 0)</f>
        <v>1</v>
      </c>
      <c r="C950">
        <f>IF('Training Data'!B950="H",1, 0)</f>
        <v>0</v>
      </c>
      <c r="D950">
        <f>IF('Training Data'!B950="A",1, 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 x14ac:dyDescent="0.25">
      <c r="A951">
        <f>IF('Training Data'!A951="M",1, 0)</f>
        <v>1</v>
      </c>
      <c r="B951">
        <f>IF('Training Data'!A951="F",1, 0)</f>
        <v>0</v>
      </c>
      <c r="C951">
        <f>IF('Training Data'!B951="H",1, 0)</f>
        <v>1</v>
      </c>
      <c r="D951">
        <f>IF('Training Data'!B951="A",1, 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 x14ac:dyDescent="0.25">
      <c r="A952">
        <f>IF('Training Data'!A952="M",1, 0)</f>
        <v>0</v>
      </c>
      <c r="B952">
        <f>IF('Training Data'!A952="F",1, 0)</f>
        <v>1</v>
      </c>
      <c r="C952">
        <f>IF('Training Data'!B952="H",1, 0)</f>
        <v>1</v>
      </c>
      <c r="D952">
        <f>IF('Training Data'!B952="A",1, 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 x14ac:dyDescent="0.25">
      <c r="A953">
        <f>IF('Training Data'!A953="M",1, 0)</f>
        <v>0</v>
      </c>
      <c r="B953">
        <f>IF('Training Data'!A953="F",1, 0)</f>
        <v>0</v>
      </c>
      <c r="C953">
        <f>IF('Training Data'!B953="H",1, 0)</f>
        <v>1</v>
      </c>
      <c r="D953">
        <f>IF('Training Data'!B953="A",1, 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 x14ac:dyDescent="0.25">
      <c r="A954">
        <f>IF('Training Data'!A954="M",1, 0)</f>
        <v>1</v>
      </c>
      <c r="B954">
        <f>IF('Training Data'!A954="F",1, 0)</f>
        <v>0</v>
      </c>
      <c r="C954">
        <f>IF('Training Data'!B954="H",1, 0)</f>
        <v>0</v>
      </c>
      <c r="D954">
        <f>IF('Training Data'!B954="A",1, 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 x14ac:dyDescent="0.25">
      <c r="A955">
        <f>IF('Training Data'!A955="M",1, 0)</f>
        <v>1</v>
      </c>
      <c r="B955">
        <f>IF('Training Data'!A955="F",1, 0)</f>
        <v>0</v>
      </c>
      <c r="C955">
        <f>IF('Training Data'!B955="H",1, 0)</f>
        <v>0</v>
      </c>
      <c r="D955">
        <f>IF('Training Data'!B955="A",1, 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 x14ac:dyDescent="0.25">
      <c r="A956">
        <f>IF('Training Data'!A956="M",1, 0)</f>
        <v>1</v>
      </c>
      <c r="B956">
        <f>IF('Training Data'!A956="F",1, 0)</f>
        <v>0</v>
      </c>
      <c r="C956">
        <f>IF('Training Data'!B956="H",1, 0)</f>
        <v>1</v>
      </c>
      <c r="D956">
        <f>IF('Training Data'!B956="A",1, 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 x14ac:dyDescent="0.25">
      <c r="A957">
        <f>IF('Training Data'!A957="M",1, 0)</f>
        <v>0</v>
      </c>
      <c r="B957">
        <f>IF('Training Data'!A957="F",1, 0)</f>
        <v>1</v>
      </c>
      <c r="C957">
        <f>IF('Training Data'!B957="H",1, 0)</f>
        <v>1</v>
      </c>
      <c r="D957">
        <f>IF('Training Data'!B957="A",1, 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 x14ac:dyDescent="0.25">
      <c r="A958">
        <f>IF('Training Data'!A958="M",1, 0)</f>
        <v>1</v>
      </c>
      <c r="B958">
        <f>IF('Training Data'!A958="F",1, 0)</f>
        <v>0</v>
      </c>
      <c r="C958">
        <f>IF('Training Data'!B958="H",1, 0)</f>
        <v>1</v>
      </c>
      <c r="D958">
        <f>IF('Training Data'!B958="A",1, 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 x14ac:dyDescent="0.25">
      <c r="A959">
        <f>IF('Training Data'!A959="M",1, 0)</f>
        <v>0</v>
      </c>
      <c r="B959">
        <f>IF('Training Data'!A959="F",1, 0)</f>
        <v>1</v>
      </c>
      <c r="C959">
        <f>IF('Training Data'!B959="H",1, 0)</f>
        <v>0</v>
      </c>
      <c r="D959">
        <f>IF('Training Data'!B959="A",1, 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 x14ac:dyDescent="0.25">
      <c r="A960">
        <f>IF('Training Data'!A960="M",1, 0)</f>
        <v>0</v>
      </c>
      <c r="B960">
        <f>IF('Training Data'!A960="F",1, 0)</f>
        <v>0</v>
      </c>
      <c r="C960">
        <f>IF('Training Data'!B960="H",1, 0)</f>
        <v>1</v>
      </c>
      <c r="D960">
        <f>IF('Training Data'!B960="A",1, 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 x14ac:dyDescent="0.25">
      <c r="A961">
        <f>IF('Training Data'!A961="M",1, 0)</f>
        <v>0</v>
      </c>
      <c r="B961">
        <f>IF('Training Data'!A961="F",1, 0)</f>
        <v>0</v>
      </c>
      <c r="C961">
        <f>IF('Training Data'!B961="H",1, 0)</f>
        <v>1</v>
      </c>
      <c r="D961">
        <f>IF('Training Data'!B961="A",1, 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 x14ac:dyDescent="0.25">
      <c r="A962">
        <f>IF('Training Data'!A962="M",1, 0)</f>
        <v>1</v>
      </c>
      <c r="B962">
        <f>IF('Training Data'!A962="F",1, 0)</f>
        <v>0</v>
      </c>
      <c r="C962">
        <f>IF('Training Data'!B962="H",1, 0)</f>
        <v>1</v>
      </c>
      <c r="D962">
        <f>IF('Training Data'!B962="A",1, 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 x14ac:dyDescent="0.25">
      <c r="A963">
        <f>IF('Training Data'!A963="M",1, 0)</f>
        <v>0</v>
      </c>
      <c r="B963">
        <f>IF('Training Data'!A963="F",1, 0)</f>
        <v>1</v>
      </c>
      <c r="C963">
        <f>IF('Training Data'!B963="H",1, 0)</f>
        <v>0</v>
      </c>
      <c r="D963">
        <f>IF('Training Data'!B963="A",1, 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 x14ac:dyDescent="0.25">
      <c r="A964">
        <f>IF('Training Data'!A964="M",1, 0)</f>
        <v>0</v>
      </c>
      <c r="B964">
        <f>IF('Training Data'!A964="F",1, 0)</f>
        <v>1</v>
      </c>
      <c r="C964">
        <f>IF('Training Data'!B964="H",1, 0)</f>
        <v>1</v>
      </c>
      <c r="D964">
        <f>IF('Training Data'!B964="A",1, 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 x14ac:dyDescent="0.25">
      <c r="A965">
        <f>IF('Training Data'!A965="M",1, 0)</f>
        <v>0</v>
      </c>
      <c r="B965">
        <f>IF('Training Data'!A965="F",1, 0)</f>
        <v>1</v>
      </c>
      <c r="C965">
        <f>IF('Training Data'!B965="H",1, 0)</f>
        <v>0</v>
      </c>
      <c r="D965">
        <f>IF('Training Data'!B965="A",1, 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 x14ac:dyDescent="0.25">
      <c r="A966">
        <f>IF('Training Data'!A966="M",1, 0)</f>
        <v>0</v>
      </c>
      <c r="B966">
        <f>IF('Training Data'!A966="F",1, 0)</f>
        <v>1</v>
      </c>
      <c r="C966">
        <f>IF('Training Data'!B966="H",1, 0)</f>
        <v>0</v>
      </c>
      <c r="D966">
        <f>IF('Training Data'!B966="A",1, 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 x14ac:dyDescent="0.25">
      <c r="A967">
        <f>IF('Training Data'!A967="M",1, 0)</f>
        <v>1</v>
      </c>
      <c r="B967">
        <f>IF('Training Data'!A967="F",1, 0)</f>
        <v>0</v>
      </c>
      <c r="C967">
        <f>IF('Training Data'!B967="H",1, 0)</f>
        <v>1</v>
      </c>
      <c r="D967">
        <f>IF('Training Data'!B967="A",1, 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 x14ac:dyDescent="0.25">
      <c r="A968">
        <f>IF('Training Data'!A968="M",1, 0)</f>
        <v>0</v>
      </c>
      <c r="B968">
        <f>IF('Training Data'!A968="F",1, 0)</f>
        <v>0</v>
      </c>
      <c r="C968">
        <f>IF('Training Data'!B968="H",1, 0)</f>
        <v>1</v>
      </c>
      <c r="D968">
        <f>IF('Training Data'!B968="A",1, 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 x14ac:dyDescent="0.25">
      <c r="A969">
        <f>IF('Training Data'!A969="M",1, 0)</f>
        <v>0</v>
      </c>
      <c r="B969">
        <f>IF('Training Data'!A969="F",1, 0)</f>
        <v>1</v>
      </c>
      <c r="C969">
        <f>IF('Training Data'!B969="H",1, 0)</f>
        <v>0</v>
      </c>
      <c r="D969">
        <f>IF('Training Data'!B969="A",1, 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 x14ac:dyDescent="0.25">
      <c r="A970">
        <f>IF('Training Data'!A970="M",1, 0)</f>
        <v>1</v>
      </c>
      <c r="B970">
        <f>IF('Training Data'!A970="F",1, 0)</f>
        <v>0</v>
      </c>
      <c r="C970">
        <f>IF('Training Data'!B970="H",1, 0)</f>
        <v>0</v>
      </c>
      <c r="D970">
        <f>IF('Training Data'!B970="A",1, 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 x14ac:dyDescent="0.25">
      <c r="A971">
        <f>IF('Training Data'!A971="M",1, 0)</f>
        <v>1</v>
      </c>
      <c r="B971">
        <f>IF('Training Data'!A971="F",1, 0)</f>
        <v>0</v>
      </c>
      <c r="C971">
        <f>IF('Training Data'!B971="H",1, 0)</f>
        <v>1</v>
      </c>
      <c r="D971">
        <f>IF('Training Data'!B971="A",1, 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 x14ac:dyDescent="0.25">
      <c r="A972">
        <f>IF('Training Data'!A972="M",1, 0)</f>
        <v>0</v>
      </c>
      <c r="B972">
        <f>IF('Training Data'!A972="F",1, 0)</f>
        <v>1</v>
      </c>
      <c r="C972">
        <f>IF('Training Data'!B972="H",1, 0)</f>
        <v>0</v>
      </c>
      <c r="D972">
        <f>IF('Training Data'!B972="A",1, 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 x14ac:dyDescent="0.25">
      <c r="A973">
        <f>IF('Training Data'!A973="M",1, 0)</f>
        <v>1</v>
      </c>
      <c r="B973">
        <f>IF('Training Data'!A973="F",1, 0)</f>
        <v>0</v>
      </c>
      <c r="C973">
        <f>IF('Training Data'!B973="H",1, 0)</f>
        <v>0</v>
      </c>
      <c r="D973">
        <f>IF('Training Data'!B973="A",1, 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 x14ac:dyDescent="0.25">
      <c r="A974">
        <f>IF('Training Data'!A974="M",1, 0)</f>
        <v>0</v>
      </c>
      <c r="B974">
        <f>IF('Training Data'!A974="F",1, 0)</f>
        <v>1</v>
      </c>
      <c r="C974">
        <f>IF('Training Data'!B974="H",1, 0)</f>
        <v>1</v>
      </c>
      <c r="D974">
        <f>IF('Training Data'!B974="A",1, 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 x14ac:dyDescent="0.25">
      <c r="A975">
        <f>IF('Training Data'!A975="M",1, 0)</f>
        <v>0</v>
      </c>
      <c r="B975">
        <f>IF('Training Data'!A975="F",1, 0)</f>
        <v>1</v>
      </c>
      <c r="C975">
        <f>IF('Training Data'!B975="H",1, 0)</f>
        <v>1</v>
      </c>
      <c r="D975">
        <f>IF('Training Data'!B975="A",1, 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 x14ac:dyDescent="0.25">
      <c r="A976">
        <f>IF('Training Data'!A976="M",1, 0)</f>
        <v>0</v>
      </c>
      <c r="B976">
        <f>IF('Training Data'!A976="F",1, 0)</f>
        <v>1</v>
      </c>
      <c r="C976">
        <f>IF('Training Data'!B976="H",1, 0)</f>
        <v>0</v>
      </c>
      <c r="D976">
        <f>IF('Training Data'!B976="A",1, 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 x14ac:dyDescent="0.25">
      <c r="A977">
        <f>IF('Training Data'!A977="M",1, 0)</f>
        <v>1</v>
      </c>
      <c r="B977">
        <f>IF('Training Data'!A977="F",1, 0)</f>
        <v>0</v>
      </c>
      <c r="C977">
        <f>IF('Training Data'!B977="H",1, 0)</f>
        <v>1</v>
      </c>
      <c r="D977">
        <f>IF('Training Data'!B977="A",1, 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 x14ac:dyDescent="0.25">
      <c r="A978">
        <f>IF('Training Data'!A978="M",1, 0)</f>
        <v>0</v>
      </c>
      <c r="B978">
        <f>IF('Training Data'!A978="F",1, 0)</f>
        <v>1</v>
      </c>
      <c r="C978">
        <f>IF('Training Data'!B978="H",1, 0)</f>
        <v>1</v>
      </c>
      <c r="D978">
        <f>IF('Training Data'!B978="A",1, 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 x14ac:dyDescent="0.25">
      <c r="A979">
        <f>IF('Training Data'!A979="M",1, 0)</f>
        <v>0</v>
      </c>
      <c r="B979">
        <f>IF('Training Data'!A979="F",1, 0)</f>
        <v>0</v>
      </c>
      <c r="C979">
        <f>IF('Training Data'!B979="H",1, 0)</f>
        <v>0</v>
      </c>
      <c r="D979">
        <f>IF('Training Data'!B979="A",1, 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 x14ac:dyDescent="0.25">
      <c r="A980">
        <f>IF('Training Data'!A980="M",1, 0)</f>
        <v>0</v>
      </c>
      <c r="B980">
        <f>IF('Training Data'!A980="F",1, 0)</f>
        <v>0</v>
      </c>
      <c r="C980">
        <f>IF('Training Data'!B980="H",1, 0)</f>
        <v>1</v>
      </c>
      <c r="D980">
        <f>IF('Training Data'!B980="A",1, 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 x14ac:dyDescent="0.25">
      <c r="A981">
        <f>IF('Training Data'!A981="M",1, 0)</f>
        <v>1</v>
      </c>
      <c r="B981">
        <f>IF('Training Data'!A981="F",1, 0)</f>
        <v>0</v>
      </c>
      <c r="C981">
        <f>IF('Training Data'!B981="H",1, 0)</f>
        <v>0</v>
      </c>
      <c r="D981">
        <f>IF('Training Data'!B981="A",1, 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 x14ac:dyDescent="0.25">
      <c r="A982">
        <f>IF('Training Data'!A982="M",1, 0)</f>
        <v>0</v>
      </c>
      <c r="B982">
        <f>IF('Training Data'!A982="F",1, 0)</f>
        <v>1</v>
      </c>
      <c r="C982">
        <f>IF('Training Data'!B982="H",1, 0)</f>
        <v>1</v>
      </c>
      <c r="D982">
        <f>IF('Training Data'!B982="A",1, 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 x14ac:dyDescent="0.25">
      <c r="A983">
        <f>IF('Training Data'!A983="M",1, 0)</f>
        <v>1</v>
      </c>
      <c r="B983">
        <f>IF('Training Data'!A983="F",1, 0)</f>
        <v>0</v>
      </c>
      <c r="C983">
        <f>IF('Training Data'!B983="H",1, 0)</f>
        <v>0</v>
      </c>
      <c r="D983">
        <f>IF('Training Data'!B983="A",1, 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 x14ac:dyDescent="0.25">
      <c r="A984">
        <f>IF('Training Data'!A984="M",1, 0)</f>
        <v>0</v>
      </c>
      <c r="B984">
        <f>IF('Training Data'!A984="F",1, 0)</f>
        <v>1</v>
      </c>
      <c r="C984">
        <f>IF('Training Data'!B984="H",1, 0)</f>
        <v>0</v>
      </c>
      <c r="D984">
        <f>IF('Training Data'!B984="A",1, 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 x14ac:dyDescent="0.25">
      <c r="A985">
        <f>IF('Training Data'!A985="M",1, 0)</f>
        <v>0</v>
      </c>
      <c r="B985">
        <f>IF('Training Data'!A985="F",1, 0)</f>
        <v>1</v>
      </c>
      <c r="C985">
        <f>IF('Training Data'!B985="H",1, 0)</f>
        <v>0</v>
      </c>
      <c r="D985">
        <f>IF('Training Data'!B985="A",1, 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 x14ac:dyDescent="0.25">
      <c r="A986">
        <f>IF('Training Data'!A986="M",1, 0)</f>
        <v>1</v>
      </c>
      <c r="B986">
        <f>IF('Training Data'!A986="F",1, 0)</f>
        <v>0</v>
      </c>
      <c r="C986">
        <f>IF('Training Data'!B986="H",1, 0)</f>
        <v>0</v>
      </c>
      <c r="D986">
        <f>IF('Training Data'!B986="A",1, 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 x14ac:dyDescent="0.25">
      <c r="A987">
        <f>IF('Training Data'!A987="M",1, 0)</f>
        <v>0</v>
      </c>
      <c r="B987">
        <f>IF('Training Data'!A987="F",1, 0)</f>
        <v>1</v>
      </c>
      <c r="C987">
        <f>IF('Training Data'!B987="H",1, 0)</f>
        <v>0</v>
      </c>
      <c r="D987">
        <f>IF('Training Data'!B987="A",1, 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 x14ac:dyDescent="0.25">
      <c r="A988">
        <f>IF('Training Data'!A988="M",1, 0)</f>
        <v>1</v>
      </c>
      <c r="B988">
        <f>IF('Training Data'!A988="F",1, 0)</f>
        <v>0</v>
      </c>
      <c r="C988">
        <f>IF('Training Data'!B988="H",1, 0)</f>
        <v>0</v>
      </c>
      <c r="D988">
        <f>IF('Training Data'!B988="A",1, 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 x14ac:dyDescent="0.25">
      <c r="A989">
        <f>IF('Training Data'!A989="M",1, 0)</f>
        <v>0</v>
      </c>
      <c r="B989">
        <f>IF('Training Data'!A989="F",1, 0)</f>
        <v>1</v>
      </c>
      <c r="C989">
        <f>IF('Training Data'!B989="H",1, 0)</f>
        <v>1</v>
      </c>
      <c r="D989">
        <f>IF('Training Data'!B989="A",1, 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 x14ac:dyDescent="0.25">
      <c r="A990">
        <f>IF('Training Data'!A990="M",1, 0)</f>
        <v>1</v>
      </c>
      <c r="B990">
        <f>IF('Training Data'!A990="F",1, 0)</f>
        <v>0</v>
      </c>
      <c r="C990">
        <f>IF('Training Data'!B990="H",1, 0)</f>
        <v>1</v>
      </c>
      <c r="D990">
        <f>IF('Training Data'!B990="A",1, 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 x14ac:dyDescent="0.25">
      <c r="A991">
        <f>IF('Training Data'!A991="M",1, 0)</f>
        <v>1</v>
      </c>
      <c r="B991">
        <f>IF('Training Data'!A991="F",1, 0)</f>
        <v>0</v>
      </c>
      <c r="C991">
        <f>IF('Training Data'!B991="H",1, 0)</f>
        <v>1</v>
      </c>
      <c r="D991">
        <f>IF('Training Data'!B991="A",1, 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 x14ac:dyDescent="0.25">
      <c r="A992">
        <f>IF('Training Data'!A992="M",1, 0)</f>
        <v>0</v>
      </c>
      <c r="B992">
        <f>IF('Training Data'!A992="F",1, 0)</f>
        <v>1</v>
      </c>
      <c r="C992">
        <f>IF('Training Data'!B992="H",1, 0)</f>
        <v>0</v>
      </c>
      <c r="D992">
        <f>IF('Training Data'!B992="A",1, 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 x14ac:dyDescent="0.25">
      <c r="A993">
        <f>IF('Training Data'!A993="M",1, 0)</f>
        <v>0</v>
      </c>
      <c r="B993">
        <f>IF('Training Data'!A993="F",1, 0)</f>
        <v>0</v>
      </c>
      <c r="C993">
        <f>IF('Training Data'!B993="H",1, 0)</f>
        <v>0</v>
      </c>
      <c r="D993">
        <f>IF('Training Data'!B993="A",1, 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 x14ac:dyDescent="0.25">
      <c r="A994">
        <f>IF('Training Data'!A994="M",1, 0)</f>
        <v>0</v>
      </c>
      <c r="B994">
        <f>IF('Training Data'!A994="F",1, 0)</f>
        <v>0</v>
      </c>
      <c r="C994">
        <f>IF('Training Data'!B994="H",1, 0)</f>
        <v>1</v>
      </c>
      <c r="D994">
        <f>IF('Training Data'!B994="A",1, 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 x14ac:dyDescent="0.25">
      <c r="A995">
        <f>IF('Training Data'!A995="M",1, 0)</f>
        <v>1</v>
      </c>
      <c r="B995">
        <f>IF('Training Data'!A995="F",1, 0)</f>
        <v>0</v>
      </c>
      <c r="C995">
        <f>IF('Training Data'!B995="H",1, 0)</f>
        <v>1</v>
      </c>
      <c r="D995">
        <f>IF('Training Data'!B995="A",1, 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 x14ac:dyDescent="0.25">
      <c r="A996">
        <f>IF('Training Data'!A996="M",1, 0)</f>
        <v>1</v>
      </c>
      <c r="B996">
        <f>IF('Training Data'!A996="F",1, 0)</f>
        <v>0</v>
      </c>
      <c r="C996">
        <f>IF('Training Data'!B996="H",1, 0)</f>
        <v>1</v>
      </c>
      <c r="D996">
        <f>IF('Training Data'!B996="A",1, 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 x14ac:dyDescent="0.25">
      <c r="A997">
        <f>IF('Training Data'!A997="M",1, 0)</f>
        <v>1</v>
      </c>
      <c r="B997">
        <f>IF('Training Data'!A997="F",1, 0)</f>
        <v>0</v>
      </c>
      <c r="C997">
        <f>IF('Training Data'!B997="H",1, 0)</f>
        <v>0</v>
      </c>
      <c r="D997">
        <f>IF('Training Data'!B997="A",1, 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 x14ac:dyDescent="0.25">
      <c r="A998">
        <f>IF('Training Data'!A998="M",1, 0)</f>
        <v>0</v>
      </c>
      <c r="B998">
        <f>IF('Training Data'!A998="F",1, 0)</f>
        <v>1</v>
      </c>
      <c r="C998">
        <f>IF('Training Data'!B998="H",1, 0)</f>
        <v>0</v>
      </c>
      <c r="D998">
        <f>IF('Training Data'!B998="A",1, 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 x14ac:dyDescent="0.25">
      <c r="A999">
        <f>IF('Training Data'!A999="M",1, 0)</f>
        <v>1</v>
      </c>
      <c r="B999">
        <f>IF('Training Data'!A999="F",1, 0)</f>
        <v>0</v>
      </c>
      <c r="C999">
        <f>IF('Training Data'!B999="H",1, 0)</f>
        <v>1</v>
      </c>
      <c r="D999">
        <f>IF('Training Data'!B999="A",1, 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 x14ac:dyDescent="0.25">
      <c r="A1000">
        <f>IF('Training Data'!A1000="M",1, 0)</f>
        <v>0</v>
      </c>
      <c r="B1000">
        <f>IF('Training Data'!A1000="F",1, 0)</f>
        <v>0</v>
      </c>
      <c r="C1000">
        <f>IF('Training Data'!B1000="H",1, 0)</f>
        <v>1</v>
      </c>
      <c r="D1000">
        <f>IF('Training Data'!B1000="A",1, 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 x14ac:dyDescent="0.25">
      <c r="A1001">
        <f>IF('Training Data'!A1001="M",1, 0)</f>
        <v>1</v>
      </c>
      <c r="B1001">
        <f>IF('Training Data'!A1001="F",1, 0)</f>
        <v>0</v>
      </c>
      <c r="C1001">
        <f>IF('Training Data'!B1001="H",1, 0)</f>
        <v>0</v>
      </c>
      <c r="D1001">
        <f>IF('Training Data'!B1001="A",1, 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workbookViewId="0">
      <selection activeCell="B2" sqref="B2"/>
    </sheetView>
  </sheetViews>
  <sheetFormatPr defaultRowHeight="15.75" x14ac:dyDescent="0.25"/>
  <cols>
    <col min="1" max="1" width="18" bestFit="1" customWidth="1"/>
    <col min="6" max="6" width="9.25" customWidth="1"/>
    <col min="16" max="16" width="9.625" customWidth="1"/>
    <col min="20" max="20" width="9.75" customWidth="1"/>
    <col min="22" max="22" width="10.125" bestFit="1" customWidth="1"/>
    <col min="23" max="23" width="23" bestFit="1" customWidth="1"/>
    <col min="25" max="25" width="16.75" bestFit="1" customWidth="1"/>
    <col min="26" max="26" width="11.875" bestFit="1" customWidth="1"/>
  </cols>
  <sheetData>
    <row r="1" spans="1:26" ht="47.25" x14ac:dyDescent="0.25">
      <c r="B1" s="17" t="s">
        <v>26</v>
      </c>
      <c r="C1" s="17" t="s">
        <v>27</v>
      </c>
      <c r="D1" s="17" t="s">
        <v>28</v>
      </c>
      <c r="E1" s="17" t="s">
        <v>29</v>
      </c>
      <c r="F1" s="17" t="s">
        <v>1</v>
      </c>
      <c r="G1" s="17" t="s">
        <v>2</v>
      </c>
      <c r="H1" s="17" t="s">
        <v>16</v>
      </c>
      <c r="I1" s="17" t="s">
        <v>3</v>
      </c>
      <c r="J1" s="17" t="s">
        <v>4</v>
      </c>
      <c r="K1" s="17" t="s">
        <v>18</v>
      </c>
      <c r="L1" s="17" t="s">
        <v>5</v>
      </c>
      <c r="M1" s="17" t="s">
        <v>19</v>
      </c>
      <c r="N1" s="17" t="s">
        <v>20</v>
      </c>
      <c r="O1" s="17" t="s">
        <v>22</v>
      </c>
      <c r="P1" s="17" t="s">
        <v>7</v>
      </c>
      <c r="Q1" s="17" t="s">
        <v>6</v>
      </c>
      <c r="R1" s="17" t="s">
        <v>21</v>
      </c>
      <c r="S1" s="17" t="s">
        <v>17</v>
      </c>
      <c r="T1" s="17" t="s">
        <v>8</v>
      </c>
      <c r="U1" t="s">
        <v>30</v>
      </c>
      <c r="W1" t="s">
        <v>33</v>
      </c>
      <c r="X1" s="16">
        <f>SUM(X8:X1007)</f>
        <v>135.73795178591126</v>
      </c>
      <c r="Y1" t="s">
        <v>38</v>
      </c>
      <c r="Z1">
        <f>COUNT(V8:V1007)</f>
        <v>1000</v>
      </c>
    </row>
    <row r="2" spans="1:26" x14ac:dyDescent="0.25">
      <c r="A2" s="13" t="s">
        <v>31</v>
      </c>
      <c r="B2" s="16">
        <v>-8.6157659418831509E-2</v>
      </c>
      <c r="C2" s="16">
        <v>-1.793730392717997E-2</v>
      </c>
      <c r="D2" s="16">
        <v>4.0206709873886348E-4</v>
      </c>
      <c r="E2" s="16">
        <v>2.5662292171139984E-2</v>
      </c>
      <c r="F2" s="16">
        <v>0.22317057365129195</v>
      </c>
      <c r="G2" s="16">
        <v>-0.26894050390779378</v>
      </c>
      <c r="H2" s="16">
        <v>-0.24504691132400955</v>
      </c>
      <c r="I2" s="16">
        <v>0.34939687910150291</v>
      </c>
      <c r="J2" s="16">
        <v>0.28855709901788473</v>
      </c>
      <c r="K2" s="16">
        <v>0.3318839070452565</v>
      </c>
      <c r="L2" s="16">
        <v>0.22171560531014997</v>
      </c>
      <c r="M2" s="16">
        <v>0.23865109058896952</v>
      </c>
      <c r="N2" s="16">
        <v>0.14743573184299963</v>
      </c>
      <c r="O2" s="16">
        <v>0.16361297257373916</v>
      </c>
      <c r="P2" s="16">
        <v>-0.14408999666972833</v>
      </c>
      <c r="Q2" s="16">
        <v>0.15835387707818596</v>
      </c>
      <c r="R2" s="16">
        <v>0.19244808324050663</v>
      </c>
      <c r="S2" s="16">
        <v>-0.19406593985327786</v>
      </c>
      <c r="T2" s="16">
        <v>0.22919450459621427</v>
      </c>
      <c r="U2" s="16">
        <v>0.43900544500663435</v>
      </c>
      <c r="W2" s="17" t="s">
        <v>34</v>
      </c>
      <c r="X2">
        <f>DEVSQ(V8:V1007)</f>
        <v>250</v>
      </c>
      <c r="Y2" t="s">
        <v>39</v>
      </c>
      <c r="Z2">
        <f>COUNT(B2:U2)</f>
        <v>20</v>
      </c>
    </row>
    <row r="3" spans="1:26" x14ac:dyDescent="0.25">
      <c r="A3" t="s">
        <v>43</v>
      </c>
      <c r="B3">
        <v>4.1173855199570307E-2</v>
      </c>
      <c r="C3">
        <v>4.0358989491360193E-2</v>
      </c>
      <c r="D3">
        <v>4.2901326131921332E-2</v>
      </c>
      <c r="E3">
        <v>4.3337195304927523E-2</v>
      </c>
      <c r="F3">
        <v>4.6529520237385803E-2</v>
      </c>
      <c r="G3">
        <v>3.4836643259902669E-2</v>
      </c>
      <c r="H3">
        <v>3.4333894296423521E-2</v>
      </c>
      <c r="I3">
        <v>3.9180996949810212E-2</v>
      </c>
      <c r="J3">
        <v>3.6072329865964932E-2</v>
      </c>
      <c r="K3">
        <v>8.9330038475965004E-2</v>
      </c>
      <c r="L3">
        <v>8.9475722312331155E-2</v>
      </c>
      <c r="M3">
        <v>4.713019956669149E-2</v>
      </c>
      <c r="N3">
        <v>6.9869722692238179E-2</v>
      </c>
      <c r="O3">
        <v>4.1726225825548802E-2</v>
      </c>
      <c r="P3">
        <v>4.0385259206808376E-2</v>
      </c>
      <c r="Q3">
        <v>5.1637984048483902E-2</v>
      </c>
      <c r="R3">
        <v>3.5928483931080404E-2</v>
      </c>
      <c r="S3">
        <v>3.6672569032833502E-2</v>
      </c>
      <c r="T3">
        <v>3.5748342846214302E-2</v>
      </c>
      <c r="U3">
        <v>5.5372861590532077E-2</v>
      </c>
      <c r="W3" t="s">
        <v>35</v>
      </c>
      <c r="X3" s="16">
        <f>X2-X1</f>
        <v>114.26204821408874</v>
      </c>
      <c r="Y3" t="s">
        <v>40</v>
      </c>
      <c r="Z3">
        <f>Z1-Z2</f>
        <v>980</v>
      </c>
    </row>
    <row r="4" spans="1:26" x14ac:dyDescent="0.25">
      <c r="A4" t="s">
        <v>44</v>
      </c>
      <c r="B4">
        <f>ABS(B2/B3)</f>
        <v>2.0925332107286048</v>
      </c>
      <c r="C4">
        <f t="shared" ref="C4:U4" si="0">ABS(C2/C3)</f>
        <v>0.44444383155380734</v>
      </c>
      <c r="D4">
        <f t="shared" si="0"/>
        <v>9.3719037379522835E-3</v>
      </c>
      <c r="E4">
        <f t="shared" si="0"/>
        <v>0.59215396821543109</v>
      </c>
      <c r="F4">
        <f t="shared" si="0"/>
        <v>4.7963222597764412</v>
      </c>
      <c r="G4">
        <f t="shared" si="0"/>
        <v>7.7200464436637342</v>
      </c>
      <c r="H4">
        <f t="shared" si="0"/>
        <v>7.1371720670071346</v>
      </c>
      <c r="I4">
        <f t="shared" si="0"/>
        <v>8.9175086470890665</v>
      </c>
      <c r="J4">
        <f t="shared" si="0"/>
        <v>7.9994028689049266</v>
      </c>
      <c r="K4">
        <f t="shared" si="0"/>
        <v>3.7152553912148223</v>
      </c>
      <c r="L4">
        <f t="shared" si="0"/>
        <v>2.4779414972053719</v>
      </c>
      <c r="M4">
        <f t="shared" si="0"/>
        <v>5.0636554222790169</v>
      </c>
      <c r="N4">
        <f t="shared" si="0"/>
        <v>2.1101519536927866</v>
      </c>
      <c r="O4">
        <f t="shared" si="0"/>
        <v>3.9211064345426516</v>
      </c>
      <c r="P4">
        <f t="shared" si="0"/>
        <v>3.5678858945007543</v>
      </c>
      <c r="Q4">
        <f t="shared" si="0"/>
        <v>3.0666161740455329</v>
      </c>
      <c r="R4">
        <f t="shared" si="0"/>
        <v>5.3564209280210378</v>
      </c>
      <c r="S4">
        <f t="shared" si="0"/>
        <v>5.2918556013768141</v>
      </c>
      <c r="T4">
        <f t="shared" si="0"/>
        <v>6.4113322841896609</v>
      </c>
      <c r="U4">
        <f t="shared" si="0"/>
        <v>7.9281697278527075</v>
      </c>
      <c r="W4" t="s">
        <v>36</v>
      </c>
      <c r="X4">
        <f>X3/X2</f>
        <v>0.45704819285635495</v>
      </c>
      <c r="Y4" t="s">
        <v>41</v>
      </c>
      <c r="Z4">
        <f>(X3/X1)*(Z3/(Z2-1))</f>
        <v>43.418337270462494</v>
      </c>
    </row>
    <row r="5" spans="1:26" x14ac:dyDescent="0.25">
      <c r="A5" t="s">
        <v>45</v>
      </c>
      <c r="B5">
        <f>TDIST(B4,$Z3, 2)</f>
        <v>3.6647587326921825E-2</v>
      </c>
      <c r="C5">
        <f t="shared" ref="C5:U5" si="1">TDIST(C4,$Z3, 2)</f>
        <v>0.65681985891853145</v>
      </c>
      <c r="D5">
        <f t="shared" si="1"/>
        <v>0.99252431958091658</v>
      </c>
      <c r="E5">
        <f t="shared" si="1"/>
        <v>0.55388407893179537</v>
      </c>
      <c r="F5">
        <f t="shared" si="1"/>
        <v>1.8669895759138063E-6</v>
      </c>
      <c r="G5">
        <f t="shared" si="1"/>
        <v>2.8610377558781285E-14</v>
      </c>
      <c r="H5">
        <f t="shared" si="1"/>
        <v>1.8524838656650237E-12</v>
      </c>
      <c r="I5">
        <f t="shared" si="1"/>
        <v>2.291573411984356E-18</v>
      </c>
      <c r="J5">
        <f t="shared" si="1"/>
        <v>3.511229720445628E-15</v>
      </c>
      <c r="K5">
        <f t="shared" si="1"/>
        <v>2.1447329787378937E-4</v>
      </c>
      <c r="L5">
        <f t="shared" si="1"/>
        <v>1.3381833835430099E-2</v>
      </c>
      <c r="M5">
        <f t="shared" si="1"/>
        <v>4.9120942542807716E-7</v>
      </c>
      <c r="N5">
        <f t="shared" si="1"/>
        <v>3.5098212237515844E-2</v>
      </c>
      <c r="O5">
        <f t="shared" si="1"/>
        <v>9.4279410914961843E-5</v>
      </c>
      <c r="P5">
        <f t="shared" si="1"/>
        <v>3.7729795803477409E-4</v>
      </c>
      <c r="Q5">
        <f t="shared" si="1"/>
        <v>2.2243501160503481E-3</v>
      </c>
      <c r="R5">
        <f t="shared" si="1"/>
        <v>1.0579802086328665E-7</v>
      </c>
      <c r="S5">
        <f t="shared" si="1"/>
        <v>1.4940717288011789E-7</v>
      </c>
      <c r="T5">
        <f t="shared" si="1"/>
        <v>2.2391038424241168E-10</v>
      </c>
      <c r="U5">
        <f t="shared" si="1"/>
        <v>6.0309800312035777E-15</v>
      </c>
      <c r="W5" t="s">
        <v>37</v>
      </c>
      <c r="X5">
        <f>SQRT(X1/Z3)</f>
        <v>0.37216678259519131</v>
      </c>
      <c r="Y5" t="s">
        <v>42</v>
      </c>
      <c r="Z5">
        <f>FDIST(Z4,Z2-1,Z3)</f>
        <v>9.4913713141960406E-116</v>
      </c>
    </row>
    <row r="7" spans="1:26" ht="47.25" x14ac:dyDescent="0.25">
      <c r="B7" s="17" t="s">
        <v>26</v>
      </c>
      <c r="C7" s="17" t="s">
        <v>27</v>
      </c>
      <c r="D7" s="17" t="s">
        <v>28</v>
      </c>
      <c r="E7" s="17" t="s">
        <v>29</v>
      </c>
      <c r="F7" s="17" t="s">
        <v>1</v>
      </c>
      <c r="G7" s="17" t="s">
        <v>2</v>
      </c>
      <c r="H7" s="17" t="s">
        <v>16</v>
      </c>
      <c r="I7" s="17" t="s">
        <v>3</v>
      </c>
      <c r="J7" s="17" t="s">
        <v>4</v>
      </c>
      <c r="K7" s="17" t="s">
        <v>18</v>
      </c>
      <c r="L7" s="17" t="s">
        <v>5</v>
      </c>
      <c r="M7" s="17" t="s">
        <v>19</v>
      </c>
      <c r="N7" s="17" t="s">
        <v>20</v>
      </c>
      <c r="O7" s="17" t="s">
        <v>22</v>
      </c>
      <c r="P7" s="17" t="s">
        <v>7</v>
      </c>
      <c r="Q7" s="17" t="s">
        <v>6</v>
      </c>
      <c r="R7" s="17" t="s">
        <v>21</v>
      </c>
      <c r="S7" s="17" t="s">
        <v>17</v>
      </c>
      <c r="T7" s="17" t="s">
        <v>8</v>
      </c>
      <c r="U7" s="17" t="s">
        <v>30</v>
      </c>
      <c r="V7" s="17" t="s">
        <v>12</v>
      </c>
      <c r="W7" t="s">
        <v>32</v>
      </c>
    </row>
    <row r="8" spans="1:26" x14ac:dyDescent="0.25"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19">
        <f t="array" ref="W8">SUMPRODUCT(B$2:U$2, B8:U8)</f>
        <v>0.89023775042811959</v>
      </c>
      <c r="X8">
        <f>(V8-W8)^2</f>
        <v>1.2047751431079761E-2</v>
      </c>
    </row>
    <row r="9" spans="1:26" x14ac:dyDescent="0.25"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19">
        <f t="array" ref="W9">SUMPRODUCT(B$2:U$2, B9:U9)</f>
        <v>0.86497752535571837</v>
      </c>
      <c r="X9">
        <f t="shared" ref="X9:X72" si="2">(V9-W9)^2</f>
        <v>1.8231068659065677E-2</v>
      </c>
    </row>
    <row r="10" spans="1:26" x14ac:dyDescent="0.25"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19">
        <f t="array" ref="W10">SUMPRODUCT(B$2:U$2, B10:U10)</f>
        <v>0.72385615818083338</v>
      </c>
      <c r="X10">
        <f t="shared" si="2"/>
        <v>7.6255421374648913E-2</v>
      </c>
    </row>
    <row r="11" spans="1:26" x14ac:dyDescent="0.25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19">
        <f t="array" ref="W11">SUMPRODUCT(B$2:U$2, B11:U11)</f>
        <v>0.6780586026943427</v>
      </c>
      <c r="X11">
        <f t="shared" si="2"/>
        <v>0.10364626329911908</v>
      </c>
    </row>
    <row r="12" spans="1:26" x14ac:dyDescent="0.25"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 s="19">
        <f t="array" ref="W12">SUMPRODUCT(B$2:U$2, B12:U12)</f>
        <v>0.97106242353635741</v>
      </c>
      <c r="X12">
        <f t="shared" si="2"/>
        <v>8.3738333158916154E-4</v>
      </c>
    </row>
    <row r="13" spans="1:26" x14ac:dyDescent="0.25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19">
        <f t="array" ref="W13">SUMPRODUCT(B$2:U$2, B13:U13)</f>
        <v>0.87364027976981706</v>
      </c>
      <c r="X13">
        <f t="shared" si="2"/>
        <v>1.5966778896650102E-2</v>
      </c>
    </row>
    <row r="14" spans="1:26" x14ac:dyDescent="0.25"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19">
        <f t="array" ref="W14">SUMPRODUCT(B$2:U$2, B14:U14)</f>
        <v>0.72226332689813555</v>
      </c>
      <c r="X14">
        <f t="shared" si="2"/>
        <v>7.7137659585691923E-2</v>
      </c>
    </row>
    <row r="15" spans="1:26" x14ac:dyDescent="0.25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 s="19">
        <f t="array" ref="W15">SUMPRODUCT(B$2:U$2, B15:U15)</f>
        <v>0.65066471277440752</v>
      </c>
      <c r="X15">
        <f t="shared" si="2"/>
        <v>0.1220351429009872</v>
      </c>
    </row>
    <row r="16" spans="1:26" x14ac:dyDescent="0.25"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 s="19">
        <f t="array" ref="W16">SUMPRODUCT(B$2:U$2, B16:U16)</f>
        <v>0.66012129876716275</v>
      </c>
      <c r="X16">
        <f t="shared" si="2"/>
        <v>0.11551753155172025</v>
      </c>
    </row>
    <row r="17" spans="2:24" x14ac:dyDescent="0.25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 s="19">
        <f t="array" ref="W17">SUMPRODUCT(B$2:U$2, B17:U17)</f>
        <v>0.93922181179229214</v>
      </c>
      <c r="X17">
        <f t="shared" si="2"/>
        <v>3.693988161811559E-3</v>
      </c>
    </row>
    <row r="18" spans="2:24" x14ac:dyDescent="0.25"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 s="19">
        <f t="array" ref="W18">SUMPRODUCT(B$2:U$2, B18:U18)</f>
        <v>0.61391829141869991</v>
      </c>
      <c r="X18">
        <f t="shared" si="2"/>
        <v>0.14905908570105592</v>
      </c>
    </row>
    <row r="19" spans="2:24" x14ac:dyDescent="0.25"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 s="19">
        <f t="array" ref="W19">SUMPRODUCT(B$2:U$2, B19:U19)</f>
        <v>0.4950885198213727</v>
      </c>
      <c r="X19">
        <f t="shared" si="2"/>
        <v>0.25493560281617234</v>
      </c>
    </row>
    <row r="20" spans="2:24" x14ac:dyDescent="0.25"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 s="19">
        <f t="array" ref="W20">SUMPRODUCT(B$2:U$2, B20:U20)</f>
        <v>0.93588514107062504</v>
      </c>
      <c r="X20">
        <f t="shared" si="2"/>
        <v>4.110715135533652E-3</v>
      </c>
    </row>
    <row r="21" spans="2:24" x14ac:dyDescent="0.25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 s="19">
        <f t="array" ref="W21">SUMPRODUCT(B$2:U$2, B21:U21)</f>
        <v>0.97241849335746311</v>
      </c>
      <c r="X21">
        <f t="shared" si="2"/>
        <v>7.6073950867230661E-4</v>
      </c>
    </row>
    <row r="22" spans="2:24" x14ac:dyDescent="0.25"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 s="19">
        <f t="array" ref="W22">SUMPRODUCT(B$2:U$2, B22:U22)</f>
        <v>1.3997584690302873</v>
      </c>
      <c r="X22">
        <f t="shared" si="2"/>
        <v>0.15980683356143921</v>
      </c>
    </row>
    <row r="23" spans="2:24" x14ac:dyDescent="0.25"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 s="19">
        <f t="array" ref="W23">SUMPRODUCT(B$2:U$2, B23:U23)</f>
        <v>0.89509481502855137</v>
      </c>
      <c r="X23">
        <f t="shared" si="2"/>
        <v>1.1005097833893852E-2</v>
      </c>
    </row>
    <row r="24" spans="2:24" x14ac:dyDescent="0.25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 s="19">
        <f t="array" ref="W24">SUMPRODUCT(B$2:U$2, B24:U24)</f>
        <v>0.51646075816154202</v>
      </c>
      <c r="X24">
        <f t="shared" si="2"/>
        <v>0.23381019839771075</v>
      </c>
    </row>
    <row r="25" spans="2:24" x14ac:dyDescent="0.25"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19">
        <f t="array" ref="W25">SUMPRODUCT(B$2:U$2, B25:U25)</f>
        <v>0.82373427134090194</v>
      </c>
      <c r="X25">
        <f t="shared" si="2"/>
        <v>3.1069607099722785E-2</v>
      </c>
    </row>
    <row r="26" spans="2:24" x14ac:dyDescent="0.25"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s="19">
        <f t="array" ref="W26">SUMPRODUCT(B$2:U$2, B26:U26)</f>
        <v>0.54212305033268193</v>
      </c>
      <c r="X26">
        <f t="shared" si="2"/>
        <v>0.20965130103664772</v>
      </c>
    </row>
    <row r="27" spans="2:24" x14ac:dyDescent="0.25"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 s="19">
        <f t="array" ref="W27">SUMPRODUCT(B$2:U$2, B27:U27)</f>
        <v>1.0518057586139764</v>
      </c>
      <c r="X27">
        <f t="shared" si="2"/>
        <v>2.6838366255695903E-3</v>
      </c>
    </row>
    <row r="28" spans="2:24" x14ac:dyDescent="0.25"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19">
        <f t="array" ref="W28">SUMPRODUCT(B$2:U$2, B28:U28)</f>
        <v>0.13346316643493328</v>
      </c>
      <c r="X28">
        <f t="shared" si="2"/>
        <v>0.75088608392497214</v>
      </c>
    </row>
    <row r="29" spans="2:24" x14ac:dyDescent="0.25"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 s="19">
        <f t="array" ref="W29">SUMPRODUCT(B$2:U$2, B29:U29)</f>
        <v>0.65742847911257507</v>
      </c>
      <c r="X29">
        <f t="shared" si="2"/>
        <v>0.11735524692312342</v>
      </c>
    </row>
    <row r="30" spans="2:24" x14ac:dyDescent="0.25"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 s="19">
        <f t="array" ref="W30">SUMPRODUCT(B$2:U$2, B30:U30)</f>
        <v>8.0376405019322861E-3</v>
      </c>
      <c r="X30">
        <f t="shared" si="2"/>
        <v>0.98398932266097383</v>
      </c>
    </row>
    <row r="31" spans="2:24" x14ac:dyDescent="0.25"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 s="19">
        <f t="array" ref="W31">SUMPRODUCT(B$2:U$2, B31:U31)</f>
        <v>0.42147020817819325</v>
      </c>
      <c r="X31">
        <f t="shared" si="2"/>
        <v>0.33469672002538303</v>
      </c>
    </row>
    <row r="32" spans="2:24" x14ac:dyDescent="0.25"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19">
        <f t="array" ref="W32">SUMPRODUCT(B$2:U$2, B32:U32)</f>
        <v>1.4843096510635141</v>
      </c>
      <c r="X32">
        <f t="shared" si="2"/>
        <v>0.23455583811326278</v>
      </c>
    </row>
    <row r="33" spans="2:24" x14ac:dyDescent="0.25"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 s="19">
        <f t="array" ref="W33">SUMPRODUCT(B$2:U$2, B33:U33)</f>
        <v>1.357205723993568</v>
      </c>
      <c r="X33">
        <f t="shared" si="2"/>
        <v>0.12759592925376906</v>
      </c>
    </row>
    <row r="34" spans="2:24" x14ac:dyDescent="0.25"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 s="19">
        <f t="array" ref="W34">SUMPRODUCT(B$2:U$2, B34:U34)</f>
        <v>0.34497778751090613</v>
      </c>
      <c r="X34">
        <f t="shared" si="2"/>
        <v>0.42905409885410761</v>
      </c>
    </row>
    <row r="35" spans="2:24" x14ac:dyDescent="0.25"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 s="19">
        <f t="array" ref="W35">SUMPRODUCT(B$2:U$2, B35:U35)</f>
        <v>0.9085099303703994</v>
      </c>
      <c r="X35">
        <f t="shared" si="2"/>
        <v>8.3704328408291655E-3</v>
      </c>
    </row>
    <row r="36" spans="2:24" x14ac:dyDescent="0.25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 s="19">
        <f t="array" ref="W36">SUMPRODUCT(B$2:U$2, B36:U36)</f>
        <v>0.92035504010095237</v>
      </c>
      <c r="X36">
        <f t="shared" si="2"/>
        <v>6.3433196373209053E-3</v>
      </c>
    </row>
    <row r="37" spans="2:24" x14ac:dyDescent="0.25"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 s="19">
        <f t="array" ref="W37">SUMPRODUCT(B$2:U$2, B37:U37)</f>
        <v>0.44673043325059436</v>
      </c>
      <c r="X37">
        <f t="shared" si="2"/>
        <v>0.306107213491075</v>
      </c>
    </row>
    <row r="38" spans="2:24" x14ac:dyDescent="0.25"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 s="19">
        <f t="array" ref="W38">SUMPRODUCT(B$2:U$2, B38:U38)</f>
        <v>0.8282548839800723</v>
      </c>
      <c r="X38">
        <f t="shared" si="2"/>
        <v>2.9496384876698426E-2</v>
      </c>
    </row>
    <row r="39" spans="2:24" x14ac:dyDescent="0.25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 s="19">
        <f t="array" ref="W39">SUMPRODUCT(B$2:U$2, B39:U39)</f>
        <v>0.94356304419509685</v>
      </c>
      <c r="X39">
        <f t="shared" si="2"/>
        <v>3.1851299805245917E-3</v>
      </c>
    </row>
    <row r="40" spans="2:24" x14ac:dyDescent="0.25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 s="19">
        <f t="array" ref="W40">SUMPRODUCT(B$2:U$2, B40:U40)</f>
        <v>0.51160372976472768</v>
      </c>
      <c r="X40">
        <f t="shared" si="2"/>
        <v>0.23853091677972516</v>
      </c>
    </row>
    <row r="41" spans="2:24" x14ac:dyDescent="0.25"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 s="19">
        <f t="array" ref="W41">SUMPRODUCT(B$2:U$2, B41:U41)</f>
        <v>0.49979630192071078</v>
      </c>
      <c r="X41">
        <f t="shared" si="2"/>
        <v>0.25020373957219672</v>
      </c>
    </row>
    <row r="42" spans="2:24" x14ac:dyDescent="0.25"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 s="19">
        <f t="array" ref="W42">SUMPRODUCT(B$2:U$2, B42:U42)</f>
        <v>0.80279148906484021</v>
      </c>
      <c r="X42">
        <f t="shared" si="2"/>
        <v>3.8891196785263038E-2</v>
      </c>
    </row>
    <row r="43" spans="2:24" x14ac:dyDescent="0.25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 s="19">
        <f t="array" ref="W43">SUMPRODUCT(B$2:U$2, B43:U43)</f>
        <v>0.35324985268654174</v>
      </c>
      <c r="X43">
        <f t="shared" si="2"/>
        <v>0.41828575304997995</v>
      </c>
    </row>
    <row r="44" spans="2:24" x14ac:dyDescent="0.25"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 s="19">
        <f t="array" ref="W44">SUMPRODUCT(B$2:U$2, B44:U44)</f>
        <v>1.1550118100355509</v>
      </c>
      <c r="X44">
        <f t="shared" si="2"/>
        <v>2.4028661250497709E-2</v>
      </c>
    </row>
    <row r="45" spans="2:24" x14ac:dyDescent="0.25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 s="19">
        <f t="array" ref="W45">SUMPRODUCT(B$2:U$2, B45:U45)</f>
        <v>0.37851007775894285</v>
      </c>
      <c r="X45">
        <f t="shared" si="2"/>
        <v>0.38624972344719527</v>
      </c>
    </row>
    <row r="46" spans="2:24" x14ac:dyDescent="0.25"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 s="19">
        <f t="array" ref="W46">SUMPRODUCT(B$2:U$2, B46:U46)</f>
        <v>0.54569793592704841</v>
      </c>
      <c r="X46">
        <f t="shared" si="2"/>
        <v>0.20639036542094422</v>
      </c>
    </row>
    <row r="47" spans="2:24" x14ac:dyDescent="0.25"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 s="19">
        <f t="array" ref="W47">SUMPRODUCT(B$2:U$2, B47:U47)</f>
        <v>0.77230317849010799</v>
      </c>
      <c r="X47">
        <f t="shared" si="2"/>
        <v>5.1845842525707619E-2</v>
      </c>
    </row>
    <row r="48" spans="2:24" x14ac:dyDescent="0.25"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 s="19">
        <f t="array" ref="W48">SUMPRODUCT(B$2:U$2, B48:U48)</f>
        <v>0.5709581609994494</v>
      </c>
      <c r="X48">
        <f t="shared" si="2"/>
        <v>0.18407689961297438</v>
      </c>
    </row>
    <row r="49" spans="2:24" x14ac:dyDescent="0.25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 s="19">
        <f t="array" ref="W49">SUMPRODUCT(B$2:U$2, B49:U49)</f>
        <v>0.52594580960194248</v>
      </c>
      <c r="X49">
        <f t="shared" si="2"/>
        <v>0.22472737543395777</v>
      </c>
    </row>
    <row r="50" spans="2:24" x14ac:dyDescent="0.25"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 s="19">
        <f t="array" ref="W50">SUMPRODUCT(B$2:U$2, B50:U50)</f>
        <v>0.2526644933973165</v>
      </c>
      <c r="X50">
        <f t="shared" si="2"/>
        <v>0.55851035942908955</v>
      </c>
    </row>
    <row r="51" spans="2:24" x14ac:dyDescent="0.25"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 s="19">
        <f t="array" ref="W51">SUMPRODUCT(B$2:U$2, B51:U51)</f>
        <v>0.79612731235209733</v>
      </c>
      <c r="X51">
        <f t="shared" si="2"/>
        <v>4.1564072768779284E-2</v>
      </c>
    </row>
    <row r="52" spans="2:24" x14ac:dyDescent="0.25"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 s="19">
        <f t="array" ref="W52">SUMPRODUCT(B$2:U$2, B52:U52)</f>
        <v>0.69454157807640404</v>
      </c>
      <c r="X52">
        <f t="shared" si="2"/>
        <v>9.3304847524053561E-2</v>
      </c>
    </row>
    <row r="53" spans="2:24" x14ac:dyDescent="0.25"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19">
        <f t="array" ref="W53">SUMPRODUCT(B$2:U$2, B53:U53)</f>
        <v>0.42147020817819325</v>
      </c>
      <c r="X53">
        <f t="shared" si="2"/>
        <v>0.33469672002538303</v>
      </c>
    </row>
    <row r="54" spans="2:24" x14ac:dyDescent="0.25"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 s="19">
        <f t="array" ref="W54">SUMPRODUCT(B$2:U$2, B54:U54)</f>
        <v>1.044646742611602</v>
      </c>
      <c r="X54">
        <f t="shared" si="2"/>
        <v>1.9933316258266337E-3</v>
      </c>
    </row>
    <row r="55" spans="2:24" x14ac:dyDescent="0.25"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 s="19">
        <f t="array" ref="W55">SUMPRODUCT(B$2:U$2, B55:U55)</f>
        <v>0.77046502018095731</v>
      </c>
      <c r="X55">
        <f t="shared" si="2"/>
        <v>5.268630696052834E-2</v>
      </c>
    </row>
    <row r="56" spans="2:24" x14ac:dyDescent="0.25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19">
        <f t="array" ref="W56">SUMPRODUCT(B$2:U$2, B56:U56)</f>
        <v>0.75551391584925032</v>
      </c>
      <c r="X56">
        <f t="shared" si="2"/>
        <v>5.9773445343367454E-2</v>
      </c>
    </row>
    <row r="57" spans="2:24" x14ac:dyDescent="0.25"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 s="19">
        <f t="array" ref="W57">SUMPRODUCT(B$2:U$2, B57:U57)</f>
        <v>1.4476128137398017</v>
      </c>
      <c r="X57">
        <f t="shared" si="2"/>
        <v>0.20035723102406239</v>
      </c>
    </row>
    <row r="58" spans="2:24" x14ac:dyDescent="0.25"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 s="19">
        <f t="array" ref="W58">SUMPRODUCT(B$2:U$2, B58:U58)</f>
        <v>0.92035504010095237</v>
      </c>
      <c r="X58">
        <f t="shared" si="2"/>
        <v>6.3433196373209053E-3</v>
      </c>
    </row>
    <row r="59" spans="2:24" x14ac:dyDescent="0.25"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 s="19">
        <f t="array" ref="W59">SUMPRODUCT(B$2:U$2, B59:U59)</f>
        <v>0.35324985268654174</v>
      </c>
      <c r="X59">
        <f t="shared" si="2"/>
        <v>0.41828575304997995</v>
      </c>
    </row>
    <row r="60" spans="2:24" x14ac:dyDescent="0.25"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19">
        <f t="array" ref="W60">SUMPRODUCT(B$2:U$2, B60:U60)</f>
        <v>0.78880439120687607</v>
      </c>
      <c r="X60">
        <f t="shared" si="2"/>
        <v>4.4603585173498245E-2</v>
      </c>
    </row>
    <row r="61" spans="2:24" x14ac:dyDescent="0.25"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 s="19">
        <f t="array" ref="W61">SUMPRODUCT(B$2:U$2, B61:U61)</f>
        <v>0.65066471277440752</v>
      </c>
      <c r="X61">
        <f t="shared" si="2"/>
        <v>0.1220351429009872</v>
      </c>
    </row>
    <row r="62" spans="2:24" x14ac:dyDescent="0.25"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 s="19">
        <f t="array" ref="W62">SUMPRODUCT(B$2:U$2, B62:U62)</f>
        <v>0.88059905276386696</v>
      </c>
      <c r="X62">
        <f t="shared" si="2"/>
        <v>1.4256586200885825E-2</v>
      </c>
    </row>
    <row r="63" spans="2:24" x14ac:dyDescent="0.25"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19">
        <f t="array" ref="W63">SUMPRODUCT(B$2:U$2, B63:U63)</f>
        <v>1.3005320638760527</v>
      </c>
      <c r="X63">
        <f t="shared" si="2"/>
        <v>9.0319521417599816E-2</v>
      </c>
    </row>
    <row r="64" spans="2:24" x14ac:dyDescent="0.25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19">
        <f t="array" ref="W64">SUMPRODUCT(B$2:U$2, B64:U64)</f>
        <v>0.51646075816154202</v>
      </c>
      <c r="X64">
        <f t="shared" si="2"/>
        <v>0.23381019839771075</v>
      </c>
    </row>
    <row r="65" spans="2:24" x14ac:dyDescent="0.25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 s="19">
        <f t="array" ref="W65">SUMPRODUCT(B$2:U$2, B65:U65)</f>
        <v>1.0095181778686657</v>
      </c>
      <c r="X65">
        <f t="shared" si="2"/>
        <v>9.0595709939557739E-5</v>
      </c>
    </row>
    <row r="66" spans="2:24" x14ac:dyDescent="0.25"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 s="19">
        <f t="array" ref="W66">SUMPRODUCT(B$2:U$2, B66:U66)</f>
        <v>0.46466773717777432</v>
      </c>
      <c r="X66">
        <f t="shared" si="2"/>
        <v>0.2865806316183645</v>
      </c>
    </row>
    <row r="67" spans="2:24" x14ac:dyDescent="0.25"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19">
        <f t="array" ref="W67">SUMPRODUCT(B$2:U$2, B67:U67)</f>
        <v>0.72186125979939675</v>
      </c>
      <c r="X67">
        <f t="shared" si="2"/>
        <v>7.7361158800378665E-2</v>
      </c>
    </row>
    <row r="68" spans="2:24" x14ac:dyDescent="0.25"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19">
        <f t="array" ref="W68">SUMPRODUCT(B$2:U$2, B68:U68)</f>
        <v>0.84311279601491407</v>
      </c>
      <c r="X68">
        <f t="shared" si="2"/>
        <v>2.4613594774257962E-2</v>
      </c>
    </row>
    <row r="69" spans="2:24" x14ac:dyDescent="0.25"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 s="19">
        <f t="array" ref="W69">SUMPRODUCT(B$2:U$2, B69:U69)</f>
        <v>1.0319859936610545</v>
      </c>
      <c r="X69">
        <f t="shared" si="2"/>
        <v>1.0231037904850173E-3</v>
      </c>
    </row>
    <row r="70" spans="2:24" x14ac:dyDescent="0.25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 s="19">
        <f t="array" ref="W70">SUMPRODUCT(B$2:U$2, B70:U70)</f>
        <v>0.72790695686044571</v>
      </c>
      <c r="X70">
        <f t="shared" si="2"/>
        <v>7.4034624124943355E-2</v>
      </c>
    </row>
    <row r="71" spans="2:24" x14ac:dyDescent="0.25"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19">
        <f t="array" ref="W71">SUMPRODUCT(B$2:U$2, B71:U71)</f>
        <v>1.0319859936610545</v>
      </c>
      <c r="X71">
        <f t="shared" si="2"/>
        <v>1.0231037904850173E-3</v>
      </c>
    </row>
    <row r="72" spans="2:24" x14ac:dyDescent="0.25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 s="19">
        <f t="array" ref="W72">SUMPRODUCT(B$2:U$2, B72:U72)</f>
        <v>0.37851007775894285</v>
      </c>
      <c r="X72">
        <f t="shared" si="2"/>
        <v>0.38624972344719527</v>
      </c>
    </row>
    <row r="73" spans="2:24" x14ac:dyDescent="0.25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 s="19">
        <f t="array" ref="W73">SUMPRODUCT(B$2:U$2, B73:U73)</f>
        <v>0.75857956014727868</v>
      </c>
      <c r="X73">
        <f t="shared" ref="X73:X136" si="3">(V73-W73)^2</f>
        <v>5.8283828778681435E-2</v>
      </c>
    </row>
    <row r="74" spans="2:24" x14ac:dyDescent="0.25"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 s="19">
        <f t="array" ref="W74">SUMPRODUCT(B$2:U$2, B74:U74)</f>
        <v>0.80015266559566367</v>
      </c>
      <c r="X74">
        <f t="shared" si="3"/>
        <v>3.9938957068518632E-2</v>
      </c>
    </row>
    <row r="75" spans="2:24" x14ac:dyDescent="0.25"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 s="19">
        <f t="array" ref="W75">SUMPRODUCT(B$2:U$2, B75:U75)</f>
        <v>0.50925288791346601</v>
      </c>
      <c r="X75">
        <f t="shared" si="3"/>
        <v>0.24083272802127315</v>
      </c>
    </row>
    <row r="76" spans="2:24" x14ac:dyDescent="0.25"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19">
        <f t="array" ref="W76">SUMPRODUCT(B$2:U$2, B76:U76)</f>
        <v>0.8915199294341849</v>
      </c>
      <c r="X76">
        <f t="shared" si="3"/>
        <v>1.1767925709964223E-2</v>
      </c>
    </row>
    <row r="77" spans="2:24" x14ac:dyDescent="0.25"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19">
        <f t="array" ref="W77">SUMPRODUCT(B$2:U$2, B77:U77)</f>
        <v>0.71002730719607798</v>
      </c>
      <c r="X77">
        <f t="shared" si="3"/>
        <v>8.4084162571957721E-2</v>
      </c>
    </row>
    <row r="78" spans="2:24" x14ac:dyDescent="0.25"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 s="19">
        <f t="array" ref="W78">SUMPRODUCT(B$2:U$2, B78:U78)</f>
        <v>0.97263156242633264</v>
      </c>
      <c r="X78">
        <f t="shared" si="3"/>
        <v>7.4903137522372724E-4</v>
      </c>
    </row>
    <row r="79" spans="2:24" x14ac:dyDescent="0.25"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 s="19">
        <f t="array" ref="W79">SUMPRODUCT(B$2:U$2, B79:U79)</f>
        <v>0.61210346902077395</v>
      </c>
      <c r="X79">
        <f t="shared" si="3"/>
        <v>0.15046371874571768</v>
      </c>
    </row>
    <row r="80" spans="2:24" x14ac:dyDescent="0.25"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19">
        <f t="array" ref="W80">SUMPRODUCT(B$2:U$2, B80:U80)</f>
        <v>0.55815466801957747</v>
      </c>
      <c r="X80">
        <f t="shared" si="3"/>
        <v>0.1952272973928898</v>
      </c>
    </row>
    <row r="81" spans="2:24" x14ac:dyDescent="0.25"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19">
        <f t="array" ref="W81">SUMPRODUCT(B$2:U$2, B81:U81)</f>
        <v>0.59190094327551124</v>
      </c>
      <c r="X81">
        <f t="shared" si="3"/>
        <v>0.1665448400994175</v>
      </c>
    </row>
    <row r="82" spans="2:24" x14ac:dyDescent="0.25"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19">
        <f t="array" ref="W82">SUMPRODUCT(B$2:U$2, B82:U82)</f>
        <v>0.82039204019496503</v>
      </c>
      <c r="X82">
        <f t="shared" si="3"/>
        <v>3.2259019225327056E-2</v>
      </c>
    </row>
    <row r="83" spans="2:24" x14ac:dyDescent="0.25"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19">
        <f t="array" ref="W83">SUMPRODUCT(B$2:U$2, B83:U83)</f>
        <v>1.1800770284520696</v>
      </c>
      <c r="X83">
        <f t="shared" si="3"/>
        <v>3.2427736176127493E-2</v>
      </c>
    </row>
    <row r="84" spans="2:24" x14ac:dyDescent="0.25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19">
        <f t="array" ref="W84">SUMPRODUCT(B$2:U$2, B84:U84)</f>
        <v>0.61034340582433355</v>
      </c>
      <c r="X84">
        <f t="shared" si="3"/>
        <v>0.15183226138458</v>
      </c>
    </row>
    <row r="85" spans="2:24" x14ac:dyDescent="0.25"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 s="19">
        <f t="array" ref="W85">SUMPRODUCT(B$2:U$2, B85:U85)</f>
        <v>0.89909551149810052</v>
      </c>
      <c r="X85">
        <f t="shared" si="3"/>
        <v>1.0181715799829965E-2</v>
      </c>
    </row>
    <row r="86" spans="2:24" x14ac:dyDescent="0.25"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19">
        <f t="array" ref="W86">SUMPRODUCT(B$2:U$2, B86:U86)</f>
        <v>0.77046502018095731</v>
      </c>
      <c r="X86">
        <f t="shared" si="3"/>
        <v>5.268630696052834E-2</v>
      </c>
    </row>
    <row r="87" spans="2:24" x14ac:dyDescent="0.25"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19">
        <f t="array" ref="W87">SUMPRODUCT(B$2:U$2, B87:U87)</f>
        <v>0.73528753226847909</v>
      </c>
      <c r="X87">
        <f t="shared" si="3"/>
        <v>7.0072690572511503E-2</v>
      </c>
    </row>
    <row r="88" spans="2:24" x14ac:dyDescent="0.25"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 s="19">
        <f t="array" ref="W88">SUMPRODUCT(B$2:U$2, B88:U88)</f>
        <v>0.61391829141869991</v>
      </c>
      <c r="X88">
        <f t="shared" si="3"/>
        <v>0.14905908570105592</v>
      </c>
    </row>
    <row r="89" spans="2:24" x14ac:dyDescent="0.25"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 s="19">
        <f t="array" ref="W89">SUMPRODUCT(B$2:U$2, B89:U89)</f>
        <v>0.68513375973179824</v>
      </c>
      <c r="X89">
        <f t="shared" si="3"/>
        <v>9.914074926063296E-2</v>
      </c>
    </row>
    <row r="90" spans="2:24" x14ac:dyDescent="0.25"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19">
        <f t="array" ref="W90">SUMPRODUCT(B$2:U$2, B90:U90)</f>
        <v>0.9008271092468958</v>
      </c>
      <c r="X90">
        <f t="shared" si="3"/>
        <v>9.8352622603271409E-3</v>
      </c>
    </row>
    <row r="91" spans="2:24" x14ac:dyDescent="0.25"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19">
        <f t="array" ref="W91">SUMPRODUCT(B$2:U$2, B91:U91)</f>
        <v>0.20168352192658481</v>
      </c>
      <c r="X91">
        <f t="shared" si="3"/>
        <v>0.63730919916354167</v>
      </c>
    </row>
    <row r="92" spans="2:24" x14ac:dyDescent="0.25"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19">
        <f t="array" ref="W92">SUMPRODUCT(B$2:U$2, B92:U92)</f>
        <v>0.85256938200766941</v>
      </c>
      <c r="X92">
        <f t="shared" si="3"/>
        <v>2.1735787121600514E-2</v>
      </c>
    </row>
    <row r="93" spans="2:24" x14ac:dyDescent="0.25"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19">
        <f t="array" ref="W93">SUMPRODUCT(B$2:U$2, B93:U93)</f>
        <v>1.7101190481839827</v>
      </c>
      <c r="X93">
        <f t="shared" si="3"/>
        <v>0.50426906259372561</v>
      </c>
    </row>
    <row r="94" spans="2:24" x14ac:dyDescent="0.25"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19">
        <f t="array" ref="W94">SUMPRODUCT(B$2:U$2, B94:U94)</f>
        <v>0.46466773717777432</v>
      </c>
      <c r="X94">
        <f t="shared" si="3"/>
        <v>0.2865806316183645</v>
      </c>
    </row>
    <row r="95" spans="2:24" x14ac:dyDescent="0.25"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 s="19">
        <f t="array" ref="W95">SUMPRODUCT(B$2:U$2, B95:U95)</f>
        <v>1.2892589366616158</v>
      </c>
      <c r="X95">
        <f t="shared" si="3"/>
        <v>8.3670732438608689E-2</v>
      </c>
    </row>
    <row r="96" spans="2:24" x14ac:dyDescent="0.25"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 s="19">
        <f t="array" ref="W96">SUMPRODUCT(B$2:U$2, B96:U96)</f>
        <v>0.61210346902077395</v>
      </c>
      <c r="X96">
        <f t="shared" si="3"/>
        <v>0.15046371874571768</v>
      </c>
    </row>
    <row r="97" spans="2:24" x14ac:dyDescent="0.25"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 s="19">
        <f t="array" ref="W97">SUMPRODUCT(B$2:U$2, B97:U97)</f>
        <v>0.66325742205908056</v>
      </c>
      <c r="X97">
        <f t="shared" si="3"/>
        <v>0.1133955637982962</v>
      </c>
    </row>
    <row r="98" spans="2:24" x14ac:dyDescent="0.25"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 s="19">
        <f t="array" ref="W98">SUMPRODUCT(B$2:U$2, B98:U98)</f>
        <v>0.73528753226847909</v>
      </c>
      <c r="X98">
        <f t="shared" si="3"/>
        <v>7.0072690572511503E-2</v>
      </c>
    </row>
    <row r="99" spans="2:24" x14ac:dyDescent="0.25"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 s="19">
        <f t="array" ref="W99">SUMPRODUCT(B$2:U$2, B99:U99)</f>
        <v>1.044646742611602</v>
      </c>
      <c r="X99">
        <f t="shared" si="3"/>
        <v>1.9933316258266337E-3</v>
      </c>
    </row>
    <row r="100" spans="2:24" x14ac:dyDescent="0.25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 s="19">
        <f t="array" ref="W100">SUMPRODUCT(B$2:U$2, B100:U100)</f>
        <v>0.80279148906484021</v>
      </c>
      <c r="X100">
        <f t="shared" si="3"/>
        <v>3.8891196785263038E-2</v>
      </c>
    </row>
    <row r="101" spans="2:24" x14ac:dyDescent="0.25"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 s="19">
        <f t="array" ref="W101">SUMPRODUCT(B$2:U$2, B101:U101)</f>
        <v>0.5298455291992531</v>
      </c>
      <c r="X101">
        <f t="shared" si="3"/>
        <v>0.22104522641393037</v>
      </c>
    </row>
    <row r="102" spans="2:24" x14ac:dyDescent="0.25"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 s="19">
        <f t="array" ref="W102">SUMPRODUCT(B$2:U$2, B102:U102)</f>
        <v>0.37851007775894285</v>
      </c>
      <c r="X102">
        <f t="shared" si="3"/>
        <v>0.38624972344719527</v>
      </c>
    </row>
    <row r="103" spans="2:24" x14ac:dyDescent="0.25"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19">
        <f t="array" ref="W103">SUMPRODUCT(B$2:U$2, B103:U103)</f>
        <v>0.73528753226847909</v>
      </c>
      <c r="X103">
        <f t="shared" si="3"/>
        <v>7.0072690572511503E-2</v>
      </c>
    </row>
    <row r="104" spans="2:24" x14ac:dyDescent="0.25"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19">
        <f t="array" ref="W104">SUMPRODUCT(B$2:U$2, B104:U104)</f>
        <v>0.42106814107945439</v>
      </c>
      <c r="X104">
        <f t="shared" si="3"/>
        <v>0.33516209727319857</v>
      </c>
    </row>
    <row r="105" spans="2:24" x14ac:dyDescent="0.25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 s="19">
        <f t="array" ref="W105">SUMPRODUCT(B$2:U$2, B105:U105)</f>
        <v>0.89509481502855137</v>
      </c>
      <c r="X105">
        <f t="shared" si="3"/>
        <v>1.1005097833893852E-2</v>
      </c>
    </row>
    <row r="106" spans="2:24" x14ac:dyDescent="0.25"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 s="19">
        <f t="array" ref="W106">SUMPRODUCT(B$2:U$2, B106:U106)</f>
        <v>0.2196208258537648</v>
      </c>
      <c r="X106">
        <f t="shared" si="3"/>
        <v>0.60899165544115996</v>
      </c>
    </row>
    <row r="107" spans="2:24" x14ac:dyDescent="0.25"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19">
        <f t="array" ref="W107">SUMPRODUCT(B$2:U$2, B107:U107)</f>
        <v>0.68513375973179824</v>
      </c>
      <c r="X107">
        <f t="shared" si="3"/>
        <v>9.914074926063296E-2</v>
      </c>
    </row>
    <row r="108" spans="2:24" x14ac:dyDescent="0.25"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19">
        <f t="array" ref="W108">SUMPRODUCT(B$2:U$2, B108:U108)</f>
        <v>0.70264673178804471</v>
      </c>
      <c r="X108">
        <f t="shared" si="3"/>
        <v>8.8418966116331016E-2</v>
      </c>
    </row>
    <row r="109" spans="2:24" x14ac:dyDescent="0.25"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 s="19">
        <f t="array" ref="W109">SUMPRODUCT(B$2:U$2, B109:U109)</f>
        <v>0.69964540424802157</v>
      </c>
      <c r="X109">
        <f t="shared" si="3"/>
        <v>9.0212883189334375E-2</v>
      </c>
    </row>
    <row r="110" spans="2:24" x14ac:dyDescent="0.25"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 s="19">
        <f t="array" ref="W110">SUMPRODUCT(B$2:U$2, B110:U110)</f>
        <v>0.17642329685418368</v>
      </c>
      <c r="X110">
        <f t="shared" si="3"/>
        <v>0.67827858596453205</v>
      </c>
    </row>
    <row r="111" spans="2:24" x14ac:dyDescent="0.25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 s="19">
        <f t="array" ref="W111">SUMPRODUCT(B$2:U$2, B111:U111)</f>
        <v>0.99895108382208408</v>
      </c>
      <c r="X111">
        <f t="shared" si="3"/>
        <v>1.1002251482937316E-6</v>
      </c>
    </row>
    <row r="112" spans="2:24" x14ac:dyDescent="0.25"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19">
        <f t="array" ref="W112">SUMPRODUCT(B$2:U$2, B112:U112)</f>
        <v>0.89031762201173748</v>
      </c>
      <c r="X112">
        <f t="shared" si="3"/>
        <v>1.2030224041160095E-2</v>
      </c>
    </row>
    <row r="113" spans="2:24" x14ac:dyDescent="0.25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 s="19">
        <f t="array" ref="W113">SUMPRODUCT(B$2:U$2, B113:U113)</f>
        <v>0.85951526001733414</v>
      </c>
      <c r="X113">
        <f t="shared" si="3"/>
        <v>1.9735962167997237E-2</v>
      </c>
    </row>
    <row r="114" spans="2:24" x14ac:dyDescent="0.25"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 s="19">
        <f t="array" ref="W114">SUMPRODUCT(B$2:U$2, B114:U114)</f>
        <v>0.60770458235515712</v>
      </c>
      <c r="X114">
        <f t="shared" si="3"/>
        <v>0.15389569470514169</v>
      </c>
    </row>
    <row r="115" spans="2:24" x14ac:dyDescent="0.25"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 s="19">
        <f t="array" ref="W115">SUMPRODUCT(B$2:U$2, B115:U115)</f>
        <v>0.87383528642569952</v>
      </c>
      <c r="X115">
        <f t="shared" si="3"/>
        <v>1.591753495128528E-2</v>
      </c>
    </row>
    <row r="116" spans="2:24" x14ac:dyDescent="0.25"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 s="19">
        <f t="array" ref="W116">SUMPRODUCT(B$2:U$2, B116:U116)</f>
        <v>0.9739386228574487</v>
      </c>
      <c r="X116">
        <f t="shared" si="3"/>
        <v>6.7919537856629545E-4</v>
      </c>
    </row>
    <row r="117" spans="2:24" x14ac:dyDescent="0.25"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19">
        <f t="array" ref="W117">SUMPRODUCT(B$2:U$2, B117:U117)</f>
        <v>0.81507151692680324</v>
      </c>
      <c r="X117">
        <f t="shared" si="3"/>
        <v>3.4198543851753617E-2</v>
      </c>
    </row>
    <row r="118" spans="2:24" x14ac:dyDescent="0.25"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19">
        <f t="array" ref="W118">SUMPRODUCT(B$2:U$2, B118:U118)</f>
        <v>0.35324985268654174</v>
      </c>
      <c r="X118">
        <f t="shared" si="3"/>
        <v>0.41828575304997995</v>
      </c>
    </row>
    <row r="119" spans="2:24" x14ac:dyDescent="0.25"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 s="19">
        <f t="array" ref="W119">SUMPRODUCT(B$2:U$2, B119:U119)</f>
        <v>0.75025482035369717</v>
      </c>
      <c r="X119">
        <f t="shared" si="3"/>
        <v>6.2372654756564075E-2</v>
      </c>
    </row>
    <row r="120" spans="2:24" x14ac:dyDescent="0.25"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19">
        <f t="array" ref="W120">SUMPRODUCT(B$2:U$2, B120:U120)</f>
        <v>0.44673043325059436</v>
      </c>
      <c r="X120">
        <f t="shared" si="3"/>
        <v>0.306107213491075</v>
      </c>
    </row>
    <row r="121" spans="2:24" x14ac:dyDescent="0.25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19">
        <f t="array" ref="W121">SUMPRODUCT(B$2:U$2, B121:U121)</f>
        <v>0.72790695686044571</v>
      </c>
      <c r="X121">
        <f t="shared" si="3"/>
        <v>7.4034624124943355E-2</v>
      </c>
    </row>
    <row r="122" spans="2:24" x14ac:dyDescent="0.25"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 s="19">
        <f t="array" ref="W122">SUMPRODUCT(B$2:U$2, B122:U122)</f>
        <v>0.37851007775894285</v>
      </c>
      <c r="X122">
        <f t="shared" si="3"/>
        <v>0.38624972344719527</v>
      </c>
    </row>
    <row r="123" spans="2:24" x14ac:dyDescent="0.25"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 s="19">
        <f t="array" ref="W123">SUMPRODUCT(B$2:U$2, B123:U123)</f>
        <v>0.51686282526028093</v>
      </c>
      <c r="X123">
        <f t="shared" si="3"/>
        <v>0.23342152961547782</v>
      </c>
    </row>
    <row r="124" spans="2:24" x14ac:dyDescent="0.25"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 s="19">
        <f t="array" ref="W124">SUMPRODUCT(B$2:U$2, B124:U124)</f>
        <v>0.61716116834791235</v>
      </c>
      <c r="X124">
        <f t="shared" si="3"/>
        <v>0.1465655710207355</v>
      </c>
    </row>
    <row r="125" spans="2:24" x14ac:dyDescent="0.25"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 s="19">
        <f t="array" ref="W125">SUMPRODUCT(B$2:U$2, B125:U125)</f>
        <v>1.2211997104086336</v>
      </c>
      <c r="X125">
        <f t="shared" si="3"/>
        <v>4.892931188486338E-2</v>
      </c>
    </row>
    <row r="126" spans="2:24" x14ac:dyDescent="0.25"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19">
        <f t="array" ref="W126">SUMPRODUCT(B$2:U$2, B126:U126)</f>
        <v>0.66860201670158748</v>
      </c>
      <c r="X126">
        <f t="shared" si="3"/>
        <v>0.10982462333425491</v>
      </c>
    </row>
    <row r="127" spans="2:24" x14ac:dyDescent="0.25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 s="19">
        <f t="array" ref="W127">SUMPRODUCT(B$2:U$2, B127:U127)</f>
        <v>0.55911305126889643</v>
      </c>
      <c r="X127">
        <f t="shared" si="3"/>
        <v>0.19438130156142275</v>
      </c>
    </row>
    <row r="128" spans="2:24" x14ac:dyDescent="0.25"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19">
        <f t="array" ref="W128">SUMPRODUCT(B$2:U$2, B128:U128)</f>
        <v>0.41644101993177007</v>
      </c>
      <c r="X128">
        <f t="shared" si="3"/>
        <v>0.34054108321827276</v>
      </c>
    </row>
    <row r="129" spans="2:24" x14ac:dyDescent="0.25"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19">
        <f t="array" ref="W129">SUMPRODUCT(B$2:U$2, B129:U129)</f>
        <v>0.60770458235515712</v>
      </c>
      <c r="X129">
        <f t="shared" si="3"/>
        <v>0.15389569470514169</v>
      </c>
    </row>
    <row r="130" spans="2:24" x14ac:dyDescent="0.25"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19">
        <f t="array" ref="W130">SUMPRODUCT(B$2:U$2, B130:U130)</f>
        <v>0.99120383080592944</v>
      </c>
      <c r="X130">
        <f t="shared" si="3"/>
        <v>7.737259249071589E-5</v>
      </c>
    </row>
    <row r="131" spans="2:24" x14ac:dyDescent="0.25"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19">
        <f t="array" ref="W131">SUMPRODUCT(B$2:U$2, B131:U131)</f>
        <v>0.44673043325059436</v>
      </c>
      <c r="X131">
        <f t="shared" si="3"/>
        <v>0.306107213491075</v>
      </c>
    </row>
    <row r="132" spans="2:24" x14ac:dyDescent="0.25"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19">
        <f t="array" ref="W132">SUMPRODUCT(B$2:U$2, B132:U132)</f>
        <v>1.370667897370202</v>
      </c>
      <c r="X132">
        <f t="shared" si="3"/>
        <v>0.1373946901408466</v>
      </c>
    </row>
    <row r="133" spans="2:24" x14ac:dyDescent="0.25"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 s="19">
        <f t="array" ref="W133">SUMPRODUCT(B$2:U$2, B133:U133)</f>
        <v>0.46466773717777432</v>
      </c>
      <c r="X133">
        <f t="shared" si="3"/>
        <v>0.2865806316183645</v>
      </c>
    </row>
    <row r="134" spans="2:24" x14ac:dyDescent="0.25"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19">
        <f t="array" ref="W134">SUMPRODUCT(B$2:U$2, B134:U134)</f>
        <v>0.42106814107945439</v>
      </c>
      <c r="X134">
        <f t="shared" si="3"/>
        <v>0.33516209727319857</v>
      </c>
    </row>
    <row r="135" spans="2:24" x14ac:dyDescent="0.25"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 s="19">
        <f t="array" ref="W135">SUMPRODUCT(B$2:U$2, B135:U135)</f>
        <v>1.3245503896761814</v>
      </c>
      <c r="X135">
        <f t="shared" si="3"/>
        <v>0.10533295543896122</v>
      </c>
    </row>
    <row r="136" spans="2:24" x14ac:dyDescent="0.25"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19">
        <f t="array" ref="W136">SUMPRODUCT(B$2:U$2, B136:U136)</f>
        <v>0.75100481835882293</v>
      </c>
      <c r="X136">
        <f t="shared" si="3"/>
        <v>6.1998600480522761E-2</v>
      </c>
    </row>
    <row r="137" spans="2:24" x14ac:dyDescent="0.25"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 s="19">
        <f t="array" ref="W137">SUMPRODUCT(B$2:U$2, B137:U137)</f>
        <v>1.1061348817246361</v>
      </c>
      <c r="X137">
        <f t="shared" ref="X137:X200" si="4">(V137-W137)^2</f>
        <v>1.1264613118702502E-2</v>
      </c>
    </row>
    <row r="138" spans="2:24" x14ac:dyDescent="0.25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 s="19">
        <f t="array" ref="W138">SUMPRODUCT(B$2:U$2, B138:U138)</f>
        <v>1.2195836128288222</v>
      </c>
      <c r="X138">
        <f t="shared" si="4"/>
        <v>4.8216963022958095E-2</v>
      </c>
    </row>
    <row r="139" spans="2:24" x14ac:dyDescent="0.25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 s="19">
        <f t="array" ref="W139">SUMPRODUCT(B$2:U$2, B139:U139)</f>
        <v>1.2019662611091724</v>
      </c>
      <c r="X139">
        <f t="shared" si="4"/>
        <v>4.0790370626418396E-2</v>
      </c>
    </row>
    <row r="140" spans="2:24" x14ac:dyDescent="0.25"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 s="19">
        <f t="array" ref="W140">SUMPRODUCT(B$2:U$2, B140:U140)</f>
        <v>0.66860201670158748</v>
      </c>
      <c r="X140">
        <f t="shared" si="4"/>
        <v>0.10982462333425491</v>
      </c>
    </row>
    <row r="141" spans="2:24" x14ac:dyDescent="0.25"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19">
        <f t="array" ref="W141">SUMPRODUCT(B$2:U$2, B141:U141)</f>
        <v>0.35324985268654174</v>
      </c>
      <c r="X141">
        <f t="shared" si="4"/>
        <v>0.41828575304997995</v>
      </c>
    </row>
    <row r="142" spans="2:24" x14ac:dyDescent="0.25"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19">
        <f t="array" ref="W142">SUMPRODUCT(B$2:U$2, B142:U142)</f>
        <v>0.71002730719607798</v>
      </c>
      <c r="X142">
        <f t="shared" si="4"/>
        <v>8.4084162571957721E-2</v>
      </c>
    </row>
    <row r="143" spans="2:24" x14ac:dyDescent="0.25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s="19">
        <f t="array" ref="W143">SUMPRODUCT(B$2:U$2, B143:U143)</f>
        <v>0.35324985268654174</v>
      </c>
      <c r="X143">
        <f t="shared" si="4"/>
        <v>0.41828575304997995</v>
      </c>
    </row>
    <row r="144" spans="2:24" x14ac:dyDescent="0.25"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19">
        <f t="array" ref="W144">SUMPRODUCT(B$2:U$2, B144:U144)</f>
        <v>0.42106814107945439</v>
      </c>
      <c r="X144">
        <f t="shared" si="4"/>
        <v>0.33516209727319857</v>
      </c>
    </row>
    <row r="145" spans="2:24" x14ac:dyDescent="0.25"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 s="19">
        <f t="array" ref="W145">SUMPRODUCT(B$2:U$2, B145:U145)</f>
        <v>0.64180695170442648</v>
      </c>
      <c r="X145">
        <f t="shared" si="4"/>
        <v>0.12830225984727506</v>
      </c>
    </row>
    <row r="146" spans="2:24" x14ac:dyDescent="0.25"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 s="19">
        <f t="array" ref="W146">SUMPRODUCT(B$2:U$2, B146:U146)</f>
        <v>0.89509481502855137</v>
      </c>
      <c r="X146">
        <f t="shared" si="4"/>
        <v>1.1005097833893852E-2</v>
      </c>
    </row>
    <row r="147" spans="2:24" x14ac:dyDescent="0.25"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19">
        <f t="array" ref="W147">SUMPRODUCT(B$2:U$2, B147:U147)</f>
        <v>0.78880439120687607</v>
      </c>
      <c r="X147">
        <f t="shared" si="4"/>
        <v>4.4603585173498245E-2</v>
      </c>
    </row>
    <row r="148" spans="2:24" x14ac:dyDescent="0.25"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 s="19">
        <f t="array" ref="W148">SUMPRODUCT(B$2:U$2, B148:U148)</f>
        <v>1.1509061891602776</v>
      </c>
      <c r="X148">
        <f t="shared" si="4"/>
        <v>2.27726779268775E-2</v>
      </c>
    </row>
    <row r="149" spans="2:24" x14ac:dyDescent="0.25"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 s="19">
        <f t="array" ref="W149">SUMPRODUCT(B$2:U$2, B149:U149)</f>
        <v>0.68783831082906632</v>
      </c>
      <c r="X149">
        <f t="shared" si="4"/>
        <v>9.744492018605061E-2</v>
      </c>
    </row>
    <row r="150" spans="2:24" x14ac:dyDescent="0.25"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19">
        <f t="array" ref="W150">SUMPRODUCT(B$2:U$2, B150:U150)</f>
        <v>0.42147020817819325</v>
      </c>
      <c r="X150">
        <f t="shared" si="4"/>
        <v>0.33469672002538303</v>
      </c>
    </row>
    <row r="151" spans="2:24" x14ac:dyDescent="0.25"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19">
        <f t="array" ref="W151">SUMPRODUCT(B$2:U$2, B151:U151)</f>
        <v>0.45759982046403508</v>
      </c>
      <c r="X151">
        <f t="shared" si="4"/>
        <v>0.29419795476064703</v>
      </c>
    </row>
    <row r="152" spans="2:24" x14ac:dyDescent="0.25"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19">
        <f t="array" ref="W152">SUMPRODUCT(B$2:U$2, B152:U152)</f>
        <v>0.80279148906484021</v>
      </c>
      <c r="X152">
        <f t="shared" si="4"/>
        <v>3.8891196785263038E-2</v>
      </c>
    </row>
    <row r="153" spans="2:24" x14ac:dyDescent="0.25"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 s="19">
        <f t="array" ref="W153">SUMPRODUCT(B$2:U$2, B153:U153)</f>
        <v>0.66990100690188625</v>
      </c>
      <c r="X153">
        <f t="shared" si="4"/>
        <v>0.10896534524438854</v>
      </c>
    </row>
    <row r="154" spans="2:24" x14ac:dyDescent="0.25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 s="19">
        <f t="array" ref="W154">SUMPRODUCT(B$2:U$2, B154:U154)</f>
        <v>0.42147020817819325</v>
      </c>
      <c r="X154">
        <f t="shared" si="4"/>
        <v>0.33469672002538303</v>
      </c>
    </row>
    <row r="155" spans="2:24" x14ac:dyDescent="0.25"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 s="19">
        <f t="array" ref="W155">SUMPRODUCT(B$2:U$2, B155:U155)</f>
        <v>0.85670546018008276</v>
      </c>
      <c r="X155">
        <f t="shared" si="4"/>
        <v>2.0533325142201849E-2</v>
      </c>
    </row>
    <row r="156" spans="2:24" x14ac:dyDescent="0.25"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 s="19">
        <f t="array" ref="W156">SUMPRODUCT(B$2:U$2, B156:U156)</f>
        <v>0.77489244052326267</v>
      </c>
      <c r="X156">
        <f t="shared" si="4"/>
        <v>5.0673413333572837E-2</v>
      </c>
    </row>
    <row r="157" spans="2:24" x14ac:dyDescent="0.25"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19">
        <f t="array" ref="W157">SUMPRODUCT(B$2:U$2, B157:U157)</f>
        <v>0.85256938200766941</v>
      </c>
      <c r="X157">
        <f t="shared" si="4"/>
        <v>2.1735787121600514E-2</v>
      </c>
    </row>
    <row r="158" spans="2:24" x14ac:dyDescent="0.25"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 s="19">
        <f t="array" ref="W158">SUMPRODUCT(B$2:U$2, B158:U158)</f>
        <v>0.2526644933973165</v>
      </c>
      <c r="X158">
        <f t="shared" si="4"/>
        <v>0.55851035942908955</v>
      </c>
    </row>
    <row r="159" spans="2:24" x14ac:dyDescent="0.25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19">
        <f t="array" ref="W159">SUMPRODUCT(B$2:U$2, B159:U159)</f>
        <v>0.78394695941727899</v>
      </c>
      <c r="X159">
        <f t="shared" si="4"/>
        <v>4.6678916345038894E-2</v>
      </c>
    </row>
    <row r="160" spans="2:24" x14ac:dyDescent="0.25"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 s="19">
        <f t="array" ref="W160">SUMPRODUCT(B$2:U$2, B160:U160)</f>
        <v>0.63917851649110102</v>
      </c>
      <c r="X160">
        <f t="shared" si="4"/>
        <v>0.13019214296156265</v>
      </c>
    </row>
    <row r="161" spans="2:24" x14ac:dyDescent="0.25"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19">
        <f t="array" ref="W161">SUMPRODUCT(B$2:U$2, B161:U161)</f>
        <v>0.50657471610467919</v>
      </c>
      <c r="X161">
        <f t="shared" si="4"/>
        <v>0.24346851078717793</v>
      </c>
    </row>
    <row r="162" spans="2:24" x14ac:dyDescent="0.25"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 s="19">
        <f t="array" ref="W162">SUMPRODUCT(B$2:U$2, B162:U162)</f>
        <v>0.61391829141869991</v>
      </c>
      <c r="X162">
        <f t="shared" si="4"/>
        <v>0.14905908570105592</v>
      </c>
    </row>
    <row r="163" spans="2:24" x14ac:dyDescent="0.25"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 s="19">
        <f t="array" ref="W163">SUMPRODUCT(B$2:U$2, B163:U163)</f>
        <v>0.9344800598534353</v>
      </c>
      <c r="X163">
        <f t="shared" si="4"/>
        <v>4.2928625568094212E-3</v>
      </c>
    </row>
    <row r="164" spans="2:24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 s="19">
        <f t="array" ref="W164">SUMPRODUCT(B$2:U$2, B164:U164)</f>
        <v>0.90685104019181817</v>
      </c>
      <c r="X164">
        <f t="shared" si="4"/>
        <v>8.6767287133462743E-3</v>
      </c>
    </row>
    <row r="165" spans="2:24" x14ac:dyDescent="0.25"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19">
        <f t="array" ref="W165">SUMPRODUCT(B$2:U$2, B165:U165)</f>
        <v>0.75322483619565905</v>
      </c>
      <c r="X165">
        <f t="shared" si="4"/>
        <v>6.0897981470659307E-2</v>
      </c>
    </row>
    <row r="166" spans="2:24" x14ac:dyDescent="0.25"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 s="19">
        <f t="array" ref="W166">SUMPRODUCT(B$2:U$2, B166:U166)</f>
        <v>0.96556255021988191</v>
      </c>
      <c r="X166">
        <f t="shared" si="4"/>
        <v>1.1859379473581554E-3</v>
      </c>
    </row>
    <row r="167" spans="2:24" x14ac:dyDescent="0.25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 s="19">
        <f t="array" ref="W167">SUMPRODUCT(B$2:U$2, B167:U167)</f>
        <v>1.3362267794594478</v>
      </c>
      <c r="X167">
        <f t="shared" si="4"/>
        <v>0.11304844722567214</v>
      </c>
    </row>
    <row r="168" spans="2:24" x14ac:dyDescent="0.25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 s="19">
        <f t="array" ref="W168">SUMPRODUCT(B$2:U$2, B168:U168)</f>
        <v>0.13346316643493328</v>
      </c>
      <c r="X168">
        <f t="shared" si="4"/>
        <v>0.75088608392497214</v>
      </c>
    </row>
    <row r="169" spans="2:24" x14ac:dyDescent="0.25"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 s="19">
        <f t="array" ref="W169">SUMPRODUCT(B$2:U$2, B169:U169)</f>
        <v>0.184444137905665</v>
      </c>
      <c r="X169">
        <f t="shared" si="4"/>
        <v>0.66513136419643404</v>
      </c>
    </row>
    <row r="170" spans="2:24" x14ac:dyDescent="0.25"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 s="19">
        <f t="array" ref="W170">SUMPRODUCT(B$2:U$2, B170:U170)</f>
        <v>0.40561780145039794</v>
      </c>
      <c r="X170">
        <f t="shared" si="4"/>
        <v>0.35329019795265859</v>
      </c>
    </row>
    <row r="171" spans="2:24" x14ac:dyDescent="0.25"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 s="19">
        <f t="array" ref="W171">SUMPRODUCT(B$2:U$2, B171:U171)</f>
        <v>0.5709581609994494</v>
      </c>
      <c r="X171">
        <f t="shared" si="4"/>
        <v>0.18407689961297438</v>
      </c>
    </row>
    <row r="172" spans="2:24" x14ac:dyDescent="0.25"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 s="19">
        <f t="array" ref="W172">SUMPRODUCT(B$2:U$2, B172:U172)</f>
        <v>1.0660883630103237</v>
      </c>
      <c r="X172">
        <f t="shared" si="4"/>
        <v>4.3676717253843256E-3</v>
      </c>
    </row>
    <row r="173" spans="2:24" x14ac:dyDescent="0.25"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 s="19">
        <f t="array" ref="W173">SUMPRODUCT(B$2:U$2, B173:U173)</f>
        <v>1.3133656871137367</v>
      </c>
      <c r="X173">
        <f t="shared" si="4"/>
        <v>9.8198053860264325E-2</v>
      </c>
    </row>
    <row r="174" spans="2:24" x14ac:dyDescent="0.25"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19">
        <f t="array" ref="W174">SUMPRODUCT(B$2:U$2, B174:U174)</f>
        <v>0.72796461112325794</v>
      </c>
      <c r="X174">
        <f t="shared" si="4"/>
        <v>7.4003252801320279E-2</v>
      </c>
    </row>
    <row r="175" spans="2:24" x14ac:dyDescent="0.25"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 s="19">
        <f t="array" ref="W175">SUMPRODUCT(B$2:U$2, B175:U175)</f>
        <v>0.37851007775894285</v>
      </c>
      <c r="X175">
        <f t="shared" si="4"/>
        <v>0.38624972344719527</v>
      </c>
    </row>
    <row r="176" spans="2:24" x14ac:dyDescent="0.2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19">
        <f t="array" ref="W176">SUMPRODUCT(B$2:U$2, B176:U176)</f>
        <v>0.43900544500663435</v>
      </c>
      <c r="X176">
        <f t="shared" si="4"/>
        <v>0.31471489073220443</v>
      </c>
    </row>
    <row r="177" spans="2:24" x14ac:dyDescent="0.25"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19">
        <f t="array" ref="W177">SUMPRODUCT(B$2:U$2, B177:U177)</f>
        <v>0.44673043325059436</v>
      </c>
      <c r="X177">
        <f t="shared" si="4"/>
        <v>0.306107213491075</v>
      </c>
    </row>
    <row r="178" spans="2:24" x14ac:dyDescent="0.25"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 s="19">
        <f t="array" ref="W178">SUMPRODUCT(B$2:U$2, B178:U178)</f>
        <v>0.70405181300523423</v>
      </c>
      <c r="X178">
        <f t="shared" si="4"/>
        <v>8.7585329385488853E-2</v>
      </c>
    </row>
    <row r="179" spans="2:24" x14ac:dyDescent="0.25"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19">
        <f t="array" ref="W179">SUMPRODUCT(B$2:U$2, B179:U179)</f>
        <v>0.37851007775894285</v>
      </c>
      <c r="X179">
        <f t="shared" si="4"/>
        <v>0.38624972344719527</v>
      </c>
    </row>
    <row r="180" spans="2:24" x14ac:dyDescent="0.25"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19">
        <f t="array" ref="W180">SUMPRODUCT(B$2:U$2, B180:U180)</f>
        <v>0.37851007775894285</v>
      </c>
      <c r="X180">
        <f t="shared" si="4"/>
        <v>0.38624972344719527</v>
      </c>
    </row>
    <row r="181" spans="2:24" x14ac:dyDescent="0.25"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 s="19">
        <f t="array" ref="W181">SUMPRODUCT(B$2:U$2, B181:U181)</f>
        <v>0.87383528642569952</v>
      </c>
      <c r="X181">
        <f t="shared" si="4"/>
        <v>1.591753495128528E-2</v>
      </c>
    </row>
    <row r="182" spans="2:24" x14ac:dyDescent="0.25"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19">
        <f t="array" ref="W182">SUMPRODUCT(B$2:U$2, B182:U182)</f>
        <v>0.44673043325059436</v>
      </c>
      <c r="X182">
        <f t="shared" si="4"/>
        <v>0.306107213491075</v>
      </c>
    </row>
    <row r="183" spans="2:24" x14ac:dyDescent="0.25"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19">
        <f t="array" ref="W183">SUMPRODUCT(B$2:U$2, B183:U183)</f>
        <v>0.62828070975151351</v>
      </c>
      <c r="X183">
        <f t="shared" si="4"/>
        <v>0.13817523074283855</v>
      </c>
    </row>
    <row r="184" spans="2:24" x14ac:dyDescent="0.25"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 s="19">
        <f t="array" ref="W184">SUMPRODUCT(B$2:U$2, B184:U184)</f>
        <v>1.0446642020926813</v>
      </c>
      <c r="X184">
        <f t="shared" si="4"/>
        <v>1.9948909485758759E-3</v>
      </c>
    </row>
    <row r="185" spans="2:24" x14ac:dyDescent="0.25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 s="19">
        <f t="array" ref="W185">SUMPRODUCT(B$2:U$2, B185:U185)</f>
        <v>0.71002730719607798</v>
      </c>
      <c r="X185">
        <f t="shared" si="4"/>
        <v>8.4084162571957721E-2</v>
      </c>
    </row>
    <row r="186" spans="2:24" x14ac:dyDescent="0.25"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19">
        <f t="array" ref="W186">SUMPRODUCT(B$2:U$2, B186:U186)</f>
        <v>0.27738021150846492</v>
      </c>
      <c r="X186">
        <f t="shared" si="4"/>
        <v>0.5221793587195509</v>
      </c>
    </row>
    <row r="187" spans="2:24" x14ac:dyDescent="0.25"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 s="19">
        <f t="array" ref="W187">SUMPRODUCT(B$2:U$2, B187:U187)</f>
        <v>1.1623923854435843</v>
      </c>
      <c r="X187">
        <f t="shared" si="4"/>
        <v>2.6371286850057636E-2</v>
      </c>
    </row>
    <row r="188" spans="2:24" x14ac:dyDescent="0.25"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 s="19">
        <f t="array" ref="W188">SUMPRODUCT(B$2:U$2, B188:U188)</f>
        <v>1.0499111222795843</v>
      </c>
      <c r="X188">
        <f t="shared" si="4"/>
        <v>2.4911201272076137E-3</v>
      </c>
    </row>
    <row r="189" spans="2:24" x14ac:dyDescent="0.25"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 s="19">
        <f t="array" ref="W189">SUMPRODUCT(B$2:U$2, B189:U189)</f>
        <v>1.059022119198842</v>
      </c>
      <c r="X189">
        <f t="shared" si="4"/>
        <v>3.4836105547223178E-3</v>
      </c>
    </row>
    <row r="190" spans="2:24" x14ac:dyDescent="0.25"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1</v>
      </c>
      <c r="W190" s="19">
        <f t="array" ref="W190">SUMPRODUCT(B$2:U$2, B190:U190)</f>
        <v>1.2177699001888183</v>
      </c>
      <c r="X190">
        <f t="shared" si="4"/>
        <v>4.7423729428247866E-2</v>
      </c>
    </row>
    <row r="191" spans="2:24" x14ac:dyDescent="0.25"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 s="19">
        <f t="array" ref="W191">SUMPRODUCT(B$2:U$2, B191:U191)</f>
        <v>1.0047095500223127</v>
      </c>
      <c r="X191">
        <f t="shared" si="4"/>
        <v>2.2179861412665163E-5</v>
      </c>
    </row>
    <row r="192" spans="2:24" x14ac:dyDescent="0.25"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 s="19">
        <f t="array" ref="W192">SUMPRODUCT(B$2:U$2, B192:U192)</f>
        <v>0.38313526050314795</v>
      </c>
      <c r="X192">
        <f t="shared" si="4"/>
        <v>0.38052210683451915</v>
      </c>
    </row>
    <row r="193" spans="2:24" x14ac:dyDescent="0.25"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 s="19">
        <f t="array" ref="W193">SUMPRODUCT(B$2:U$2, B193:U193)</f>
        <v>0.85502616899717188</v>
      </c>
      <c r="X193">
        <f t="shared" si="4"/>
        <v>2.1017411675636567E-2</v>
      </c>
    </row>
    <row r="194" spans="2:24" x14ac:dyDescent="0.25"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 s="19">
        <f t="array" ref="W194">SUMPRODUCT(B$2:U$2, B194:U194)</f>
        <v>0.44673043325059436</v>
      </c>
      <c r="X194">
        <f t="shared" si="4"/>
        <v>0.306107213491075</v>
      </c>
    </row>
    <row r="195" spans="2:24" x14ac:dyDescent="0.25"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 s="19">
        <f t="array" ref="W195">SUMPRODUCT(B$2:U$2, B195:U195)</f>
        <v>1.2022178315024645</v>
      </c>
      <c r="X195">
        <f t="shared" si="4"/>
        <v>4.0892051377559135E-2</v>
      </c>
    </row>
    <row r="196" spans="2:24" x14ac:dyDescent="0.25"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 s="19">
        <f t="array" ref="W196">SUMPRODUCT(B$2:U$2, B196:U196)</f>
        <v>1.1207144340303992</v>
      </c>
      <c r="X196">
        <f t="shared" si="4"/>
        <v>1.4571974583279593E-2</v>
      </c>
    </row>
    <row r="197" spans="2:24" x14ac:dyDescent="0.25"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 s="19">
        <f t="array" ref="W197">SUMPRODUCT(B$2:U$2, B197:U197)</f>
        <v>0.8210954478717255</v>
      </c>
      <c r="X197">
        <f t="shared" si="4"/>
        <v>3.2006838772218486E-2</v>
      </c>
    </row>
    <row r="198" spans="2:24" x14ac:dyDescent="0.25"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19">
        <f t="array" ref="W198">SUMPRODUCT(B$2:U$2, B198:U198)</f>
        <v>0.60168065141023475</v>
      </c>
      <c r="X198">
        <f t="shared" si="4"/>
        <v>0.15865830346097493</v>
      </c>
    </row>
    <row r="199" spans="2:24" x14ac:dyDescent="0.25"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 s="19">
        <f t="array" ref="W199">SUMPRODUCT(B$2:U$2, B199:U199)</f>
        <v>0.77046502018095731</v>
      </c>
      <c r="X199">
        <f t="shared" si="4"/>
        <v>5.268630696052834E-2</v>
      </c>
    </row>
    <row r="200" spans="2:24" x14ac:dyDescent="0.25"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19">
        <f t="array" ref="W200">SUMPRODUCT(B$2:U$2, B200:U200)</f>
        <v>0.91533418962785262</v>
      </c>
      <c r="X200">
        <f t="shared" si="4"/>
        <v>7.1682994459724182E-3</v>
      </c>
    </row>
    <row r="201" spans="2:24" x14ac:dyDescent="0.25"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 s="19">
        <f t="array" ref="W201">SUMPRODUCT(B$2:U$2, B201:U201)</f>
        <v>0.73528753226847909</v>
      </c>
      <c r="X201">
        <f t="shared" ref="X201:X264" si="5">(V201-W201)^2</f>
        <v>7.0072690572511503E-2</v>
      </c>
    </row>
    <row r="202" spans="2:24" x14ac:dyDescent="0.25"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 s="19">
        <f t="array" ref="W202">SUMPRODUCT(B$2:U$2, B202:U202)</f>
        <v>0.60508431032878029</v>
      </c>
      <c r="X202">
        <f t="shared" si="5"/>
        <v>0.15595840194849511</v>
      </c>
    </row>
    <row r="203" spans="2:24" x14ac:dyDescent="0.25"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19">
        <f t="array" ref="W203">SUMPRODUCT(B$2:U$2, B203:U203)</f>
        <v>0.48286004553643619</v>
      </c>
      <c r="X203">
        <f t="shared" si="5"/>
        <v>0.26743373250257679</v>
      </c>
    </row>
    <row r="204" spans="2:24" x14ac:dyDescent="0.25"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 s="19">
        <f t="array" ref="W204">SUMPRODUCT(B$2:U$2, B204:U204)</f>
        <v>0.93248148215207949</v>
      </c>
      <c r="X204">
        <f t="shared" si="5"/>
        <v>4.558750252379961E-3</v>
      </c>
    </row>
    <row r="205" spans="2:24" x14ac:dyDescent="0.25"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19">
        <f t="array" ref="W205">SUMPRODUCT(B$2:U$2, B205:U205)</f>
        <v>0.58468111365319353</v>
      </c>
      <c r="X205">
        <f t="shared" si="5"/>
        <v>0.17248977735635154</v>
      </c>
    </row>
    <row r="206" spans="2:24" x14ac:dyDescent="0.25"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19">
        <f t="array" ref="W206">SUMPRODUCT(B$2:U$2, B206:U206)</f>
        <v>0.15212763717166061</v>
      </c>
      <c r="X206">
        <f t="shared" si="5"/>
        <v>0.71888754364811114</v>
      </c>
    </row>
    <row r="207" spans="2:24" x14ac:dyDescent="0.25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 s="19">
        <f t="array" ref="W207">SUMPRODUCT(B$2:U$2, B207:U207)</f>
        <v>0.58244435728275601</v>
      </c>
      <c r="X207">
        <f t="shared" si="5"/>
        <v>0.17435271476501071</v>
      </c>
    </row>
    <row r="208" spans="2:24" x14ac:dyDescent="0.25"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19">
        <f t="array" ref="W208">SUMPRODUCT(B$2:U$2, B208:U208)</f>
        <v>0.77086708727969611</v>
      </c>
      <c r="X208">
        <f t="shared" si="5"/>
        <v>5.2501891691690401E-2</v>
      </c>
    </row>
    <row r="209" spans="2:24" x14ac:dyDescent="0.25"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19">
        <f t="array" ref="W209">SUMPRODUCT(B$2:U$2, B209:U209)</f>
        <v>0.71002730719607798</v>
      </c>
      <c r="X209">
        <f t="shared" si="5"/>
        <v>8.4084162571957721E-2</v>
      </c>
    </row>
    <row r="210" spans="2:24" x14ac:dyDescent="0.25"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19">
        <f t="array" ref="W210">SUMPRODUCT(B$2:U$2, B210:U210)</f>
        <v>0.55855673511831627</v>
      </c>
      <c r="X210">
        <f t="shared" si="5"/>
        <v>0.19487215610940037</v>
      </c>
    </row>
    <row r="211" spans="2:24" x14ac:dyDescent="0.25"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 s="19">
        <f t="array" ref="W211">SUMPRODUCT(B$2:U$2, B211:U211)</f>
        <v>0.70264673178804471</v>
      </c>
      <c r="X211">
        <f t="shared" si="5"/>
        <v>8.8418966116331016E-2</v>
      </c>
    </row>
    <row r="212" spans="2:24" x14ac:dyDescent="0.25"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19">
        <f t="array" ref="W212">SUMPRODUCT(B$2:U$2, B212:U212)</f>
        <v>0.68538152383956386</v>
      </c>
      <c r="X212">
        <f t="shared" si="5"/>
        <v>9.8984785541514922E-2</v>
      </c>
    </row>
    <row r="213" spans="2:24" x14ac:dyDescent="0.25"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 s="19">
        <f t="array" ref="W213">SUMPRODUCT(B$2:U$2, B213:U213)</f>
        <v>0.42147020817819325</v>
      </c>
      <c r="X213">
        <f t="shared" si="5"/>
        <v>0.33469672002538303</v>
      </c>
    </row>
    <row r="214" spans="2:24" x14ac:dyDescent="0.25"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 s="19">
        <f t="array" ref="W214">SUMPRODUCT(B$2:U$2, B214:U214)</f>
        <v>0.67592493784680863</v>
      </c>
      <c r="X214">
        <f t="shared" si="5"/>
        <v>0.10502464590959486</v>
      </c>
    </row>
    <row r="215" spans="2:24" x14ac:dyDescent="0.25"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19">
        <f t="array" ref="W215">SUMPRODUCT(B$2:U$2, B215:U215)</f>
        <v>0.46466773717777432</v>
      </c>
      <c r="X215">
        <f t="shared" si="5"/>
        <v>0.2865806316183645</v>
      </c>
    </row>
    <row r="216" spans="2:24" x14ac:dyDescent="0.25"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 s="19">
        <f t="array" ref="W216">SUMPRODUCT(B$2:U$2, B216:U216)</f>
        <v>0.24534157225209535</v>
      </c>
      <c r="X216">
        <f t="shared" si="5"/>
        <v>0.56950934257093955</v>
      </c>
    </row>
    <row r="217" spans="2:24" x14ac:dyDescent="0.25"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 s="19">
        <f t="array" ref="W217">SUMPRODUCT(B$2:U$2, B217:U217)</f>
        <v>0.57642042633783364</v>
      </c>
      <c r="X217">
        <f t="shared" si="5"/>
        <v>0.17941965522382261</v>
      </c>
    </row>
    <row r="218" spans="2:24" x14ac:dyDescent="0.25"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19">
        <f t="array" ref="W218">SUMPRODUCT(B$2:U$2, B218:U218)</f>
        <v>0.9344800598534353</v>
      </c>
      <c r="X218">
        <f t="shared" si="5"/>
        <v>4.2928625568094212E-3</v>
      </c>
    </row>
    <row r="219" spans="2:24" x14ac:dyDescent="0.25"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 s="19">
        <f t="array" ref="W219">SUMPRODUCT(B$2:U$2, B219:U219)</f>
        <v>0.5709581609994494</v>
      </c>
      <c r="X219">
        <f t="shared" si="5"/>
        <v>0.18407689961297438</v>
      </c>
    </row>
    <row r="220" spans="2:24" x14ac:dyDescent="0.25"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 s="19">
        <f t="array" ref="W220">SUMPRODUCT(B$2:U$2, B220:U220)</f>
        <v>0.8142776853481466</v>
      </c>
      <c r="X220">
        <f t="shared" si="5"/>
        <v>3.4492778159642044E-2</v>
      </c>
    </row>
    <row r="221" spans="2:24" x14ac:dyDescent="0.25"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 s="19">
        <f t="array" ref="W221">SUMPRODUCT(B$2:U$2, B221:U221)</f>
        <v>0.36529649450032398</v>
      </c>
      <c r="X221">
        <f t="shared" si="5"/>
        <v>0.40284853989357727</v>
      </c>
    </row>
    <row r="222" spans="2:24" x14ac:dyDescent="0.25"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 s="19">
        <f t="array" ref="W222">SUMPRODUCT(B$2:U$2, B222:U222)</f>
        <v>0.60508431032878029</v>
      </c>
      <c r="X222">
        <f t="shared" si="5"/>
        <v>0.15595840194849511</v>
      </c>
    </row>
    <row r="223" spans="2:24" x14ac:dyDescent="0.25"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 s="19">
        <f t="array" ref="W223">SUMPRODUCT(B$2:U$2, B223:U223)</f>
        <v>1.0386402711477589</v>
      </c>
      <c r="X223">
        <f t="shared" si="5"/>
        <v>1.4930705543723304E-3</v>
      </c>
    </row>
    <row r="224" spans="2:24" x14ac:dyDescent="0.25"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 s="19">
        <f t="array" ref="W224">SUMPRODUCT(B$2:U$2, B224:U224)</f>
        <v>0.65066471277440752</v>
      </c>
      <c r="X224">
        <f t="shared" si="5"/>
        <v>0.1220351429009872</v>
      </c>
    </row>
    <row r="225" spans="2:24" x14ac:dyDescent="0.25"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 s="19">
        <f t="array" ref="W225">SUMPRODUCT(B$2:U$2, B225:U225)</f>
        <v>1.1704923269732284</v>
      </c>
      <c r="X225">
        <f t="shared" si="5"/>
        <v>2.9067633556746211E-2</v>
      </c>
    </row>
    <row r="226" spans="2:24" x14ac:dyDescent="0.25"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19">
        <f t="array" ref="W226">SUMPRODUCT(B$2:U$2, B226:U226)</f>
        <v>0.6502626456756686</v>
      </c>
      <c r="X226">
        <f t="shared" si="5"/>
        <v>0.12231621700978293</v>
      </c>
    </row>
    <row r="227" spans="2:24" x14ac:dyDescent="0.25"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19">
        <f t="array" ref="W227">SUMPRODUCT(B$2:U$2, B227:U227)</f>
        <v>0.44673043325059436</v>
      </c>
      <c r="X227">
        <f t="shared" si="5"/>
        <v>0.306107213491075</v>
      </c>
    </row>
    <row r="228" spans="2:24" x14ac:dyDescent="0.25"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 s="19">
        <f t="array" ref="W228">SUMPRODUCT(B$2:U$2, B228:U228)</f>
        <v>0.57942201815764038</v>
      </c>
      <c r="X228">
        <f t="shared" si="5"/>
        <v>0.17688583881059217</v>
      </c>
    </row>
    <row r="229" spans="2:24" x14ac:dyDescent="0.25"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 s="19">
        <f t="array" ref="W229">SUMPRODUCT(B$2:U$2, B229:U229)</f>
        <v>0.93184123638425898</v>
      </c>
      <c r="X229">
        <f t="shared" si="5"/>
        <v>4.645617057626463E-3</v>
      </c>
    </row>
    <row r="230" spans="2:24" x14ac:dyDescent="0.25"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19">
        <f t="array" ref="W230">SUMPRODUCT(B$2:U$2, B230:U230)</f>
        <v>0.94867839778504748</v>
      </c>
      <c r="X230">
        <f t="shared" si="5"/>
        <v>2.6339068539098197E-3</v>
      </c>
    </row>
    <row r="231" spans="2:24" x14ac:dyDescent="0.25"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19">
        <f t="array" ref="W231">SUMPRODUCT(B$2:U$2, B231:U231)</f>
        <v>0.54529586882830949</v>
      </c>
      <c r="X231">
        <f t="shared" si="5"/>
        <v>0.20675584690460191</v>
      </c>
    </row>
    <row r="232" spans="2:24" x14ac:dyDescent="0.25"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19">
        <f t="array" ref="W232">SUMPRODUCT(B$2:U$2, B232:U232)</f>
        <v>0.37851007775894285</v>
      </c>
      <c r="X232">
        <f t="shared" si="5"/>
        <v>0.38624972344719527</v>
      </c>
    </row>
    <row r="233" spans="2:24" x14ac:dyDescent="0.25"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 s="19">
        <f t="array" ref="W233">SUMPRODUCT(B$2:U$2, B233:U233)</f>
        <v>1.0164640558783304</v>
      </c>
      <c r="X233">
        <f t="shared" si="5"/>
        <v>2.7106513596478714E-4</v>
      </c>
    </row>
    <row r="234" spans="2:24" x14ac:dyDescent="0.25"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19">
        <f t="array" ref="W234">SUMPRODUCT(B$2:U$2, B234:U234)</f>
        <v>0.61391829141869991</v>
      </c>
      <c r="X234">
        <f t="shared" si="5"/>
        <v>0.14905908570105592</v>
      </c>
    </row>
    <row r="235" spans="2:24" x14ac:dyDescent="0.25"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19">
        <f t="array" ref="W235">SUMPRODUCT(B$2:U$2, B235:U235)</f>
        <v>0.58468111365319353</v>
      </c>
      <c r="X235">
        <f t="shared" si="5"/>
        <v>0.17248977735635154</v>
      </c>
    </row>
    <row r="236" spans="2:24" x14ac:dyDescent="0.25"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 s="19">
        <f t="array" ref="W236">SUMPRODUCT(B$2:U$2, B236:U236)</f>
        <v>0.5820422901840171</v>
      </c>
      <c r="X236">
        <f t="shared" si="5"/>
        <v>0.17468864719462138</v>
      </c>
    </row>
    <row r="237" spans="2:24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 s="19">
        <f t="array" ref="W237">SUMPRODUCT(B$2:U$2, B237:U237)</f>
        <v>0.85316913355729096</v>
      </c>
      <c r="X237">
        <f t="shared" si="5"/>
        <v>2.1559303340316659E-2</v>
      </c>
    </row>
    <row r="238" spans="2:24" x14ac:dyDescent="0.25"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19">
        <f t="array" ref="W238">SUMPRODUCT(B$2:U$2, B238:U238)</f>
        <v>0.42202026545281801</v>
      </c>
      <c r="X238">
        <f t="shared" si="5"/>
        <v>0.33406057354723095</v>
      </c>
    </row>
    <row r="239" spans="2:24" x14ac:dyDescent="0.25"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 s="19">
        <f t="array" ref="W239">SUMPRODUCT(B$2:U$2, B239:U239)</f>
        <v>0.45759065474050642</v>
      </c>
      <c r="X239">
        <f t="shared" si="5"/>
        <v>0.29420789782483253</v>
      </c>
    </row>
    <row r="240" spans="2:24" x14ac:dyDescent="0.25"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 s="19">
        <f t="array" ref="W240">SUMPRODUCT(B$2:U$2, B240:U240)</f>
        <v>1.2525259070301187</v>
      </c>
      <c r="X240">
        <f t="shared" si="5"/>
        <v>6.3769333721384144E-2</v>
      </c>
    </row>
    <row r="241" spans="2:24" x14ac:dyDescent="0.25"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 s="19">
        <f t="array" ref="W241">SUMPRODUCT(B$2:U$2, B241:U241)</f>
        <v>0.42147020817819325</v>
      </c>
      <c r="X241">
        <f t="shared" si="5"/>
        <v>0.33469672002538303</v>
      </c>
    </row>
    <row r="242" spans="2:24" x14ac:dyDescent="0.25"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 s="19">
        <f t="array" ref="W242">SUMPRODUCT(B$2:U$2, B242:U242)</f>
        <v>1.4314477483177124</v>
      </c>
      <c r="X242">
        <f t="shared" si="5"/>
        <v>0.18614715952842409</v>
      </c>
    </row>
    <row r="243" spans="2:24" x14ac:dyDescent="0.25"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19">
        <f t="array" ref="W243">SUMPRODUCT(B$2:U$2, B243:U243)</f>
        <v>0.83256949157479787</v>
      </c>
      <c r="X243">
        <f t="shared" si="5"/>
        <v>2.8032975151521682E-2</v>
      </c>
    </row>
    <row r="244" spans="2:24" x14ac:dyDescent="0.25"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 s="19">
        <f t="array" ref="W244">SUMPRODUCT(B$2:U$2, B244:U244)</f>
        <v>0.59449099909653824</v>
      </c>
      <c r="X244">
        <f t="shared" si="5"/>
        <v>0.16443754981372374</v>
      </c>
    </row>
    <row r="245" spans="2:24" x14ac:dyDescent="0.25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 s="19">
        <f t="array" ref="W245">SUMPRODUCT(B$2:U$2, B245:U245)</f>
        <v>0.44673043325059436</v>
      </c>
      <c r="X245">
        <f t="shared" si="5"/>
        <v>0.306107213491075</v>
      </c>
    </row>
    <row r="246" spans="2:24" x14ac:dyDescent="0.25"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19">
        <f t="array" ref="W246">SUMPRODUCT(B$2:U$2, B246:U246)</f>
        <v>0.44673043325059436</v>
      </c>
      <c r="X246">
        <f t="shared" si="5"/>
        <v>0.306107213491075</v>
      </c>
    </row>
    <row r="247" spans="2:24" x14ac:dyDescent="0.25"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19">
        <f t="array" ref="W247">SUMPRODUCT(B$2:U$2, B247:U247)</f>
        <v>0.78880439120687607</v>
      </c>
      <c r="X247">
        <f t="shared" si="5"/>
        <v>4.4603585173498245E-2</v>
      </c>
    </row>
    <row r="248" spans="2:24" x14ac:dyDescent="0.25"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</v>
      </c>
      <c r="W248" s="19">
        <f t="array" ref="W248">SUMPRODUCT(B$2:U$2, B248:U248)</f>
        <v>0.54122159241520129</v>
      </c>
      <c r="X248">
        <f t="shared" si="5"/>
        <v>0.21047762726604369</v>
      </c>
    </row>
    <row r="249" spans="2:24" x14ac:dyDescent="0.25"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 s="19">
        <f t="array" ref="W249">SUMPRODUCT(B$2:U$2, B249:U249)</f>
        <v>0.66012129876716275</v>
      </c>
      <c r="X249">
        <f t="shared" si="5"/>
        <v>0.11551753155172025</v>
      </c>
    </row>
    <row r="250" spans="2:24" x14ac:dyDescent="0.25"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 s="19">
        <f t="array" ref="W250">SUMPRODUCT(B$2:U$2, B250:U250)</f>
        <v>0.44673043325059436</v>
      </c>
      <c r="X250">
        <f t="shared" si="5"/>
        <v>0.306107213491075</v>
      </c>
    </row>
    <row r="251" spans="2:24" x14ac:dyDescent="0.25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19">
        <f t="array" ref="W251">SUMPRODUCT(B$2:U$2, B251:U251)</f>
        <v>0.37851007775894285</v>
      </c>
      <c r="X251">
        <f t="shared" si="5"/>
        <v>0.38624972344719527</v>
      </c>
    </row>
    <row r="252" spans="2:24" x14ac:dyDescent="0.25"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 s="19">
        <f t="array" ref="W252">SUMPRODUCT(B$2:U$2, B252:U252)</f>
        <v>0.96448203686469336</v>
      </c>
      <c r="X252">
        <f t="shared" si="5"/>
        <v>1.2615257052810015E-3</v>
      </c>
    </row>
    <row r="253" spans="2:24" x14ac:dyDescent="0.25"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 s="19">
        <f t="array" ref="W253">SUMPRODUCT(B$2:U$2, B253:U253)</f>
        <v>0.65742847911257507</v>
      </c>
      <c r="X253">
        <f t="shared" si="5"/>
        <v>0.11735524692312342</v>
      </c>
    </row>
    <row r="254" spans="2:24" x14ac:dyDescent="0.25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19">
        <f t="array" ref="W254">SUMPRODUCT(B$2:U$2, B254:U254)</f>
        <v>0.37851007775894285</v>
      </c>
      <c r="X254">
        <f t="shared" si="5"/>
        <v>0.38624972344719527</v>
      </c>
    </row>
    <row r="255" spans="2:24" x14ac:dyDescent="0.25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 s="19">
        <f t="array" ref="W255">SUMPRODUCT(B$2:U$2, B255:U255)</f>
        <v>0.67521670233846687</v>
      </c>
      <c r="X255">
        <f t="shared" si="5"/>
        <v>0.10548419043990004</v>
      </c>
    </row>
    <row r="256" spans="2:24" x14ac:dyDescent="0.25"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 s="19">
        <f t="array" ref="W256">SUMPRODUCT(B$2:U$2, B256:U256)</f>
        <v>1.2157794856744111</v>
      </c>
      <c r="X256">
        <f t="shared" si="5"/>
        <v>4.6560786437913372E-2</v>
      </c>
    </row>
    <row r="257" spans="2:24" x14ac:dyDescent="0.25"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19">
        <f t="array" ref="W257">SUMPRODUCT(B$2:U$2, B257:U257)</f>
        <v>0.37851007775894285</v>
      </c>
      <c r="X257">
        <f t="shared" si="5"/>
        <v>0.38624972344719527</v>
      </c>
    </row>
    <row r="258" spans="2:24" x14ac:dyDescent="0.25"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 s="19">
        <f t="array" ref="W258">SUMPRODUCT(B$2:U$2, B258:U258)</f>
        <v>0.70405181300523423</v>
      </c>
      <c r="X258">
        <f t="shared" si="5"/>
        <v>8.7585329385488853E-2</v>
      </c>
    </row>
    <row r="259" spans="2:24" x14ac:dyDescent="0.25"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 s="19">
        <f t="array" ref="W259">SUMPRODUCT(B$2:U$2, B259:U259)</f>
        <v>0.35324985268654174</v>
      </c>
      <c r="X259">
        <f t="shared" si="5"/>
        <v>0.41828575304997995</v>
      </c>
    </row>
    <row r="260" spans="2:24" x14ac:dyDescent="0.25"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19">
        <f t="array" ref="W260">SUMPRODUCT(B$2:U$2, B260:U260)</f>
        <v>0.89890050484221828</v>
      </c>
      <c r="X260">
        <f t="shared" si="5"/>
        <v>1.0221107921158329E-2</v>
      </c>
    </row>
    <row r="261" spans="2:24" x14ac:dyDescent="0.25"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 s="19">
        <f t="array" ref="W261">SUMPRODUCT(B$2:U$2, B261:U261)</f>
        <v>1.0495090551808455</v>
      </c>
      <c r="X261">
        <f t="shared" si="5"/>
        <v>2.4511465449000023E-3</v>
      </c>
    </row>
    <row r="262" spans="2:24" x14ac:dyDescent="0.25"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 s="19">
        <f t="array" ref="W262">SUMPRODUCT(B$2:U$2, B262:U262)</f>
        <v>0.80299465890767108</v>
      </c>
      <c r="X262">
        <f t="shared" si="5"/>
        <v>3.8811104418904861E-2</v>
      </c>
    </row>
    <row r="263" spans="2:24" x14ac:dyDescent="0.25"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 s="19">
        <f t="array" ref="W263">SUMPRODUCT(B$2:U$2, B263:U263)</f>
        <v>0.52718680844430343</v>
      </c>
      <c r="X263">
        <f t="shared" si="5"/>
        <v>0.22355231410908383</v>
      </c>
    </row>
    <row r="264" spans="2:24" x14ac:dyDescent="0.25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 s="19">
        <f t="array" ref="W264">SUMPRODUCT(B$2:U$2, B264:U264)</f>
        <v>0.37851007775894285</v>
      </c>
      <c r="X264">
        <f t="shared" si="5"/>
        <v>0.38624972344719527</v>
      </c>
    </row>
    <row r="265" spans="2:24" x14ac:dyDescent="0.25"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 s="19">
        <f t="array" ref="W265">SUMPRODUCT(B$2:U$2, B265:U265)</f>
        <v>0.42106814107945439</v>
      </c>
      <c r="X265">
        <f t="shared" ref="X265:X328" si="6">(V265-W265)^2</f>
        <v>0.33516209727319857</v>
      </c>
    </row>
    <row r="266" spans="2:24" x14ac:dyDescent="0.25"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</v>
      </c>
      <c r="W266" s="19">
        <f t="array" ref="W266">SUMPRODUCT(B$2:U$2, B266:U266)</f>
        <v>1.2534060189374452</v>
      </c>
      <c r="X266">
        <f t="shared" si="6"/>
        <v>6.4214610433724825E-2</v>
      </c>
    </row>
    <row r="267" spans="2:24" x14ac:dyDescent="0.25"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 s="19">
        <f t="array" ref="W267">SUMPRODUCT(B$2:U$2, B267:U267)</f>
        <v>0.5709581609994494</v>
      </c>
      <c r="X267">
        <f t="shared" si="6"/>
        <v>0.18407689961297438</v>
      </c>
    </row>
    <row r="268" spans="2:24" x14ac:dyDescent="0.25"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 s="19">
        <f t="array" ref="W268">SUMPRODUCT(B$2:U$2, B268:U268)</f>
        <v>0.67592493784680863</v>
      </c>
      <c r="X268">
        <f t="shared" si="6"/>
        <v>0.10502464590959486</v>
      </c>
    </row>
    <row r="269" spans="2:24" x14ac:dyDescent="0.25"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 s="19">
        <f t="array" ref="W269">SUMPRODUCT(B$2:U$2, B269:U269)</f>
        <v>0.81406461627927729</v>
      </c>
      <c r="X269">
        <f t="shared" si="6"/>
        <v>3.45719669193724E-2</v>
      </c>
    </row>
    <row r="270" spans="2:24" x14ac:dyDescent="0.25"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 s="19">
        <f t="array" ref="W270">SUMPRODUCT(B$2:U$2, B270:U270)</f>
        <v>0.67592493784680863</v>
      </c>
      <c r="X270">
        <f t="shared" si="6"/>
        <v>0.10502464590959486</v>
      </c>
    </row>
    <row r="271" spans="2:24" x14ac:dyDescent="0.25"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 s="19">
        <f t="array" ref="W271">SUMPRODUCT(B$2:U$2, B271:U271)</f>
        <v>0.67179089744538867</v>
      </c>
      <c r="X271">
        <f t="shared" si="6"/>
        <v>0.10772121499970339</v>
      </c>
    </row>
    <row r="272" spans="2:24" x14ac:dyDescent="0.25"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 s="19">
        <f t="array" ref="W272">SUMPRODUCT(B$2:U$2, B272:U272)</f>
        <v>0.7093109085007876</v>
      </c>
      <c r="X272">
        <f t="shared" si="6"/>
        <v>8.4500147916637486E-2</v>
      </c>
    </row>
    <row r="273" spans="2:24" x14ac:dyDescent="0.25"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19">
        <f t="array" ref="W273">SUMPRODUCT(B$2:U$2, B273:U273)</f>
        <v>0.43940751210537321</v>
      </c>
      <c r="X273">
        <f t="shared" si="6"/>
        <v>0.31426393748388726</v>
      </c>
    </row>
    <row r="274" spans="2:24" x14ac:dyDescent="0.25"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 s="19">
        <f t="array" ref="W274">SUMPRODUCT(B$2:U$2, B274:U274)</f>
        <v>0.5709581609994494</v>
      </c>
      <c r="X274">
        <f t="shared" si="6"/>
        <v>0.18407689961297438</v>
      </c>
    </row>
    <row r="275" spans="2:24" x14ac:dyDescent="0.25"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19">
        <f t="array" ref="W275">SUMPRODUCT(B$2:U$2, B275:U275)</f>
        <v>0.91830281912269585</v>
      </c>
      <c r="X275">
        <f t="shared" si="6"/>
        <v>6.6744293632989516E-3</v>
      </c>
    </row>
    <row r="276" spans="2:24" x14ac:dyDescent="0.25"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19">
        <f t="array" ref="W276">SUMPRODUCT(B$2:U$2, B276:U276)</f>
        <v>0.44673043325059436</v>
      </c>
      <c r="X276">
        <f t="shared" si="6"/>
        <v>0.306107213491075</v>
      </c>
    </row>
    <row r="277" spans="2:24" x14ac:dyDescent="0.25"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19">
        <f t="array" ref="W277">SUMPRODUCT(B$2:U$2, B277:U277)</f>
        <v>0.994037660930988</v>
      </c>
      <c r="X277">
        <f t="shared" si="6"/>
        <v>3.5549487173866902E-5</v>
      </c>
    </row>
    <row r="278" spans="2:24" x14ac:dyDescent="0.25"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19">
        <f t="array" ref="W278">SUMPRODUCT(B$2:U$2, B278:U278)</f>
        <v>0.35324985268654174</v>
      </c>
      <c r="X278">
        <f t="shared" si="6"/>
        <v>0.41828575304997995</v>
      </c>
    </row>
    <row r="279" spans="2:24" x14ac:dyDescent="0.25"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19">
        <f t="array" ref="W279">SUMPRODUCT(B$2:U$2, B279:U279)</f>
        <v>1.0594241862975808</v>
      </c>
      <c r="X279">
        <f t="shared" si="6"/>
        <v>3.5312339171295944E-3</v>
      </c>
    </row>
    <row r="280" spans="2:24" x14ac:dyDescent="0.25"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 s="19">
        <f t="array" ref="W280">SUMPRODUCT(B$2:U$2, B280:U280)</f>
        <v>0.64180695170442648</v>
      </c>
      <c r="X280">
        <f t="shared" si="6"/>
        <v>0.12830225984727506</v>
      </c>
    </row>
    <row r="281" spans="2:24" x14ac:dyDescent="0.25"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19">
        <f t="array" ref="W281">SUMPRODUCT(B$2:U$2, B281:U281)</f>
        <v>0.85706097194033881</v>
      </c>
      <c r="X281">
        <f t="shared" si="6"/>
        <v>2.0431565742640607E-2</v>
      </c>
    </row>
    <row r="282" spans="2:24" x14ac:dyDescent="0.25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19">
        <f t="array" ref="W282">SUMPRODUCT(B$2:U$2, B282:U282)</f>
        <v>0.73528753226847909</v>
      </c>
      <c r="X282">
        <f t="shared" si="6"/>
        <v>7.0072690572511503E-2</v>
      </c>
    </row>
    <row r="283" spans="2:24" x14ac:dyDescent="0.25"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19">
        <f t="array" ref="W283">SUMPRODUCT(B$2:U$2, B283:U283)</f>
        <v>0.65066471277440752</v>
      </c>
      <c r="X283">
        <f t="shared" si="6"/>
        <v>0.1220351429009872</v>
      </c>
    </row>
    <row r="284" spans="2:24" x14ac:dyDescent="0.25"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19">
        <f t="array" ref="W284">SUMPRODUCT(B$2:U$2, B284:U284)</f>
        <v>1.0210760116128168</v>
      </c>
      <c r="X284">
        <f t="shared" si="6"/>
        <v>4.4419826550358871E-4</v>
      </c>
    </row>
    <row r="285" spans="2:24" x14ac:dyDescent="0.25"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 s="19">
        <f t="array" ref="W285">SUMPRODUCT(B$2:U$2, B285:U285)</f>
        <v>0.59416616509359399</v>
      </c>
      <c r="X285">
        <f t="shared" si="6"/>
        <v>0.16470110155484</v>
      </c>
    </row>
    <row r="286" spans="2:24" x14ac:dyDescent="0.25"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 s="19">
        <f t="array" ref="W286">SUMPRODUCT(B$2:U$2, B286:U286)</f>
        <v>0.67592493784680863</v>
      </c>
      <c r="X286">
        <f t="shared" si="6"/>
        <v>0.10502464590959486</v>
      </c>
    </row>
    <row r="287" spans="2:24" x14ac:dyDescent="0.25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19">
        <f t="array" ref="W287">SUMPRODUCT(B$2:U$2, B287:U287)</f>
        <v>0.79612731235209733</v>
      </c>
      <c r="X287">
        <f t="shared" si="6"/>
        <v>4.1564072768779284E-2</v>
      </c>
    </row>
    <row r="288" spans="2:24" x14ac:dyDescent="0.25"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19">
        <f t="array" ref="W288">SUMPRODUCT(B$2:U$2, B288:U288)</f>
        <v>0.7713175549288962</v>
      </c>
      <c r="X288">
        <f t="shared" si="6"/>
        <v>5.2295660683698404E-2</v>
      </c>
    </row>
    <row r="289" spans="2:24" x14ac:dyDescent="0.25"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19">
        <f t="array" ref="W289">SUMPRODUCT(B$2:U$2, B289:U289)</f>
        <v>0.35324985268654174</v>
      </c>
      <c r="X289">
        <f t="shared" si="6"/>
        <v>0.41828575304997995</v>
      </c>
    </row>
    <row r="290" spans="2:24" x14ac:dyDescent="0.25"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 s="19">
        <f t="array" ref="W290">SUMPRODUCT(B$2:U$2, B290:U290)</f>
        <v>0.44673043325059436</v>
      </c>
      <c r="X290">
        <f t="shared" si="6"/>
        <v>0.306107213491075</v>
      </c>
    </row>
    <row r="291" spans="2:24" x14ac:dyDescent="0.25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19">
        <f t="array" ref="W291">SUMPRODUCT(B$2:U$2, B291:U291)</f>
        <v>0.8142776853481466</v>
      </c>
      <c r="X291">
        <f t="shared" si="6"/>
        <v>3.4492778159642044E-2</v>
      </c>
    </row>
    <row r="292" spans="2:24" x14ac:dyDescent="0.25"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19">
        <f t="array" ref="W292">SUMPRODUCT(B$2:U$2, B292:U292)</f>
        <v>0.6030204846791124</v>
      </c>
      <c r="X292">
        <f t="shared" si="6"/>
        <v>0.15759273558440684</v>
      </c>
    </row>
    <row r="293" spans="2:24" x14ac:dyDescent="0.25"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 s="19">
        <f t="array" ref="W293">SUMPRODUCT(B$2:U$2, B293:U293)</f>
        <v>0.90855577544388411</v>
      </c>
      <c r="X293">
        <f t="shared" si="6"/>
        <v>8.3620462046693489E-3</v>
      </c>
    </row>
    <row r="294" spans="2:24" x14ac:dyDescent="0.25"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 s="19">
        <f t="array" ref="W294">SUMPRODUCT(B$2:U$2, B294:U294)</f>
        <v>0.93922181179229214</v>
      </c>
      <c r="X294">
        <f t="shared" si="6"/>
        <v>3.693988161811559E-3</v>
      </c>
    </row>
    <row r="295" spans="2:24" x14ac:dyDescent="0.25"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 s="19">
        <f t="array" ref="W295">SUMPRODUCT(B$2:U$2, B295:U295)</f>
        <v>1.1322345761903603</v>
      </c>
      <c r="X295">
        <f t="shared" si="6"/>
        <v>1.7485983140244198E-2</v>
      </c>
    </row>
    <row r="296" spans="2:24" x14ac:dyDescent="0.25"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 s="19">
        <f t="array" ref="W296">SUMPRODUCT(B$2:U$2, B296:U296)</f>
        <v>0.83963750004597237</v>
      </c>
      <c r="X296">
        <f t="shared" si="6"/>
        <v>2.5716131391505512E-2</v>
      </c>
    </row>
    <row r="297" spans="2:24" x14ac:dyDescent="0.25"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19">
        <f t="array" ref="W297">SUMPRODUCT(B$2:U$2, B297:U297)</f>
        <v>1.2331130833908912</v>
      </c>
      <c r="X297">
        <f t="shared" si="6"/>
        <v>5.43417096480086E-2</v>
      </c>
    </row>
    <row r="298" spans="2:24" x14ac:dyDescent="0.25"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1</v>
      </c>
      <c r="W298" s="19">
        <f t="array" ref="W298">SUMPRODUCT(B$2:U$2, B298:U298)</f>
        <v>0.66492859318286512</v>
      </c>
      <c r="X298">
        <f t="shared" si="6"/>
        <v>0.11227284766641391</v>
      </c>
    </row>
    <row r="299" spans="2:24" x14ac:dyDescent="0.25"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 s="19">
        <f t="array" ref="W299">SUMPRODUCT(B$2:U$2, B299:U299)</f>
        <v>0.67438517917562035</v>
      </c>
      <c r="X299">
        <f t="shared" si="6"/>
        <v>0.10602501154049286</v>
      </c>
    </row>
    <row r="300" spans="2:24" x14ac:dyDescent="0.25"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 s="19">
        <f t="array" ref="W300">SUMPRODUCT(B$2:U$2, B300:U300)</f>
        <v>0.35324985268654174</v>
      </c>
      <c r="X300">
        <f t="shared" si="6"/>
        <v>0.41828575304997995</v>
      </c>
    </row>
    <row r="301" spans="2:24" x14ac:dyDescent="0.25"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 s="19">
        <f t="array" ref="W301">SUMPRODUCT(B$2:U$2, B301:U301)</f>
        <v>0.73477430341601968</v>
      </c>
      <c r="X301">
        <f t="shared" si="6"/>
        <v>7.034467012845759E-2</v>
      </c>
    </row>
    <row r="302" spans="2:24" x14ac:dyDescent="0.25"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 s="19">
        <f t="array" ref="W302">SUMPRODUCT(B$2:U$2, B302:U302)</f>
        <v>1.4754933108385797</v>
      </c>
      <c r="X302">
        <f t="shared" si="6"/>
        <v>0.22609388865223418</v>
      </c>
    </row>
    <row r="303" spans="2:24" x14ac:dyDescent="0.25"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 s="19">
        <f t="array" ref="W303">SUMPRODUCT(B$2:U$2, B303:U303)</f>
        <v>0.85798763918614818</v>
      </c>
      <c r="X303">
        <f t="shared" si="6"/>
        <v>2.0167510623923638E-2</v>
      </c>
    </row>
    <row r="304" spans="2:24" x14ac:dyDescent="0.25"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 s="19">
        <f t="array" ref="W304">SUMPRODUCT(B$2:U$2, B304:U304)</f>
        <v>1.059022119198842</v>
      </c>
      <c r="X304">
        <f t="shared" si="6"/>
        <v>3.4836105547223178E-3</v>
      </c>
    </row>
    <row r="305" spans="2:24" x14ac:dyDescent="0.25"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 s="19">
        <f t="array" ref="W305">SUMPRODUCT(B$2:U$2, B305:U305)</f>
        <v>0.44673043325059436</v>
      </c>
      <c r="X305">
        <f t="shared" si="6"/>
        <v>0.306107213491075</v>
      </c>
    </row>
    <row r="306" spans="2:24" x14ac:dyDescent="0.25"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 s="19">
        <f t="array" ref="W306">SUMPRODUCT(B$2:U$2, B306:U306)</f>
        <v>0.57942201815764038</v>
      </c>
      <c r="X306">
        <f t="shared" si="6"/>
        <v>0.17688583881059217</v>
      </c>
    </row>
    <row r="307" spans="2:24" x14ac:dyDescent="0.25"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 s="19">
        <f t="array" ref="W307">SUMPRODUCT(B$2:U$2, B307:U307)</f>
        <v>0.57982408525637918</v>
      </c>
      <c r="X307">
        <f t="shared" si="6"/>
        <v>0.17654779933063852</v>
      </c>
    </row>
    <row r="308" spans="2:24" x14ac:dyDescent="0.25"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 s="19">
        <f t="array" ref="W308">SUMPRODUCT(B$2:U$2, B308:U308)</f>
        <v>0.54673229450766403</v>
      </c>
      <c r="X308">
        <f t="shared" si="6"/>
        <v>0.20545161284228702</v>
      </c>
    </row>
    <row r="309" spans="2:24" x14ac:dyDescent="0.25"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1</v>
      </c>
      <c r="W309" s="19">
        <f t="array" ref="W309">SUMPRODUCT(B$2:U$2, B309:U309)</f>
        <v>0.61391829141869991</v>
      </c>
      <c r="X309">
        <f t="shared" si="6"/>
        <v>0.14905908570105592</v>
      </c>
    </row>
    <row r="310" spans="2:24" x14ac:dyDescent="0.25"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 s="19">
        <f t="array" ref="W310">SUMPRODUCT(B$2:U$2, B310:U310)</f>
        <v>0.35324985268654174</v>
      </c>
      <c r="X310">
        <f t="shared" si="6"/>
        <v>0.41828575304997995</v>
      </c>
    </row>
    <row r="311" spans="2:24" x14ac:dyDescent="0.25"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 s="19">
        <f t="array" ref="W311">SUMPRODUCT(B$2:U$2, B311:U311)</f>
        <v>0.64464078182948525</v>
      </c>
      <c r="X311">
        <f t="shared" si="6"/>
        <v>0.12628017393875951</v>
      </c>
    </row>
    <row r="312" spans="2:24" x14ac:dyDescent="0.25"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 s="19">
        <f t="array" ref="W312">SUMPRODUCT(B$2:U$2, B312:U312)</f>
        <v>0.54212305033268193</v>
      </c>
      <c r="X312">
        <f t="shared" si="6"/>
        <v>0.20965130103664772</v>
      </c>
    </row>
    <row r="313" spans="2:24" x14ac:dyDescent="0.25"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 s="19">
        <f t="array" ref="W313">SUMPRODUCT(B$2:U$2, B313:U313)</f>
        <v>1.0887097646135484</v>
      </c>
      <c r="X313">
        <f t="shared" si="6"/>
        <v>7.869422337791164E-3</v>
      </c>
    </row>
    <row r="314" spans="2:24" x14ac:dyDescent="0.25"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19">
        <f t="array" ref="W314">SUMPRODUCT(B$2:U$2, B314:U314)</f>
        <v>0.65711582041828098</v>
      </c>
      <c r="X314">
        <f t="shared" si="6"/>
        <v>0.11756956060742854</v>
      </c>
    </row>
    <row r="315" spans="2:24" x14ac:dyDescent="0.25"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 s="19">
        <f t="array" ref="W315">SUMPRODUCT(B$2:U$2, B315:U315)</f>
        <v>0.67592493784680863</v>
      </c>
      <c r="X315">
        <f t="shared" si="6"/>
        <v>0.10502464590959486</v>
      </c>
    </row>
    <row r="316" spans="2:24" x14ac:dyDescent="0.25"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 s="19">
        <f t="array" ref="W316">SUMPRODUCT(B$2:U$2, B316:U316)</f>
        <v>0.72226332689813555</v>
      </c>
      <c r="X316">
        <f t="shared" si="6"/>
        <v>7.7137659585691923E-2</v>
      </c>
    </row>
    <row r="317" spans="2:24" x14ac:dyDescent="0.25"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 s="19">
        <f t="array" ref="W317">SUMPRODUCT(B$2:U$2, B317:U317)</f>
        <v>0.61391829141869991</v>
      </c>
      <c r="X317">
        <f t="shared" si="6"/>
        <v>0.14905908570105592</v>
      </c>
    </row>
    <row r="318" spans="2:24" x14ac:dyDescent="0.25"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 s="19">
        <f t="array" ref="W318">SUMPRODUCT(B$2:U$2, B318:U318)</f>
        <v>1.2950697985376687</v>
      </c>
      <c r="X318">
        <f t="shared" si="6"/>
        <v>8.7066186009060381E-2</v>
      </c>
    </row>
    <row r="319" spans="2:24" x14ac:dyDescent="0.25"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19">
        <f t="array" ref="W319">SUMPRODUCT(B$2:U$2, B319:U319)</f>
        <v>0.95937613677466516</v>
      </c>
      <c r="X319">
        <f t="shared" si="6"/>
        <v>1.6502982633507127E-3</v>
      </c>
    </row>
    <row r="320" spans="2:24" x14ac:dyDescent="0.25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 s="19">
        <f t="array" ref="W320">SUMPRODUCT(B$2:U$2, B320:U320)</f>
        <v>1.3386259121861379</v>
      </c>
      <c r="X320">
        <f t="shared" si="6"/>
        <v>0.11466750840389399</v>
      </c>
    </row>
    <row r="321" spans="2:24" x14ac:dyDescent="0.25"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 s="19">
        <f t="array" ref="W321">SUMPRODUCT(B$2:U$2, B321:U321)</f>
        <v>0.92800513864023237</v>
      </c>
      <c r="X321">
        <f t="shared" si="6"/>
        <v>5.1832600622121619E-3</v>
      </c>
    </row>
    <row r="322" spans="2:24" x14ac:dyDescent="0.25"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 s="19">
        <f t="array" ref="W322">SUMPRODUCT(B$2:U$2, B322:U322)</f>
        <v>0.61391829141869991</v>
      </c>
      <c r="X322">
        <f t="shared" si="6"/>
        <v>0.14905908570105592</v>
      </c>
    </row>
    <row r="323" spans="2:24" x14ac:dyDescent="0.25"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19">
        <f t="array" ref="W323">SUMPRODUCT(B$2:U$2, B323:U323)</f>
        <v>0.60168065141023475</v>
      </c>
      <c r="X323">
        <f t="shared" si="6"/>
        <v>0.15865830346097493</v>
      </c>
    </row>
    <row r="324" spans="2:24" x14ac:dyDescent="0.25"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 s="19">
        <f t="array" ref="W324">SUMPRODUCT(B$2:U$2, B324:U324)</f>
        <v>0.80901858985259345</v>
      </c>
      <c r="X324">
        <f t="shared" si="6"/>
        <v>3.6473899021891923E-2</v>
      </c>
    </row>
    <row r="325" spans="2:24" x14ac:dyDescent="0.25"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 s="19">
        <f t="array" ref="W325">SUMPRODUCT(B$2:U$2, B325:U325)</f>
        <v>1.1704923269732284</v>
      </c>
      <c r="X325">
        <f t="shared" si="6"/>
        <v>2.9067633556746211E-2</v>
      </c>
    </row>
    <row r="326" spans="2:24" x14ac:dyDescent="0.25"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 s="19">
        <f t="array" ref="W326">SUMPRODUCT(B$2:U$2, B326:U326)</f>
        <v>0.8662597043617839</v>
      </c>
      <c r="X326">
        <f t="shared" si="6"/>
        <v>1.7886466677397444E-2</v>
      </c>
    </row>
    <row r="327" spans="2:24" x14ac:dyDescent="0.25"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19">
        <f t="array" ref="W327">SUMPRODUCT(B$2:U$2, B327:U327)</f>
        <v>0.15252970427039947</v>
      </c>
      <c r="X327">
        <f t="shared" si="6"/>
        <v>0.71820590214401658</v>
      </c>
    </row>
    <row r="328" spans="2:24" x14ac:dyDescent="0.25"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 s="19">
        <f t="array" ref="W328">SUMPRODUCT(B$2:U$2, B328:U328)</f>
        <v>0.60168065141023475</v>
      </c>
      <c r="X328">
        <f t="shared" si="6"/>
        <v>0.15865830346097493</v>
      </c>
    </row>
    <row r="329" spans="2:24" x14ac:dyDescent="0.25"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 s="19">
        <f t="array" ref="W329">SUMPRODUCT(B$2:U$2, B329:U329)</f>
        <v>0.3881753165104872</v>
      </c>
      <c r="X329">
        <f t="shared" ref="X329:X392" si="7">(V329-W329)^2</f>
        <v>0.37432944332704254</v>
      </c>
    </row>
    <row r="330" spans="2:24" x14ac:dyDescent="0.25"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 s="19">
        <f t="array" ref="W330">SUMPRODUCT(B$2:U$2, B330:U330)</f>
        <v>0.44673043325059436</v>
      </c>
      <c r="X330">
        <f t="shared" si="7"/>
        <v>0.306107213491075</v>
      </c>
    </row>
    <row r="331" spans="2:24" x14ac:dyDescent="0.25"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 s="19">
        <f t="array" ref="W331">SUMPRODUCT(B$2:U$2, B331:U331)</f>
        <v>1.12126698049965</v>
      </c>
      <c r="X331">
        <f t="shared" si="7"/>
        <v>1.4705680559502497E-2</v>
      </c>
    </row>
    <row r="332" spans="2:24" x14ac:dyDescent="0.25"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 s="19">
        <f t="array" ref="W332">SUMPRODUCT(B$2:U$2, B332:U332)</f>
        <v>1.1122913703587867</v>
      </c>
      <c r="X332">
        <f t="shared" si="7"/>
        <v>1.2609351857054193E-2</v>
      </c>
    </row>
    <row r="333" spans="2:24" x14ac:dyDescent="0.25"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 s="19">
        <f t="array" ref="W333">SUMPRODUCT(B$2:U$2, B333:U333)</f>
        <v>0.5820422901840171</v>
      </c>
      <c r="X333">
        <f t="shared" si="7"/>
        <v>0.17468864719462138</v>
      </c>
    </row>
    <row r="334" spans="2:24" x14ac:dyDescent="0.25"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19">
        <f t="array" ref="W334">SUMPRODUCT(B$2:U$2, B334:U334)</f>
        <v>0.94580219846395641</v>
      </c>
      <c r="X334">
        <f t="shared" si="7"/>
        <v>2.9374016913403687E-3</v>
      </c>
    </row>
    <row r="335" spans="2:24" x14ac:dyDescent="0.25"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 s="19">
        <f t="array" ref="W335">SUMPRODUCT(B$2:U$2, B335:U335)</f>
        <v>1.2596195225542421</v>
      </c>
      <c r="X335">
        <f t="shared" si="7"/>
        <v>6.7402296491292646E-2</v>
      </c>
    </row>
    <row r="336" spans="2:24" x14ac:dyDescent="0.25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19">
        <f t="array" ref="W336">SUMPRODUCT(B$2:U$2, B336:U336)</f>
        <v>0.58508318075193244</v>
      </c>
      <c r="X336">
        <f t="shared" si="7"/>
        <v>0.17215596689493357</v>
      </c>
    </row>
    <row r="337" spans="2:24" x14ac:dyDescent="0.25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 s="19">
        <f t="array" ref="W337">SUMPRODUCT(B$2:U$2, B337:U337)</f>
        <v>0.87050668593484937</v>
      </c>
      <c r="X337">
        <f t="shared" si="7"/>
        <v>1.6768518387575738E-2</v>
      </c>
    </row>
    <row r="338" spans="2:24" x14ac:dyDescent="0.25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 s="19">
        <f t="array" ref="W338">SUMPRODUCT(B$2:U$2, B338:U338)</f>
        <v>1.0534486921067372</v>
      </c>
      <c r="X338">
        <f t="shared" si="7"/>
        <v>2.8567626879207907E-3</v>
      </c>
    </row>
    <row r="339" spans="2:24" x14ac:dyDescent="0.25"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19">
        <f t="array" ref="W339">SUMPRODUCT(B$2:U$2, B339:U339)</f>
        <v>0.97506972053359964</v>
      </c>
      <c r="X339">
        <f t="shared" si="7"/>
        <v>6.2151883427282351E-4</v>
      </c>
    </row>
    <row r="340" spans="2:24" x14ac:dyDescent="0.25"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19">
        <f t="array" ref="W340">SUMPRODUCT(B$2:U$2, B340:U340)</f>
        <v>0.9571591157194721</v>
      </c>
      <c r="X340">
        <f t="shared" si="7"/>
        <v>1.8353413659375826E-3</v>
      </c>
    </row>
    <row r="341" spans="2:24" x14ac:dyDescent="0.25"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 s="19">
        <f t="array" ref="W341">SUMPRODUCT(B$2:U$2, B341:U341)</f>
        <v>0.99120383080592944</v>
      </c>
      <c r="X341">
        <f t="shared" si="7"/>
        <v>7.737259249071589E-5</v>
      </c>
    </row>
    <row r="342" spans="2:24" x14ac:dyDescent="0.25"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19">
        <f t="array" ref="W342">SUMPRODUCT(B$2:U$2, B342:U342)</f>
        <v>0.46466773717777432</v>
      </c>
      <c r="X342">
        <f t="shared" si="7"/>
        <v>0.2865806316183645</v>
      </c>
    </row>
    <row r="343" spans="2:24" x14ac:dyDescent="0.25"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 s="19">
        <f t="array" ref="W343">SUMPRODUCT(B$2:U$2, B343:U343)</f>
        <v>0.69386224177398859</v>
      </c>
      <c r="X343">
        <f t="shared" si="7"/>
        <v>9.3720327011647814E-2</v>
      </c>
    </row>
    <row r="344" spans="2:24" x14ac:dyDescent="0.25"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19">
        <f t="array" ref="W344">SUMPRODUCT(B$2:U$2, B344:U344)</f>
        <v>0.86234909014239292</v>
      </c>
      <c r="X344">
        <f t="shared" si="7"/>
        <v>1.8947772984627072E-2</v>
      </c>
    </row>
    <row r="345" spans="2:24" x14ac:dyDescent="0.25"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 s="19">
        <f t="array" ref="W345">SUMPRODUCT(B$2:U$2, B345:U345)</f>
        <v>0.73528753226847909</v>
      </c>
      <c r="X345">
        <f t="shared" si="7"/>
        <v>7.0072690572511503E-2</v>
      </c>
    </row>
    <row r="346" spans="2:24" x14ac:dyDescent="0.25"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 s="19">
        <f t="array" ref="W346">SUMPRODUCT(B$2:U$2, B346:U346)</f>
        <v>0.92364750106215987</v>
      </c>
      <c r="X346">
        <f t="shared" si="7"/>
        <v>5.8297040940528781E-3</v>
      </c>
    </row>
    <row r="347" spans="2:24" x14ac:dyDescent="0.25"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 s="19">
        <f t="array" ref="W347">SUMPRODUCT(B$2:U$2, B347:U347)</f>
        <v>0.90247539043658453</v>
      </c>
      <c r="X347">
        <f t="shared" si="7"/>
        <v>9.5110494704966266E-3</v>
      </c>
    </row>
    <row r="348" spans="2:24" x14ac:dyDescent="0.25"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 s="19">
        <f t="array" ref="W348">SUMPRODUCT(B$2:U$2, B348:U348)</f>
        <v>0.80299465890767108</v>
      </c>
      <c r="X348">
        <f t="shared" si="7"/>
        <v>3.8811104418904861E-2</v>
      </c>
    </row>
    <row r="349" spans="2:24" x14ac:dyDescent="0.25"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 s="19">
        <f t="array" ref="W349">SUMPRODUCT(B$2:U$2, B349:U349)</f>
        <v>0.99965952477717157</v>
      </c>
      <c r="X349">
        <f t="shared" si="7"/>
        <v>1.1592337736006847E-7</v>
      </c>
    </row>
    <row r="350" spans="2:24" x14ac:dyDescent="0.25"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 s="19">
        <f t="array" ref="W350">SUMPRODUCT(B$2:U$2, B350:U350)</f>
        <v>0.42106814107945439</v>
      </c>
      <c r="X350">
        <f t="shared" si="7"/>
        <v>0.33516209727319857</v>
      </c>
    </row>
    <row r="351" spans="2:24" x14ac:dyDescent="0.25"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 s="19">
        <f t="array" ref="W351">SUMPRODUCT(B$2:U$2, B351:U351)</f>
        <v>1.159006130689922</v>
      </c>
      <c r="X351">
        <f t="shared" si="7"/>
        <v>2.5282949596980547E-2</v>
      </c>
    </row>
    <row r="352" spans="2:24" x14ac:dyDescent="0.25"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 s="19">
        <f t="array" ref="W352">SUMPRODUCT(B$2:U$2, B352:U352)</f>
        <v>0.17778992934280058</v>
      </c>
      <c r="X352">
        <f t="shared" si="7"/>
        <v>0.67602940029011682</v>
      </c>
    </row>
    <row r="353" spans="2:24" x14ac:dyDescent="0.25"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 s="19">
        <f t="array" ref="W353">SUMPRODUCT(B$2:U$2, B353:U353)</f>
        <v>0.67592493784680863</v>
      </c>
      <c r="X353">
        <f t="shared" si="7"/>
        <v>0.10502464590959486</v>
      </c>
    </row>
    <row r="354" spans="2:24" x14ac:dyDescent="0.25"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19">
        <f t="array" ref="W354">SUMPRODUCT(B$2:U$2, B354:U354)</f>
        <v>0.42147020817819325</v>
      </c>
      <c r="X354">
        <f t="shared" si="7"/>
        <v>0.33469672002538303</v>
      </c>
    </row>
    <row r="355" spans="2:24" x14ac:dyDescent="0.25"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 s="19">
        <f t="array" ref="W355">SUMPRODUCT(B$2:U$2, B355:U355)</f>
        <v>0.89469274792981235</v>
      </c>
      <c r="X355">
        <f t="shared" si="7"/>
        <v>1.1089617338574042E-2</v>
      </c>
    </row>
    <row r="356" spans="2:24" x14ac:dyDescent="0.25"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 s="19">
        <f t="array" ref="W356">SUMPRODUCT(B$2:U$2, B356:U356)</f>
        <v>0.6030204846791124</v>
      </c>
      <c r="X356">
        <f t="shared" si="7"/>
        <v>0.15759273558440684</v>
      </c>
    </row>
    <row r="357" spans="2:24" x14ac:dyDescent="0.25"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 s="19">
        <f t="array" ref="W357">SUMPRODUCT(B$2:U$2, B357:U357)</f>
        <v>0.73528753226847909</v>
      </c>
      <c r="X357">
        <f t="shared" si="7"/>
        <v>7.0072690572511503E-2</v>
      </c>
    </row>
    <row r="358" spans="2:24" x14ac:dyDescent="0.25"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 s="19">
        <f t="array" ref="W358">SUMPRODUCT(B$2:U$2, B358:U358)</f>
        <v>0.77086708727969611</v>
      </c>
      <c r="X358">
        <f t="shared" si="7"/>
        <v>5.2501891691690401E-2</v>
      </c>
    </row>
    <row r="359" spans="2:24" x14ac:dyDescent="0.25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 s="19">
        <f t="array" ref="W359">SUMPRODUCT(B$2:U$2, B359:U359)</f>
        <v>0.65066471277440752</v>
      </c>
      <c r="X359">
        <f t="shared" si="7"/>
        <v>0.1220351429009872</v>
      </c>
    </row>
    <row r="360" spans="2:24" x14ac:dyDescent="0.25"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19">
        <f t="array" ref="W360">SUMPRODUCT(B$2:U$2, B360:U360)</f>
        <v>0.93958848940041362</v>
      </c>
      <c r="X360">
        <f t="shared" si="7"/>
        <v>3.6495506129239378E-3</v>
      </c>
    </row>
    <row r="361" spans="2:24" x14ac:dyDescent="0.25"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 s="19">
        <f t="array" ref="W361">SUMPRODUCT(B$2:U$2, B361:U361)</f>
        <v>0.8818079681602804</v>
      </c>
      <c r="X361">
        <f t="shared" si="7"/>
        <v>1.3969356390401292E-2</v>
      </c>
    </row>
    <row r="362" spans="2:24" x14ac:dyDescent="0.25"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 s="19">
        <f t="array" ref="W362">SUMPRODUCT(B$2:U$2, B362:U362)</f>
        <v>0.22740426832491539</v>
      </c>
      <c r="X362">
        <f t="shared" si="7"/>
        <v>0.59690416460255946</v>
      </c>
    </row>
    <row r="363" spans="2:24" x14ac:dyDescent="0.25"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 s="19">
        <f t="array" ref="W363">SUMPRODUCT(B$2:U$2, B363:U363)</f>
        <v>0.99965952477717157</v>
      </c>
      <c r="X363">
        <f t="shared" si="7"/>
        <v>1.1592337736006847E-7</v>
      </c>
    </row>
    <row r="364" spans="2:24" x14ac:dyDescent="0.25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 s="19">
        <f t="array" ref="W364">SUMPRODUCT(B$2:U$2, B364:U364)</f>
        <v>1.0846844113699821</v>
      </c>
      <c r="X364">
        <f t="shared" si="7"/>
        <v>7.1714495290803471E-3</v>
      </c>
    </row>
    <row r="365" spans="2:24" x14ac:dyDescent="0.25"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 s="19">
        <f t="array" ref="W365">SUMPRODUCT(B$2:U$2, B365:U365)</f>
        <v>1.1495495446971666</v>
      </c>
      <c r="X365">
        <f t="shared" si="7"/>
        <v>2.236506631912984E-2</v>
      </c>
    </row>
    <row r="366" spans="2:24" x14ac:dyDescent="0.25"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19">
        <f t="array" ref="W366">SUMPRODUCT(B$2:U$2, B366:U366)</f>
        <v>0.66706717677682759</v>
      </c>
      <c r="X366">
        <f t="shared" si="7"/>
        <v>0.11084426477935218</v>
      </c>
    </row>
    <row r="367" spans="2:24" x14ac:dyDescent="0.25"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1</v>
      </c>
      <c r="W367" s="19">
        <f t="array" ref="W367">SUMPRODUCT(B$2:U$2, B367:U367)</f>
        <v>0.86837302108731529</v>
      </c>
      <c r="X367">
        <f t="shared" si="7"/>
        <v>1.7325661577680347E-2</v>
      </c>
    </row>
    <row r="368" spans="2:24" x14ac:dyDescent="0.25"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 s="19">
        <f t="array" ref="W368">SUMPRODUCT(B$2:U$2, B368:U368)</f>
        <v>0.40911809878654892</v>
      </c>
      <c r="X368">
        <f t="shared" si="7"/>
        <v>0.34914142118162256</v>
      </c>
    </row>
    <row r="369" spans="2:24" x14ac:dyDescent="0.25"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 s="19">
        <f t="array" ref="W369">SUMPRODUCT(B$2:U$2, B369:U369)</f>
        <v>0.44673043325059436</v>
      </c>
      <c r="X369">
        <f t="shared" si="7"/>
        <v>0.306107213491075</v>
      </c>
    </row>
    <row r="370" spans="2:24" x14ac:dyDescent="0.25"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19">
        <f t="array" ref="W370">SUMPRODUCT(B$2:U$2, B370:U370)</f>
        <v>0.86352255701457636</v>
      </c>
      <c r="X370">
        <f t="shared" si="7"/>
        <v>1.8626092443839559E-2</v>
      </c>
    </row>
    <row r="371" spans="2:24" x14ac:dyDescent="0.25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 s="19">
        <f t="array" ref="W371">SUMPRODUCT(B$2:U$2, B371:U371)</f>
        <v>0.61391829141869991</v>
      </c>
      <c r="X371">
        <f t="shared" si="7"/>
        <v>0.14905908570105592</v>
      </c>
    </row>
    <row r="372" spans="2:24" x14ac:dyDescent="0.25"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19">
        <f t="array" ref="W372">SUMPRODUCT(B$2:U$2, B372:U372)</f>
        <v>1.0000615918759104</v>
      </c>
      <c r="X372">
        <f t="shared" si="7"/>
        <v>3.793559178158631E-9</v>
      </c>
    </row>
    <row r="373" spans="2:24" x14ac:dyDescent="0.25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19">
        <f t="array" ref="W373">SUMPRODUCT(B$2:U$2, B373:U373)</f>
        <v>0.73528753226847909</v>
      </c>
      <c r="X373">
        <f t="shared" si="7"/>
        <v>7.0072690572511503E-2</v>
      </c>
    </row>
    <row r="374" spans="2:24" x14ac:dyDescent="0.25"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 s="19">
        <f t="array" ref="W374">SUMPRODUCT(B$2:U$2, B374:U374)</f>
        <v>0.9344800598534353</v>
      </c>
      <c r="X374">
        <f t="shared" si="7"/>
        <v>4.2928625568094212E-3</v>
      </c>
    </row>
    <row r="375" spans="2:24" x14ac:dyDescent="0.25"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 s="19">
        <f t="array" ref="W375">SUMPRODUCT(B$2:U$2, B375:U375)</f>
        <v>1.2985257445357505</v>
      </c>
      <c r="X375">
        <f t="shared" si="7"/>
        <v>8.9117620150624188E-2</v>
      </c>
    </row>
    <row r="376" spans="2:24" x14ac:dyDescent="0.25"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19">
        <f t="array" ref="W376">SUMPRODUCT(B$2:U$2, B376:U376)</f>
        <v>0.73528753226847909</v>
      </c>
      <c r="X376">
        <f t="shared" si="7"/>
        <v>7.0072690572511503E-2</v>
      </c>
    </row>
    <row r="377" spans="2:24" x14ac:dyDescent="0.25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 s="19">
        <f t="array" ref="W377">SUMPRODUCT(B$2:U$2, B377:U377)</f>
        <v>0.63185559534587987</v>
      </c>
      <c r="X377">
        <f t="shared" si="7"/>
        <v>0.13553030267813654</v>
      </c>
    </row>
    <row r="378" spans="2:24" x14ac:dyDescent="0.25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 s="19">
        <f t="array" ref="W378">SUMPRODUCT(B$2:U$2, B378:U378)</f>
        <v>1.1661627219702511</v>
      </c>
      <c r="X378">
        <f t="shared" si="7"/>
        <v>2.7610050172562954E-2</v>
      </c>
    </row>
    <row r="379" spans="2:24" x14ac:dyDescent="0.25"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19">
        <f t="array" ref="W379">SUMPRODUCT(B$2:U$2, B379:U379)</f>
        <v>0.35324985268654174</v>
      </c>
      <c r="X379">
        <f t="shared" si="7"/>
        <v>0.41828575304997995</v>
      </c>
    </row>
    <row r="380" spans="2:24" x14ac:dyDescent="0.25"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19">
        <f t="array" ref="W380">SUMPRODUCT(B$2:U$2, B380:U380)</f>
        <v>0.78880439120687607</v>
      </c>
      <c r="X380">
        <f t="shared" si="7"/>
        <v>4.4603585173498245E-2</v>
      </c>
    </row>
    <row r="381" spans="2:24" x14ac:dyDescent="0.25"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 s="19">
        <f t="array" ref="W381">SUMPRODUCT(B$2:U$2, B381:U381)</f>
        <v>0.44673043325059436</v>
      </c>
      <c r="X381">
        <f t="shared" si="7"/>
        <v>0.306107213491075</v>
      </c>
    </row>
    <row r="382" spans="2:24" x14ac:dyDescent="0.25"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 s="19">
        <f t="array" ref="W382">SUMPRODUCT(B$2:U$2, B382:U382)</f>
        <v>0.79612731235209733</v>
      </c>
      <c r="X382">
        <f t="shared" si="7"/>
        <v>4.1564072768779284E-2</v>
      </c>
    </row>
    <row r="383" spans="2:24" x14ac:dyDescent="0.25"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19">
        <f t="array" ref="W383">SUMPRODUCT(B$2:U$2, B383:U383)</f>
        <v>0.66012129876716275</v>
      </c>
      <c r="X383">
        <f t="shared" si="7"/>
        <v>0.11551753155172025</v>
      </c>
    </row>
    <row r="384" spans="2:24" x14ac:dyDescent="0.25"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 s="19">
        <f t="array" ref="W384">SUMPRODUCT(B$2:U$2, B384:U384)</f>
        <v>1.1864857441714947</v>
      </c>
      <c r="X384">
        <f t="shared" si="7"/>
        <v>3.4776932779196155E-2</v>
      </c>
    </row>
    <row r="385" spans="2:24" x14ac:dyDescent="0.25"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 s="19">
        <f t="array" ref="W385">SUMPRODUCT(B$2:U$2, B385:U385)</f>
        <v>1.1899453681226049</v>
      </c>
      <c r="X385">
        <f t="shared" si="7"/>
        <v>3.6079242871231883E-2</v>
      </c>
    </row>
    <row r="386" spans="2:24" x14ac:dyDescent="0.25"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 s="19">
        <f t="array" ref="W386">SUMPRODUCT(B$2:U$2, B386:U386)</f>
        <v>0.43940751210537321</v>
      </c>
      <c r="X386">
        <f t="shared" si="7"/>
        <v>0.31426393748388726</v>
      </c>
    </row>
    <row r="387" spans="2:24" x14ac:dyDescent="0.25"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 s="19">
        <f t="array" ref="W387">SUMPRODUCT(B$2:U$2, B387:U387)</f>
        <v>0.94256754696556344</v>
      </c>
      <c r="X387">
        <f t="shared" si="7"/>
        <v>3.2984866615527611E-3</v>
      </c>
    </row>
    <row r="388" spans="2:24" x14ac:dyDescent="0.25"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19">
        <f t="array" ref="W388">SUMPRODUCT(B$2:U$2, B388:U388)</f>
        <v>0.51646075816154202</v>
      </c>
      <c r="X388">
        <f t="shared" si="7"/>
        <v>0.23381019839771075</v>
      </c>
    </row>
    <row r="389" spans="2:24" x14ac:dyDescent="0.25"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 s="19">
        <f t="array" ref="W389">SUMPRODUCT(B$2:U$2, B389:U389)</f>
        <v>0.69417490046828267</v>
      </c>
      <c r="X389">
        <f t="shared" si="7"/>
        <v>9.3528991503584805E-2</v>
      </c>
    </row>
    <row r="390" spans="2:24" x14ac:dyDescent="0.25"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 s="19">
        <f t="array" ref="W390">SUMPRODUCT(B$2:U$2, B390:U390)</f>
        <v>0.86497752535571837</v>
      </c>
      <c r="X390">
        <f t="shared" si="7"/>
        <v>1.8231068659065677E-2</v>
      </c>
    </row>
    <row r="391" spans="2:24" x14ac:dyDescent="0.25"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19">
        <f t="array" ref="W391">SUMPRODUCT(B$2:U$2, B391:U391)</f>
        <v>0.72790695686044571</v>
      </c>
      <c r="X391">
        <f t="shared" si="7"/>
        <v>7.4034624124943355E-2</v>
      </c>
    </row>
    <row r="392" spans="2:24" x14ac:dyDescent="0.25"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19">
        <f t="array" ref="W392">SUMPRODUCT(B$2:U$2, B392:U392)</f>
        <v>0.35324985268654174</v>
      </c>
      <c r="X392">
        <f t="shared" si="7"/>
        <v>0.41828575304997995</v>
      </c>
    </row>
    <row r="393" spans="2:24" x14ac:dyDescent="0.25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 s="19">
        <f t="array" ref="W393">SUMPRODUCT(B$2:U$2, B393:U393)</f>
        <v>0.67592493784680863</v>
      </c>
      <c r="X393">
        <f t="shared" ref="X393:X456" si="8">(V393-W393)^2</f>
        <v>0.10502464590959486</v>
      </c>
    </row>
    <row r="394" spans="2:24" x14ac:dyDescent="0.25"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19">
        <f t="array" ref="W394">SUMPRODUCT(B$2:U$2, B394:U394)</f>
        <v>0.35284778558780283</v>
      </c>
      <c r="X394">
        <f t="shared" si="8"/>
        <v>0.4188059886186104</v>
      </c>
    </row>
    <row r="395" spans="2:24" x14ac:dyDescent="0.25"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 s="19">
        <f t="array" ref="W395">SUMPRODUCT(B$2:U$2, B395:U395)</f>
        <v>0.73528753226847909</v>
      </c>
      <c r="X395">
        <f t="shared" si="8"/>
        <v>7.0072690572511503E-2</v>
      </c>
    </row>
    <row r="396" spans="2:24" x14ac:dyDescent="0.25"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 s="19">
        <f t="array" ref="W396">SUMPRODUCT(B$2:U$2, B396:U396)</f>
        <v>0.44673043325059436</v>
      </c>
      <c r="X396">
        <f t="shared" si="8"/>
        <v>0.306107213491075</v>
      </c>
    </row>
    <row r="397" spans="2:24" x14ac:dyDescent="0.25"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19">
        <f t="array" ref="W397">SUMPRODUCT(B$2:U$2, B397:U397)</f>
        <v>0.44673043325059436</v>
      </c>
      <c r="X397">
        <f t="shared" si="8"/>
        <v>0.306107213491075</v>
      </c>
    </row>
    <row r="398" spans="2:24" x14ac:dyDescent="0.25"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1</v>
      </c>
      <c r="W398" s="19">
        <f t="array" ref="W398">SUMPRODUCT(B$2:U$2, B398:U398)</f>
        <v>1.2628910703778455</v>
      </c>
      <c r="X398">
        <f t="shared" si="8"/>
        <v>6.9111714884409342E-2</v>
      </c>
    </row>
    <row r="399" spans="2:24" x14ac:dyDescent="0.25"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 s="19">
        <f t="array" ref="W399">SUMPRODUCT(B$2:U$2, B399:U399)</f>
        <v>0.953822444997805</v>
      </c>
      <c r="X399">
        <f t="shared" si="8"/>
        <v>2.132366585980745E-3</v>
      </c>
    </row>
    <row r="400" spans="2:24" x14ac:dyDescent="0.25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19">
        <f t="array" ref="W400">SUMPRODUCT(B$2:U$2, B400:U400)</f>
        <v>0.82373427134090194</v>
      </c>
      <c r="X400">
        <f t="shared" si="8"/>
        <v>3.1069607099722785E-2</v>
      </c>
    </row>
    <row r="401" spans="2:24" x14ac:dyDescent="0.25"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19">
        <f t="array" ref="W401">SUMPRODUCT(B$2:U$2, B401:U401)</f>
        <v>0.66012129876716275</v>
      </c>
      <c r="X401">
        <f t="shared" si="8"/>
        <v>0.11551753155172025</v>
      </c>
    </row>
    <row r="402" spans="2:24" x14ac:dyDescent="0.25"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 s="19">
        <f t="array" ref="W402">SUMPRODUCT(B$2:U$2, B402:U402)</f>
        <v>0.95448118943028315</v>
      </c>
      <c r="X402">
        <f t="shared" si="8"/>
        <v>2.0719621156817664E-3</v>
      </c>
    </row>
    <row r="403" spans="2:24" x14ac:dyDescent="0.25"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 s="19">
        <f t="array" ref="W403">SUMPRODUCT(B$2:U$2, B403:U403)</f>
        <v>0.85770408300094303</v>
      </c>
      <c r="X403">
        <f t="shared" si="8"/>
        <v>2.0248127994602509E-2</v>
      </c>
    </row>
    <row r="404" spans="2:24" x14ac:dyDescent="0.25"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19">
        <f t="array" ref="W404">SUMPRODUCT(B$2:U$2, B404:U404)</f>
        <v>0.43233042966810531</v>
      </c>
      <c r="X404">
        <f t="shared" si="8"/>
        <v>0.32224874108079793</v>
      </c>
    </row>
    <row r="405" spans="2:24" x14ac:dyDescent="0.25"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 s="19">
        <f t="array" ref="W405">SUMPRODUCT(B$2:U$2, B405:U405)</f>
        <v>0.9344800598534353</v>
      </c>
      <c r="X405">
        <f t="shared" si="8"/>
        <v>4.2928625568094212E-3</v>
      </c>
    </row>
    <row r="406" spans="2:24" x14ac:dyDescent="0.25"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 s="19">
        <f t="array" ref="W406">SUMPRODUCT(B$2:U$2, B406:U406)</f>
        <v>0.5318349411770803</v>
      </c>
      <c r="X406">
        <f t="shared" si="8"/>
        <v>0.21917852230266785</v>
      </c>
    </row>
    <row r="407" spans="2:24" x14ac:dyDescent="0.25"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19">
        <f t="array" ref="W407">SUMPRODUCT(B$2:U$2, B407:U407)</f>
        <v>0.35284778558780283</v>
      </c>
      <c r="X407">
        <f t="shared" si="8"/>
        <v>0.4188059886186104</v>
      </c>
    </row>
    <row r="408" spans="2:24" x14ac:dyDescent="0.25"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 s="19">
        <f t="array" ref="W408">SUMPRODUCT(B$2:U$2, B408:U408)</f>
        <v>0.58244435728275601</v>
      </c>
      <c r="X408">
        <f t="shared" si="8"/>
        <v>0.17435271476501071</v>
      </c>
    </row>
    <row r="409" spans="2:24" x14ac:dyDescent="0.25"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 s="19">
        <f t="array" ref="W409">SUMPRODUCT(B$2:U$2, B409:U409)</f>
        <v>0.62828070975151351</v>
      </c>
      <c r="X409">
        <f t="shared" si="8"/>
        <v>0.13817523074283855</v>
      </c>
    </row>
    <row r="410" spans="2:24" x14ac:dyDescent="0.25"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 s="19">
        <f t="array" ref="W410">SUMPRODUCT(B$2:U$2, B410:U410)</f>
        <v>0.71002730719607798</v>
      </c>
      <c r="X410">
        <f t="shared" si="8"/>
        <v>8.4084162571957721E-2</v>
      </c>
    </row>
    <row r="411" spans="2:24" x14ac:dyDescent="0.25"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 s="19">
        <f t="array" ref="W411">SUMPRODUCT(B$2:U$2, B411:U411)</f>
        <v>1.1954000689788857</v>
      </c>
      <c r="X411">
        <f t="shared" si="8"/>
        <v>3.81811869569533E-2</v>
      </c>
    </row>
    <row r="412" spans="2:24" x14ac:dyDescent="0.25"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 s="19">
        <f t="array" ref="W412">SUMPRODUCT(B$2:U$2, B412:U412)</f>
        <v>0.80015266559566367</v>
      </c>
      <c r="X412">
        <f t="shared" si="8"/>
        <v>3.9938957068518632E-2</v>
      </c>
    </row>
    <row r="413" spans="2:24" x14ac:dyDescent="0.25"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 s="19">
        <f t="array" ref="W413">SUMPRODUCT(B$2:U$2, B413:U413)</f>
        <v>0.44957932568169168</v>
      </c>
      <c r="X413">
        <f t="shared" si="8"/>
        <v>0.30296291871702125</v>
      </c>
    </row>
    <row r="414" spans="2:24" x14ac:dyDescent="0.25"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19">
        <f t="array" ref="W414">SUMPRODUCT(B$2:U$2, B414:U414)</f>
        <v>0.91830281912269585</v>
      </c>
      <c r="X414">
        <f t="shared" si="8"/>
        <v>6.6744293632989516E-3</v>
      </c>
    </row>
    <row r="415" spans="2:24" x14ac:dyDescent="0.25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 s="19">
        <f t="array" ref="W415">SUMPRODUCT(B$2:U$2, B415:U415)</f>
        <v>0.92773561550898576</v>
      </c>
      <c r="X415">
        <f t="shared" si="8"/>
        <v>5.2221412658651403E-3</v>
      </c>
    </row>
    <row r="416" spans="2:24" x14ac:dyDescent="0.25"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 s="19">
        <f t="array" ref="W416">SUMPRODUCT(B$2:U$2, B416:U416)</f>
        <v>1.4381066437150514</v>
      </c>
      <c r="X416">
        <f t="shared" si="8"/>
        <v>0.19193743126726695</v>
      </c>
    </row>
    <row r="417" spans="2:24" x14ac:dyDescent="0.25"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19">
        <f t="array" ref="W417">SUMPRODUCT(B$2:U$2, B417:U417)</f>
        <v>1.0192978860033892</v>
      </c>
      <c r="X417">
        <f t="shared" si="8"/>
        <v>3.7240840419980553E-4</v>
      </c>
    </row>
    <row r="418" spans="2:24" x14ac:dyDescent="0.25"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19">
        <f t="array" ref="W418">SUMPRODUCT(B$2:U$2, B418:U418)</f>
        <v>0.44673043325059436</v>
      </c>
      <c r="X418">
        <f t="shared" si="8"/>
        <v>0.306107213491075</v>
      </c>
    </row>
    <row r="419" spans="2:24" x14ac:dyDescent="0.25"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19">
        <f t="array" ref="W419">SUMPRODUCT(B$2:U$2, B419:U419)</f>
        <v>0.42147020817819325</v>
      </c>
      <c r="X419">
        <f t="shared" si="8"/>
        <v>0.33469672002538303</v>
      </c>
    </row>
    <row r="420" spans="2:24" x14ac:dyDescent="0.25"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19">
        <f t="array" ref="W420">SUMPRODUCT(B$2:U$2, B420:U420)</f>
        <v>0.79612731235209733</v>
      </c>
      <c r="X420">
        <f t="shared" si="8"/>
        <v>4.1564072768779284E-2</v>
      </c>
    </row>
    <row r="421" spans="2:24" x14ac:dyDescent="0.25"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19">
        <f t="array" ref="W421">SUMPRODUCT(B$2:U$2, B421:U421)</f>
        <v>0.37851007775894285</v>
      </c>
      <c r="X421">
        <f t="shared" si="8"/>
        <v>0.38624972344719527</v>
      </c>
    </row>
    <row r="422" spans="2:24" x14ac:dyDescent="0.25"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 s="19">
        <f t="array" ref="W422">SUMPRODUCT(B$2:U$2, B422:U422)</f>
        <v>0.37851007775894285</v>
      </c>
      <c r="X422">
        <f t="shared" si="8"/>
        <v>0.38624972344719527</v>
      </c>
    </row>
    <row r="423" spans="2:24" x14ac:dyDescent="0.25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 s="19">
        <f t="array" ref="W423">SUMPRODUCT(B$2:U$2, B423:U423)</f>
        <v>0.38185581293221416</v>
      </c>
      <c r="X423">
        <f t="shared" si="8"/>
        <v>0.38210223600569382</v>
      </c>
    </row>
    <row r="424" spans="2:24" x14ac:dyDescent="0.25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19">
        <f t="array" ref="W424">SUMPRODUCT(B$2:U$2, B424:U424)</f>
        <v>0.44673043325059436</v>
      </c>
      <c r="X424">
        <f t="shared" si="8"/>
        <v>0.306107213491075</v>
      </c>
    </row>
    <row r="425" spans="2:24" x14ac:dyDescent="0.25"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 s="19">
        <f t="array" ref="W425">SUMPRODUCT(B$2:U$2, B425:U425)</f>
        <v>0.8210954478717255</v>
      </c>
      <c r="X425">
        <f t="shared" si="8"/>
        <v>3.2006838772218486E-2</v>
      </c>
    </row>
    <row r="426" spans="2:24" x14ac:dyDescent="0.25"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 s="19">
        <f t="array" ref="W426">SUMPRODUCT(B$2:U$2, B426:U426)</f>
        <v>1.0839680126746916</v>
      </c>
      <c r="X426">
        <f t="shared" si="8"/>
        <v>7.0506271525371629E-3</v>
      </c>
    </row>
    <row r="427" spans="2:24" x14ac:dyDescent="0.25"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 s="19">
        <f t="array" ref="W427">SUMPRODUCT(B$2:U$2, B427:U427)</f>
        <v>0.44673043325059436</v>
      </c>
      <c r="X427">
        <f t="shared" si="8"/>
        <v>0.306107213491075</v>
      </c>
    </row>
    <row r="428" spans="2:24" x14ac:dyDescent="0.25"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19">
        <f t="array" ref="W428">SUMPRODUCT(B$2:U$2, B428:U428)</f>
        <v>0.41644101993177007</v>
      </c>
      <c r="X428">
        <f t="shared" si="8"/>
        <v>0.34054108321827276</v>
      </c>
    </row>
    <row r="429" spans="2:24" x14ac:dyDescent="0.25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 s="19">
        <f t="array" ref="W429">SUMPRODUCT(B$2:U$2, B429:U429)</f>
        <v>1.4354863716886745</v>
      </c>
      <c r="X429">
        <f t="shared" si="8"/>
        <v>0.18964837992656638</v>
      </c>
    </row>
    <row r="430" spans="2:24" x14ac:dyDescent="0.25"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 s="19">
        <f t="array" ref="W430">SUMPRODUCT(B$2:U$2, B430:U430)</f>
        <v>0.5328455197776345</v>
      </c>
      <c r="X430">
        <f t="shared" si="8"/>
        <v>0.21823330839182847</v>
      </c>
    </row>
    <row r="431" spans="2:24" x14ac:dyDescent="0.25"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19">
        <f t="array" ref="W431">SUMPRODUCT(B$2:U$2, B431:U431)</f>
        <v>0.66257808575666521</v>
      </c>
      <c r="X431">
        <f t="shared" si="8"/>
        <v>0.11385354821163637</v>
      </c>
    </row>
    <row r="432" spans="2:24" x14ac:dyDescent="0.25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 s="19">
        <f t="array" ref="W432">SUMPRODUCT(B$2:U$2, B432:U432)</f>
        <v>0.67592493784680863</v>
      </c>
      <c r="X432">
        <f t="shared" si="8"/>
        <v>0.10502464590959486</v>
      </c>
    </row>
    <row r="433" spans="2:24" x14ac:dyDescent="0.25"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 s="19">
        <f t="array" ref="W433">SUMPRODUCT(B$2:U$2, B433:U433)</f>
        <v>0.99058411488849019</v>
      </c>
      <c r="X433">
        <f t="shared" si="8"/>
        <v>8.8658892433152189E-5</v>
      </c>
    </row>
    <row r="434" spans="2:24" x14ac:dyDescent="0.25"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19">
        <f t="array" ref="W434">SUMPRODUCT(B$2:U$2, B434:U434)</f>
        <v>0.42147020817819325</v>
      </c>
      <c r="X434">
        <f t="shared" si="8"/>
        <v>0.33469672002538303</v>
      </c>
    </row>
    <row r="435" spans="2:24" x14ac:dyDescent="0.25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 s="19">
        <f t="array" ref="W435">SUMPRODUCT(B$2:U$2, B435:U435)</f>
        <v>0.59416616509359399</v>
      </c>
      <c r="X435">
        <f t="shared" si="8"/>
        <v>0.16470110155484</v>
      </c>
    </row>
    <row r="436" spans="2:24" x14ac:dyDescent="0.25"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 s="19">
        <f t="array" ref="W436">SUMPRODUCT(B$2:U$2, B436:U436)</f>
        <v>0.73528753226847909</v>
      </c>
      <c r="X436">
        <f t="shared" si="8"/>
        <v>7.0072690572511503E-2</v>
      </c>
    </row>
    <row r="437" spans="2:24" x14ac:dyDescent="0.25"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 s="19">
        <f t="array" ref="W437">SUMPRODUCT(B$2:U$2, B437:U437)</f>
        <v>0.50055078515975682</v>
      </c>
      <c r="X437">
        <f t="shared" si="8"/>
        <v>0.2494495182045354</v>
      </c>
    </row>
    <row r="438" spans="2:24" x14ac:dyDescent="0.25"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 s="19">
        <f t="array" ref="W438">SUMPRODUCT(B$2:U$2, B438:U438)</f>
        <v>0.87782960708007052</v>
      </c>
      <c r="X438">
        <f t="shared" si="8"/>
        <v>1.4925604906209956E-2</v>
      </c>
    </row>
    <row r="439" spans="2:24" x14ac:dyDescent="0.25"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  <c r="W439" s="19">
        <f t="array" ref="W439">SUMPRODUCT(B$2:U$2, B439:U439)</f>
        <v>0.77753126399243899</v>
      </c>
      <c r="X439">
        <f t="shared" si="8"/>
        <v>4.9492338500801869E-2</v>
      </c>
    </row>
    <row r="440" spans="2:24" x14ac:dyDescent="0.25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 s="19">
        <f t="array" ref="W440">SUMPRODUCT(B$2:U$2, B440:U440)</f>
        <v>0.95448118943028315</v>
      </c>
      <c r="X440">
        <f t="shared" si="8"/>
        <v>2.0719621156817664E-3</v>
      </c>
    </row>
    <row r="441" spans="2:24" x14ac:dyDescent="0.25"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 s="19">
        <f t="array" ref="W441">SUMPRODUCT(B$2:U$2, B441:U441)</f>
        <v>0.45057484197620734</v>
      </c>
      <c r="X441">
        <f t="shared" si="8"/>
        <v>0.30186800426946953</v>
      </c>
    </row>
    <row r="442" spans="2:24" x14ac:dyDescent="0.25"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19">
        <f t="array" ref="W442">SUMPRODUCT(B$2:U$2, B442:U442)</f>
        <v>0.91683780876939824</v>
      </c>
      <c r="X442">
        <f t="shared" si="8"/>
        <v>6.9159500502751761E-3</v>
      </c>
    </row>
    <row r="443" spans="2:24" x14ac:dyDescent="0.25"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 s="19">
        <f t="array" ref="W443">SUMPRODUCT(B$2:U$2, B443:U443)</f>
        <v>0.63917851649110102</v>
      </c>
      <c r="X443">
        <f t="shared" si="8"/>
        <v>0.13019214296156265</v>
      </c>
    </row>
    <row r="444" spans="2:24" x14ac:dyDescent="0.25"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19">
        <f t="array" ref="W444">SUMPRODUCT(B$2:U$2, B444:U444)</f>
        <v>0.73528753226847909</v>
      </c>
      <c r="X444">
        <f t="shared" si="8"/>
        <v>7.0072690572511503E-2</v>
      </c>
    </row>
    <row r="445" spans="2:24" x14ac:dyDescent="0.25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19">
        <f t="array" ref="W445">SUMPRODUCT(B$2:U$2, B445:U445)</f>
        <v>0.42147020817819325</v>
      </c>
      <c r="X445">
        <f t="shared" si="8"/>
        <v>0.33469672002538303</v>
      </c>
    </row>
    <row r="446" spans="2:24" x14ac:dyDescent="0.25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 s="19">
        <f t="array" ref="W446">SUMPRODUCT(B$2:U$2, B446:U446)</f>
        <v>0.45659877292112966</v>
      </c>
      <c r="X446">
        <f t="shared" si="8"/>
        <v>0.29528489359082205</v>
      </c>
    </row>
    <row r="447" spans="2:24" x14ac:dyDescent="0.25"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 s="19">
        <f t="array" ref="W447">SUMPRODUCT(B$2:U$2, B447:U447)</f>
        <v>0.51686282526028093</v>
      </c>
      <c r="X447">
        <f t="shared" si="8"/>
        <v>0.23342152961547782</v>
      </c>
    </row>
    <row r="448" spans="2:24" x14ac:dyDescent="0.25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 s="19">
        <f t="array" ref="W448">SUMPRODUCT(B$2:U$2, B448:U448)</f>
        <v>0.58508318075193244</v>
      </c>
      <c r="X448">
        <f t="shared" si="8"/>
        <v>0.17215596689493357</v>
      </c>
    </row>
    <row r="449" spans="2:24" x14ac:dyDescent="0.25"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19">
        <f t="array" ref="W449">SUMPRODUCT(B$2:U$2, B449:U449)</f>
        <v>0.87364027976981706</v>
      </c>
      <c r="X449">
        <f t="shared" si="8"/>
        <v>1.5966778896650102E-2</v>
      </c>
    </row>
    <row r="450" spans="2:24" x14ac:dyDescent="0.25"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1</v>
      </c>
      <c r="W450" s="19">
        <f t="array" ref="W450">SUMPRODUCT(B$2:U$2, B450:U450)</f>
        <v>1.0662833696662062</v>
      </c>
      <c r="X450">
        <f t="shared" si="8"/>
        <v>4.3934850943069415E-3</v>
      </c>
    </row>
    <row r="451" spans="2:24" x14ac:dyDescent="0.25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 s="19">
        <f t="array" ref="W451">SUMPRODUCT(B$2:U$2, B451:U451)</f>
        <v>1.0000615918759104</v>
      </c>
      <c r="X451">
        <f t="shared" si="8"/>
        <v>3.793559178158631E-9</v>
      </c>
    </row>
    <row r="452" spans="2:24" x14ac:dyDescent="0.25"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 s="19">
        <f t="array" ref="W452">SUMPRODUCT(B$2:U$2, B452:U452)</f>
        <v>0.6780586026943427</v>
      </c>
      <c r="X452">
        <f t="shared" si="8"/>
        <v>0.10364626329911908</v>
      </c>
    </row>
    <row r="453" spans="2:24" x14ac:dyDescent="0.25"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 s="19">
        <f t="array" ref="W453">SUMPRODUCT(B$2:U$2, B453:U453)</f>
        <v>0.54569793592704841</v>
      </c>
      <c r="X453">
        <f t="shared" si="8"/>
        <v>0.20639036542094422</v>
      </c>
    </row>
    <row r="454" spans="2:24" x14ac:dyDescent="0.25"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19">
        <f t="array" ref="W454">SUMPRODUCT(B$2:U$2, B454:U454)</f>
        <v>0.42147020817819325</v>
      </c>
      <c r="X454">
        <f t="shared" si="8"/>
        <v>0.33469672002538303</v>
      </c>
    </row>
    <row r="455" spans="2:24" x14ac:dyDescent="0.25"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 s="19">
        <f t="array" ref="W455">SUMPRODUCT(B$2:U$2, B455:U455)</f>
        <v>1.021271018268699</v>
      </c>
      <c r="X455">
        <f t="shared" si="8"/>
        <v>4.5245621818732824E-4</v>
      </c>
    </row>
    <row r="456" spans="2:24" x14ac:dyDescent="0.25"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19">
        <f t="array" ref="W456">SUMPRODUCT(B$2:U$2, B456:U456)</f>
        <v>0.88272326411147872</v>
      </c>
      <c r="X456">
        <f t="shared" si="8"/>
        <v>1.3753832780665975E-2</v>
      </c>
    </row>
    <row r="457" spans="2:24" x14ac:dyDescent="0.25"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19">
        <f t="array" ref="W457">SUMPRODUCT(B$2:U$2, B457:U457)</f>
        <v>0.44673043325059436</v>
      </c>
      <c r="X457">
        <f t="shared" ref="X457:X520" si="9">(V457-W457)^2</f>
        <v>0.306107213491075</v>
      </c>
    </row>
    <row r="458" spans="2:24" x14ac:dyDescent="0.25"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 s="19">
        <f t="array" ref="W458">SUMPRODUCT(B$2:U$2, B458:U458)</f>
        <v>0.42147020817819325</v>
      </c>
      <c r="X458">
        <f t="shared" si="9"/>
        <v>0.33469672002538303</v>
      </c>
    </row>
    <row r="459" spans="2:24" x14ac:dyDescent="0.25"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19">
        <f t="array" ref="W459">SUMPRODUCT(B$2:U$2, B459:U459)</f>
        <v>0.64180695170442648</v>
      </c>
      <c r="X459">
        <f t="shared" si="9"/>
        <v>0.12830225984727506</v>
      </c>
    </row>
    <row r="460" spans="2:24" x14ac:dyDescent="0.25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 s="19">
        <f t="array" ref="W460">SUMPRODUCT(B$2:U$2, B460:U460)</f>
        <v>0.64464078182948525</v>
      </c>
      <c r="X460">
        <f t="shared" si="9"/>
        <v>0.12628017393875951</v>
      </c>
    </row>
    <row r="461" spans="2:24" x14ac:dyDescent="0.25"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 s="19">
        <f t="array" ref="W461">SUMPRODUCT(B$2:U$2, B461:U461)</f>
        <v>1.0231282325910733</v>
      </c>
      <c r="X461">
        <f t="shared" si="9"/>
        <v>5.3491514278678647E-4</v>
      </c>
    </row>
    <row r="462" spans="2:24" x14ac:dyDescent="0.25"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 s="19">
        <f t="array" ref="W462">SUMPRODUCT(B$2:U$2, B462:U462)</f>
        <v>0.15252970427039947</v>
      </c>
      <c r="X462">
        <f t="shared" si="9"/>
        <v>0.71820590214401658</v>
      </c>
    </row>
    <row r="463" spans="2:24" x14ac:dyDescent="0.25"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1</v>
      </c>
      <c r="W463" s="19">
        <f t="array" ref="W463">SUMPRODUCT(B$2:U$2, B463:U463)</f>
        <v>1.1864857441714947</v>
      </c>
      <c r="X463">
        <f t="shared" si="9"/>
        <v>3.4776932779196155E-2</v>
      </c>
    </row>
    <row r="464" spans="2:24" x14ac:dyDescent="0.25"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1</v>
      </c>
      <c r="W464" s="19">
        <f t="array" ref="W464">SUMPRODUCT(B$2:U$2, B464:U464)</f>
        <v>0.84311279601491407</v>
      </c>
      <c r="X464">
        <f t="shared" si="9"/>
        <v>2.4613594774257962E-2</v>
      </c>
    </row>
    <row r="465" spans="2:24" x14ac:dyDescent="0.25"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 s="19">
        <f t="array" ref="W465">SUMPRODUCT(B$2:U$2, B465:U465)</f>
        <v>0.61095191732614884</v>
      </c>
      <c r="X465">
        <f t="shared" si="9"/>
        <v>0.15135841063219974</v>
      </c>
    </row>
    <row r="466" spans="2:24" x14ac:dyDescent="0.25"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19">
        <f t="array" ref="W466">SUMPRODUCT(B$2:U$2, B466:U466)</f>
        <v>0.6030204846791124</v>
      </c>
      <c r="X466">
        <f t="shared" si="9"/>
        <v>0.15759273558440684</v>
      </c>
    </row>
    <row r="467" spans="2:24" x14ac:dyDescent="0.25"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 s="19">
        <f t="array" ref="W467">SUMPRODUCT(B$2:U$2, B467:U467)</f>
        <v>1.2326887515199576</v>
      </c>
      <c r="X467">
        <f t="shared" si="9"/>
        <v>5.4144055083916572E-2</v>
      </c>
    </row>
    <row r="468" spans="2:24" x14ac:dyDescent="0.25"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19">
        <f t="array" ref="W468">SUMPRODUCT(B$2:U$2, B468:U468)</f>
        <v>0.67592493784680863</v>
      </c>
      <c r="X468">
        <f t="shared" si="9"/>
        <v>0.10502464590959486</v>
      </c>
    </row>
    <row r="469" spans="2:24" x14ac:dyDescent="0.25"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19">
        <f t="array" ref="W469">SUMPRODUCT(B$2:U$2, B469:U469)</f>
        <v>0.64180695170442648</v>
      </c>
      <c r="X469">
        <f t="shared" si="9"/>
        <v>0.12830225984727506</v>
      </c>
    </row>
    <row r="470" spans="2:24" x14ac:dyDescent="0.25"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 s="19">
        <f t="array" ref="W470">SUMPRODUCT(B$2:U$2, B470:U470)</f>
        <v>0.96331517052020277</v>
      </c>
      <c r="X470">
        <f t="shared" si="9"/>
        <v>1.3457767139618E-3</v>
      </c>
    </row>
    <row r="471" spans="2:24" x14ac:dyDescent="0.25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 s="19">
        <f t="array" ref="W471">SUMPRODUCT(B$2:U$2, B471:U471)</f>
        <v>0.64426889203936744</v>
      </c>
      <c r="X471">
        <f t="shared" si="9"/>
        <v>0.12654462117089921</v>
      </c>
    </row>
    <row r="472" spans="2:24" x14ac:dyDescent="0.25"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19">
        <f t="array" ref="W472">SUMPRODUCT(B$2:U$2, B472:U472)</f>
        <v>0.73528753226847909</v>
      </c>
      <c r="X472">
        <f t="shared" si="9"/>
        <v>7.0072690572511503E-2</v>
      </c>
    </row>
    <row r="473" spans="2:24" x14ac:dyDescent="0.25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 s="19">
        <f t="array" ref="W473">SUMPRODUCT(B$2:U$2, B473:U473)</f>
        <v>0.81450290861982722</v>
      </c>
      <c r="X473">
        <f t="shared" si="9"/>
        <v>3.4409170910504175E-2</v>
      </c>
    </row>
    <row r="474" spans="2:24" x14ac:dyDescent="0.25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19">
        <f t="array" ref="W474">SUMPRODUCT(B$2:U$2, B474:U474)</f>
        <v>0.42147020817819325</v>
      </c>
      <c r="X474">
        <f t="shared" si="9"/>
        <v>0.33469672002538303</v>
      </c>
    </row>
    <row r="475" spans="2:24" x14ac:dyDescent="0.25"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 s="19">
        <f t="array" ref="W475">SUMPRODUCT(B$2:U$2, B475:U475)</f>
        <v>0.54212305033268193</v>
      </c>
      <c r="X475">
        <f t="shared" si="9"/>
        <v>0.20965130103664772</v>
      </c>
    </row>
    <row r="476" spans="2:24" x14ac:dyDescent="0.25"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 s="19">
        <f t="array" ref="W476">SUMPRODUCT(B$2:U$2, B476:U476)</f>
        <v>1.0388037561846333</v>
      </c>
      <c r="X476">
        <f t="shared" si="9"/>
        <v>1.5057314940364651E-3</v>
      </c>
    </row>
    <row r="477" spans="2:24" x14ac:dyDescent="0.25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 s="19">
        <f t="array" ref="W477">SUMPRODUCT(B$2:U$2, B477:U477)</f>
        <v>0.64318581348834325</v>
      </c>
      <c r="X477">
        <f t="shared" si="9"/>
        <v>0.12731636369597538</v>
      </c>
    </row>
    <row r="478" spans="2:24" x14ac:dyDescent="0.25"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 s="19">
        <f t="array" ref="W478">SUMPRODUCT(B$2:U$2, B478:U478)</f>
        <v>0.65711582041828098</v>
      </c>
      <c r="X478">
        <f t="shared" si="9"/>
        <v>0.11756956060742854</v>
      </c>
    </row>
    <row r="479" spans="2:24" x14ac:dyDescent="0.25"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 s="19">
        <f t="array" ref="W479">SUMPRODUCT(B$2:U$2, B479:U479)</f>
        <v>1.1678720549468515</v>
      </c>
      <c r="X479">
        <f t="shared" si="9"/>
        <v>2.8181026832078741E-2</v>
      </c>
    </row>
    <row r="480" spans="2:24" x14ac:dyDescent="0.25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 s="19">
        <f t="array" ref="W480">SUMPRODUCT(B$2:U$2, B480:U480)</f>
        <v>0.57982408525637918</v>
      </c>
      <c r="X480">
        <f t="shared" si="9"/>
        <v>0.17654779933063852</v>
      </c>
    </row>
    <row r="481" spans="2:24" x14ac:dyDescent="0.25"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 s="19">
        <f t="array" ref="W481">SUMPRODUCT(B$2:U$2, B481:U481)</f>
        <v>0.86352255701457636</v>
      </c>
      <c r="X481">
        <f t="shared" si="9"/>
        <v>1.8626092443839559E-2</v>
      </c>
    </row>
    <row r="482" spans="2:24" x14ac:dyDescent="0.25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 s="19">
        <f t="array" ref="W482">SUMPRODUCT(B$2:U$2, B482:U482)</f>
        <v>0.98857539559260399</v>
      </c>
      <c r="X482">
        <f t="shared" si="9"/>
        <v>1.3052158586549236E-4</v>
      </c>
    </row>
    <row r="483" spans="2:24" x14ac:dyDescent="0.25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19">
        <f t="array" ref="W483">SUMPRODUCT(B$2:U$2, B483:U483)</f>
        <v>0.71002730719607798</v>
      </c>
      <c r="X483">
        <f t="shared" si="9"/>
        <v>8.4084162571957721E-2</v>
      </c>
    </row>
    <row r="484" spans="2:24" x14ac:dyDescent="0.25"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 s="19">
        <f t="array" ref="W484">SUMPRODUCT(B$2:U$2, B484:U484)</f>
        <v>0.96331517052020277</v>
      </c>
      <c r="X484">
        <f t="shared" si="9"/>
        <v>1.3457767139618E-3</v>
      </c>
    </row>
    <row r="485" spans="2:24" x14ac:dyDescent="0.25"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19">
        <f t="array" ref="W485">SUMPRODUCT(B$2:U$2, B485:U485)</f>
        <v>0.44673043325059436</v>
      </c>
      <c r="X485">
        <f t="shared" si="9"/>
        <v>0.306107213491075</v>
      </c>
    </row>
    <row r="486" spans="2:24" x14ac:dyDescent="0.25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19">
        <f t="array" ref="W486">SUMPRODUCT(B$2:U$2, B486:U486)</f>
        <v>0.42147020817819325</v>
      </c>
      <c r="X486">
        <f t="shared" si="9"/>
        <v>0.33469672002538303</v>
      </c>
    </row>
    <row r="487" spans="2:24" x14ac:dyDescent="0.25"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 s="19">
        <f t="array" ref="W487">SUMPRODUCT(B$2:U$2, B487:U487)</f>
        <v>0.72796461112325794</v>
      </c>
      <c r="X487">
        <f t="shared" si="9"/>
        <v>7.4003252801320279E-2</v>
      </c>
    </row>
    <row r="488" spans="2:24" x14ac:dyDescent="0.25"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19">
        <f t="array" ref="W488">SUMPRODUCT(B$2:U$2, B488:U488)</f>
        <v>0.93319788084736999</v>
      </c>
      <c r="X488">
        <f t="shared" si="9"/>
        <v>4.4625231232821774E-3</v>
      </c>
    </row>
    <row r="489" spans="2:24" x14ac:dyDescent="0.25"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19">
        <f t="array" ref="W489">SUMPRODUCT(B$2:U$2, B489:U489)</f>
        <v>0.42147020817819325</v>
      </c>
      <c r="X489">
        <f t="shared" si="9"/>
        <v>0.33469672002538303</v>
      </c>
    </row>
    <row r="490" spans="2:24" x14ac:dyDescent="0.25"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 s="19">
        <f t="array" ref="W490">SUMPRODUCT(B$2:U$2, B490:U490)</f>
        <v>0.39101724089865453</v>
      </c>
      <c r="X490">
        <f t="shared" si="9"/>
        <v>0.37086000088268739</v>
      </c>
    </row>
    <row r="491" spans="2:24" x14ac:dyDescent="0.25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19">
        <f t="array" ref="W491">SUMPRODUCT(B$2:U$2, B491:U491)</f>
        <v>0.42147020817819325</v>
      </c>
      <c r="X491">
        <f t="shared" si="9"/>
        <v>0.33469672002538303</v>
      </c>
    </row>
    <row r="492" spans="2:24" x14ac:dyDescent="0.25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 s="19">
        <f t="array" ref="W492">SUMPRODUCT(B$2:U$2, B492:U492)</f>
        <v>0.51686282526028093</v>
      </c>
      <c r="X492">
        <f t="shared" si="9"/>
        <v>0.23342152961547782</v>
      </c>
    </row>
    <row r="493" spans="2:24" x14ac:dyDescent="0.25"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 s="19">
        <f t="array" ref="W493">SUMPRODUCT(B$2:U$2, B493:U493)</f>
        <v>0.93881974469355334</v>
      </c>
      <c r="X493">
        <f t="shared" si="9"/>
        <v>3.743023639361995E-3</v>
      </c>
    </row>
    <row r="494" spans="2:24" x14ac:dyDescent="0.25"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19">
        <f t="array" ref="W494">SUMPRODUCT(B$2:U$2, B494:U494)</f>
        <v>0.71002730719607798</v>
      </c>
      <c r="X494">
        <f t="shared" si="9"/>
        <v>8.4084162571957721E-2</v>
      </c>
    </row>
    <row r="495" spans="2:24" x14ac:dyDescent="0.25"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</v>
      </c>
      <c r="W495" s="19">
        <f t="array" ref="W495">SUMPRODUCT(B$2:U$2, B495:U495)</f>
        <v>0.44774101185114856</v>
      </c>
      <c r="X495">
        <f t="shared" si="9"/>
        <v>0.30498998999119326</v>
      </c>
    </row>
    <row r="496" spans="2:24" x14ac:dyDescent="0.25"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19">
        <f t="array" ref="W496">SUMPRODUCT(B$2:U$2, B496:U496)</f>
        <v>0.66012129876716275</v>
      </c>
      <c r="X496">
        <f t="shared" si="9"/>
        <v>0.11551753155172025</v>
      </c>
    </row>
    <row r="497" spans="2:24" x14ac:dyDescent="0.25"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 s="19">
        <f t="array" ref="W497">SUMPRODUCT(B$2:U$2, B497:U497)</f>
        <v>0.44673043325059436</v>
      </c>
      <c r="X497">
        <f t="shared" si="9"/>
        <v>0.306107213491075</v>
      </c>
    </row>
    <row r="498" spans="2:24" x14ac:dyDescent="0.25"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19">
        <f t="array" ref="W498">SUMPRODUCT(B$2:U$2, B498:U498)</f>
        <v>0.64464078182948525</v>
      </c>
      <c r="X498">
        <f t="shared" si="9"/>
        <v>0.12628017393875951</v>
      </c>
    </row>
    <row r="499" spans="2:24" x14ac:dyDescent="0.25"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 s="19">
        <f t="array" ref="W499">SUMPRODUCT(B$2:U$2, B499:U499)</f>
        <v>0.37851007775894285</v>
      </c>
      <c r="X499">
        <f t="shared" si="9"/>
        <v>0.38624972344719527</v>
      </c>
    </row>
    <row r="500" spans="2:24" x14ac:dyDescent="0.25"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</v>
      </c>
      <c r="W500" s="19">
        <f t="array" ref="W500">SUMPRODUCT(B$2:U$2, B500:U500)</f>
        <v>0.83563389672884991</v>
      </c>
      <c r="X500">
        <f t="shared" si="9"/>
        <v>2.7016215904542375E-2</v>
      </c>
    </row>
    <row r="501" spans="2:24" x14ac:dyDescent="0.25"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 s="19">
        <f t="array" ref="W501">SUMPRODUCT(B$2:U$2, B501:U501)</f>
        <v>0.66706717677682759</v>
      </c>
      <c r="X501">
        <f t="shared" si="9"/>
        <v>0.11084426477935218</v>
      </c>
    </row>
    <row r="502" spans="2:24" x14ac:dyDescent="0.25"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1</v>
      </c>
      <c r="W502" s="19">
        <f t="array" ref="W502">SUMPRODUCT(B$2:U$2, B502:U502)</f>
        <v>0.67592493784680863</v>
      </c>
      <c r="X502">
        <f t="shared" si="9"/>
        <v>0.10502464590959486</v>
      </c>
    </row>
    <row r="503" spans="2:24" x14ac:dyDescent="0.25"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 s="19">
        <f t="array" ref="W503">SUMPRODUCT(B$2:U$2, B503:U503)</f>
        <v>0.59190094327551124</v>
      </c>
      <c r="X503">
        <f t="shared" si="9"/>
        <v>0.1665448400994175</v>
      </c>
    </row>
    <row r="504" spans="2:24" x14ac:dyDescent="0.25"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 s="19">
        <f t="array" ref="W504">SUMPRODUCT(B$2:U$2, B504:U504)</f>
        <v>1.3809889688507673</v>
      </c>
      <c r="X504">
        <f t="shared" si="9"/>
        <v>0.14515259438597092</v>
      </c>
    </row>
    <row r="505" spans="2:24" x14ac:dyDescent="0.25"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 s="19">
        <f t="array" ref="W505">SUMPRODUCT(B$2:U$2, B505:U505)</f>
        <v>0.35324985268654174</v>
      </c>
      <c r="X505">
        <f t="shared" si="9"/>
        <v>0.41828575304997995</v>
      </c>
    </row>
    <row r="506" spans="2:24" x14ac:dyDescent="0.25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  <c r="W506" s="19">
        <f t="array" ref="W506">SUMPRODUCT(B$2:U$2, B506:U506)</f>
        <v>0.83563389672884991</v>
      </c>
      <c r="X506">
        <f t="shared" si="9"/>
        <v>2.7016215904542375E-2</v>
      </c>
    </row>
    <row r="507" spans="2:24" x14ac:dyDescent="0.25"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 s="19">
        <f t="array" ref="W507">SUMPRODUCT(B$2:U$2, B507:U507)</f>
        <v>0.35324985268654174</v>
      </c>
      <c r="X507">
        <f t="shared" si="9"/>
        <v>0.41828575304997995</v>
      </c>
    </row>
    <row r="508" spans="2:24" x14ac:dyDescent="0.25"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 s="19">
        <f t="array" ref="W508">SUMPRODUCT(B$2:U$2, B508:U508)</f>
        <v>0.60770458235515712</v>
      </c>
      <c r="X508">
        <f t="shared" si="9"/>
        <v>0.36930485941545593</v>
      </c>
    </row>
    <row r="509" spans="2:24" x14ac:dyDescent="0.25"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 s="19">
        <f t="array" ref="W509">SUMPRODUCT(B$2:U$2, B509:U509)</f>
        <v>0.61391829141869991</v>
      </c>
      <c r="X509">
        <f t="shared" si="9"/>
        <v>0.37689566853845574</v>
      </c>
    </row>
    <row r="510" spans="2:24" x14ac:dyDescent="0.25"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 s="19">
        <f t="array" ref="W510">SUMPRODUCT(B$2:U$2, B510:U510)</f>
        <v>0.10956957385114902</v>
      </c>
      <c r="X510">
        <f t="shared" si="9"/>
        <v>1.2005491513922398E-2</v>
      </c>
    </row>
    <row r="511" spans="2:24" x14ac:dyDescent="0.25"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19">
        <f t="array" ref="W511">SUMPRODUCT(B$2:U$2, B511:U511)</f>
        <v>0.10956957385114902</v>
      </c>
      <c r="X511">
        <f t="shared" si="9"/>
        <v>1.2005491513922398E-2</v>
      </c>
    </row>
    <row r="512" spans="2:24" x14ac:dyDescent="0.25"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19">
        <f t="array" ref="W512">SUMPRODUCT(B$2:U$2, B512:U512)</f>
        <v>0.15212763717166061</v>
      </c>
      <c r="X512">
        <f t="shared" si="9"/>
        <v>2.3142817991432415E-2</v>
      </c>
    </row>
    <row r="513" spans="2:24" x14ac:dyDescent="0.25"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0</v>
      </c>
      <c r="W513" s="19">
        <f t="array" ref="W513">SUMPRODUCT(B$2:U$2, B513:U513)</f>
        <v>0.55510575427165421</v>
      </c>
      <c r="X513">
        <f t="shared" si="9"/>
        <v>0.30814239842550212</v>
      </c>
    </row>
    <row r="514" spans="2:24" x14ac:dyDescent="0.25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19">
        <f t="array" ref="W514">SUMPRODUCT(B$2:U$2, B514:U514)</f>
        <v>0.35324985268654174</v>
      </c>
      <c r="X514">
        <f t="shared" si="9"/>
        <v>0.12478545842306345</v>
      </c>
    </row>
    <row r="515" spans="2:24" x14ac:dyDescent="0.25"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 s="19">
        <f t="array" ref="W515">SUMPRODUCT(B$2:U$2, B515:U515)</f>
        <v>0.10956957385114902</v>
      </c>
      <c r="X515">
        <f t="shared" si="9"/>
        <v>1.2005491513922398E-2</v>
      </c>
    </row>
    <row r="516" spans="2:24" x14ac:dyDescent="0.25"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19">
        <f t="array" ref="W516">SUMPRODUCT(B$2:U$2, B516:U516)</f>
        <v>0.44673043325059436</v>
      </c>
      <c r="X516">
        <f t="shared" si="9"/>
        <v>0.19956807999226375</v>
      </c>
    </row>
    <row r="517" spans="2:24" x14ac:dyDescent="0.25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19">
        <f t="array" ref="W517">SUMPRODUCT(B$2:U$2, B517:U517)</f>
        <v>0.35324985268654174</v>
      </c>
      <c r="X517">
        <f t="shared" si="9"/>
        <v>0.12478545842306345</v>
      </c>
    </row>
    <row r="518" spans="2:24" x14ac:dyDescent="0.25"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 s="19">
        <f t="array" ref="W518">SUMPRODUCT(B$2:U$2, B518:U518)</f>
        <v>0.40698443393901484</v>
      </c>
      <c r="X518">
        <f t="shared" si="9"/>
        <v>0.16563632946866033</v>
      </c>
    </row>
    <row r="519" spans="2:24" x14ac:dyDescent="0.25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19">
        <f t="array" ref="W519">SUMPRODUCT(B$2:U$2, B519:U519)</f>
        <v>0.35324985268654174</v>
      </c>
      <c r="X519">
        <f t="shared" si="9"/>
        <v>0.12478545842306345</v>
      </c>
    </row>
    <row r="520" spans="2:24" x14ac:dyDescent="0.25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19">
        <f t="array" ref="W520">SUMPRODUCT(B$2:U$2, B520:U520)</f>
        <v>0.20915985601681339</v>
      </c>
      <c r="X520">
        <f t="shared" si="9"/>
        <v>4.3747845368974109E-2</v>
      </c>
    </row>
    <row r="521" spans="2:24" x14ac:dyDescent="0.25"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19">
        <f t="array" ref="W521">SUMPRODUCT(B$2:U$2, B521:U521)</f>
        <v>0.15918391283326389</v>
      </c>
      <c r="X521">
        <f t="shared" ref="X521:X584" si="10">(V521-W521)^2</f>
        <v>2.5339518104908153E-2</v>
      </c>
    </row>
    <row r="522" spans="2:24" x14ac:dyDescent="0.25"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19">
        <f t="array" ref="W522">SUMPRODUCT(B$2:U$2, B522:U522)</f>
        <v>0.35324985268654174</v>
      </c>
      <c r="X522">
        <f t="shared" si="10"/>
        <v>0.12478545842306345</v>
      </c>
    </row>
    <row r="523" spans="2:24" x14ac:dyDescent="0.25"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19">
        <f t="array" ref="W523">SUMPRODUCT(B$2:U$2, B523:U523)</f>
        <v>0.34685403195150166</v>
      </c>
      <c r="X523">
        <f t="shared" si="10"/>
        <v>0.12030771948101333</v>
      </c>
    </row>
    <row r="524" spans="2:24" x14ac:dyDescent="0.25"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19">
        <f t="array" ref="W524">SUMPRODUCT(B$2:U$2, B524:U524)</f>
        <v>0.22740426832491539</v>
      </c>
      <c r="X524">
        <f t="shared" si="10"/>
        <v>5.1712701252390116E-2</v>
      </c>
    </row>
    <row r="525" spans="2:24" x14ac:dyDescent="0.25"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19">
        <f t="array" ref="W525">SUMPRODUCT(B$2:U$2, B525:U525)</f>
        <v>-0.23700927082207729</v>
      </c>
      <c r="X525">
        <f t="shared" si="10"/>
        <v>5.6173394455612778E-2</v>
      </c>
    </row>
    <row r="526" spans="2:24" x14ac:dyDescent="0.25"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19">
        <f t="array" ref="W526">SUMPRODUCT(B$2:U$2, B526:U526)</f>
        <v>0.44673043325059436</v>
      </c>
      <c r="X526">
        <f t="shared" si="10"/>
        <v>0.19956807999226375</v>
      </c>
    </row>
    <row r="527" spans="2:24" x14ac:dyDescent="0.25"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s="19">
        <f t="array" ref="W527">SUMPRODUCT(B$2:U$2, B527:U527)</f>
        <v>-8.586299849074569E-2</v>
      </c>
      <c r="X527">
        <f t="shared" si="10"/>
        <v>7.3724545098217964E-3</v>
      </c>
    </row>
    <row r="528" spans="2:24" x14ac:dyDescent="0.25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19">
        <f t="array" ref="W528">SUMPRODUCT(B$2:U$2, B528:U528)</f>
        <v>0.42147020817819325</v>
      </c>
      <c r="X528">
        <f t="shared" si="10"/>
        <v>0.17763713638176956</v>
      </c>
    </row>
    <row r="529" spans="2:24" x14ac:dyDescent="0.25"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 s="19">
        <f t="array" ref="W529">SUMPRODUCT(B$2:U$2, B529:U529)</f>
        <v>0.17778992934280058</v>
      </c>
      <c r="X529">
        <f t="shared" si="10"/>
        <v>3.1609258975718021E-2</v>
      </c>
    </row>
    <row r="530" spans="2:24" x14ac:dyDescent="0.25"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 s="19">
        <f t="array" ref="W530">SUMPRODUCT(B$2:U$2, B530:U530)</f>
        <v>0.13346316643493328</v>
      </c>
      <c r="X530">
        <f t="shared" si="10"/>
        <v>1.7812416794838699E-2</v>
      </c>
    </row>
    <row r="531" spans="2:24" x14ac:dyDescent="0.25"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 s="19">
        <f t="array" ref="W531">SUMPRODUCT(B$2:U$2, B531:U531)</f>
        <v>0.42147020817819325</v>
      </c>
      <c r="X531">
        <f t="shared" si="10"/>
        <v>0.17763713638176956</v>
      </c>
    </row>
    <row r="532" spans="2:24" x14ac:dyDescent="0.25"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19">
        <f t="array" ref="W532">SUMPRODUCT(B$2:U$2, B532:U532)</f>
        <v>0.63917851649110102</v>
      </c>
      <c r="X532">
        <f t="shared" si="10"/>
        <v>0.40854917594376472</v>
      </c>
    </row>
    <row r="533" spans="2:24" x14ac:dyDescent="0.25"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s="19">
        <f t="array" ref="W533">SUMPRODUCT(B$2:U$2, B533:U533)</f>
        <v>7.6175820733069277E-3</v>
      </c>
      <c r="X533">
        <f t="shared" si="10"/>
        <v>5.8027556643567074E-5</v>
      </c>
    </row>
    <row r="534" spans="2:24" x14ac:dyDescent="0.25"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s="19">
        <f t="array" ref="W534">SUMPRODUCT(B$2:U$2, B534:U534)</f>
        <v>0.10857449672758818</v>
      </c>
      <c r="X534">
        <f t="shared" si="10"/>
        <v>1.1788421339649056E-2</v>
      </c>
    </row>
    <row r="535" spans="2:24" x14ac:dyDescent="0.25"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 s="19">
        <f t="array" ref="W535">SUMPRODUCT(B$2:U$2, B535:U535)</f>
        <v>0.5709581609994494</v>
      </c>
      <c r="X535">
        <f t="shared" si="10"/>
        <v>0.32599322161187316</v>
      </c>
    </row>
    <row r="536" spans="2:24" x14ac:dyDescent="0.25"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 s="19">
        <f t="array" ref="W536">SUMPRODUCT(B$2:U$2, B536:U536)</f>
        <v>0.10820294136253217</v>
      </c>
      <c r="X536">
        <f t="shared" si="10"/>
        <v>1.1707876519503575E-2</v>
      </c>
    </row>
    <row r="537" spans="2:24" x14ac:dyDescent="0.25"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19">
        <f t="array" ref="W537">SUMPRODUCT(B$2:U$2, B537:U537)</f>
        <v>0.35324985268654174</v>
      </c>
      <c r="X537">
        <f t="shared" si="10"/>
        <v>0.12478545842306345</v>
      </c>
    </row>
    <row r="538" spans="2:24" x14ac:dyDescent="0.25"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19">
        <f t="array" ref="W538">SUMPRODUCT(B$2:U$2, B538:U538)</f>
        <v>0.44673043325059436</v>
      </c>
      <c r="X538">
        <f t="shared" si="10"/>
        <v>0.19956807999226375</v>
      </c>
    </row>
    <row r="539" spans="2:24" x14ac:dyDescent="0.25"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19">
        <f t="array" ref="W539">SUMPRODUCT(B$2:U$2, B539:U539)</f>
        <v>0.184444137905665</v>
      </c>
      <c r="X539">
        <f t="shared" si="10"/>
        <v>3.4019640007763967E-2</v>
      </c>
    </row>
    <row r="540" spans="2:24" x14ac:dyDescent="0.25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19">
        <f t="array" ref="W540">SUMPRODUCT(B$2:U$2, B540:U540)</f>
        <v>0.49024062094446952</v>
      </c>
      <c r="X540">
        <f t="shared" si="10"/>
        <v>0.24033586642401905</v>
      </c>
    </row>
    <row r="541" spans="2:24" x14ac:dyDescent="0.25"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 s="19">
        <f t="array" ref="W541">SUMPRODUCT(B$2:U$2, B541:U541)</f>
        <v>0.35324985268654174</v>
      </c>
      <c r="X541">
        <f t="shared" si="10"/>
        <v>0.12478545842306345</v>
      </c>
    </row>
    <row r="542" spans="2:24" x14ac:dyDescent="0.25"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s="19">
        <f t="array" ref="W542">SUMPRODUCT(B$2:U$2, B542:U542)</f>
        <v>-4.1536235582878389E-2</v>
      </c>
      <c r="X542">
        <f t="shared" si="10"/>
        <v>1.7252588663963727E-3</v>
      </c>
    </row>
    <row r="543" spans="2:24" x14ac:dyDescent="0.25"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19">
        <f t="array" ref="W543">SUMPRODUCT(B$2:U$2, B543:U543)</f>
        <v>0.30264043658086603</v>
      </c>
      <c r="X543">
        <f t="shared" si="10"/>
        <v>9.1591233853857201E-2</v>
      </c>
    </row>
    <row r="544" spans="2:24" x14ac:dyDescent="0.25"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 s="19">
        <f t="array" ref="W544">SUMPRODUCT(B$2:U$2, B544:U544)</f>
        <v>0.40561780145039794</v>
      </c>
      <c r="X544">
        <f t="shared" si="10"/>
        <v>0.16452580085345445</v>
      </c>
    </row>
    <row r="545" spans="2:24" x14ac:dyDescent="0.25"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19">
        <f t="array" ref="W545">SUMPRODUCT(B$2:U$2, B545:U545)</f>
        <v>0.2344200810892145</v>
      </c>
      <c r="X545">
        <f t="shared" si="10"/>
        <v>5.4952774417873898E-2</v>
      </c>
    </row>
    <row r="546" spans="2:24" x14ac:dyDescent="0.25"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 s="19">
        <f t="array" ref="W546">SUMPRODUCT(B$2:U$2, B546:U546)</f>
        <v>0.2196208258537648</v>
      </c>
      <c r="X546">
        <f t="shared" si="10"/>
        <v>4.8233307148689689E-2</v>
      </c>
    </row>
    <row r="547" spans="2:24" x14ac:dyDescent="0.25"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 s="19">
        <f t="array" ref="W547">SUMPRODUCT(B$2:U$2, B547:U547)</f>
        <v>0.22614801591357889</v>
      </c>
      <c r="X547">
        <f t="shared" si="10"/>
        <v>5.1142925101648327E-2</v>
      </c>
    </row>
    <row r="548" spans="2:24" x14ac:dyDescent="0.25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 s="19">
        <f t="array" ref="W548">SUMPRODUCT(B$2:U$2, B548:U548)</f>
        <v>0.42147020817819325</v>
      </c>
      <c r="X548">
        <f t="shared" si="10"/>
        <v>0.17763713638176956</v>
      </c>
    </row>
    <row r="549" spans="2:24" x14ac:dyDescent="0.25"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s="19">
        <f t="array" ref="W549">SUMPRODUCT(B$2:U$2, B549:U549)</f>
        <v>-0.1097565910745299</v>
      </c>
      <c r="X549">
        <f t="shared" si="10"/>
        <v>1.2046509284301576E-2</v>
      </c>
    </row>
    <row r="550" spans="2:24" x14ac:dyDescent="0.25"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19">
        <f t="array" ref="W550">SUMPRODUCT(B$2:U$2, B550:U550)</f>
        <v>0.42147020817819325</v>
      </c>
      <c r="X550">
        <f t="shared" si="10"/>
        <v>0.17763713638176956</v>
      </c>
    </row>
    <row r="551" spans="2:24" x14ac:dyDescent="0.25"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19">
        <f t="array" ref="W551">SUMPRODUCT(B$2:U$2, B551:U551)</f>
        <v>-1.7642642999094182E-2</v>
      </c>
      <c r="X551">
        <f t="shared" si="10"/>
        <v>3.1126285199348697E-4</v>
      </c>
    </row>
    <row r="552" spans="2:24" x14ac:dyDescent="0.25"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 s="19">
        <f t="array" ref="W552">SUMPRODUCT(B$2:U$2, B552:U552)</f>
        <v>0.10956957385114902</v>
      </c>
      <c r="X552">
        <f t="shared" si="10"/>
        <v>1.2005491513922398E-2</v>
      </c>
    </row>
    <row r="553" spans="2:24" x14ac:dyDescent="0.25"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19">
        <f t="array" ref="W553">SUMPRODUCT(B$2:U$2, B553:U553)</f>
        <v>0.35284778558780283</v>
      </c>
      <c r="X553">
        <f t="shared" si="10"/>
        <v>0.12450155979421608</v>
      </c>
    </row>
    <row r="554" spans="2:24" x14ac:dyDescent="0.25"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s="19">
        <f t="array" ref="W554">SUMPRODUCT(B$2:U$2, B554:U554)</f>
        <v>-8.4496366002128898E-2</v>
      </c>
      <c r="X554">
        <f t="shared" si="10"/>
        <v>7.1396358675657242E-3</v>
      </c>
    </row>
    <row r="555" spans="2:24" x14ac:dyDescent="0.25"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 s="19">
        <f t="array" ref="W555">SUMPRODUCT(B$2:U$2, B555:U555)</f>
        <v>0.85747521434772778</v>
      </c>
      <c r="X555">
        <f t="shared" si="10"/>
        <v>0.73526374322068166</v>
      </c>
    </row>
    <row r="556" spans="2:24" x14ac:dyDescent="0.25"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19">
        <f t="array" ref="W556">SUMPRODUCT(B$2:U$2, B556:U556)</f>
        <v>8.3907281680009049E-2</v>
      </c>
      <c r="X556">
        <f t="shared" si="10"/>
        <v>7.0404319189283819E-3</v>
      </c>
    </row>
    <row r="557" spans="2:24" x14ac:dyDescent="0.25"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 s="19">
        <f t="array" ref="W557">SUMPRODUCT(B$2:U$2, B557:U557)</f>
        <v>0.44673043325059436</v>
      </c>
      <c r="X557">
        <f t="shared" si="10"/>
        <v>0.19956807999226375</v>
      </c>
    </row>
    <row r="558" spans="2:24" x14ac:dyDescent="0.25"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19">
        <f t="array" ref="W558">SUMPRODUCT(B$2:U$2, B558:U558)</f>
        <v>0.20168352192658481</v>
      </c>
      <c r="X558">
        <f t="shared" si="10"/>
        <v>4.0676243016711217E-2</v>
      </c>
    </row>
    <row r="559" spans="2:24" x14ac:dyDescent="0.25"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19">
        <f t="array" ref="W559">SUMPRODUCT(B$2:U$2, B559:U559)</f>
        <v>0.61034340582433355</v>
      </c>
      <c r="X559">
        <f t="shared" si="10"/>
        <v>0.37251907303324711</v>
      </c>
    </row>
    <row r="560" spans="2:24" x14ac:dyDescent="0.25"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s="19">
        <f t="array" ref="W560">SUMPRODUCT(B$2:U$2, B560:U560)</f>
        <v>0.24534157225209535</v>
      </c>
      <c r="X560">
        <f t="shared" si="10"/>
        <v>6.0192487075130127E-2</v>
      </c>
    </row>
    <row r="561" spans="2:24" x14ac:dyDescent="0.25"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 s="19">
        <f t="array" ref="W561">SUMPRODUCT(B$2:U$2, B561:U561)</f>
        <v>0.42147020817819325</v>
      </c>
      <c r="X561">
        <f t="shared" si="10"/>
        <v>0.17763713638176956</v>
      </c>
    </row>
    <row r="562" spans="2:24" x14ac:dyDescent="0.25"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19">
        <f t="array" ref="W562">SUMPRODUCT(B$2:U$2, B562:U562)</f>
        <v>0.12781953647262306</v>
      </c>
      <c r="X562">
        <f t="shared" si="10"/>
        <v>1.6337833904076216E-2</v>
      </c>
    </row>
    <row r="563" spans="2:24" x14ac:dyDescent="0.25"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 s="19">
        <f t="array" ref="W563">SUMPRODUCT(B$2:U$2, B563:U563)</f>
        <v>0.10820294136253217</v>
      </c>
      <c r="X563">
        <f t="shared" si="10"/>
        <v>1.1707876519503575E-2</v>
      </c>
    </row>
    <row r="564" spans="2:24" x14ac:dyDescent="0.25"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s="19">
        <f t="array" ref="W564">SUMPRODUCT(B$2:U$2, B564:U564)</f>
        <v>0.15878184573452497</v>
      </c>
      <c r="X564">
        <f t="shared" si="10"/>
        <v>2.5211674534862488E-2</v>
      </c>
    </row>
    <row r="565" spans="2:24" x14ac:dyDescent="0.25"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19">
        <f t="array" ref="W565">SUMPRODUCT(B$2:U$2, B565:U565)</f>
        <v>0.35324985268654174</v>
      </c>
      <c r="X565">
        <f t="shared" si="10"/>
        <v>0.12478545842306345</v>
      </c>
    </row>
    <row r="566" spans="2:24" x14ac:dyDescent="0.25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 s="19">
        <f t="array" ref="W566">SUMPRODUCT(B$2:U$2, B566:U566)</f>
        <v>0.63917851649110102</v>
      </c>
      <c r="X566">
        <f t="shared" si="10"/>
        <v>0.40854917594376472</v>
      </c>
    </row>
    <row r="567" spans="2:24" x14ac:dyDescent="0.25"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 s="19">
        <f t="array" ref="W567">SUMPRODUCT(B$2:U$2, B567:U567)</f>
        <v>-6.0182714989719277E-2</v>
      </c>
      <c r="X567">
        <f t="shared" si="10"/>
        <v>3.6219591835337812E-3</v>
      </c>
    </row>
    <row r="568" spans="2:24" x14ac:dyDescent="0.25"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19">
        <f t="array" ref="W568">SUMPRODUCT(B$2:U$2, B568:U568)</f>
        <v>0.19436060078136366</v>
      </c>
      <c r="X568">
        <f t="shared" si="10"/>
        <v>3.7776043136092619E-2</v>
      </c>
    </row>
    <row r="569" spans="2:24" x14ac:dyDescent="0.25"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19">
        <f t="array" ref="W569">SUMPRODUCT(B$2:U$2, B569:U569)</f>
        <v>5.7593525256856515E-2</v>
      </c>
      <c r="X569">
        <f t="shared" si="10"/>
        <v>3.3170141515121692E-3</v>
      </c>
    </row>
    <row r="570" spans="2:24" x14ac:dyDescent="0.25"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s="19">
        <f t="array" ref="W570">SUMPRODUCT(B$2:U$2, B570:U570)</f>
        <v>0.22740426832491539</v>
      </c>
      <c r="X570">
        <f t="shared" si="10"/>
        <v>5.1712701252390116E-2</v>
      </c>
    </row>
    <row r="571" spans="2:24" x14ac:dyDescent="0.25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19">
        <f t="array" ref="W571">SUMPRODUCT(B$2:U$2, B571:U571)</f>
        <v>0.32991854667268217</v>
      </c>
      <c r="X571">
        <f t="shared" si="10"/>
        <v>0.10884624743861476</v>
      </c>
    </row>
    <row r="572" spans="2:24" x14ac:dyDescent="0.25"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 s="19">
        <f t="array" ref="W572">SUMPRODUCT(B$2:U$2, B572:U572)</f>
        <v>0.10780087426379331</v>
      </c>
      <c r="X572">
        <f t="shared" si="10"/>
        <v>1.1621028492038174E-2</v>
      </c>
    </row>
    <row r="573" spans="2:24" x14ac:dyDescent="0.25"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19">
        <f t="array" ref="W573">SUMPRODUCT(B$2:U$2, B573:U573)</f>
        <v>0.20915985601681339</v>
      </c>
      <c r="X573">
        <f t="shared" si="10"/>
        <v>4.3747845368974109E-2</v>
      </c>
    </row>
    <row r="574" spans="2:24" x14ac:dyDescent="0.25"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19">
        <f t="array" ref="W574">SUMPRODUCT(B$2:U$2, B574:U574)</f>
        <v>0.35324985268654174</v>
      </c>
      <c r="X574">
        <f t="shared" si="10"/>
        <v>0.12478545842306345</v>
      </c>
    </row>
    <row r="575" spans="2:24" x14ac:dyDescent="0.25"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 s="19">
        <f t="array" ref="W575">SUMPRODUCT(B$2:U$2, B575:U575)</f>
        <v>0.57982408525637918</v>
      </c>
      <c r="X575">
        <f t="shared" si="10"/>
        <v>0.33619596984339689</v>
      </c>
    </row>
    <row r="576" spans="2:24" x14ac:dyDescent="0.25"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19">
        <f t="array" ref="W576">SUMPRODUCT(B$2:U$2, B576:U576)</f>
        <v>0.42147020817819325</v>
      </c>
      <c r="X576">
        <f t="shared" si="10"/>
        <v>0.17763713638176956</v>
      </c>
    </row>
    <row r="577" spans="2:24" x14ac:dyDescent="0.25"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19">
        <f t="array" ref="W577">SUMPRODUCT(B$2:U$2, B577:U577)</f>
        <v>0.42147020817819325</v>
      </c>
      <c r="X577">
        <f t="shared" si="10"/>
        <v>0.17763713638176956</v>
      </c>
    </row>
    <row r="578" spans="2:24" x14ac:dyDescent="0.25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 s="19">
        <f t="array" ref="W578">SUMPRODUCT(B$2:U$2, B578:U578)</f>
        <v>0.44673043325059436</v>
      </c>
      <c r="X578">
        <f t="shared" si="10"/>
        <v>0.19956807999226375</v>
      </c>
    </row>
    <row r="579" spans="2:24" x14ac:dyDescent="0.25"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19">
        <f t="array" ref="W579">SUMPRODUCT(B$2:U$2, B579:U579)</f>
        <v>0.42106814107945439</v>
      </c>
      <c r="X579">
        <f t="shared" si="10"/>
        <v>0.1772983794321073</v>
      </c>
    </row>
    <row r="580" spans="2:24" x14ac:dyDescent="0.25"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19">
        <f t="array" ref="W580">SUMPRODUCT(B$2:U$2, B580:U580)</f>
        <v>8.4309348778747906E-2</v>
      </c>
      <c r="X580">
        <f t="shared" si="10"/>
        <v>7.108066291496561E-3</v>
      </c>
    </row>
    <row r="581" spans="2:24" x14ac:dyDescent="0.25"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s="19">
        <f t="array" ref="W581">SUMPRODUCT(B$2:U$2, B581:U581)</f>
        <v>0.2526644933973165</v>
      </c>
      <c r="X581">
        <f t="shared" si="10"/>
        <v>6.3839346223722601E-2</v>
      </c>
    </row>
    <row r="582" spans="2:24" x14ac:dyDescent="0.25"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19">
        <f t="array" ref="W582">SUMPRODUCT(B$2:U$2, B582:U582)</f>
        <v>0.35324985268654174</v>
      </c>
      <c r="X582">
        <f t="shared" si="10"/>
        <v>0.12478545842306345</v>
      </c>
    </row>
    <row r="583" spans="2:24" x14ac:dyDescent="0.25"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19">
        <f t="array" ref="W583">SUMPRODUCT(B$2:U$2, B583:U583)</f>
        <v>0.43940751210537321</v>
      </c>
      <c r="X583">
        <f t="shared" si="10"/>
        <v>0.19307896169463371</v>
      </c>
    </row>
    <row r="584" spans="2:24" x14ac:dyDescent="0.25"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 s="19">
        <f t="array" ref="W584">SUMPRODUCT(B$2:U$2, B584:U584)</f>
        <v>0.27738021150846492</v>
      </c>
      <c r="X584">
        <f t="shared" si="10"/>
        <v>7.6939781736480736E-2</v>
      </c>
    </row>
    <row r="585" spans="2:24" x14ac:dyDescent="0.25"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 s="19">
        <f t="array" ref="W585">SUMPRODUCT(B$2:U$2, B585:U585)</f>
        <v>0.35284778558780283</v>
      </c>
      <c r="X585">
        <f t="shared" ref="X585:X648" si="11">(V585-W585)^2</f>
        <v>0.12450155979421608</v>
      </c>
    </row>
    <row r="586" spans="2:24" x14ac:dyDescent="0.25"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 s="19">
        <f t="array" ref="W586">SUMPRODUCT(B$2:U$2, B586:U586)</f>
        <v>0.17642329685418368</v>
      </c>
      <c r="X586">
        <f t="shared" si="11"/>
        <v>3.1125179672899416E-2</v>
      </c>
    </row>
    <row r="587" spans="2:24" x14ac:dyDescent="0.25"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 s="19">
        <f t="array" ref="W587">SUMPRODUCT(B$2:U$2, B587:U587)</f>
        <v>0.27675743201925451</v>
      </c>
      <c r="X587">
        <f t="shared" si="11"/>
        <v>7.6594676177892285E-2</v>
      </c>
    </row>
    <row r="588" spans="2:24" x14ac:dyDescent="0.25"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s="19">
        <f t="array" ref="W588">SUMPRODUCT(B$2:U$2, B588:U588)</f>
        <v>7.6175820733069277E-3</v>
      </c>
      <c r="X588">
        <f t="shared" si="11"/>
        <v>5.8027556643567074E-5</v>
      </c>
    </row>
    <row r="589" spans="2:24" x14ac:dyDescent="0.25"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 s="19">
        <f t="array" ref="W589">SUMPRODUCT(B$2:U$2, B589:U589)</f>
        <v>0.5741722921071204</v>
      </c>
      <c r="X589">
        <f t="shared" si="11"/>
        <v>0.32967382102354437</v>
      </c>
    </row>
    <row r="590" spans="2:24" x14ac:dyDescent="0.25"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 s="19">
        <f t="array" ref="W590">SUMPRODUCT(B$2:U$2, B590:U590)</f>
        <v>0.36751373309499935</v>
      </c>
      <c r="X590">
        <f t="shared" si="11"/>
        <v>0.13506634401342243</v>
      </c>
    </row>
    <row r="591" spans="2:24" x14ac:dyDescent="0.25"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19">
        <f t="array" ref="W591">SUMPRODUCT(B$2:U$2, B591:U591)</f>
        <v>0.42147020817819325</v>
      </c>
      <c r="X591">
        <f t="shared" si="11"/>
        <v>0.17763713638176956</v>
      </c>
    </row>
    <row r="592" spans="2:24" x14ac:dyDescent="0.25"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19">
        <f t="array" ref="W592">SUMPRODUCT(B$2:U$2, B592:U592)</f>
        <v>0.15212763717166061</v>
      </c>
      <c r="X592">
        <f t="shared" si="11"/>
        <v>2.3142817991432415E-2</v>
      </c>
    </row>
    <row r="593" spans="2:24" x14ac:dyDescent="0.25"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s="19">
        <f t="array" ref="W593">SUMPRODUCT(B$2:U$2, B593:U593)</f>
        <v>-1.6276010510477279E-2</v>
      </c>
      <c r="X593">
        <f t="shared" si="11"/>
        <v>2.6490851813716686E-4</v>
      </c>
    </row>
    <row r="594" spans="2:24" x14ac:dyDescent="0.25"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 s="19">
        <f t="array" ref="W594">SUMPRODUCT(B$2:U$2, B594:U594)</f>
        <v>8.4309348778747906E-2</v>
      </c>
      <c r="X594">
        <f t="shared" si="11"/>
        <v>7.108066291496561E-3</v>
      </c>
    </row>
    <row r="595" spans="2:24" x14ac:dyDescent="0.25"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19">
        <f t="array" ref="W595">SUMPRODUCT(B$2:U$2, B595:U595)</f>
        <v>0.35324985268654174</v>
      </c>
      <c r="X595">
        <f t="shared" si="11"/>
        <v>0.12478545842306345</v>
      </c>
    </row>
    <row r="596" spans="2:24" x14ac:dyDescent="0.25"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19">
        <f t="array" ref="W596">SUMPRODUCT(B$2:U$2, B596:U596)</f>
        <v>0.42147020817819325</v>
      </c>
      <c r="X596">
        <f t="shared" si="11"/>
        <v>0.17763713638176956</v>
      </c>
    </row>
    <row r="597" spans="2:24" x14ac:dyDescent="0.25"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 s="19">
        <f t="array" ref="W597">SUMPRODUCT(B$2:U$2, B597:U597)</f>
        <v>0.98857539559260399</v>
      </c>
      <c r="X597">
        <f t="shared" si="11"/>
        <v>0.97728131277107344</v>
      </c>
    </row>
    <row r="598" spans="2:24" x14ac:dyDescent="0.25"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19">
        <f t="array" ref="W598">SUMPRODUCT(B$2:U$2, B598:U598)</f>
        <v>0.17778992934280058</v>
      </c>
      <c r="X598">
        <f t="shared" si="11"/>
        <v>3.1609258975718021E-2</v>
      </c>
    </row>
    <row r="599" spans="2:24" x14ac:dyDescent="0.25"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19">
        <f t="array" ref="W599">SUMPRODUCT(B$2:U$2, B599:U599)</f>
        <v>-6.7256981981208941E-2</v>
      </c>
      <c r="X599">
        <f t="shared" si="11"/>
        <v>4.5235016252206644E-3</v>
      </c>
    </row>
    <row r="600" spans="2:24" x14ac:dyDescent="0.25"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19">
        <f t="array" ref="W600">SUMPRODUCT(B$2:U$2, B600:U600)</f>
        <v>0.10956957385114902</v>
      </c>
      <c r="X600">
        <f t="shared" si="11"/>
        <v>1.2005491513922398E-2</v>
      </c>
    </row>
    <row r="601" spans="2:24" x14ac:dyDescent="0.25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19">
        <f t="array" ref="W601">SUMPRODUCT(B$2:U$2, B601:U601)</f>
        <v>0.42147020817819325</v>
      </c>
      <c r="X601">
        <f t="shared" si="11"/>
        <v>0.17763713638176956</v>
      </c>
    </row>
    <row r="602" spans="2:24" x14ac:dyDescent="0.25"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19">
        <f t="array" ref="W602">SUMPRODUCT(B$2:U$2, B602:U602)</f>
        <v>0.35324985268654174</v>
      </c>
      <c r="X602">
        <f t="shared" si="11"/>
        <v>0.12478545842306345</v>
      </c>
    </row>
    <row r="603" spans="2:24" x14ac:dyDescent="0.25"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19">
        <f t="array" ref="W603">SUMPRODUCT(B$2:U$2, B603:U603)</f>
        <v>0.35324985268654174</v>
      </c>
      <c r="X603">
        <f t="shared" si="11"/>
        <v>0.12478545842306345</v>
      </c>
    </row>
    <row r="604" spans="2:24" x14ac:dyDescent="0.25"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19">
        <f t="array" ref="W604">SUMPRODUCT(B$2:U$2, B604:U604)</f>
        <v>0.27738021150846492</v>
      </c>
      <c r="X604">
        <f t="shared" si="11"/>
        <v>7.6939781736480736E-2</v>
      </c>
    </row>
    <row r="605" spans="2:24" x14ac:dyDescent="0.25"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19">
        <f t="array" ref="W605">SUMPRODUCT(B$2:U$2, B605:U605)</f>
        <v>0.44673043325059436</v>
      </c>
      <c r="X605">
        <f t="shared" si="11"/>
        <v>0.19956807999226375</v>
      </c>
    </row>
    <row r="606" spans="2:24" x14ac:dyDescent="0.25"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 s="19">
        <f t="array" ref="W606">SUMPRODUCT(B$2:U$2, B606:U606)</f>
        <v>0.42147020817819325</v>
      </c>
      <c r="X606">
        <f t="shared" si="11"/>
        <v>0.17763713638176956</v>
      </c>
    </row>
    <row r="607" spans="2:24" x14ac:dyDescent="0.25"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19">
        <f t="array" ref="W607">SUMPRODUCT(B$2:U$2, B607:U607)</f>
        <v>0.37851007775894285</v>
      </c>
      <c r="X607">
        <f t="shared" si="11"/>
        <v>0.14326987896508098</v>
      </c>
    </row>
    <row r="608" spans="2:24" x14ac:dyDescent="0.25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19">
        <f t="array" ref="W608">SUMPRODUCT(B$2:U$2, B608:U608)</f>
        <v>0.37851007775894285</v>
      </c>
      <c r="X608">
        <f t="shared" si="11"/>
        <v>0.14326987896508098</v>
      </c>
    </row>
    <row r="609" spans="2:24" x14ac:dyDescent="0.25"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s="19">
        <f t="array" ref="W609">SUMPRODUCT(B$2:U$2, B609:U609)</f>
        <v>-4.1536235582878389E-2</v>
      </c>
      <c r="X609">
        <f t="shared" si="11"/>
        <v>1.7252588663963727E-3</v>
      </c>
    </row>
    <row r="610" spans="2:24" x14ac:dyDescent="0.25"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19">
        <f t="array" ref="W610">SUMPRODUCT(B$2:U$2, B610:U610)</f>
        <v>0.17778992934280058</v>
      </c>
      <c r="X610">
        <f t="shared" si="11"/>
        <v>3.1609258975718021E-2</v>
      </c>
    </row>
    <row r="611" spans="2:24" x14ac:dyDescent="0.25"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19">
        <f t="array" ref="W611">SUMPRODUCT(B$2:U$2, B611:U611)</f>
        <v>0.37851007775894285</v>
      </c>
      <c r="X611">
        <f t="shared" si="11"/>
        <v>0.14326987896508098</v>
      </c>
    </row>
    <row r="612" spans="2:24" x14ac:dyDescent="0.25"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 s="19">
        <f t="array" ref="W612">SUMPRODUCT(B$2:U$2, B612:U612)</f>
        <v>0.42147020817819325</v>
      </c>
      <c r="X612">
        <f t="shared" si="11"/>
        <v>0.17763713638176956</v>
      </c>
    </row>
    <row r="613" spans="2:24" x14ac:dyDescent="0.25"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19">
        <f t="array" ref="W613">SUMPRODUCT(B$2:U$2, B613:U613)</f>
        <v>8.3907281680009049E-2</v>
      </c>
      <c r="X613">
        <f t="shared" si="11"/>
        <v>7.0404319189283819E-3</v>
      </c>
    </row>
    <row r="614" spans="2:24" x14ac:dyDescent="0.25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19">
        <f t="array" ref="W614">SUMPRODUCT(B$2:U$2, B614:U614)</f>
        <v>0.35324985268654174</v>
      </c>
      <c r="X614">
        <f t="shared" si="11"/>
        <v>0.12478545842306345</v>
      </c>
    </row>
    <row r="615" spans="2:24" x14ac:dyDescent="0.25"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 s="19">
        <f t="array" ref="W615">SUMPRODUCT(B$2:U$2, B615:U615)</f>
        <v>0.72780987437400357</v>
      </c>
      <c r="X615">
        <f t="shared" si="11"/>
        <v>0.52970721323630288</v>
      </c>
    </row>
    <row r="616" spans="2:24" x14ac:dyDescent="0.25"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19">
        <f t="array" ref="W616">SUMPRODUCT(B$2:U$2, B616:U616)</f>
        <v>0.15252970427039947</v>
      </c>
      <c r="X616">
        <f t="shared" si="11"/>
        <v>2.3265310684815518E-2</v>
      </c>
    </row>
    <row r="617" spans="2:24" x14ac:dyDescent="0.25"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19">
        <f t="array" ref="W617">SUMPRODUCT(B$2:U$2, B617:U617)</f>
        <v>0.35324985268654174</v>
      </c>
      <c r="X617">
        <f t="shared" si="11"/>
        <v>0.12478545842306345</v>
      </c>
    </row>
    <row r="618" spans="2:24" x14ac:dyDescent="0.25"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19">
        <f t="array" ref="W618">SUMPRODUCT(B$2:U$2, B618:U618)</f>
        <v>-8.4496366002128898E-2</v>
      </c>
      <c r="X618">
        <f t="shared" si="11"/>
        <v>7.1396358675657242E-3</v>
      </c>
    </row>
    <row r="619" spans="2:24" x14ac:dyDescent="0.25"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19">
        <f t="array" ref="W619">SUMPRODUCT(B$2:U$2, B619:U619)</f>
        <v>0.42147020817819325</v>
      </c>
      <c r="X619">
        <f t="shared" si="11"/>
        <v>0.17763713638176956</v>
      </c>
    </row>
    <row r="620" spans="2:24" x14ac:dyDescent="0.25"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19">
        <f t="array" ref="W620">SUMPRODUCT(B$2:U$2, B620:U620)</f>
        <v>0.20168352192658481</v>
      </c>
      <c r="X620">
        <f t="shared" si="11"/>
        <v>4.0676243016711217E-2</v>
      </c>
    </row>
    <row r="621" spans="2:24" x14ac:dyDescent="0.25"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s="19">
        <f t="array" ref="W621">SUMPRODUCT(B$2:U$2, B621:U621)</f>
        <v>-0.1097565910745299</v>
      </c>
      <c r="X621">
        <f t="shared" si="11"/>
        <v>1.2046509284301576E-2</v>
      </c>
    </row>
    <row r="622" spans="2:24" x14ac:dyDescent="0.25"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19">
        <f t="array" ref="W622">SUMPRODUCT(B$2:U$2, B622:U622)</f>
        <v>0.37246438069789378</v>
      </c>
      <c r="X622">
        <f t="shared" si="11"/>
        <v>0.13872971488866556</v>
      </c>
    </row>
    <row r="623" spans="2:24" x14ac:dyDescent="0.25">
      <c r="B623">
        <v>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19">
        <f t="array" ref="W623">SUMPRODUCT(B$2:U$2, B623:U623)</f>
        <v>3.3699932673072253E-2</v>
      </c>
      <c r="X623">
        <f t="shared" si="11"/>
        <v>1.1356854621696027E-3</v>
      </c>
    </row>
    <row r="624" spans="2:24" x14ac:dyDescent="0.25"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19">
        <f t="array" ref="W624">SUMPRODUCT(B$2:U$2, B624:U624)</f>
        <v>0.30264043658086603</v>
      </c>
      <c r="X624">
        <f t="shared" si="11"/>
        <v>9.1591233853857201E-2</v>
      </c>
    </row>
    <row r="625" spans="2:24" x14ac:dyDescent="0.25"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 s="19">
        <f t="array" ref="W625">SUMPRODUCT(B$2:U$2, B625:U625)</f>
        <v>0.10956957385114902</v>
      </c>
      <c r="X625">
        <f t="shared" si="11"/>
        <v>1.2005491513922398E-2</v>
      </c>
    </row>
    <row r="626" spans="2:24" x14ac:dyDescent="0.25"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19">
        <f t="array" ref="W626">SUMPRODUCT(B$2:U$2, B626:U626)</f>
        <v>0.42147020817819325</v>
      </c>
      <c r="X626">
        <f t="shared" si="11"/>
        <v>0.17763713638176956</v>
      </c>
    </row>
    <row r="627" spans="2:24" x14ac:dyDescent="0.25"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19">
        <f t="array" ref="W627">SUMPRODUCT(B$2:U$2, B627:U627)</f>
        <v>8.4309348778747906E-2</v>
      </c>
      <c r="X627">
        <f t="shared" si="11"/>
        <v>7.108066291496561E-3</v>
      </c>
    </row>
    <row r="628" spans="2:24" x14ac:dyDescent="0.25"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19">
        <f t="array" ref="W628">SUMPRODUCT(B$2:U$2, B628:U628)</f>
        <v>-1.7642642999094182E-2</v>
      </c>
      <c r="X628">
        <f t="shared" si="11"/>
        <v>3.1126285199348697E-4</v>
      </c>
    </row>
    <row r="629" spans="2:24" x14ac:dyDescent="0.25">
      <c r="B629">
        <v>0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 s="19">
        <f t="array" ref="W629">SUMPRODUCT(B$2:U$2, B629:U629)</f>
        <v>0.17778992934280058</v>
      </c>
      <c r="X629">
        <f t="shared" si="11"/>
        <v>3.1609258975718021E-2</v>
      </c>
    </row>
    <row r="630" spans="2:24" x14ac:dyDescent="0.25"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 s="19">
        <f t="array" ref="W630">SUMPRODUCT(B$2:U$2, B630:U630)</f>
        <v>0.44673043325059436</v>
      </c>
      <c r="X630">
        <f t="shared" si="11"/>
        <v>0.19956807999226375</v>
      </c>
    </row>
    <row r="631" spans="2:24" x14ac:dyDescent="0.25"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19">
        <f t="array" ref="W631">SUMPRODUCT(B$2:U$2, B631:U631)</f>
        <v>4.0354141235936669E-2</v>
      </c>
      <c r="X631">
        <f t="shared" si="11"/>
        <v>1.6284567148899243E-3</v>
      </c>
    </row>
    <row r="632" spans="2:24" x14ac:dyDescent="0.25"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19">
        <f t="array" ref="W632">SUMPRODUCT(B$2:U$2, B632:U632)</f>
        <v>0.2526644933973165</v>
      </c>
      <c r="X632">
        <f t="shared" si="11"/>
        <v>6.3839346223722601E-2</v>
      </c>
    </row>
    <row r="633" spans="2:24" x14ac:dyDescent="0.25"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 s="19">
        <f t="array" ref="W633">SUMPRODUCT(B$2:U$2, B633:U633)</f>
        <v>0.13226536825078733</v>
      </c>
      <c r="X633">
        <f t="shared" si="11"/>
        <v>1.749412763851638E-2</v>
      </c>
    </row>
    <row r="634" spans="2:24" x14ac:dyDescent="0.25"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s="19">
        <f t="array" ref="W634">SUMPRODUCT(B$2:U$2, B634:U634)</f>
        <v>0.22700220122617654</v>
      </c>
      <c r="X634">
        <f t="shared" si="11"/>
        <v>5.1529999361529542E-2</v>
      </c>
    </row>
    <row r="635" spans="2:24" x14ac:dyDescent="0.25"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s="19">
        <f t="array" ref="W635">SUMPRODUCT(B$2:U$2, B635:U635)</f>
        <v>-6.060277341834458E-2</v>
      </c>
      <c r="X635">
        <f t="shared" si="11"/>
        <v>3.6726961459952125E-3</v>
      </c>
    </row>
    <row r="636" spans="2:24" x14ac:dyDescent="0.25"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19">
        <f t="array" ref="W636">SUMPRODUCT(B$2:U$2, B636:U636)</f>
        <v>0.54212305033268193</v>
      </c>
      <c r="X636">
        <f t="shared" si="11"/>
        <v>0.29389740170201156</v>
      </c>
    </row>
    <row r="637" spans="2:24" x14ac:dyDescent="0.25"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19">
        <f t="array" ref="W637">SUMPRODUCT(B$2:U$2, B637:U637)</f>
        <v>0.20168352192658481</v>
      </c>
      <c r="X637">
        <f t="shared" si="11"/>
        <v>4.0676243016711217E-2</v>
      </c>
    </row>
    <row r="638" spans="2:24" x14ac:dyDescent="0.25"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19">
        <f t="array" ref="W638">SUMPRODUCT(B$2:U$2, B638:U638)</f>
        <v>0.10956957385114902</v>
      </c>
      <c r="X638">
        <f t="shared" si="11"/>
        <v>1.2005491513922398E-2</v>
      </c>
    </row>
    <row r="639" spans="2:24" x14ac:dyDescent="0.25"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19">
        <f t="array" ref="W639">SUMPRODUCT(B$2:U$2, B639:U639)</f>
        <v>0.35324985268654174</v>
      </c>
      <c r="X639">
        <f t="shared" si="11"/>
        <v>0.12478545842306345</v>
      </c>
    </row>
    <row r="640" spans="2:24" x14ac:dyDescent="0.25"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19">
        <f t="array" ref="W640">SUMPRODUCT(B$2:U$2, B640:U640)</f>
        <v>0.10820294136253217</v>
      </c>
      <c r="X640">
        <f t="shared" si="11"/>
        <v>1.1707876519503575E-2</v>
      </c>
    </row>
    <row r="641" spans="2:24" x14ac:dyDescent="0.25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19">
        <f t="array" ref="W641">SUMPRODUCT(B$2:U$2, B641:U641)</f>
        <v>0.20915985601681339</v>
      </c>
      <c r="X641">
        <f t="shared" si="11"/>
        <v>4.3747845368974109E-2</v>
      </c>
    </row>
    <row r="642" spans="2:24" x14ac:dyDescent="0.25"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19">
        <f t="array" ref="W642">SUMPRODUCT(B$2:U$2, B642:U642)</f>
        <v>0.10956957385114902</v>
      </c>
      <c r="X642">
        <f t="shared" si="11"/>
        <v>1.2005491513922398E-2</v>
      </c>
    </row>
    <row r="643" spans="2:24" x14ac:dyDescent="0.25"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19">
        <f t="array" ref="W643">SUMPRODUCT(B$2:U$2, B643:U643)</f>
        <v>0.42147020817819325</v>
      </c>
      <c r="X643">
        <f t="shared" si="11"/>
        <v>0.17763713638176956</v>
      </c>
    </row>
    <row r="644" spans="2:24" x14ac:dyDescent="0.25"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19">
        <f t="array" ref="W644">SUMPRODUCT(B$2:U$2, B644:U644)</f>
        <v>0.35324985268654174</v>
      </c>
      <c r="X644">
        <f t="shared" si="11"/>
        <v>0.12478545842306345</v>
      </c>
    </row>
    <row r="645" spans="2:24" x14ac:dyDescent="0.25"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 s="19">
        <f t="array" ref="W645">SUMPRODUCT(B$2:U$2, B645:U645)</f>
        <v>0.35324985268654174</v>
      </c>
      <c r="X645">
        <f t="shared" si="11"/>
        <v>0.12478545842306345</v>
      </c>
    </row>
    <row r="646" spans="2:24" x14ac:dyDescent="0.25"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 s="19">
        <f t="array" ref="W646">SUMPRODUCT(B$2:U$2, B646:U646)</f>
        <v>0.35324985268654174</v>
      </c>
      <c r="X646">
        <f t="shared" si="11"/>
        <v>0.12478545842306345</v>
      </c>
    </row>
    <row r="647" spans="2:24" x14ac:dyDescent="0.25"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 s="19">
        <f t="array" ref="W647">SUMPRODUCT(B$2:U$2, B647:U647)</f>
        <v>0.59416616509359399</v>
      </c>
      <c r="X647">
        <f t="shared" si="11"/>
        <v>0.353033431742028</v>
      </c>
    </row>
    <row r="648" spans="2:24" x14ac:dyDescent="0.25"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s="19">
        <f t="array" ref="W648">SUMPRODUCT(B$2:U$2, B648:U648)</f>
        <v>0.22740426832491539</v>
      </c>
      <c r="X648">
        <f t="shared" si="11"/>
        <v>5.1712701252390116E-2</v>
      </c>
    </row>
    <row r="649" spans="2:24" x14ac:dyDescent="0.25"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s="19">
        <f t="array" ref="W649">SUMPRODUCT(B$2:U$2, B649:U649)</f>
        <v>0.184444137905665</v>
      </c>
      <c r="X649">
        <f t="shared" ref="X649:X712" si="12">(V649-W649)^2</f>
        <v>3.4019640007763967E-2</v>
      </c>
    </row>
    <row r="650" spans="2:24" x14ac:dyDescent="0.25"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s="19">
        <f t="array" ref="W650">SUMPRODUCT(B$2:U$2, B650:U650)</f>
        <v>-6.060277341834458E-2</v>
      </c>
      <c r="X650">
        <f t="shared" si="12"/>
        <v>3.6726961459952125E-3</v>
      </c>
    </row>
    <row r="651" spans="2:24" x14ac:dyDescent="0.25"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 s="19">
        <f t="array" ref="W651">SUMPRODUCT(B$2:U$2, B651:U651)</f>
        <v>0.15252970427039947</v>
      </c>
      <c r="X651">
        <f t="shared" si="12"/>
        <v>2.3265310684815518E-2</v>
      </c>
    </row>
    <row r="652" spans="2:24" x14ac:dyDescent="0.25"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19">
        <f t="array" ref="W652">SUMPRODUCT(B$2:U$2, B652:U652)</f>
        <v>0.42147020817819325</v>
      </c>
      <c r="X652">
        <f t="shared" si="12"/>
        <v>0.17763713638176956</v>
      </c>
    </row>
    <row r="653" spans="2:24" x14ac:dyDescent="0.25"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19">
        <f t="array" ref="W653">SUMPRODUCT(B$2:U$2, B653:U653)</f>
        <v>0.10956957385114902</v>
      </c>
      <c r="X653">
        <f t="shared" si="12"/>
        <v>1.2005491513922398E-2</v>
      </c>
    </row>
    <row r="654" spans="2:24" x14ac:dyDescent="0.25"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s="19">
        <f t="array" ref="W654">SUMPRODUCT(B$2:U$2, B654:U654)</f>
        <v>1.5093916163535559E-2</v>
      </c>
      <c r="X654">
        <f t="shared" si="12"/>
        <v>2.2782630515184E-4</v>
      </c>
    </row>
    <row r="655" spans="2:24" x14ac:dyDescent="0.25"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19">
        <f t="array" ref="W655">SUMPRODUCT(B$2:U$2, B655:U655)</f>
        <v>0.25267004371068857</v>
      </c>
      <c r="X655">
        <f t="shared" si="12"/>
        <v>6.3842150988761281E-2</v>
      </c>
    </row>
    <row r="656" spans="2:24" x14ac:dyDescent="0.25"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 s="19">
        <f t="array" ref="W656">SUMPRODUCT(B$2:U$2, B656:U656)</f>
        <v>0.10820294136253217</v>
      </c>
      <c r="X656">
        <f t="shared" si="12"/>
        <v>1.1707876519503575E-2</v>
      </c>
    </row>
    <row r="657" spans="2:24" x14ac:dyDescent="0.25"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 s="19">
        <f t="array" ref="W657">SUMPRODUCT(B$2:U$2, B657:U657)</f>
        <v>0.10956957385114902</v>
      </c>
      <c r="X657">
        <f t="shared" si="12"/>
        <v>1.2005491513922398E-2</v>
      </c>
    </row>
    <row r="658" spans="2:24" x14ac:dyDescent="0.25"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19">
        <f t="array" ref="W658">SUMPRODUCT(B$2:U$2, B658:U658)</f>
        <v>0.42106814107945439</v>
      </c>
      <c r="X658">
        <f t="shared" si="12"/>
        <v>0.1772983794321073</v>
      </c>
    </row>
    <row r="659" spans="2:24" x14ac:dyDescent="0.25"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19">
        <f t="array" ref="W659">SUMPRODUCT(B$2:U$2, B659:U659)</f>
        <v>8.3314271655187067E-2</v>
      </c>
      <c r="X659">
        <f t="shared" si="12"/>
        <v>6.9412678614343068E-3</v>
      </c>
    </row>
    <row r="660" spans="2:24" x14ac:dyDescent="0.25"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19">
        <f t="array" ref="W660">SUMPRODUCT(B$2:U$2, B660:U660)</f>
        <v>0.184444137905665</v>
      </c>
      <c r="X660">
        <f t="shared" si="12"/>
        <v>3.4019640007763967E-2</v>
      </c>
    </row>
    <row r="661" spans="2:24" x14ac:dyDescent="0.25"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19">
        <f t="array" ref="W661">SUMPRODUCT(B$2:U$2, B661:U661)</f>
        <v>0.77086708727969611</v>
      </c>
      <c r="X661">
        <f t="shared" si="12"/>
        <v>0.59423606625108261</v>
      </c>
    </row>
    <row r="662" spans="2:24" x14ac:dyDescent="0.25"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s="19">
        <f t="array" ref="W662">SUMPRODUCT(B$2:U$2, B662:U662)</f>
        <v>0.41627746597105564</v>
      </c>
      <c r="X662">
        <f t="shared" si="12"/>
        <v>0.17328692867528339</v>
      </c>
    </row>
    <row r="663" spans="2:24" x14ac:dyDescent="0.25"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19">
        <f t="array" ref="W663">SUMPRODUCT(B$2:U$2, B663:U663)</f>
        <v>0.22740426832491539</v>
      </c>
      <c r="X663">
        <f t="shared" si="12"/>
        <v>5.1712701252390116E-2</v>
      </c>
    </row>
    <row r="664" spans="2:24" x14ac:dyDescent="0.25"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19">
        <f t="array" ref="W664">SUMPRODUCT(B$2:U$2, B664:U664)</f>
        <v>0.10820294136253217</v>
      </c>
      <c r="X664">
        <f t="shared" si="12"/>
        <v>1.1707876519503575E-2</v>
      </c>
    </row>
    <row r="665" spans="2:24" x14ac:dyDescent="0.25"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 s="19">
        <f t="array" ref="W665">SUMPRODUCT(B$2:U$2, B665:U665)</f>
        <v>0.17642329685418368</v>
      </c>
      <c r="X665">
        <f t="shared" si="12"/>
        <v>3.1125179672899416E-2</v>
      </c>
    </row>
    <row r="666" spans="2:24" x14ac:dyDescent="0.25"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s="19">
        <f t="array" ref="W666">SUMPRODUCT(B$2:U$2, B666:U666)</f>
        <v>0.15918391283326389</v>
      </c>
      <c r="X666">
        <f t="shared" si="12"/>
        <v>2.5339518104908153E-2</v>
      </c>
    </row>
    <row r="667" spans="2:24" x14ac:dyDescent="0.25"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19">
        <f t="array" ref="W667">SUMPRODUCT(B$2:U$2, B667:U667)</f>
        <v>0.10956957385114902</v>
      </c>
      <c r="X667">
        <f t="shared" si="12"/>
        <v>1.2005491513922398E-2</v>
      </c>
    </row>
    <row r="668" spans="2:24" x14ac:dyDescent="0.25"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s="19">
        <f t="array" ref="W668">SUMPRODUCT(B$2:U$2, B668:U668)</f>
        <v>-0.1097565910745299</v>
      </c>
      <c r="X668">
        <f t="shared" si="12"/>
        <v>1.2046509284301576E-2</v>
      </c>
    </row>
    <row r="669" spans="2:24" x14ac:dyDescent="0.25"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 s="19">
        <f t="array" ref="W669">SUMPRODUCT(B$2:U$2, B669:U669)</f>
        <v>0.37851007775894285</v>
      </c>
      <c r="X669">
        <f t="shared" si="12"/>
        <v>0.14326987896508098</v>
      </c>
    </row>
    <row r="670" spans="2:24" x14ac:dyDescent="0.25"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 s="19">
        <f t="array" ref="W670">SUMPRODUCT(B$2:U$2, B670:U670)</f>
        <v>0.42106814107945439</v>
      </c>
      <c r="X670">
        <f t="shared" si="12"/>
        <v>0.1772983794321073</v>
      </c>
    </row>
    <row r="671" spans="2:24" x14ac:dyDescent="0.25"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19">
        <f t="array" ref="W671">SUMPRODUCT(B$2:U$2, B671:U671)</f>
        <v>0.10820294136253217</v>
      </c>
      <c r="X671">
        <f t="shared" si="12"/>
        <v>1.1707876519503575E-2</v>
      </c>
    </row>
    <row r="672" spans="2:24" x14ac:dyDescent="0.25"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s="19">
        <f t="array" ref="W672">SUMPRODUCT(B$2:U$2, B672:U672)</f>
        <v>8.3314271655187067E-2</v>
      </c>
      <c r="X672">
        <f t="shared" si="12"/>
        <v>6.9412678614343068E-3</v>
      </c>
    </row>
    <row r="673" spans="2:24" x14ac:dyDescent="0.25"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s="19">
        <f t="array" ref="W673">SUMPRODUCT(B$2:U$2, B673:U673)</f>
        <v>0.15918391283326389</v>
      </c>
      <c r="X673">
        <f t="shared" si="12"/>
        <v>2.5339518104908153E-2</v>
      </c>
    </row>
    <row r="674" spans="2:24" x14ac:dyDescent="0.25"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 s="19">
        <f t="array" ref="W674">SUMPRODUCT(B$2:U$2, B674:U674)</f>
        <v>0.19572723326998057</v>
      </c>
      <c r="X674">
        <f t="shared" si="12"/>
        <v>3.8309149843521385E-2</v>
      </c>
    </row>
    <row r="675" spans="2:24" x14ac:dyDescent="0.25"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19">
        <f t="array" ref="W675">SUMPRODUCT(B$2:U$2, B675:U675)</f>
        <v>0.46466773717777432</v>
      </c>
      <c r="X675">
        <f t="shared" si="12"/>
        <v>0.21591610597391314</v>
      </c>
    </row>
    <row r="676" spans="2:24" x14ac:dyDescent="0.25"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 s="19">
        <f t="array" ref="W676">SUMPRODUCT(B$2:U$2, B676:U676)</f>
        <v>0.11746611301533766</v>
      </c>
      <c r="X676">
        <f t="shared" si="12"/>
        <v>1.379828770693208E-2</v>
      </c>
    </row>
    <row r="677" spans="2:24" x14ac:dyDescent="0.25"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s="19">
        <f t="array" ref="W677">SUMPRODUCT(B$2:U$2, B677:U677)</f>
        <v>-8.586299849074569E-2</v>
      </c>
      <c r="X677">
        <f t="shared" si="12"/>
        <v>7.3724545098217964E-3</v>
      </c>
    </row>
    <row r="678" spans="2:24" x14ac:dyDescent="0.25"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 s="19">
        <f t="array" ref="W678">SUMPRODUCT(B$2:U$2, B678:U678)</f>
        <v>0.20915985601681339</v>
      </c>
      <c r="X678">
        <f t="shared" si="12"/>
        <v>4.3747845368974109E-2</v>
      </c>
    </row>
    <row r="679" spans="2:24" x14ac:dyDescent="0.25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19">
        <f t="array" ref="W679">SUMPRODUCT(B$2:U$2, B679:U679)</f>
        <v>0.42147020817819325</v>
      </c>
      <c r="X679">
        <f t="shared" si="12"/>
        <v>0.17763713638176956</v>
      </c>
    </row>
    <row r="680" spans="2:24" x14ac:dyDescent="0.25"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19">
        <f t="array" ref="W680">SUMPRODUCT(B$2:U$2, B680:U680)</f>
        <v>0.42147020817819325</v>
      </c>
      <c r="X680">
        <f t="shared" si="12"/>
        <v>0.17763713638176956</v>
      </c>
    </row>
    <row r="681" spans="2:24" x14ac:dyDescent="0.25"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s="19">
        <f t="array" ref="W681">SUMPRODUCT(B$2:U$2, B681:U681)</f>
        <v>0.22740426832491539</v>
      </c>
      <c r="X681">
        <f t="shared" si="12"/>
        <v>5.1712701252390116E-2</v>
      </c>
    </row>
    <row r="682" spans="2:24" x14ac:dyDescent="0.25"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 s="19">
        <f t="array" ref="W682">SUMPRODUCT(B$2:U$2, B682:U682)</f>
        <v>0.17642329685418368</v>
      </c>
      <c r="X682">
        <f t="shared" si="12"/>
        <v>3.1125179672899416E-2</v>
      </c>
    </row>
    <row r="683" spans="2:24" x14ac:dyDescent="0.25"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19">
        <f t="array" ref="W683">SUMPRODUCT(B$2:U$2, B683:U683)</f>
        <v>0.46466773717777432</v>
      </c>
      <c r="X683">
        <f t="shared" si="12"/>
        <v>0.21591610597391314</v>
      </c>
    </row>
    <row r="684" spans="2:24" x14ac:dyDescent="0.25"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19">
        <f t="array" ref="W684">SUMPRODUCT(B$2:U$2, B684:U684)</f>
        <v>0.44673043325059436</v>
      </c>
      <c r="X684">
        <f t="shared" si="12"/>
        <v>0.19956807999226375</v>
      </c>
    </row>
    <row r="685" spans="2:24" x14ac:dyDescent="0.25"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s="19">
        <f t="array" ref="W685">SUMPRODUCT(B$2:U$2, B685:U685)</f>
        <v>0.2526644933973165</v>
      </c>
      <c r="X685">
        <f t="shared" si="12"/>
        <v>6.3839346223722601E-2</v>
      </c>
    </row>
    <row r="686" spans="2:24" x14ac:dyDescent="0.25"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 s="19">
        <f t="array" ref="W686">SUMPRODUCT(B$2:U$2, B686:U686)</f>
        <v>0.37851007775894285</v>
      </c>
      <c r="X686">
        <f t="shared" si="12"/>
        <v>0.14326987896508098</v>
      </c>
    </row>
    <row r="687" spans="2:24" x14ac:dyDescent="0.25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19">
        <f t="array" ref="W687">SUMPRODUCT(B$2:U$2, B687:U687)</f>
        <v>0.42147020817819325</v>
      </c>
      <c r="X687">
        <f t="shared" si="12"/>
        <v>0.17763713638176956</v>
      </c>
    </row>
    <row r="688" spans="2:24" x14ac:dyDescent="0.25"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19">
        <f t="array" ref="W688">SUMPRODUCT(B$2:U$2, B688:U688)</f>
        <v>0.42147020817819325</v>
      </c>
      <c r="X688">
        <f t="shared" si="12"/>
        <v>0.17763713638176956</v>
      </c>
    </row>
    <row r="689" spans="2:24" x14ac:dyDescent="0.25"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 s="19">
        <f t="array" ref="W689">SUMPRODUCT(B$2:U$2, B689:U689)</f>
        <v>0.34552784478553078</v>
      </c>
      <c r="X689">
        <f t="shared" si="12"/>
        <v>0.11938949152213385</v>
      </c>
    </row>
    <row r="690" spans="2:24" x14ac:dyDescent="0.25"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19">
        <f t="array" ref="W690">SUMPRODUCT(B$2:U$2, B690:U690)</f>
        <v>0.32089039920234008</v>
      </c>
      <c r="X690">
        <f t="shared" si="12"/>
        <v>0.10297064830023718</v>
      </c>
    </row>
    <row r="691" spans="2:24" x14ac:dyDescent="0.25"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19">
        <f t="array" ref="W691">SUMPRODUCT(B$2:U$2, B691:U691)</f>
        <v>0.37851007775894285</v>
      </c>
      <c r="X691">
        <f t="shared" si="12"/>
        <v>0.14326987896508098</v>
      </c>
    </row>
    <row r="692" spans="2:24" x14ac:dyDescent="0.25"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 s="19">
        <f t="array" ref="W692">SUMPRODUCT(B$2:U$2, B692:U692)</f>
        <v>0.17046700819757943</v>
      </c>
      <c r="X692">
        <f t="shared" si="12"/>
        <v>2.9059000883833612E-2</v>
      </c>
    </row>
    <row r="693" spans="2:24" x14ac:dyDescent="0.25"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19">
        <f t="array" ref="W693">SUMPRODUCT(B$2:U$2, B693:U693)</f>
        <v>0.42106814107945439</v>
      </c>
      <c r="X693">
        <f t="shared" si="12"/>
        <v>0.1772983794321073</v>
      </c>
    </row>
    <row r="694" spans="2:24" x14ac:dyDescent="0.25"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19">
        <f t="array" ref="W694">SUMPRODUCT(B$2:U$2, B694:U694)</f>
        <v>0.20915985601681339</v>
      </c>
      <c r="X694">
        <f t="shared" si="12"/>
        <v>4.3747845368974109E-2</v>
      </c>
    </row>
    <row r="695" spans="2:24" x14ac:dyDescent="0.25"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 s="19">
        <f t="array" ref="W695">SUMPRODUCT(B$2:U$2, B695:U695)</f>
        <v>9.3717167123353706E-2</v>
      </c>
      <c r="X695">
        <f t="shared" si="12"/>
        <v>8.7829074136266082E-3</v>
      </c>
    </row>
    <row r="696" spans="2:24" x14ac:dyDescent="0.25"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19">
        <f t="array" ref="W696">SUMPRODUCT(B$2:U$2, B696:U696)</f>
        <v>0.10820294136253217</v>
      </c>
      <c r="X696">
        <f t="shared" si="12"/>
        <v>1.1707876519503575E-2</v>
      </c>
    </row>
    <row r="697" spans="2:24" x14ac:dyDescent="0.25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19">
        <f t="array" ref="W697">SUMPRODUCT(B$2:U$2, B697:U697)</f>
        <v>0.4410868032882842</v>
      </c>
      <c r="X697">
        <f t="shared" si="12"/>
        <v>0.19455756803507751</v>
      </c>
    </row>
    <row r="698" spans="2:24" x14ac:dyDescent="0.25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s="19">
        <f t="array" ref="W698">SUMPRODUCT(B$2:U$2, B698:U698)</f>
        <v>0.22740426832491539</v>
      </c>
      <c r="X698">
        <f t="shared" si="12"/>
        <v>5.1712701252390116E-2</v>
      </c>
    </row>
    <row r="699" spans="2:24" x14ac:dyDescent="0.25"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19">
        <f t="array" ref="W699">SUMPRODUCT(B$2:U$2, B699:U699)</f>
        <v>0.44673043325059436</v>
      </c>
      <c r="X699">
        <f t="shared" si="12"/>
        <v>0.19956807999226375</v>
      </c>
    </row>
    <row r="700" spans="2:24" x14ac:dyDescent="0.25"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19">
        <f t="array" ref="W700">SUMPRODUCT(B$2:U$2, B700:U700)</f>
        <v>-0.23660720372333838</v>
      </c>
      <c r="X700">
        <f t="shared" si="12"/>
        <v>5.5982968853777348E-2</v>
      </c>
    </row>
    <row r="701" spans="2:24" x14ac:dyDescent="0.25"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19">
        <f t="array" ref="W701">SUMPRODUCT(B$2:U$2, B701:U701)</f>
        <v>0.42147020817819325</v>
      </c>
      <c r="X701">
        <f t="shared" si="12"/>
        <v>0.17763713638176956</v>
      </c>
    </row>
    <row r="702" spans="2:24" x14ac:dyDescent="0.25"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19">
        <f t="array" ref="W702">SUMPRODUCT(B$2:U$2, B702:U702)</f>
        <v>0.62828070975151351</v>
      </c>
      <c r="X702">
        <f t="shared" si="12"/>
        <v>0.39473665024586557</v>
      </c>
    </row>
    <row r="703" spans="2:24" x14ac:dyDescent="0.25"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19">
        <f t="array" ref="W703">SUMPRODUCT(B$2:U$2, B703:U703)</f>
        <v>3.2333300184455349E-2</v>
      </c>
      <c r="X703">
        <f t="shared" si="12"/>
        <v>1.0454423008181004E-3</v>
      </c>
    </row>
    <row r="704" spans="2:24" x14ac:dyDescent="0.25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19">
        <f t="array" ref="W704">SUMPRODUCT(B$2:U$2, B704:U704)</f>
        <v>-3.5887055307196158E-2</v>
      </c>
      <c r="X704">
        <f t="shared" si="12"/>
        <v>1.2878807386217559E-3</v>
      </c>
    </row>
    <row r="705" spans="2:24" x14ac:dyDescent="0.25"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19">
        <f t="array" ref="W705">SUMPRODUCT(B$2:U$2, B705:U705)</f>
        <v>0.17642329685418368</v>
      </c>
      <c r="X705">
        <f t="shared" si="12"/>
        <v>3.1125179672899416E-2</v>
      </c>
    </row>
    <row r="706" spans="2:24" x14ac:dyDescent="0.25"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19">
        <f t="array" ref="W706">SUMPRODUCT(B$2:U$2, B706:U706)</f>
        <v>0.10820294136253217</v>
      </c>
      <c r="X706">
        <f t="shared" si="12"/>
        <v>1.1707876519503575E-2</v>
      </c>
    </row>
    <row r="707" spans="2:24" x14ac:dyDescent="0.25"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 s="19">
        <f t="array" ref="W707">SUMPRODUCT(B$2:U$2, B707:U707)</f>
        <v>0.35324985268654174</v>
      </c>
      <c r="X707">
        <f t="shared" si="12"/>
        <v>0.12478545842306345</v>
      </c>
    </row>
    <row r="708" spans="2:24" x14ac:dyDescent="0.25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 s="19">
        <f t="array" ref="W708">SUMPRODUCT(B$2:U$2, B708:U708)</f>
        <v>0.36529649450032398</v>
      </c>
      <c r="X708">
        <f t="shared" si="12"/>
        <v>0.13344152889422523</v>
      </c>
    </row>
    <row r="709" spans="2:24" x14ac:dyDescent="0.25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19">
        <f t="array" ref="W709">SUMPRODUCT(B$2:U$2, B709:U709)</f>
        <v>0.20168352192658481</v>
      </c>
      <c r="X709">
        <f t="shared" si="12"/>
        <v>4.0676243016711217E-2</v>
      </c>
    </row>
    <row r="710" spans="2:24" x14ac:dyDescent="0.25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s="19">
        <f t="array" ref="W710">SUMPRODUCT(B$2:U$2, B710:U710)</f>
        <v>0.184444137905665</v>
      </c>
      <c r="X710">
        <f t="shared" si="12"/>
        <v>3.4019640007763967E-2</v>
      </c>
    </row>
    <row r="711" spans="2:24" x14ac:dyDescent="0.25"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 s="19">
        <f t="array" ref="W711">SUMPRODUCT(B$2:U$2, B711:U711)</f>
        <v>0.23681208666952119</v>
      </c>
      <c r="X711">
        <f t="shared" si="12"/>
        <v>5.6079964392772817E-2</v>
      </c>
    </row>
    <row r="712" spans="2:24" x14ac:dyDescent="0.25"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 s="19">
        <f t="array" ref="W712">SUMPRODUCT(B$2:U$2, B712:U712)</f>
        <v>0.44673043325059436</v>
      </c>
      <c r="X712">
        <f t="shared" si="12"/>
        <v>0.19956807999226375</v>
      </c>
    </row>
    <row r="713" spans="2:24" x14ac:dyDescent="0.25"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19">
        <f t="array" ref="W713">SUMPRODUCT(B$2:U$2, B713:U713)</f>
        <v>0.2344200810892145</v>
      </c>
      <c r="X713">
        <f t="shared" ref="X713:X776" si="13">(V713-W713)^2</f>
        <v>5.4952774417873898E-2</v>
      </c>
    </row>
    <row r="714" spans="2:24" x14ac:dyDescent="0.25"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 s="19">
        <f t="array" ref="W714">SUMPRODUCT(B$2:U$2, B714:U714)</f>
        <v>0.43940751210537321</v>
      </c>
      <c r="X714">
        <f t="shared" si="13"/>
        <v>0.19307896169463371</v>
      </c>
    </row>
    <row r="715" spans="2:24" x14ac:dyDescent="0.25"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 s="19">
        <f t="array" ref="W715">SUMPRODUCT(B$2:U$2, B715:U715)</f>
        <v>0.54529586882830949</v>
      </c>
      <c r="X715">
        <f t="shared" si="13"/>
        <v>0.2973475845612209</v>
      </c>
    </row>
    <row r="716" spans="2:24" x14ac:dyDescent="0.25"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19">
        <f t="array" ref="W716">SUMPRODUCT(B$2:U$2, B716:U716)</f>
        <v>5.1637236600252268E-2</v>
      </c>
      <c r="X716">
        <f t="shared" si="13"/>
        <v>2.6664042037104325E-3</v>
      </c>
    </row>
    <row r="717" spans="2:24" x14ac:dyDescent="0.25"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s="19">
        <f t="array" ref="W717">SUMPRODUCT(B$2:U$2, B717:U717)</f>
        <v>0.15878184573452497</v>
      </c>
      <c r="X717">
        <f t="shared" si="13"/>
        <v>2.5211674534862488E-2</v>
      </c>
    </row>
    <row r="718" spans="2:24" x14ac:dyDescent="0.25"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19">
        <f t="array" ref="W718">SUMPRODUCT(B$2:U$2, B718:U718)</f>
        <v>0.19436060078136366</v>
      </c>
      <c r="X718">
        <f t="shared" si="13"/>
        <v>3.7776043136092619E-2</v>
      </c>
    </row>
    <row r="719" spans="2:24" x14ac:dyDescent="0.25"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19">
        <f t="array" ref="W719">SUMPRODUCT(B$2:U$2, B719:U719)</f>
        <v>0.42106814107945439</v>
      </c>
      <c r="X719">
        <f t="shared" si="13"/>
        <v>0.1772983794321073</v>
      </c>
    </row>
    <row r="720" spans="2:24" x14ac:dyDescent="0.25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19">
        <f t="array" ref="W720">SUMPRODUCT(B$2:U$2, B720:U720)</f>
        <v>0.44673043325059436</v>
      </c>
      <c r="X720">
        <f t="shared" si="13"/>
        <v>0.19956807999226375</v>
      </c>
    </row>
    <row r="721" spans="2:24" x14ac:dyDescent="0.25"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 s="19">
        <f t="array" ref="W721">SUMPRODUCT(B$2:U$2, B721:U721)</f>
        <v>0.24792232135248707</v>
      </c>
      <c r="X721">
        <f t="shared" si="13"/>
        <v>6.1465477424805869E-2</v>
      </c>
    </row>
    <row r="722" spans="2:24" x14ac:dyDescent="0.25"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19">
        <f t="array" ref="W722">SUMPRODUCT(B$2:U$2, B722:U722)</f>
        <v>0.44673043325059436</v>
      </c>
      <c r="X722">
        <f t="shared" si="13"/>
        <v>0.19956807999226375</v>
      </c>
    </row>
    <row r="723" spans="2:24" x14ac:dyDescent="0.25"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 s="19">
        <f t="array" ref="W723">SUMPRODUCT(B$2:U$2, B723:U723)</f>
        <v>0.44673043325059436</v>
      </c>
      <c r="X723">
        <f t="shared" si="13"/>
        <v>0.19956807999226375</v>
      </c>
    </row>
    <row r="724" spans="2:24" x14ac:dyDescent="0.25"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19">
        <f t="array" ref="W724">SUMPRODUCT(B$2:U$2, B724:U724)</f>
        <v>0.184444137905665</v>
      </c>
      <c r="X724">
        <f t="shared" si="13"/>
        <v>3.4019640007763967E-2</v>
      </c>
    </row>
    <row r="725" spans="2:24" x14ac:dyDescent="0.25"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19">
        <f t="array" ref="W725">SUMPRODUCT(B$2:U$2, B725:U725)</f>
        <v>-6.7256981981208941E-2</v>
      </c>
      <c r="X725">
        <f t="shared" si="13"/>
        <v>4.5235016252206644E-3</v>
      </c>
    </row>
    <row r="726" spans="2:24" x14ac:dyDescent="0.25"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s="19">
        <f t="array" ref="W726">SUMPRODUCT(B$2:U$2, B726:U726)</f>
        <v>8.3314271655187067E-2</v>
      </c>
      <c r="X726">
        <f t="shared" si="13"/>
        <v>6.9412678614343068E-3</v>
      </c>
    </row>
    <row r="727" spans="2:24" x14ac:dyDescent="0.25"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s="19">
        <f t="array" ref="W727">SUMPRODUCT(B$2:U$2, B727:U727)</f>
        <v>7.6175820733069277E-3</v>
      </c>
      <c r="X727">
        <f t="shared" si="13"/>
        <v>5.8027556643567074E-5</v>
      </c>
    </row>
    <row r="728" spans="2:24" x14ac:dyDescent="0.25"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19">
        <f t="array" ref="W728">SUMPRODUCT(B$2:U$2, B728:U728)</f>
        <v>0.43940751210537321</v>
      </c>
      <c r="X728">
        <f t="shared" si="13"/>
        <v>0.19307896169463371</v>
      </c>
    </row>
    <row r="729" spans="2:24" x14ac:dyDescent="0.25"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19">
        <f t="array" ref="W729">SUMPRODUCT(B$2:U$2, B729:U729)</f>
        <v>0.73528753226847909</v>
      </c>
      <c r="X729">
        <f t="shared" si="13"/>
        <v>0.54064775510946972</v>
      </c>
    </row>
    <row r="730" spans="2:24" x14ac:dyDescent="0.25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 s="19">
        <f t="array" ref="W730">SUMPRODUCT(B$2:U$2, B730:U730)</f>
        <v>-0.13547733747286056</v>
      </c>
      <c r="X730">
        <f t="shared" si="13"/>
        <v>1.8354108968735346E-2</v>
      </c>
    </row>
    <row r="731" spans="2:24" x14ac:dyDescent="0.25"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19">
        <f t="array" ref="W731">SUMPRODUCT(B$2:U$2, B731:U731)</f>
        <v>-0.27956733414258889</v>
      </c>
      <c r="X731">
        <f t="shared" si="13"/>
        <v>7.815789431959394E-2</v>
      </c>
    </row>
    <row r="732" spans="2:24" x14ac:dyDescent="0.25"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19">
        <f t="array" ref="W732">SUMPRODUCT(B$2:U$2, B732:U732)</f>
        <v>0.35324985268654174</v>
      </c>
      <c r="X732">
        <f t="shared" si="13"/>
        <v>0.12478545842306345</v>
      </c>
    </row>
    <row r="733" spans="2:24" x14ac:dyDescent="0.25"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s="19">
        <f t="array" ref="W733">SUMPRODUCT(B$2:U$2, B733:U733)</f>
        <v>-8.4496366002128898E-2</v>
      </c>
      <c r="X733">
        <f t="shared" si="13"/>
        <v>7.1396358675657242E-3</v>
      </c>
    </row>
    <row r="734" spans="2:24" x14ac:dyDescent="0.25"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19">
        <f t="array" ref="W734">SUMPRODUCT(B$2:U$2, B734:U734)</f>
        <v>0.44673043325059436</v>
      </c>
      <c r="X734">
        <f t="shared" si="13"/>
        <v>0.19956807999226375</v>
      </c>
    </row>
    <row r="735" spans="2:24" x14ac:dyDescent="0.25"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19">
        <f t="array" ref="W735">SUMPRODUCT(B$2:U$2, B735:U735)</f>
        <v>0.15212763717166061</v>
      </c>
      <c r="X735">
        <f t="shared" si="13"/>
        <v>2.3142817991432415E-2</v>
      </c>
    </row>
    <row r="736" spans="2:24" x14ac:dyDescent="0.25"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19">
        <f t="array" ref="W736">SUMPRODUCT(B$2:U$2, B736:U736)</f>
        <v>0.27738021150846492</v>
      </c>
      <c r="X736">
        <f t="shared" si="13"/>
        <v>7.6939781736480736E-2</v>
      </c>
    </row>
    <row r="737" spans="2:24" x14ac:dyDescent="0.25"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19">
        <f t="array" ref="W737">SUMPRODUCT(B$2:U$2, B737:U737)</f>
        <v>-0.13547733747286056</v>
      </c>
      <c r="X737">
        <f t="shared" si="13"/>
        <v>1.8354108968735346E-2</v>
      </c>
    </row>
    <row r="738" spans="2:24" x14ac:dyDescent="0.25"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19">
        <f t="array" ref="W738">SUMPRODUCT(B$2:U$2, B738:U738)</f>
        <v>0.10956957385114902</v>
      </c>
      <c r="X738">
        <f t="shared" si="13"/>
        <v>1.2005491513922398E-2</v>
      </c>
    </row>
    <row r="739" spans="2:24" x14ac:dyDescent="0.25"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19">
        <f t="array" ref="W739">SUMPRODUCT(B$2:U$2, B739:U739)</f>
        <v>-9.2517207053610051E-2</v>
      </c>
      <c r="X739">
        <f t="shared" si="13"/>
        <v>8.5594336010005531E-3</v>
      </c>
    </row>
    <row r="740" spans="2:24" x14ac:dyDescent="0.25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19">
        <f t="array" ref="W740">SUMPRODUCT(B$2:U$2, B740:U740)</f>
        <v>0.17642329685418368</v>
      </c>
      <c r="X740">
        <f t="shared" si="13"/>
        <v>3.1125179672899416E-2</v>
      </c>
    </row>
    <row r="741" spans="2:24" x14ac:dyDescent="0.25"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19">
        <f t="array" ref="W741">SUMPRODUCT(B$2:U$2, B741:U741)</f>
        <v>0.20168352192658481</v>
      </c>
      <c r="X741">
        <f t="shared" si="13"/>
        <v>4.0676243016711217E-2</v>
      </c>
    </row>
    <row r="742" spans="2:24" x14ac:dyDescent="0.25"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19">
        <f t="array" ref="W742">SUMPRODUCT(B$2:U$2, B742:U742)</f>
        <v>0.42147020817819325</v>
      </c>
      <c r="X742">
        <f t="shared" si="13"/>
        <v>0.17763713638176956</v>
      </c>
    </row>
    <row r="743" spans="2:24" x14ac:dyDescent="0.25"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19">
        <f t="array" ref="W743">SUMPRODUCT(B$2:U$2, B743:U743)</f>
        <v>0.42147020817819325</v>
      </c>
      <c r="X743">
        <f t="shared" si="13"/>
        <v>0.17763713638176956</v>
      </c>
    </row>
    <row r="744" spans="2:24" x14ac:dyDescent="0.25"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 s="19">
        <f t="array" ref="W744">SUMPRODUCT(B$2:U$2, B744:U744)</f>
        <v>0.2196208258537648</v>
      </c>
      <c r="X744">
        <f t="shared" si="13"/>
        <v>4.8233307148689689E-2</v>
      </c>
    </row>
    <row r="745" spans="2:24" x14ac:dyDescent="0.25"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19">
        <f t="array" ref="W745">SUMPRODUCT(B$2:U$2, B745:U745)</f>
        <v>0.13346316643493328</v>
      </c>
      <c r="X745">
        <f t="shared" si="13"/>
        <v>1.7812416794838699E-2</v>
      </c>
    </row>
    <row r="746" spans="2:24" x14ac:dyDescent="0.25"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19">
        <f t="array" ref="W746">SUMPRODUCT(B$2:U$2, B746:U746)</f>
        <v>0.39812667286903375</v>
      </c>
      <c r="X746">
        <f t="shared" si="13"/>
        <v>0.15850484764976661</v>
      </c>
    </row>
    <row r="747" spans="2:24" x14ac:dyDescent="0.25"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s="19">
        <f t="array" ref="W747">SUMPRODUCT(B$2:U$2, B747:U747)</f>
        <v>-0.20469277008807291</v>
      </c>
      <c r="X747">
        <f t="shared" si="13"/>
        <v>4.1899130126328676E-2</v>
      </c>
    </row>
    <row r="748" spans="2:24" x14ac:dyDescent="0.25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 s="19">
        <f t="array" ref="W748">SUMPRODUCT(B$2:U$2, B748:U748)</f>
        <v>0.27738021150846492</v>
      </c>
      <c r="X748">
        <f t="shared" si="13"/>
        <v>7.6939781736480736E-2</v>
      </c>
    </row>
    <row r="749" spans="2:24" x14ac:dyDescent="0.25"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 s="19">
        <f t="array" ref="W749">SUMPRODUCT(B$2:U$2, B749:U749)</f>
        <v>0.44781094660578291</v>
      </c>
      <c r="X749">
        <f t="shared" si="13"/>
        <v>0.20053464389996736</v>
      </c>
    </row>
    <row r="750" spans="2:24" x14ac:dyDescent="0.25"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19">
        <f t="array" ref="W750">SUMPRODUCT(B$2:U$2, B750:U750)</f>
        <v>0.44673043325059436</v>
      </c>
      <c r="X750">
        <f t="shared" si="13"/>
        <v>0.19956807999226375</v>
      </c>
    </row>
    <row r="751" spans="2:24" x14ac:dyDescent="0.25"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 s="19">
        <f t="array" ref="W751">SUMPRODUCT(B$2:U$2, B751:U751)</f>
        <v>0.59766381759216569</v>
      </c>
      <c r="X751">
        <f t="shared" si="13"/>
        <v>0.3572020388588415</v>
      </c>
    </row>
    <row r="752" spans="2:24" x14ac:dyDescent="0.25"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s="19">
        <f t="array" ref="W752">SUMPRODUCT(B$2:U$2, B752:U752)</f>
        <v>0.22740426832491539</v>
      </c>
      <c r="X752">
        <f t="shared" si="13"/>
        <v>5.1712701252390116E-2</v>
      </c>
    </row>
    <row r="753" spans="2:24" x14ac:dyDescent="0.25"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19">
        <f t="array" ref="W753">SUMPRODUCT(B$2:U$2, B753:U753)</f>
        <v>-0.13547733747286056</v>
      </c>
      <c r="X753">
        <f t="shared" si="13"/>
        <v>1.8354108968735346E-2</v>
      </c>
    </row>
    <row r="754" spans="2:24" x14ac:dyDescent="0.25"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 s="19">
        <f t="array" ref="W754">SUMPRODUCT(B$2:U$2, B754:U754)</f>
        <v>0.37851007775894285</v>
      </c>
      <c r="X754">
        <f t="shared" si="13"/>
        <v>0.14326987896508098</v>
      </c>
    </row>
    <row r="755" spans="2:24" x14ac:dyDescent="0.25"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 s="19">
        <f t="array" ref="W755">SUMPRODUCT(B$2:U$2, B755:U755)</f>
        <v>0.35324985268654174</v>
      </c>
      <c r="X755">
        <f t="shared" si="13"/>
        <v>0.12478545842306345</v>
      </c>
    </row>
    <row r="756" spans="2:24" x14ac:dyDescent="0.25"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19">
        <f t="array" ref="W756">SUMPRODUCT(B$2:U$2, B756:U756)</f>
        <v>0.35284778558780283</v>
      </c>
      <c r="X756">
        <f t="shared" si="13"/>
        <v>0.12450155979421608</v>
      </c>
    </row>
    <row r="757" spans="2:24" x14ac:dyDescent="0.25"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s="19">
        <f t="array" ref="W757">SUMPRODUCT(B$2:U$2, B757:U757)</f>
        <v>7.6175820733069277E-3</v>
      </c>
      <c r="X757">
        <f t="shared" si="13"/>
        <v>5.8027556643567074E-5</v>
      </c>
    </row>
    <row r="758" spans="2:24" x14ac:dyDescent="0.25"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19">
        <f t="array" ref="W758">SUMPRODUCT(B$2:U$2, B758:U758)</f>
        <v>0.22933318738345693</v>
      </c>
      <c r="X758">
        <f t="shared" si="13"/>
        <v>5.2593710835455769E-2</v>
      </c>
    </row>
    <row r="759" spans="2:24" x14ac:dyDescent="0.25"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19">
        <f t="array" ref="W759">SUMPRODUCT(B$2:U$2, B759:U759)</f>
        <v>-9.2517207053610051E-2</v>
      </c>
      <c r="X759">
        <f t="shared" si="13"/>
        <v>8.5594336010005531E-3</v>
      </c>
    </row>
    <row r="760" spans="2:24" x14ac:dyDescent="0.25"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19">
        <f t="array" ref="W760">SUMPRODUCT(B$2:U$2, B760:U760)</f>
        <v>8.4309348778747906E-2</v>
      </c>
      <c r="X760">
        <f t="shared" si="13"/>
        <v>7.108066291496561E-3</v>
      </c>
    </row>
    <row r="761" spans="2:24" x14ac:dyDescent="0.25"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19">
        <f t="array" ref="W761">SUMPRODUCT(B$2:U$2, B761:U761)</f>
        <v>-1.6276010510477279E-2</v>
      </c>
      <c r="X761">
        <f t="shared" si="13"/>
        <v>2.6490851813716686E-4</v>
      </c>
    </row>
    <row r="762" spans="2:24" x14ac:dyDescent="0.25"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19">
        <f t="array" ref="W762">SUMPRODUCT(B$2:U$2, B762:U762)</f>
        <v>0.19572723326998057</v>
      </c>
      <c r="X762">
        <f t="shared" si="13"/>
        <v>3.8309149843521385E-2</v>
      </c>
    </row>
    <row r="763" spans="2:24" x14ac:dyDescent="0.25"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19">
        <f t="array" ref="W763">SUMPRODUCT(B$2:U$2, B763:U763)</f>
        <v>0.42106814107945439</v>
      </c>
      <c r="X763">
        <f t="shared" si="13"/>
        <v>0.1772983794321073</v>
      </c>
    </row>
    <row r="764" spans="2:24" x14ac:dyDescent="0.25"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s="19">
        <f t="array" ref="W764">SUMPRODUCT(B$2:U$2, B764:U764)</f>
        <v>0.49131558398628605</v>
      </c>
      <c r="X764">
        <f t="shared" si="13"/>
        <v>0.2413910030677853</v>
      </c>
    </row>
    <row r="765" spans="2:24" x14ac:dyDescent="0.25"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 s="19">
        <f t="array" ref="W765">SUMPRODUCT(B$2:U$2, B765:U765)</f>
        <v>0.43940751210537321</v>
      </c>
      <c r="X765">
        <f t="shared" si="13"/>
        <v>0.19307896169463371</v>
      </c>
    </row>
    <row r="766" spans="2:24" x14ac:dyDescent="0.25"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19">
        <f t="array" ref="W766">SUMPRODUCT(B$2:U$2, B766:U766)</f>
        <v>0.2344200810892145</v>
      </c>
      <c r="X766">
        <f t="shared" si="13"/>
        <v>5.4952774417873898E-2</v>
      </c>
    </row>
    <row r="767" spans="2:24" x14ac:dyDescent="0.25"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 s="19">
        <f t="array" ref="W767">SUMPRODUCT(B$2:U$2, B767:U767)</f>
        <v>0.28089889827793291</v>
      </c>
      <c r="X767">
        <f t="shared" si="13"/>
        <v>7.8904191053756498E-2</v>
      </c>
    </row>
    <row r="768" spans="2:24" x14ac:dyDescent="0.25"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s="19">
        <f t="array" ref="W768">SUMPRODUCT(B$2:U$2, B768:U768)</f>
        <v>0.15918391283326389</v>
      </c>
      <c r="X768">
        <f t="shared" si="13"/>
        <v>2.5339518104908153E-2</v>
      </c>
    </row>
    <row r="769" spans="2:24" x14ac:dyDescent="0.25"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19">
        <f t="array" ref="W769">SUMPRODUCT(B$2:U$2, B769:U769)</f>
        <v>0.35324985268654174</v>
      </c>
      <c r="X769">
        <f t="shared" si="13"/>
        <v>0.12478545842306345</v>
      </c>
    </row>
    <row r="770" spans="2:24" x14ac:dyDescent="0.25"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s="19">
        <f t="array" ref="W770">SUMPRODUCT(B$2:U$2, B770:U770)</f>
        <v>0.15918391283326389</v>
      </c>
      <c r="X770">
        <f t="shared" si="13"/>
        <v>2.5339518104908153E-2</v>
      </c>
    </row>
    <row r="771" spans="2:24" x14ac:dyDescent="0.25"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19">
        <f t="array" ref="W771">SUMPRODUCT(B$2:U$2, B771:U771)</f>
        <v>0.44673043325059436</v>
      </c>
      <c r="X771">
        <f t="shared" si="13"/>
        <v>0.19956807999226375</v>
      </c>
    </row>
    <row r="772" spans="2:24" x14ac:dyDescent="0.25"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19">
        <f t="array" ref="W772">SUMPRODUCT(B$2:U$2, B772:U772)</f>
        <v>0.43940751210537321</v>
      </c>
      <c r="X772">
        <f t="shared" si="13"/>
        <v>0.19307896169463371</v>
      </c>
    </row>
    <row r="773" spans="2:24" x14ac:dyDescent="0.25"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19">
        <f t="array" ref="W773">SUMPRODUCT(B$2:U$2, B773:U773)</f>
        <v>0.37851007775894285</v>
      </c>
      <c r="X773">
        <f t="shared" si="13"/>
        <v>0.14326987896508098</v>
      </c>
    </row>
    <row r="774" spans="2:24" x14ac:dyDescent="0.25"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 s="19">
        <f t="array" ref="W774">SUMPRODUCT(B$2:U$2, B774:U774)</f>
        <v>0.17642329685418368</v>
      </c>
      <c r="X774">
        <f t="shared" si="13"/>
        <v>3.1125179672899416E-2</v>
      </c>
    </row>
    <row r="775" spans="2:24" x14ac:dyDescent="0.25"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19">
        <f t="array" ref="W775">SUMPRODUCT(B$2:U$2, B775:U775)</f>
        <v>8.3907281680009049E-2</v>
      </c>
      <c r="X775">
        <f t="shared" si="13"/>
        <v>7.0404319189283819E-3</v>
      </c>
    </row>
    <row r="776" spans="2:24" x14ac:dyDescent="0.25"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19">
        <f t="array" ref="W776">SUMPRODUCT(B$2:U$2, B776:U776)</f>
        <v>0.15252970427039947</v>
      </c>
      <c r="X776">
        <f t="shared" si="13"/>
        <v>2.3265310684815518E-2</v>
      </c>
    </row>
    <row r="777" spans="2:24" x14ac:dyDescent="0.25"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s="19">
        <f t="array" ref="W777">SUMPRODUCT(B$2:U$2, B777:U777)</f>
        <v>-8.586299849074569E-2</v>
      </c>
      <c r="X777">
        <f t="shared" ref="X777:X840" si="14">(V777-W777)^2</f>
        <v>7.3724545098217964E-3</v>
      </c>
    </row>
    <row r="778" spans="2:24" x14ac:dyDescent="0.25"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 s="19">
        <f t="array" ref="W778">SUMPRODUCT(B$2:U$2, B778:U778)</f>
        <v>0.10820294136253217</v>
      </c>
      <c r="X778">
        <f t="shared" si="14"/>
        <v>1.1707876519503575E-2</v>
      </c>
    </row>
    <row r="779" spans="2:24" x14ac:dyDescent="0.25"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 s="19">
        <f t="array" ref="W779">SUMPRODUCT(B$2:U$2, B779:U779)</f>
        <v>0.42106814107945439</v>
      </c>
      <c r="X779">
        <f t="shared" si="14"/>
        <v>0.1772983794321073</v>
      </c>
    </row>
    <row r="780" spans="2:24" x14ac:dyDescent="0.25"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19">
        <f t="array" ref="W780">SUMPRODUCT(B$2:U$2, B780:U780)</f>
        <v>0.37851007775894285</v>
      </c>
      <c r="X780">
        <f t="shared" si="14"/>
        <v>0.14326987896508098</v>
      </c>
    </row>
    <row r="781" spans="2:24" x14ac:dyDescent="0.25"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s="19">
        <f t="array" ref="W781">SUMPRODUCT(B$2:U$2, B781:U781)</f>
        <v>0.184444137905665</v>
      </c>
      <c r="X781">
        <f t="shared" si="14"/>
        <v>3.4019640007763967E-2</v>
      </c>
    </row>
    <row r="782" spans="2:24" x14ac:dyDescent="0.25"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 s="19">
        <f t="array" ref="W782">SUMPRODUCT(B$2:U$2, B782:U782)</f>
        <v>0.46361458568542879</v>
      </c>
      <c r="X782">
        <f t="shared" si="14"/>
        <v>0.2149384840602718</v>
      </c>
    </row>
    <row r="783" spans="2:24" x14ac:dyDescent="0.25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 s="19">
        <f t="array" ref="W783">SUMPRODUCT(B$2:U$2, B783:U783)</f>
        <v>0.42147020817819325</v>
      </c>
      <c r="X783">
        <f t="shared" si="14"/>
        <v>0.17763713638176956</v>
      </c>
    </row>
    <row r="784" spans="2:24" x14ac:dyDescent="0.25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 s="19">
        <f t="array" ref="W784">SUMPRODUCT(B$2:U$2, B784:U784)</f>
        <v>0.37424530958054947</v>
      </c>
      <c r="X784">
        <f t="shared" si="14"/>
        <v>0.1400595517430413</v>
      </c>
    </row>
    <row r="785" spans="2:24" x14ac:dyDescent="0.25"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19">
        <f t="array" ref="W785">SUMPRODUCT(B$2:U$2, B785:U785)</f>
        <v>0.32057774050804599</v>
      </c>
      <c r="X785">
        <f t="shared" si="14"/>
        <v>0.10277008770924408</v>
      </c>
    </row>
    <row r="786" spans="2:24" x14ac:dyDescent="0.25"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s="19">
        <f t="array" ref="W786">SUMPRODUCT(B$2:U$2, B786:U786)</f>
        <v>-1.7642642999094182E-2</v>
      </c>
      <c r="X786">
        <f t="shared" si="14"/>
        <v>3.1126285199348697E-4</v>
      </c>
    </row>
    <row r="787" spans="2:24" x14ac:dyDescent="0.25"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s="19">
        <f t="array" ref="W787">SUMPRODUCT(B$2:U$2, B787:U787)</f>
        <v>-4.1536235582878389E-2</v>
      </c>
      <c r="X787">
        <f t="shared" si="14"/>
        <v>1.7252588663963727E-3</v>
      </c>
    </row>
    <row r="788" spans="2:24" x14ac:dyDescent="0.25"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 s="19">
        <f t="array" ref="W788">SUMPRODUCT(B$2:U$2, B788:U788)</f>
        <v>0.15252970427039947</v>
      </c>
      <c r="X788">
        <f t="shared" si="14"/>
        <v>2.3265310684815518E-2</v>
      </c>
    </row>
    <row r="789" spans="2:24" x14ac:dyDescent="0.25"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 s="19">
        <f t="array" ref="W789">SUMPRODUCT(B$2:U$2, B789:U789)</f>
        <v>0.4950885198213727</v>
      </c>
      <c r="X789">
        <f t="shared" si="14"/>
        <v>0.24511264245891776</v>
      </c>
    </row>
    <row r="790" spans="2:24" x14ac:dyDescent="0.25"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19">
        <f t="array" ref="W790">SUMPRODUCT(B$2:U$2, B790:U790)</f>
        <v>0.44781094660578291</v>
      </c>
      <c r="X790">
        <f t="shared" si="14"/>
        <v>0.20053464389996736</v>
      </c>
    </row>
    <row r="791" spans="2:24" x14ac:dyDescent="0.25"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19">
        <f t="array" ref="W791">SUMPRODUCT(B$2:U$2, B791:U791)</f>
        <v>0.15918391283326389</v>
      </c>
      <c r="X791">
        <f t="shared" si="14"/>
        <v>2.5339518104908153E-2</v>
      </c>
    </row>
    <row r="792" spans="2:24" x14ac:dyDescent="0.25"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19">
        <f t="array" ref="W792">SUMPRODUCT(B$2:U$2, B792:U792)</f>
        <v>0.58508318075193244</v>
      </c>
      <c r="X792">
        <f t="shared" si="14"/>
        <v>0.34232232839879845</v>
      </c>
    </row>
    <row r="793" spans="2:24" x14ac:dyDescent="0.25"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19">
        <f t="array" ref="W793">SUMPRODUCT(B$2:U$2, B793:U793)</f>
        <v>0.42147020817819325</v>
      </c>
      <c r="X793">
        <f t="shared" si="14"/>
        <v>0.17763713638176956</v>
      </c>
    </row>
    <row r="794" spans="2:24" x14ac:dyDescent="0.25"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s="19">
        <f t="array" ref="W794">SUMPRODUCT(B$2:U$2, B794:U794)</f>
        <v>0.22740426832491539</v>
      </c>
      <c r="X794">
        <f t="shared" si="14"/>
        <v>5.1712701252390116E-2</v>
      </c>
    </row>
    <row r="795" spans="2:24" x14ac:dyDescent="0.25"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19">
        <f t="array" ref="W795">SUMPRODUCT(B$2:U$2, B795:U795)</f>
        <v>0.44673043325059436</v>
      </c>
      <c r="X795">
        <f t="shared" si="14"/>
        <v>0.19956807999226375</v>
      </c>
    </row>
    <row r="796" spans="2:24" x14ac:dyDescent="0.25"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 s="19">
        <f t="array" ref="W796">SUMPRODUCT(B$2:U$2, B796:U796)</f>
        <v>0.35324985268654174</v>
      </c>
      <c r="X796">
        <f t="shared" si="14"/>
        <v>0.12478545842306345</v>
      </c>
    </row>
    <row r="797" spans="2:24" x14ac:dyDescent="0.25"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19">
        <f t="array" ref="W797">SUMPRODUCT(B$2:U$2, B797:U797)</f>
        <v>0.37851007775894285</v>
      </c>
      <c r="X797">
        <f t="shared" si="14"/>
        <v>0.14326987896508098</v>
      </c>
    </row>
    <row r="798" spans="2:24" x14ac:dyDescent="0.25"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19">
        <f t="array" ref="W798">SUMPRODUCT(B$2:U$2, B798:U798)</f>
        <v>0.43940751210537321</v>
      </c>
      <c r="X798">
        <f t="shared" si="14"/>
        <v>0.19307896169463371</v>
      </c>
    </row>
    <row r="799" spans="2:24" x14ac:dyDescent="0.25"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 s="19">
        <f t="array" ref="W799">SUMPRODUCT(B$2:U$2, B799:U799)</f>
        <v>0.63917851649110102</v>
      </c>
      <c r="X799">
        <f t="shared" si="14"/>
        <v>0.40854917594376472</v>
      </c>
    </row>
    <row r="800" spans="2:24" x14ac:dyDescent="0.25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 s="19">
        <f t="array" ref="W800">SUMPRODUCT(B$2:U$2, B800:U800)</f>
        <v>0.15252970427039947</v>
      </c>
      <c r="X800">
        <f t="shared" si="14"/>
        <v>2.3265310684815518E-2</v>
      </c>
    </row>
    <row r="801" spans="2:24" x14ac:dyDescent="0.25"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19">
        <f t="array" ref="W801">SUMPRODUCT(B$2:U$2, B801:U801)</f>
        <v>0.13346316643493328</v>
      </c>
      <c r="X801">
        <f t="shared" si="14"/>
        <v>1.7812416794838699E-2</v>
      </c>
    </row>
    <row r="802" spans="2:24" x14ac:dyDescent="0.25"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19">
        <f t="array" ref="W802">SUMPRODUCT(B$2:U$2, B802:U802)</f>
        <v>0.19572723326998057</v>
      </c>
      <c r="X802">
        <f t="shared" si="14"/>
        <v>3.8309149843521385E-2</v>
      </c>
    </row>
    <row r="803" spans="2:24" x14ac:dyDescent="0.25"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 s="19">
        <f t="array" ref="W803">SUMPRODUCT(B$2:U$2, B803:U803)</f>
        <v>0.23763421219688541</v>
      </c>
      <c r="X803">
        <f t="shared" si="14"/>
        <v>5.6470018806434361E-2</v>
      </c>
    </row>
    <row r="804" spans="2:24" x14ac:dyDescent="0.25"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19">
        <f t="array" ref="W804">SUMPRODUCT(B$2:U$2, B804:U804)</f>
        <v>0.52581101023215804</v>
      </c>
      <c r="X804">
        <f t="shared" si="14"/>
        <v>0.27647721848136259</v>
      </c>
    </row>
    <row r="805" spans="2:24" x14ac:dyDescent="0.25"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19">
        <f t="array" ref="W805">SUMPRODUCT(B$2:U$2, B805:U805)</f>
        <v>0.33274014750244096</v>
      </c>
      <c r="X805">
        <f t="shared" si="14"/>
        <v>0.11071600575994617</v>
      </c>
    </row>
    <row r="806" spans="2:24" x14ac:dyDescent="0.25"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19">
        <f t="array" ref="W806">SUMPRODUCT(B$2:U$2, B806:U806)</f>
        <v>0.61716116834791235</v>
      </c>
      <c r="X806">
        <f t="shared" si="14"/>
        <v>0.38088790771656023</v>
      </c>
    </row>
    <row r="807" spans="2:24" x14ac:dyDescent="0.25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19">
        <f t="array" ref="W807">SUMPRODUCT(B$2:U$2, B807:U807)</f>
        <v>0.35324985268654174</v>
      </c>
      <c r="X807">
        <f t="shared" si="14"/>
        <v>0.12478545842306345</v>
      </c>
    </row>
    <row r="808" spans="2:24" x14ac:dyDescent="0.25"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19">
        <f t="array" ref="W808">SUMPRODUCT(B$2:U$2, B808:U808)</f>
        <v>0.27738021150846492</v>
      </c>
      <c r="X808">
        <f t="shared" si="14"/>
        <v>7.6939781736480736E-2</v>
      </c>
    </row>
    <row r="809" spans="2:24" x14ac:dyDescent="0.25"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19">
        <f t="array" ref="W809">SUMPRODUCT(B$2:U$2, B809:U809)</f>
        <v>0.35324985268654174</v>
      </c>
      <c r="X809">
        <f t="shared" si="14"/>
        <v>0.12478545842306345</v>
      </c>
    </row>
    <row r="810" spans="2:24" x14ac:dyDescent="0.25"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19">
        <f t="array" ref="W810">SUMPRODUCT(B$2:U$2, B810:U810)</f>
        <v>0.51686282526028093</v>
      </c>
      <c r="X810">
        <f t="shared" si="14"/>
        <v>0.26714718013603972</v>
      </c>
    </row>
    <row r="811" spans="2:24" x14ac:dyDescent="0.25"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19">
        <f t="array" ref="W811">SUMPRODUCT(B$2:U$2, B811:U811)</f>
        <v>-7.4579903126430092E-2</v>
      </c>
      <c r="X811">
        <f t="shared" si="14"/>
        <v>5.5621619503476967E-3</v>
      </c>
    </row>
    <row r="812" spans="2:24" x14ac:dyDescent="0.25">
      <c r="B812">
        <v>1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 s="19">
        <f t="array" ref="W812">SUMPRODUCT(B$2:U$2, B812:U812)</f>
        <v>8.4309348778747906E-2</v>
      </c>
      <c r="X812">
        <f t="shared" si="14"/>
        <v>7.108066291496561E-3</v>
      </c>
    </row>
    <row r="813" spans="2:24" x14ac:dyDescent="0.25"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19">
        <f t="array" ref="W813">SUMPRODUCT(B$2:U$2, B813:U813)</f>
        <v>0.42106814107945439</v>
      </c>
      <c r="X813">
        <f t="shared" si="14"/>
        <v>0.1772983794321073</v>
      </c>
    </row>
    <row r="814" spans="2:24" x14ac:dyDescent="0.25"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19">
        <f t="array" ref="W814">SUMPRODUCT(B$2:U$2, B814:U814)</f>
        <v>0.35324985268654174</v>
      </c>
      <c r="X814">
        <f t="shared" si="14"/>
        <v>0.12478545842306345</v>
      </c>
    </row>
    <row r="815" spans="2:24" x14ac:dyDescent="0.25"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 s="19">
        <f t="array" ref="W815">SUMPRODUCT(B$2:U$2, B815:U815)</f>
        <v>0.51302582374855266</v>
      </c>
      <c r="X815">
        <f t="shared" si="14"/>
        <v>0.26319549583288099</v>
      </c>
    </row>
    <row r="816" spans="2:24" x14ac:dyDescent="0.25"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19">
        <f t="array" ref="W816">SUMPRODUCT(B$2:U$2, B816:U816)</f>
        <v>0.44673043325059436</v>
      </c>
      <c r="X816">
        <f t="shared" si="14"/>
        <v>0.19956807999226375</v>
      </c>
    </row>
    <row r="817" spans="2:24" x14ac:dyDescent="0.25"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19">
        <f t="array" ref="W817">SUMPRODUCT(B$2:U$2, B817:U817)</f>
        <v>0.37851007775894285</v>
      </c>
      <c r="X817">
        <f t="shared" si="14"/>
        <v>0.14326987896508098</v>
      </c>
    </row>
    <row r="818" spans="2:24" x14ac:dyDescent="0.25"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s="19">
        <f t="array" ref="W818">SUMPRODUCT(B$2:U$2, B818:U818)</f>
        <v>-0.25424865484299713</v>
      </c>
      <c r="X818">
        <f t="shared" si="14"/>
        <v>6.464237848947349E-2</v>
      </c>
    </row>
    <row r="819" spans="2:24" x14ac:dyDescent="0.25"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19">
        <f t="array" ref="W819">SUMPRODUCT(B$2:U$2, B819:U819)</f>
        <v>0.15212763717166061</v>
      </c>
      <c r="X819">
        <f t="shared" si="14"/>
        <v>2.3142817991432415E-2</v>
      </c>
    </row>
    <row r="820" spans="2:24" x14ac:dyDescent="0.25"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19">
        <f t="array" ref="W820">SUMPRODUCT(B$2:U$2, B820:U820)</f>
        <v>0.43940751210537321</v>
      </c>
      <c r="X820">
        <f t="shared" si="14"/>
        <v>0.19307896169463371</v>
      </c>
    </row>
    <row r="821" spans="2:24" x14ac:dyDescent="0.25"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19">
        <f t="array" ref="W821">SUMPRODUCT(B$2:U$2, B821:U821)</f>
        <v>0.20276403528177336</v>
      </c>
      <c r="X821">
        <f t="shared" si="14"/>
        <v>4.1113254003748233E-2</v>
      </c>
    </row>
    <row r="822" spans="2:24" x14ac:dyDescent="0.25"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19">
        <f t="array" ref="W822">SUMPRODUCT(B$2:U$2, B822:U822)</f>
        <v>0.42147020817819325</v>
      </c>
      <c r="X822">
        <f t="shared" si="14"/>
        <v>0.17763713638176956</v>
      </c>
    </row>
    <row r="823" spans="2:24" x14ac:dyDescent="0.25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19">
        <f t="array" ref="W823">SUMPRODUCT(B$2:U$2, B823:U823)</f>
        <v>0.51686282526028093</v>
      </c>
      <c r="X823">
        <f t="shared" si="14"/>
        <v>0.26714718013603972</v>
      </c>
    </row>
    <row r="824" spans="2:24" x14ac:dyDescent="0.25"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19">
        <f t="array" ref="W824">SUMPRODUCT(B$2:U$2, B824:U824)</f>
        <v>0.37851007775894285</v>
      </c>
      <c r="X824">
        <f t="shared" si="14"/>
        <v>0.14326987896508098</v>
      </c>
    </row>
    <row r="825" spans="2:24" x14ac:dyDescent="0.25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 s="19">
        <f t="array" ref="W825">SUMPRODUCT(B$2:U$2, B825:U825)</f>
        <v>0.35324985268654174</v>
      </c>
      <c r="X825">
        <f t="shared" si="14"/>
        <v>0.12478545842306345</v>
      </c>
    </row>
    <row r="826" spans="2:24" x14ac:dyDescent="0.25"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19">
        <f t="array" ref="W826">SUMPRODUCT(B$2:U$2, B826:U826)</f>
        <v>0.51686282526028093</v>
      </c>
      <c r="X826">
        <f t="shared" si="14"/>
        <v>0.26714718013603972</v>
      </c>
    </row>
    <row r="827" spans="2:24" x14ac:dyDescent="0.25"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 s="19">
        <f t="array" ref="W827">SUMPRODUCT(B$2:U$2, B827:U827)</f>
        <v>0.15252970427039947</v>
      </c>
      <c r="X827">
        <f t="shared" si="14"/>
        <v>2.3265310684815518E-2</v>
      </c>
    </row>
    <row r="828" spans="2:24" x14ac:dyDescent="0.25"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 s="19">
        <f t="array" ref="W828">SUMPRODUCT(B$2:U$2, B828:U828)</f>
        <v>0.54569793592704841</v>
      </c>
      <c r="X828">
        <f t="shared" si="14"/>
        <v>0.297786237275041</v>
      </c>
    </row>
    <row r="829" spans="2:24" x14ac:dyDescent="0.25"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 s="19">
        <f t="array" ref="W829">SUMPRODUCT(B$2:U$2, B829:U829)</f>
        <v>0.44673043325059436</v>
      </c>
      <c r="X829">
        <f t="shared" si="14"/>
        <v>0.19956807999226375</v>
      </c>
    </row>
    <row r="830" spans="2:24" x14ac:dyDescent="0.25"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s="19">
        <f t="array" ref="W830">SUMPRODUCT(B$2:U$2, B830:U830)</f>
        <v>0.39101724089865453</v>
      </c>
      <c r="X830">
        <f t="shared" si="14"/>
        <v>0.15289448267999642</v>
      </c>
    </row>
    <row r="831" spans="2:24" x14ac:dyDescent="0.25"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19">
        <f t="array" ref="W831">SUMPRODUCT(B$2:U$2, B831:U831)</f>
        <v>0.17778992934280058</v>
      </c>
      <c r="X831">
        <f t="shared" si="14"/>
        <v>3.1609258975718021E-2</v>
      </c>
    </row>
    <row r="832" spans="2:24" x14ac:dyDescent="0.25">
      <c r="B832">
        <v>1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s="19">
        <f t="array" ref="W832">SUMPRODUCT(B$2:U$2, B832:U832)</f>
        <v>-0.1097565910745299</v>
      </c>
      <c r="X832">
        <f t="shared" si="14"/>
        <v>1.2046509284301576E-2</v>
      </c>
    </row>
    <row r="833" spans="2:24" x14ac:dyDescent="0.25"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19">
        <f t="array" ref="W833">SUMPRODUCT(B$2:U$2, B833:U833)</f>
        <v>0.44673043325059436</v>
      </c>
      <c r="X833">
        <f t="shared" si="14"/>
        <v>0.19956807999226375</v>
      </c>
    </row>
    <row r="834" spans="2:24" x14ac:dyDescent="0.25"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19">
        <f t="array" ref="W834">SUMPRODUCT(B$2:U$2, B834:U834)</f>
        <v>0.42147020817819325</v>
      </c>
      <c r="X834">
        <f t="shared" si="14"/>
        <v>0.17763713638176956</v>
      </c>
    </row>
    <row r="835" spans="2:24" x14ac:dyDescent="0.25"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s="19">
        <f t="array" ref="W835">SUMPRODUCT(B$2:U$2, B835:U835)</f>
        <v>0.35324985268654174</v>
      </c>
      <c r="X835">
        <f t="shared" si="14"/>
        <v>0.12478545842306345</v>
      </c>
    </row>
    <row r="836" spans="2:24" x14ac:dyDescent="0.25"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 s="19">
        <f t="array" ref="W836">SUMPRODUCT(B$2:U$2, B836:U836)</f>
        <v>0.10956957385114902</v>
      </c>
      <c r="X836">
        <f t="shared" si="14"/>
        <v>1.2005491513922398E-2</v>
      </c>
    </row>
    <row r="837" spans="2:24" x14ac:dyDescent="0.25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19">
        <f t="array" ref="W837">SUMPRODUCT(B$2:U$2, B837:U837)</f>
        <v>0.44673043325059436</v>
      </c>
      <c r="X837">
        <f t="shared" si="14"/>
        <v>0.19956807999226375</v>
      </c>
    </row>
    <row r="838" spans="2:24" x14ac:dyDescent="0.25"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s="19">
        <f t="array" ref="W838">SUMPRODUCT(B$2:U$2, B838:U838)</f>
        <v>0.2526644933973165</v>
      </c>
      <c r="X838">
        <f t="shared" si="14"/>
        <v>6.3839346223722601E-2</v>
      </c>
    </row>
    <row r="839" spans="2:24" x14ac:dyDescent="0.25"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s="19">
        <f t="array" ref="W839">SUMPRODUCT(B$2:U$2, B839:U839)</f>
        <v>2.5554886000486943E-2</v>
      </c>
      <c r="X839">
        <f t="shared" si="14"/>
        <v>6.5305219849788349E-4</v>
      </c>
    </row>
    <row r="840" spans="2:24" x14ac:dyDescent="0.25"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19">
        <f t="array" ref="W840">SUMPRODUCT(B$2:U$2, B840:U840)</f>
        <v>0.30264043658086603</v>
      </c>
      <c r="X840">
        <f t="shared" si="14"/>
        <v>9.1591233853857201E-2</v>
      </c>
    </row>
    <row r="841" spans="2:24" x14ac:dyDescent="0.25">
      <c r="B841">
        <v>1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19">
        <f t="array" ref="W841">SUMPRODUCT(B$2:U$2, B841:U841)</f>
        <v>-0.16073756254526167</v>
      </c>
      <c r="X841">
        <f t="shared" ref="X841:X904" si="15">(V841-W841)^2</f>
        <v>2.5836564012991906E-2</v>
      </c>
    </row>
    <row r="842" spans="2:24" x14ac:dyDescent="0.25"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 s="19">
        <f t="array" ref="W842">SUMPRODUCT(B$2:U$2, B842:U842)</f>
        <v>0.33407998077131862</v>
      </c>
      <c r="X842">
        <f t="shared" si="15"/>
        <v>0.11160943355216461</v>
      </c>
    </row>
    <row r="843" spans="2:24" x14ac:dyDescent="0.25"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 s="19">
        <f t="array" ref="W843">SUMPRODUCT(B$2:U$2, B843:U843)</f>
        <v>0.35324985268654174</v>
      </c>
      <c r="X843">
        <f t="shared" si="15"/>
        <v>0.12478545842306345</v>
      </c>
    </row>
    <row r="844" spans="2:24" x14ac:dyDescent="0.25"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19">
        <f t="array" ref="W844">SUMPRODUCT(B$2:U$2, B844:U844)</f>
        <v>0.10820294136253217</v>
      </c>
      <c r="X844">
        <f t="shared" si="15"/>
        <v>1.1707876519503575E-2</v>
      </c>
    </row>
    <row r="845" spans="2:24" x14ac:dyDescent="0.25">
      <c r="B845">
        <v>0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 s="19">
        <f t="array" ref="W845">SUMPRODUCT(B$2:U$2, B845:U845)</f>
        <v>0.38172420886661373</v>
      </c>
      <c r="X845">
        <f t="shared" si="15"/>
        <v>0.14571337163484216</v>
      </c>
    </row>
    <row r="846" spans="2:24" x14ac:dyDescent="0.25"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 s="19">
        <f t="array" ref="W846">SUMPRODUCT(B$2:U$2, B846:U846)</f>
        <v>0.33614380642098651</v>
      </c>
      <c r="X846">
        <f t="shared" si="15"/>
        <v>0.11299265859518966</v>
      </c>
    </row>
    <row r="847" spans="2:24" x14ac:dyDescent="0.25"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 s="19">
        <f t="array" ref="W847">SUMPRODUCT(B$2:U$2, B847:U847)</f>
        <v>0.43940751210537321</v>
      </c>
      <c r="X847">
        <f t="shared" si="15"/>
        <v>0.19307896169463371</v>
      </c>
    </row>
    <row r="848" spans="2:24" x14ac:dyDescent="0.25"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19">
        <f t="array" ref="W848">SUMPRODUCT(B$2:U$2, B848:U848)</f>
        <v>0.17642329685418368</v>
      </c>
      <c r="X848">
        <f t="shared" si="15"/>
        <v>3.1125179672899416E-2</v>
      </c>
    </row>
    <row r="849" spans="2:24" x14ac:dyDescent="0.25"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19">
        <f t="array" ref="W849">SUMPRODUCT(B$2:U$2, B849:U849)</f>
        <v>0.35324985268654174</v>
      </c>
      <c r="X849">
        <f t="shared" si="15"/>
        <v>0.12478545842306345</v>
      </c>
    </row>
    <row r="850" spans="2:24" x14ac:dyDescent="0.25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s="19">
        <f t="array" ref="W850">SUMPRODUCT(B$2:U$2, B850:U850)</f>
        <v>0.53349660417124123</v>
      </c>
      <c r="X850">
        <f t="shared" si="15"/>
        <v>0.28461862666224602</v>
      </c>
    </row>
    <row r="851" spans="2:24" x14ac:dyDescent="0.25"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 s="19">
        <f t="array" ref="W851">SUMPRODUCT(B$2:U$2, B851:U851)</f>
        <v>0.37851007775894285</v>
      </c>
      <c r="X851">
        <f t="shared" si="15"/>
        <v>0.14326987896508098</v>
      </c>
    </row>
    <row r="852" spans="2:24" x14ac:dyDescent="0.25"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19">
        <f t="array" ref="W852">SUMPRODUCT(B$2:U$2, B852:U852)</f>
        <v>-0.13547733747286056</v>
      </c>
      <c r="X852">
        <f t="shared" si="15"/>
        <v>1.8354108968735346E-2</v>
      </c>
    </row>
    <row r="853" spans="2:24" x14ac:dyDescent="0.25"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19">
        <f t="array" ref="W853">SUMPRODUCT(B$2:U$2, B853:U853)</f>
        <v>0.35324985268654174</v>
      </c>
      <c r="X853">
        <f t="shared" si="15"/>
        <v>0.12478545842306345</v>
      </c>
    </row>
    <row r="854" spans="2:24" x14ac:dyDescent="0.25"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 s="19">
        <f t="array" ref="W854">SUMPRODUCT(B$2:U$2, B854:U854)</f>
        <v>6.7461864927391757E-2</v>
      </c>
      <c r="X854">
        <f t="shared" si="15"/>
        <v>4.5511032194816498E-3</v>
      </c>
    </row>
    <row r="855" spans="2:24" x14ac:dyDescent="0.25"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19">
        <f t="array" ref="W855">SUMPRODUCT(B$2:U$2, B855:U855)</f>
        <v>5.7593525256856515E-2</v>
      </c>
      <c r="X855">
        <f t="shared" si="15"/>
        <v>3.3170141515121692E-3</v>
      </c>
    </row>
    <row r="856" spans="2:24" x14ac:dyDescent="0.25"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 s="19">
        <f t="array" ref="W856">SUMPRODUCT(B$2:U$2, B856:U856)</f>
        <v>0.17778992934280058</v>
      </c>
      <c r="X856">
        <f t="shared" si="15"/>
        <v>3.1609258975718021E-2</v>
      </c>
    </row>
    <row r="857" spans="2:24" x14ac:dyDescent="0.25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19">
        <f t="array" ref="W857">SUMPRODUCT(B$2:U$2, B857:U857)</f>
        <v>0.13346316643493328</v>
      </c>
      <c r="X857">
        <f t="shared" si="15"/>
        <v>1.7812416794838699E-2</v>
      </c>
    </row>
    <row r="858" spans="2:24" x14ac:dyDescent="0.25"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19">
        <f t="array" ref="W858">SUMPRODUCT(B$2:U$2, B858:U858)</f>
        <v>0.35324985268654174</v>
      </c>
      <c r="X858">
        <f t="shared" si="15"/>
        <v>0.12478545842306345</v>
      </c>
    </row>
    <row r="859" spans="2:24" x14ac:dyDescent="0.25"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 s="19">
        <f t="array" ref="W859">SUMPRODUCT(B$2:U$2, B859:U859)</f>
        <v>0.8142776853481466</v>
      </c>
      <c r="X859">
        <f t="shared" si="15"/>
        <v>0.66304814885593522</v>
      </c>
    </row>
    <row r="860" spans="2:24" x14ac:dyDescent="0.25"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 s="19">
        <f t="array" ref="W860">SUMPRODUCT(B$2:U$2, B860:U860)</f>
        <v>0.2344200810892145</v>
      </c>
      <c r="X860">
        <f t="shared" si="15"/>
        <v>5.4952774417873898E-2</v>
      </c>
    </row>
    <row r="861" spans="2:24" x14ac:dyDescent="0.25"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19">
        <f t="array" ref="W861">SUMPRODUCT(B$2:U$2, B861:U861)</f>
        <v>0.44673043325059436</v>
      </c>
      <c r="X861">
        <f t="shared" si="15"/>
        <v>0.19956807999226375</v>
      </c>
    </row>
    <row r="862" spans="2:24" x14ac:dyDescent="0.25"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 s="19">
        <f t="array" ref="W862">SUMPRODUCT(B$2:U$2, B862:U862)</f>
        <v>0.59190094327551124</v>
      </c>
      <c r="X862">
        <f t="shared" si="15"/>
        <v>0.35034672665043998</v>
      </c>
    </row>
    <row r="863" spans="2:24" x14ac:dyDescent="0.25"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 s="19">
        <f t="array" ref="W863">SUMPRODUCT(B$2:U$2, B863:U863)</f>
        <v>0.50657471610467919</v>
      </c>
      <c r="X863">
        <f t="shared" si="15"/>
        <v>0.25661794299653634</v>
      </c>
    </row>
    <row r="864" spans="2:24" x14ac:dyDescent="0.25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19">
        <f t="array" ref="W864">SUMPRODUCT(B$2:U$2, B864:U864)</f>
        <v>0.37851007775894285</v>
      </c>
      <c r="X864">
        <f t="shared" si="15"/>
        <v>0.14326987896508098</v>
      </c>
    </row>
    <row r="865" spans="2:24" x14ac:dyDescent="0.25"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19">
        <f t="array" ref="W865">SUMPRODUCT(B$2:U$2, B865:U865)</f>
        <v>4.0354141235936669E-2</v>
      </c>
      <c r="X865">
        <f t="shared" si="15"/>
        <v>1.6284567148899243E-3</v>
      </c>
    </row>
    <row r="866" spans="2:24" x14ac:dyDescent="0.25"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 s="19">
        <f t="array" ref="W866">SUMPRODUCT(B$2:U$2, B866:U866)</f>
        <v>0.66990100690188625</v>
      </c>
      <c r="X866">
        <f t="shared" si="15"/>
        <v>0.44876735904816106</v>
      </c>
    </row>
    <row r="867" spans="2:24" x14ac:dyDescent="0.25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 s="19">
        <f t="array" ref="W867">SUMPRODUCT(B$2:U$2, B867:U867)</f>
        <v>0.2344200810892145</v>
      </c>
      <c r="X867">
        <f t="shared" si="15"/>
        <v>5.4952774417873898E-2</v>
      </c>
    </row>
    <row r="868" spans="2:24" x14ac:dyDescent="0.25">
      <c r="B868">
        <v>1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19">
        <f t="array" ref="W868">SUMPRODUCT(B$2:U$2, B868:U868)</f>
        <v>-8.4496366002128898E-2</v>
      </c>
      <c r="X868">
        <f t="shared" si="15"/>
        <v>7.1396358675657242E-3</v>
      </c>
    </row>
    <row r="869" spans="2:24" x14ac:dyDescent="0.25"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 s="19">
        <f t="array" ref="W869">SUMPRODUCT(B$2:U$2, B869:U869)</f>
        <v>0.60770458235515712</v>
      </c>
      <c r="X869">
        <f t="shared" si="15"/>
        <v>0.36930485941545593</v>
      </c>
    </row>
    <row r="870" spans="2:24" x14ac:dyDescent="0.25"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s="19">
        <f t="array" ref="W870">SUMPRODUCT(B$2:U$2, B870:U870)</f>
        <v>4.0354141235936669E-2</v>
      </c>
      <c r="X870">
        <f t="shared" si="15"/>
        <v>1.6284567148899243E-3</v>
      </c>
    </row>
    <row r="871" spans="2:24" x14ac:dyDescent="0.25"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19">
        <f t="array" ref="W871">SUMPRODUCT(B$2:U$2, B871:U871)</f>
        <v>0.184444137905665</v>
      </c>
      <c r="X871">
        <f t="shared" si="15"/>
        <v>3.4019640007763967E-2</v>
      </c>
    </row>
    <row r="872" spans="2:24" x14ac:dyDescent="0.25"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 s="19">
        <f t="array" ref="W872">SUMPRODUCT(B$2:U$2, B872:U872)</f>
        <v>0.35324985268654174</v>
      </c>
      <c r="X872">
        <f t="shared" si="15"/>
        <v>0.12478545842306345</v>
      </c>
    </row>
    <row r="873" spans="2:24" x14ac:dyDescent="0.25"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19">
        <f t="array" ref="W873">SUMPRODUCT(B$2:U$2, B873:U873)</f>
        <v>0.35324985268654174</v>
      </c>
      <c r="X873">
        <f t="shared" si="15"/>
        <v>0.12478545842306345</v>
      </c>
    </row>
    <row r="874" spans="2:24" x14ac:dyDescent="0.25"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s="19">
        <f t="array" ref="W874">SUMPRODUCT(B$2:U$2, B874:U874)</f>
        <v>8.3314271655187067E-2</v>
      </c>
      <c r="X874">
        <f t="shared" si="15"/>
        <v>6.9412678614343068E-3</v>
      </c>
    </row>
    <row r="875" spans="2:24" x14ac:dyDescent="0.25">
      <c r="B875">
        <v>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s="19">
        <f t="array" ref="W875">SUMPRODUCT(B$2:U$2, B875:U875)</f>
        <v>3.7679140768469677E-2</v>
      </c>
      <c r="X875">
        <f t="shared" si="15"/>
        <v>1.4197176490501537E-3</v>
      </c>
    </row>
    <row r="876" spans="2:24" x14ac:dyDescent="0.25"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s="19">
        <f t="array" ref="W876">SUMPRODUCT(B$2:U$2, B876:U876)</f>
        <v>0.42147020817819325</v>
      </c>
      <c r="X876">
        <f t="shared" si="15"/>
        <v>0.17763713638176956</v>
      </c>
    </row>
    <row r="877" spans="2:24" x14ac:dyDescent="0.25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 s="19">
        <f t="array" ref="W877">SUMPRODUCT(B$2:U$2, B877:U877)</f>
        <v>0.44673043325059436</v>
      </c>
      <c r="X877">
        <f t="shared" si="15"/>
        <v>0.19956807999226375</v>
      </c>
    </row>
    <row r="878" spans="2:24" x14ac:dyDescent="0.25"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 s="19">
        <f t="array" ref="W878">SUMPRODUCT(B$2:U$2, B878:U878)</f>
        <v>0.3104815142498466</v>
      </c>
      <c r="X878">
        <f t="shared" si="15"/>
        <v>9.6398770690877697E-2</v>
      </c>
    </row>
    <row r="879" spans="2:24" x14ac:dyDescent="0.25"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s="19">
        <f t="array" ref="W879">SUMPRODUCT(B$2:U$2, B879:U879)</f>
        <v>0.27060179732449652</v>
      </c>
      <c r="X879">
        <f t="shared" si="15"/>
        <v>7.3225332715247893E-2</v>
      </c>
    </row>
    <row r="880" spans="2:24" x14ac:dyDescent="0.25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19">
        <f t="array" ref="W880">SUMPRODUCT(B$2:U$2, B880:U880)</f>
        <v>0.2526644933973165</v>
      </c>
      <c r="X880">
        <f t="shared" si="15"/>
        <v>6.3839346223722601E-2</v>
      </c>
    </row>
    <row r="881" spans="2:24" x14ac:dyDescent="0.25">
      <c r="B881">
        <v>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19">
        <f t="array" ref="W881">SUMPRODUCT(B$2:U$2, B881:U881)</f>
        <v>-0.16073756254526167</v>
      </c>
      <c r="X881">
        <f t="shared" si="15"/>
        <v>2.5836564012991906E-2</v>
      </c>
    </row>
    <row r="882" spans="2:24" x14ac:dyDescent="0.25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 s="19">
        <f t="array" ref="W882">SUMPRODUCT(B$2:U$2, B882:U882)</f>
        <v>0.17642329685418368</v>
      </c>
      <c r="X882">
        <f t="shared" si="15"/>
        <v>3.1125179672899416E-2</v>
      </c>
    </row>
    <row r="883" spans="2:24" x14ac:dyDescent="0.25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s="19">
        <f t="array" ref="W883">SUMPRODUCT(B$2:U$2, B883:U883)</f>
        <v>0.10857449672758818</v>
      </c>
      <c r="X883">
        <f t="shared" si="15"/>
        <v>1.1788421339649056E-2</v>
      </c>
    </row>
    <row r="884" spans="2:24" x14ac:dyDescent="0.25"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19">
        <f t="array" ref="W884">SUMPRODUCT(B$2:U$2, B884:U884)</f>
        <v>0.89161661221203636</v>
      </c>
      <c r="X884">
        <f t="shared" si="15"/>
        <v>0.79498018317246888</v>
      </c>
    </row>
    <row r="885" spans="2:24" x14ac:dyDescent="0.25"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s="19">
        <f t="array" ref="W885">SUMPRODUCT(B$2:U$2, B885:U885)</f>
        <v>0.22740426832491539</v>
      </c>
      <c r="X885">
        <f t="shared" si="15"/>
        <v>5.1712701252390116E-2</v>
      </c>
    </row>
    <row r="886" spans="2:24" x14ac:dyDescent="0.25"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19">
        <f t="array" ref="W886">SUMPRODUCT(B$2:U$2, B886:U886)</f>
        <v>0.44673043325059436</v>
      </c>
      <c r="X886">
        <f t="shared" si="15"/>
        <v>0.19956807999226375</v>
      </c>
    </row>
    <row r="887" spans="2:24" x14ac:dyDescent="0.25"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19">
        <f t="array" ref="W887">SUMPRODUCT(B$2:U$2, B887:U887)</f>
        <v>0.37851007775894285</v>
      </c>
      <c r="X887">
        <f t="shared" si="15"/>
        <v>0.14326987896508098</v>
      </c>
    </row>
    <row r="888" spans="2:24" x14ac:dyDescent="0.25">
      <c r="B888">
        <v>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19">
        <f t="array" ref="W888">SUMPRODUCT(B$2:U$2, B888:U888)</f>
        <v>0.17778992934280058</v>
      </c>
      <c r="X888">
        <f t="shared" si="15"/>
        <v>3.1609258975718021E-2</v>
      </c>
    </row>
    <row r="889" spans="2:24" x14ac:dyDescent="0.25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19">
        <f t="array" ref="W889">SUMPRODUCT(B$2:U$2, B889:U889)</f>
        <v>0.17642329685418368</v>
      </c>
      <c r="X889">
        <f t="shared" si="15"/>
        <v>3.1125179672899416E-2</v>
      </c>
    </row>
    <row r="890" spans="2:24" x14ac:dyDescent="0.25"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 s="19">
        <f t="array" ref="W890">SUMPRODUCT(B$2:U$2, B890:U890)</f>
        <v>0.15252970427039947</v>
      </c>
      <c r="X890">
        <f t="shared" si="15"/>
        <v>2.3265310684815518E-2</v>
      </c>
    </row>
    <row r="891" spans="2:24" x14ac:dyDescent="0.25"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19">
        <f t="array" ref="W891">SUMPRODUCT(B$2:U$2, B891:U891)</f>
        <v>0.42147020817819325</v>
      </c>
      <c r="X891">
        <f t="shared" si="15"/>
        <v>0.17763713638176956</v>
      </c>
    </row>
    <row r="892" spans="2:24" x14ac:dyDescent="0.25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 s="19">
        <f t="array" ref="W892">SUMPRODUCT(B$2:U$2, B892:U892)</f>
        <v>0.42147020817819325</v>
      </c>
      <c r="X892">
        <f t="shared" si="15"/>
        <v>0.17763713638176956</v>
      </c>
    </row>
    <row r="893" spans="2:24" x14ac:dyDescent="0.25"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0</v>
      </c>
      <c r="W893" s="19">
        <f t="array" ref="W893">SUMPRODUCT(B$2:U$2, B893:U893)</f>
        <v>0.34279801498385093</v>
      </c>
      <c r="X893">
        <f t="shared" si="15"/>
        <v>0.11751047907686848</v>
      </c>
    </row>
    <row r="894" spans="2:24" x14ac:dyDescent="0.25"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 s="19">
        <f t="array" ref="W894">SUMPRODUCT(B$2:U$2, B894:U894)</f>
        <v>0.54212305033268193</v>
      </c>
      <c r="X894">
        <f t="shared" si="15"/>
        <v>0.29389740170201156</v>
      </c>
    </row>
    <row r="895" spans="2:24" x14ac:dyDescent="0.25"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s="19">
        <f t="array" ref="W895">SUMPRODUCT(B$2:U$2, B895:U895)</f>
        <v>-1.7642642999094182E-2</v>
      </c>
      <c r="X895">
        <f t="shared" si="15"/>
        <v>3.1126285199348697E-4</v>
      </c>
    </row>
    <row r="896" spans="2:24" x14ac:dyDescent="0.25"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 s="19">
        <f t="array" ref="W896">SUMPRODUCT(B$2:U$2, B896:U896)</f>
        <v>0.54569793592704841</v>
      </c>
      <c r="X896">
        <f t="shared" si="15"/>
        <v>0.297786237275041</v>
      </c>
    </row>
    <row r="897" spans="2:24" x14ac:dyDescent="0.25"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s="19">
        <f t="array" ref="W897">SUMPRODUCT(B$2:U$2, B897:U897)</f>
        <v>-1.7642642999094182E-2</v>
      </c>
      <c r="X897">
        <f t="shared" si="15"/>
        <v>3.1126285199348697E-4</v>
      </c>
    </row>
    <row r="898" spans="2:24" x14ac:dyDescent="0.25"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19">
        <f t="array" ref="W898">SUMPRODUCT(B$2:U$2, B898:U898)</f>
        <v>3.3699932673072253E-2</v>
      </c>
      <c r="X898">
        <f t="shared" si="15"/>
        <v>1.1356854621696027E-3</v>
      </c>
    </row>
    <row r="899" spans="2:24" x14ac:dyDescent="0.25">
      <c r="B899">
        <v>0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s="19">
        <f t="array" ref="W899">SUMPRODUCT(B$2:U$2, B899:U899)</f>
        <v>-0.26132292183448674</v>
      </c>
      <c r="X899">
        <f t="shared" si="15"/>
        <v>6.8289669476113271E-2</v>
      </c>
    </row>
    <row r="900" spans="2:24" x14ac:dyDescent="0.25"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19">
        <f t="array" ref="W900">SUMPRODUCT(B$2:U$2, B900:U900)</f>
        <v>-3.5887055307196158E-2</v>
      </c>
      <c r="X900">
        <f t="shared" si="15"/>
        <v>1.2878807386217559E-3</v>
      </c>
    </row>
    <row r="901" spans="2:24" x14ac:dyDescent="0.25"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19">
        <f t="array" ref="W901">SUMPRODUCT(B$2:U$2, B901:U901)</f>
        <v>0.2196208258537648</v>
      </c>
      <c r="X901">
        <f t="shared" si="15"/>
        <v>4.8233307148689689E-2</v>
      </c>
    </row>
    <row r="902" spans="2:24" x14ac:dyDescent="0.25"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19">
        <f t="array" ref="W902">SUMPRODUCT(B$2:U$2, B902:U902)</f>
        <v>0.29531751543564488</v>
      </c>
      <c r="X902">
        <f t="shared" si="15"/>
        <v>8.7212434923082352E-2</v>
      </c>
    </row>
    <row r="903" spans="2:24" x14ac:dyDescent="0.25"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19">
        <f t="array" ref="W903">SUMPRODUCT(B$2:U$2, B903:U903)</f>
        <v>8.3907281680009049E-2</v>
      </c>
      <c r="X903">
        <f t="shared" si="15"/>
        <v>7.0404319189283819E-3</v>
      </c>
    </row>
    <row r="904" spans="2:24" x14ac:dyDescent="0.25"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 s="19">
        <f t="array" ref="W904">SUMPRODUCT(B$2:U$2, B904:U904)</f>
        <v>0.37851007775894285</v>
      </c>
      <c r="X904">
        <f t="shared" si="15"/>
        <v>0.14326987896508098</v>
      </c>
    </row>
    <row r="905" spans="2:24" x14ac:dyDescent="0.25"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19">
        <f t="array" ref="W905">SUMPRODUCT(B$2:U$2, B905:U905)</f>
        <v>0.44673043325059436</v>
      </c>
      <c r="X905">
        <f t="shared" ref="X905:X968" si="16">(V905-W905)^2</f>
        <v>0.19956807999226375</v>
      </c>
    </row>
    <row r="906" spans="2:24" x14ac:dyDescent="0.25"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19">
        <f t="array" ref="W906">SUMPRODUCT(B$2:U$2, B906:U906)</f>
        <v>0.44673043325059436</v>
      </c>
      <c r="X906">
        <f t="shared" si="16"/>
        <v>0.19956807999226375</v>
      </c>
    </row>
    <row r="907" spans="2:24" x14ac:dyDescent="0.25"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0</v>
      </c>
      <c r="W907" s="19">
        <f t="array" ref="W907">SUMPRODUCT(B$2:U$2, B907:U907)</f>
        <v>0.45659877292112966</v>
      </c>
      <c r="X907">
        <f t="shared" si="16"/>
        <v>0.20848243943308134</v>
      </c>
    </row>
    <row r="908" spans="2:24" x14ac:dyDescent="0.25"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19">
        <f t="array" ref="W908">SUMPRODUCT(B$2:U$2, B908:U908)</f>
        <v>-7.4579903126430092E-2</v>
      </c>
      <c r="X908">
        <f t="shared" si="16"/>
        <v>5.5621619503476967E-3</v>
      </c>
    </row>
    <row r="909" spans="2:24" x14ac:dyDescent="0.25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19">
        <f t="array" ref="W909">SUMPRODUCT(B$2:U$2, B909:U909)</f>
        <v>8.4309348778747906E-2</v>
      </c>
      <c r="X909">
        <f t="shared" si="16"/>
        <v>7.108066291496561E-3</v>
      </c>
    </row>
    <row r="910" spans="2:24" x14ac:dyDescent="0.25"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19">
        <f t="array" ref="W910">SUMPRODUCT(B$2:U$2, B910:U910)</f>
        <v>0.44673043325059436</v>
      </c>
      <c r="X910">
        <f t="shared" si="16"/>
        <v>0.19956807999226375</v>
      </c>
    </row>
    <row r="911" spans="2:24" x14ac:dyDescent="0.25"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19">
        <f t="array" ref="W911">SUMPRODUCT(B$2:U$2, B911:U911)</f>
        <v>0.44673043325059436</v>
      </c>
      <c r="X911">
        <f t="shared" si="16"/>
        <v>0.19956807999226375</v>
      </c>
    </row>
    <row r="912" spans="2:24" x14ac:dyDescent="0.25"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19">
        <f t="array" ref="W912">SUMPRODUCT(B$2:U$2, B912:U912)</f>
        <v>7.7913528043707825E-2</v>
      </c>
      <c r="X912">
        <f t="shared" si="16"/>
        <v>6.0705178522176455E-3</v>
      </c>
    </row>
    <row r="913" spans="2:24" x14ac:dyDescent="0.25">
      <c r="B913">
        <v>1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19">
        <f t="array" ref="W913">SUMPRODUCT(B$2:U$2, B913:U913)</f>
        <v>0.39812667286903375</v>
      </c>
      <c r="X913">
        <f t="shared" si="16"/>
        <v>0.15850484764976661</v>
      </c>
    </row>
    <row r="914" spans="2:24" x14ac:dyDescent="0.25"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19">
        <f t="array" ref="W914">SUMPRODUCT(B$2:U$2, B914:U914)</f>
        <v>0.13346316643493328</v>
      </c>
      <c r="X914">
        <f t="shared" si="16"/>
        <v>1.7812416794838699E-2</v>
      </c>
    </row>
    <row r="915" spans="2:24" x14ac:dyDescent="0.25"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19">
        <f t="array" ref="W915">SUMPRODUCT(B$2:U$2, B915:U915)</f>
        <v>0.44673043325059436</v>
      </c>
      <c r="X915">
        <f t="shared" si="16"/>
        <v>0.19956807999226375</v>
      </c>
    </row>
    <row r="916" spans="2:24" x14ac:dyDescent="0.25"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 s="19">
        <f t="array" ref="W916">SUMPRODUCT(B$2:U$2, B916:U916)</f>
        <v>0.42147020817819325</v>
      </c>
      <c r="X916">
        <f t="shared" si="16"/>
        <v>0.17763713638176956</v>
      </c>
    </row>
    <row r="917" spans="2:24" x14ac:dyDescent="0.25"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19">
        <f t="array" ref="W917">SUMPRODUCT(B$2:U$2, B917:U917)</f>
        <v>0.35324985268654174</v>
      </c>
      <c r="X917">
        <f t="shared" si="16"/>
        <v>0.12478545842306345</v>
      </c>
    </row>
    <row r="918" spans="2:24" x14ac:dyDescent="0.25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19">
        <f t="array" ref="W918">SUMPRODUCT(B$2:U$2, B918:U918)</f>
        <v>0.20915985601681339</v>
      </c>
      <c r="X918">
        <f t="shared" si="16"/>
        <v>4.3747845368974109E-2</v>
      </c>
    </row>
    <row r="919" spans="2:24" x14ac:dyDescent="0.25"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19">
        <f t="array" ref="W919">SUMPRODUCT(B$2:U$2, B919:U919)</f>
        <v>0.22700220122617654</v>
      </c>
      <c r="X919">
        <f t="shared" si="16"/>
        <v>5.1529999361529542E-2</v>
      </c>
    </row>
    <row r="920" spans="2:24" x14ac:dyDescent="0.25">
      <c r="B920">
        <v>0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 s="19">
        <f t="array" ref="W920">SUMPRODUCT(B$2:U$2, B920:U920)</f>
        <v>0.17778992934280058</v>
      </c>
      <c r="X920">
        <f t="shared" si="16"/>
        <v>3.1609258975718021E-2</v>
      </c>
    </row>
    <row r="921" spans="2:24" x14ac:dyDescent="0.25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19">
        <f t="array" ref="W921">SUMPRODUCT(B$2:U$2, B921:U921)</f>
        <v>0.10820294136253217</v>
      </c>
      <c r="X921">
        <f t="shared" si="16"/>
        <v>1.1707876519503575E-2</v>
      </c>
    </row>
    <row r="922" spans="2:24" x14ac:dyDescent="0.25"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s="19">
        <f t="array" ref="W922">SUMPRODUCT(B$2:U$2, B922:U922)</f>
        <v>0.24534157225209535</v>
      </c>
      <c r="X922">
        <f t="shared" si="16"/>
        <v>6.0192487075130127E-2</v>
      </c>
    </row>
    <row r="923" spans="2:24" x14ac:dyDescent="0.25"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 s="19">
        <f t="array" ref="W923">SUMPRODUCT(B$2:U$2, B923:U923)</f>
        <v>0.33739744595874643</v>
      </c>
      <c r="X923">
        <f t="shared" si="16"/>
        <v>0.11383703653948522</v>
      </c>
    </row>
    <row r="924" spans="2:24" x14ac:dyDescent="0.25"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19">
        <f t="array" ref="W924">SUMPRODUCT(B$2:U$2, B924:U924)</f>
        <v>0.35324985268654174</v>
      </c>
      <c r="X924">
        <f t="shared" si="16"/>
        <v>0.12478545842306345</v>
      </c>
    </row>
    <row r="925" spans="2:24" x14ac:dyDescent="0.25"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 s="19">
        <f t="array" ref="W925">SUMPRODUCT(B$2:U$2, B925:U925)</f>
        <v>0.10820294136253217</v>
      </c>
      <c r="X925">
        <f t="shared" si="16"/>
        <v>1.1707876519503575E-2</v>
      </c>
    </row>
    <row r="926" spans="2:24" x14ac:dyDescent="0.25">
      <c r="B926">
        <v>1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 s="19">
        <f t="array" ref="W926">SUMPRODUCT(B$2:U$2, B926:U926)</f>
        <v>8.4309348778747906E-2</v>
      </c>
      <c r="X926">
        <f t="shared" si="16"/>
        <v>7.108066291496561E-3</v>
      </c>
    </row>
    <row r="927" spans="2:24" x14ac:dyDescent="0.25"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19">
        <f t="array" ref="W927">SUMPRODUCT(B$2:U$2, B927:U927)</f>
        <v>-3.452042281857931E-2</v>
      </c>
      <c r="X927">
        <f t="shared" si="16"/>
        <v>1.1916595915734912E-3</v>
      </c>
    </row>
    <row r="928" spans="2:24" x14ac:dyDescent="0.25"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19">
        <f t="array" ref="W928">SUMPRODUCT(B$2:U$2, B928:U928)</f>
        <v>-0.23035506225921293</v>
      </c>
      <c r="X928">
        <f t="shared" si="16"/>
        <v>5.3063454708445867E-2</v>
      </c>
    </row>
    <row r="929" spans="2:24" x14ac:dyDescent="0.25"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s="19">
        <f t="array" ref="W929">SUMPRODUCT(B$2:U$2, B929:U929)</f>
        <v>0.184444137905665</v>
      </c>
      <c r="X929">
        <f t="shared" si="16"/>
        <v>3.4019640007763967E-2</v>
      </c>
    </row>
    <row r="930" spans="2:24" x14ac:dyDescent="0.25"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19">
        <f t="array" ref="W930">SUMPRODUCT(B$2:U$2, B930:U930)</f>
        <v>0.35324985268654174</v>
      </c>
      <c r="X930">
        <f t="shared" si="16"/>
        <v>0.12478545842306345</v>
      </c>
    </row>
    <row r="931" spans="2:24" x14ac:dyDescent="0.25"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s="19">
        <f t="array" ref="W931">SUMPRODUCT(B$2:U$2, B931:U931)</f>
        <v>0.2526644933973165</v>
      </c>
      <c r="X931">
        <f t="shared" si="16"/>
        <v>6.3839346223722601E-2</v>
      </c>
    </row>
    <row r="932" spans="2:24" x14ac:dyDescent="0.25"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 s="19">
        <f t="array" ref="W932">SUMPRODUCT(B$2:U$2, B932:U932)</f>
        <v>0.97639540984695095</v>
      </c>
      <c r="X932">
        <f t="shared" si="16"/>
        <v>0.95334799637019529</v>
      </c>
    </row>
    <row r="933" spans="2:24" x14ac:dyDescent="0.25"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19">
        <f t="array" ref="W933">SUMPRODUCT(B$2:U$2, B933:U933)</f>
        <v>0.61716116834791235</v>
      </c>
      <c r="X933">
        <f t="shared" si="16"/>
        <v>0.38088790771656023</v>
      </c>
    </row>
    <row r="934" spans="2:24" x14ac:dyDescent="0.25"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19">
        <f t="array" ref="W934">SUMPRODUCT(B$2:U$2, B934:U934)</f>
        <v>-3.5887055307196158E-2</v>
      </c>
      <c r="X934">
        <f t="shared" si="16"/>
        <v>1.2878807386217559E-3</v>
      </c>
    </row>
    <row r="935" spans="2:24" x14ac:dyDescent="0.25"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 s="19">
        <f t="array" ref="W935">SUMPRODUCT(B$2:U$2, B935:U935)</f>
        <v>0.52627064360488673</v>
      </c>
      <c r="X935">
        <f t="shared" si="16"/>
        <v>0.27696079032030169</v>
      </c>
    </row>
    <row r="936" spans="2:24" x14ac:dyDescent="0.25"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 s="19">
        <f t="array" ref="W936">SUMPRODUCT(B$2:U$2, B936:U936)</f>
        <v>0.44673043325059436</v>
      </c>
      <c r="X936">
        <f t="shared" si="16"/>
        <v>0.19956807999226375</v>
      </c>
    </row>
    <row r="937" spans="2:24" x14ac:dyDescent="0.25"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19">
        <f t="array" ref="W937">SUMPRODUCT(B$2:U$2, B937:U937)</f>
        <v>8.3907281680009049E-2</v>
      </c>
      <c r="X937">
        <f t="shared" si="16"/>
        <v>7.0404319189283819E-3</v>
      </c>
    </row>
    <row r="938" spans="2:24" x14ac:dyDescent="0.25"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 s="19">
        <f t="array" ref="W938">SUMPRODUCT(B$2:U$2, B938:U938)</f>
        <v>0.44673043325059436</v>
      </c>
      <c r="X938">
        <f t="shared" si="16"/>
        <v>0.19956807999226375</v>
      </c>
    </row>
    <row r="939" spans="2:24" x14ac:dyDescent="0.25"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s="19">
        <f t="array" ref="W939">SUMPRODUCT(B$2:U$2, B939:U939)</f>
        <v>-2.359893165569843E-2</v>
      </c>
      <c r="X939">
        <f t="shared" si="16"/>
        <v>5.5690957529032543E-4</v>
      </c>
    </row>
    <row r="940" spans="2:24" x14ac:dyDescent="0.25"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19">
        <f t="array" ref="W940">SUMPRODUCT(B$2:U$2, B940:U940)</f>
        <v>0.70962524009733907</v>
      </c>
      <c r="X940">
        <f t="shared" si="16"/>
        <v>0.50356798138320613</v>
      </c>
    </row>
    <row r="941" spans="2:24" x14ac:dyDescent="0.25"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s="19">
        <f t="array" ref="W941">SUMPRODUCT(B$2:U$2, B941:U941)</f>
        <v>0.22100844758987534</v>
      </c>
      <c r="X941">
        <f t="shared" si="16"/>
        <v>4.8844733906086672E-2</v>
      </c>
    </row>
    <row r="942" spans="2:24" x14ac:dyDescent="0.25"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19">
        <f t="array" ref="W942">SUMPRODUCT(B$2:U$2, B942:U942)</f>
        <v>0.44673043325059436</v>
      </c>
      <c r="X942">
        <f t="shared" si="16"/>
        <v>0.19956807999226375</v>
      </c>
    </row>
    <row r="943" spans="2:24" x14ac:dyDescent="0.25">
      <c r="B943">
        <v>0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19">
        <f t="array" ref="W943">SUMPRODUCT(B$2:U$2, B943:U943)</f>
        <v>0.15212763717166061</v>
      </c>
      <c r="X943">
        <f t="shared" si="16"/>
        <v>2.3142817991432415E-2</v>
      </c>
    </row>
    <row r="944" spans="2:24" x14ac:dyDescent="0.25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19">
        <f t="array" ref="W944">SUMPRODUCT(B$2:U$2, B944:U944)</f>
        <v>0.2344200810892145</v>
      </c>
      <c r="X944">
        <f t="shared" si="16"/>
        <v>5.4952774417873898E-2</v>
      </c>
    </row>
    <row r="945" spans="2:24" x14ac:dyDescent="0.25"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19">
        <f t="array" ref="W945">SUMPRODUCT(B$2:U$2, B945:U945)</f>
        <v>0.34645196485276286</v>
      </c>
      <c r="X945">
        <f t="shared" si="16"/>
        <v>0.12002896395034003</v>
      </c>
    </row>
    <row r="946" spans="2:24" x14ac:dyDescent="0.25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19">
        <f t="array" ref="W946">SUMPRODUCT(B$2:U$2, B946:U946)</f>
        <v>-1.0626830234795048E-2</v>
      </c>
      <c r="X946">
        <f t="shared" si="16"/>
        <v>1.1292952083915418E-4</v>
      </c>
    </row>
    <row r="947" spans="2:24" x14ac:dyDescent="0.25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 s="19">
        <f t="array" ref="W947">SUMPRODUCT(B$2:U$2, B947:U947)</f>
        <v>0.37851007775894285</v>
      </c>
      <c r="X947">
        <f t="shared" si="16"/>
        <v>0.14326987896508098</v>
      </c>
    </row>
    <row r="948" spans="2:24" x14ac:dyDescent="0.25">
      <c r="B948">
        <v>1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19">
        <f t="array" ref="W948">SUMPRODUCT(B$2:U$2, B948:U948)</f>
        <v>8.4309348778747906E-2</v>
      </c>
      <c r="X948">
        <f t="shared" si="16"/>
        <v>7.108066291496561E-3</v>
      </c>
    </row>
    <row r="949" spans="2:24" x14ac:dyDescent="0.25"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19">
        <f t="array" ref="W949">SUMPRODUCT(B$2:U$2, B949:U949)</f>
        <v>0.37851007775894285</v>
      </c>
      <c r="X949">
        <f t="shared" si="16"/>
        <v>0.14326987896508098</v>
      </c>
    </row>
    <row r="950" spans="2:24" x14ac:dyDescent="0.25"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s="19">
        <f t="array" ref="W950">SUMPRODUCT(B$2:U$2, B950:U950)</f>
        <v>0.184444137905665</v>
      </c>
      <c r="X950">
        <f t="shared" si="16"/>
        <v>3.4019640007763967E-2</v>
      </c>
    </row>
    <row r="951" spans="2:24" x14ac:dyDescent="0.25"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 s="19">
        <f t="array" ref="W951">SUMPRODUCT(B$2:U$2, B951:U951)</f>
        <v>0.44673043325059436</v>
      </c>
      <c r="X951">
        <f t="shared" si="16"/>
        <v>0.19956807999226375</v>
      </c>
    </row>
    <row r="952" spans="2:24" x14ac:dyDescent="0.25">
      <c r="B952">
        <v>0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19">
        <f t="array" ref="W952">SUMPRODUCT(B$2:U$2, B952:U952)</f>
        <v>3.3699932673072253E-2</v>
      </c>
      <c r="X952">
        <f t="shared" si="16"/>
        <v>1.1356854621696027E-3</v>
      </c>
    </row>
    <row r="953" spans="2:24" x14ac:dyDescent="0.25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 s="19">
        <f t="array" ref="W953">SUMPRODUCT(B$2:U$2, B953:U953)</f>
        <v>0.39413160516709145</v>
      </c>
      <c r="X953">
        <f t="shared" si="16"/>
        <v>0.15533972219158806</v>
      </c>
    </row>
    <row r="954" spans="2:24" x14ac:dyDescent="0.25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s="19">
        <f t="array" ref="W954">SUMPRODUCT(B$2:U$2, B954:U954)</f>
        <v>0.49106781987852033</v>
      </c>
      <c r="X954">
        <f t="shared" si="16"/>
        <v>0.24114760372024288</v>
      </c>
    </row>
    <row r="955" spans="2:24" x14ac:dyDescent="0.25"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 s="19">
        <f t="array" ref="W955">SUMPRODUCT(B$2:U$2, B955:U955)</f>
        <v>0.39363758184887138</v>
      </c>
      <c r="X955">
        <f t="shared" si="16"/>
        <v>0.15495054584382692</v>
      </c>
    </row>
    <row r="956" spans="2:24" x14ac:dyDescent="0.25"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 s="19">
        <f t="array" ref="W956">SUMPRODUCT(B$2:U$2, B956:U956)</f>
        <v>0.20168352192658481</v>
      </c>
      <c r="X956">
        <f t="shared" si="16"/>
        <v>4.0676243016711217E-2</v>
      </c>
    </row>
    <row r="957" spans="2:24" x14ac:dyDescent="0.25"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19">
        <f t="array" ref="W957">SUMPRODUCT(B$2:U$2, B957:U957)</f>
        <v>0.35324985268654174</v>
      </c>
      <c r="X957">
        <f t="shared" si="16"/>
        <v>0.12478545842306345</v>
      </c>
    </row>
    <row r="958" spans="2:24" x14ac:dyDescent="0.25">
      <c r="B958">
        <v>0</v>
      </c>
      <c r="C958">
        <v>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s="19">
        <f t="array" ref="W958">SUMPRODUCT(B$2:U$2, B958:U958)</f>
        <v>-0.18562623225260672</v>
      </c>
      <c r="X958">
        <f t="shared" si="16"/>
        <v>3.4457098100298691E-2</v>
      </c>
    </row>
    <row r="959" spans="2:24" x14ac:dyDescent="0.25"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s="19">
        <f t="array" ref="W959">SUMPRODUCT(B$2:U$2, B959:U959)</f>
        <v>-2.359893165569843E-2</v>
      </c>
      <c r="X959">
        <f t="shared" si="16"/>
        <v>5.5690957529032543E-4</v>
      </c>
    </row>
    <row r="960" spans="2:24" x14ac:dyDescent="0.25"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19">
        <f t="array" ref="W960">SUMPRODUCT(B$2:U$2, B960:U960)</f>
        <v>0.37851007775894285</v>
      </c>
      <c r="X960">
        <f t="shared" si="16"/>
        <v>0.14326987896508098</v>
      </c>
    </row>
    <row r="961" spans="2:24" x14ac:dyDescent="0.25"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 s="19">
        <f t="array" ref="W961">SUMPRODUCT(B$2:U$2, B961:U961)</f>
        <v>0.2344200810892145</v>
      </c>
      <c r="X961">
        <f t="shared" si="16"/>
        <v>5.4952774417873898E-2</v>
      </c>
    </row>
    <row r="962" spans="2:24" x14ac:dyDescent="0.25">
      <c r="B962">
        <v>1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19">
        <f t="array" ref="W962">SUMPRODUCT(B$2:U$2, B962:U962)</f>
        <v>-5.9780647890980421E-2</v>
      </c>
      <c r="X962">
        <f t="shared" si="16"/>
        <v>3.5737258622653817E-3</v>
      </c>
    </row>
    <row r="963" spans="2:24" x14ac:dyDescent="0.25"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19">
        <f t="array" ref="W963">SUMPRODUCT(B$2:U$2, B963:U963)</f>
        <v>-9.2517207053610051E-2</v>
      </c>
      <c r="X963">
        <f t="shared" si="16"/>
        <v>8.5594336010005531E-3</v>
      </c>
    </row>
    <row r="964" spans="2:24" x14ac:dyDescent="0.25"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s="19">
        <f t="array" ref="W964">SUMPRODUCT(B$2:U$2, B964:U964)</f>
        <v>-8.586299849074569E-2</v>
      </c>
      <c r="X964">
        <f t="shared" si="16"/>
        <v>7.3724545098217964E-3</v>
      </c>
    </row>
    <row r="965" spans="2:24" x14ac:dyDescent="0.25"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 s="19">
        <f t="array" ref="W965">SUMPRODUCT(B$2:U$2, B965:U965)</f>
        <v>5.7593525256856515E-2</v>
      </c>
      <c r="X965">
        <f t="shared" si="16"/>
        <v>3.3170141515121692E-3</v>
      </c>
    </row>
    <row r="966" spans="2:24" x14ac:dyDescent="0.25"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19">
        <f t="array" ref="W966">SUMPRODUCT(B$2:U$2, B966:U966)</f>
        <v>0.43940751210537321</v>
      </c>
      <c r="X966">
        <f t="shared" si="16"/>
        <v>0.19307896169463371</v>
      </c>
    </row>
    <row r="967" spans="2:24" x14ac:dyDescent="0.25"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19">
        <f t="array" ref="W967">SUMPRODUCT(B$2:U$2, B967:U967)</f>
        <v>0.43940751210537321</v>
      </c>
      <c r="X967">
        <f t="shared" si="16"/>
        <v>0.19307896169463371</v>
      </c>
    </row>
    <row r="968" spans="2:24" x14ac:dyDescent="0.25"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s="19">
        <f t="array" ref="W968">SUMPRODUCT(B$2:U$2, B968:U968)</f>
        <v>0.15918391283326389</v>
      </c>
      <c r="X968">
        <f t="shared" si="16"/>
        <v>2.5339518104908153E-2</v>
      </c>
    </row>
    <row r="969" spans="2:24" x14ac:dyDescent="0.25"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19">
        <f t="array" ref="W969">SUMPRODUCT(B$2:U$2, B969:U969)</f>
        <v>0.42106814107945439</v>
      </c>
      <c r="X969">
        <f t="shared" ref="X969:X1007" si="17">(V969-W969)^2</f>
        <v>0.1772983794321073</v>
      </c>
    </row>
    <row r="970" spans="2:24" x14ac:dyDescent="0.25"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19">
        <f t="array" ref="W970">SUMPRODUCT(B$2:U$2, B970:U970)</f>
        <v>0.15252970427039947</v>
      </c>
      <c r="X970">
        <f t="shared" si="17"/>
        <v>2.3265310684815518E-2</v>
      </c>
    </row>
    <row r="971" spans="2:24" x14ac:dyDescent="0.25"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19">
        <f t="array" ref="W971">SUMPRODUCT(B$2:U$2, B971:U971)</f>
        <v>0.42106814107945439</v>
      </c>
      <c r="X971">
        <f t="shared" si="17"/>
        <v>0.1772983794321073</v>
      </c>
    </row>
    <row r="972" spans="2:24" x14ac:dyDescent="0.25"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 s="19">
        <f t="array" ref="W972">SUMPRODUCT(B$2:U$2, B972:U972)</f>
        <v>0.30264043658086603</v>
      </c>
      <c r="X972">
        <f t="shared" si="17"/>
        <v>9.1591233853857201E-2</v>
      </c>
    </row>
    <row r="973" spans="2:24" x14ac:dyDescent="0.25"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19">
        <f t="array" ref="W973">SUMPRODUCT(B$2:U$2, B973:U973)</f>
        <v>0.35324985268654174</v>
      </c>
      <c r="X973">
        <f t="shared" si="17"/>
        <v>0.12478545842306345</v>
      </c>
    </row>
    <row r="974" spans="2:24" x14ac:dyDescent="0.25"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 s="19">
        <f t="array" ref="W974">SUMPRODUCT(B$2:U$2, B974:U974)</f>
        <v>0.43940751210537321</v>
      </c>
      <c r="X974">
        <f t="shared" si="17"/>
        <v>0.19307896169463371</v>
      </c>
    </row>
    <row r="975" spans="2:24" x14ac:dyDescent="0.25"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s="19">
        <f t="array" ref="W975">SUMPRODUCT(B$2:U$2, B975:U975)</f>
        <v>-0.16036600718020561</v>
      </c>
      <c r="X975">
        <f t="shared" si="17"/>
        <v>2.5717256258921756E-2</v>
      </c>
    </row>
    <row r="976" spans="2:24" x14ac:dyDescent="0.25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19">
        <f t="array" ref="W976">SUMPRODUCT(B$2:U$2, B976:U976)</f>
        <v>0.13346316643493328</v>
      </c>
      <c r="X976">
        <f t="shared" si="17"/>
        <v>1.7812416794838699E-2</v>
      </c>
    </row>
    <row r="977" spans="2:24" x14ac:dyDescent="0.25"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s="19">
        <f t="array" ref="W977">SUMPRODUCT(B$2:U$2, B977:U977)</f>
        <v>-8.586299849074569E-2</v>
      </c>
      <c r="X977">
        <f t="shared" si="17"/>
        <v>7.3724545098217964E-3</v>
      </c>
    </row>
    <row r="978" spans="2:24" x14ac:dyDescent="0.25"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 s="19">
        <f t="array" ref="W978">SUMPRODUCT(B$2:U$2, B978:U978)</f>
        <v>0.36846931299595143</v>
      </c>
      <c r="X978">
        <f t="shared" si="17"/>
        <v>0.13576963461970842</v>
      </c>
    </row>
    <row r="979" spans="2:24" x14ac:dyDescent="0.25"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19">
        <f t="array" ref="W979">SUMPRODUCT(B$2:U$2, B979:U979)</f>
        <v>0.37851007775894285</v>
      </c>
      <c r="X979">
        <f t="shared" si="17"/>
        <v>0.14326987896508098</v>
      </c>
    </row>
    <row r="980" spans="2:24" x14ac:dyDescent="0.25"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 s="19">
        <f t="array" ref="W980">SUMPRODUCT(B$2:U$2, B980:U980)</f>
        <v>0.57982408525637918</v>
      </c>
      <c r="X980">
        <f t="shared" si="17"/>
        <v>0.33619596984339689</v>
      </c>
    </row>
    <row r="981" spans="2:24" x14ac:dyDescent="0.25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 s="19">
        <f t="array" ref="W981">SUMPRODUCT(B$2:U$2, B981:U981)</f>
        <v>0.42147020817819325</v>
      </c>
      <c r="X981">
        <f t="shared" si="17"/>
        <v>0.17763713638176956</v>
      </c>
    </row>
    <row r="982" spans="2:24" x14ac:dyDescent="0.25"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 s="19">
        <f t="array" ref="W982">SUMPRODUCT(B$2:U$2, B982:U982)</f>
        <v>3.3699932673072253E-2</v>
      </c>
      <c r="X982">
        <f t="shared" si="17"/>
        <v>1.1356854621696027E-3</v>
      </c>
    </row>
    <row r="983" spans="2:24" x14ac:dyDescent="0.25"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19">
        <f t="array" ref="W983">SUMPRODUCT(B$2:U$2, B983:U983)</f>
        <v>0.35324985268654174</v>
      </c>
      <c r="X983">
        <f t="shared" si="17"/>
        <v>0.12478545842306345</v>
      </c>
    </row>
    <row r="984" spans="2:24" x14ac:dyDescent="0.25"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s="19">
        <f t="array" ref="W984">SUMPRODUCT(B$2:U$2, B984:U984)</f>
        <v>0.22740426832491539</v>
      </c>
      <c r="X984">
        <f t="shared" si="17"/>
        <v>5.1712701252390116E-2</v>
      </c>
    </row>
    <row r="985" spans="2:24" x14ac:dyDescent="0.25"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s="19">
        <f t="array" ref="W985">SUMPRODUCT(B$2:U$2, B985:U985)</f>
        <v>0.27060179732449652</v>
      </c>
      <c r="X985">
        <f t="shared" si="17"/>
        <v>7.3225332715247893E-2</v>
      </c>
    </row>
    <row r="986" spans="2:24" x14ac:dyDescent="0.25"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 s="19">
        <f t="array" ref="W986">SUMPRODUCT(B$2:U$2, B986:U986)</f>
        <v>0.43940751210537321</v>
      </c>
      <c r="X986">
        <f t="shared" si="17"/>
        <v>0.19307896169463371</v>
      </c>
    </row>
    <row r="987" spans="2:24" x14ac:dyDescent="0.25"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19">
        <f t="array" ref="W987">SUMPRODUCT(B$2:U$2, B987:U987)</f>
        <v>0.68955878217568167</v>
      </c>
      <c r="X987">
        <f t="shared" si="17"/>
        <v>0.47549131407560918</v>
      </c>
    </row>
    <row r="988" spans="2:24" x14ac:dyDescent="0.25"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19">
        <f t="array" ref="W988">SUMPRODUCT(B$2:U$2, B988:U988)</f>
        <v>0.61391829141869991</v>
      </c>
      <c r="X988">
        <f t="shared" si="17"/>
        <v>0.37689566853845574</v>
      </c>
    </row>
    <row r="989" spans="2:24" x14ac:dyDescent="0.25"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s="19">
        <f t="array" ref="W989">SUMPRODUCT(B$2:U$2, B989:U989)</f>
        <v>-0.25424865484299713</v>
      </c>
      <c r="X989">
        <f t="shared" si="17"/>
        <v>6.464237848947349E-2</v>
      </c>
    </row>
    <row r="990" spans="2:24" x14ac:dyDescent="0.25"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19">
        <f t="array" ref="W990">SUMPRODUCT(B$2:U$2, B990:U990)</f>
        <v>0.42106814107945439</v>
      </c>
      <c r="X990">
        <f t="shared" si="17"/>
        <v>0.1772983794321073</v>
      </c>
    </row>
    <row r="991" spans="2:24" x14ac:dyDescent="0.25"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 s="19">
        <f t="array" ref="W991">SUMPRODUCT(B$2:U$2, B991:U991)</f>
        <v>0.63917851649110102</v>
      </c>
      <c r="X991">
        <f t="shared" si="17"/>
        <v>0.40854917594376472</v>
      </c>
    </row>
    <row r="992" spans="2:24" x14ac:dyDescent="0.25"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 s="19">
        <f t="array" ref="W992">SUMPRODUCT(B$2:U$2, B992:U992)</f>
        <v>0.37851007775894285</v>
      </c>
      <c r="X992">
        <f t="shared" si="17"/>
        <v>0.14326987896508098</v>
      </c>
    </row>
    <row r="993" spans="2:24" x14ac:dyDescent="0.25"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 s="19">
        <f t="array" ref="W993">SUMPRODUCT(B$2:U$2, B993:U993)</f>
        <v>0.44673043325059436</v>
      </c>
      <c r="X993">
        <f t="shared" si="17"/>
        <v>0.19956807999226375</v>
      </c>
    </row>
    <row r="994" spans="2:24" x14ac:dyDescent="0.25"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19">
        <f t="array" ref="W994">SUMPRODUCT(B$2:U$2, B994:U994)</f>
        <v>0.37851007775894285</v>
      </c>
      <c r="X994">
        <f t="shared" si="17"/>
        <v>0.14326987896508098</v>
      </c>
    </row>
    <row r="995" spans="2:24" x14ac:dyDescent="0.25"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 s="19">
        <f t="array" ref="W995">SUMPRODUCT(B$2:U$2, B995:U995)</f>
        <v>0.61391829141869991</v>
      </c>
      <c r="X995">
        <f t="shared" si="17"/>
        <v>0.37689566853845574</v>
      </c>
    </row>
    <row r="996" spans="2:24" x14ac:dyDescent="0.25"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19">
        <f t="array" ref="W996">SUMPRODUCT(B$2:U$2, B996:U996)</f>
        <v>0.15918391283326389</v>
      </c>
      <c r="X996">
        <f t="shared" si="17"/>
        <v>2.5339518104908153E-2</v>
      </c>
    </row>
    <row r="997" spans="2:24" x14ac:dyDescent="0.25"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19">
        <f t="array" ref="W997">SUMPRODUCT(B$2:U$2, B997:U997)</f>
        <v>0.10820294136253217</v>
      </c>
      <c r="X997">
        <f t="shared" si="17"/>
        <v>1.1707876519503575E-2</v>
      </c>
    </row>
    <row r="998" spans="2:24" x14ac:dyDescent="0.25"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19">
        <f t="array" ref="W998">SUMPRODUCT(B$2:U$2, B998:U998)</f>
        <v>0.46634702836068531</v>
      </c>
      <c r="X998">
        <f t="shared" si="17"/>
        <v>0.21747955086084184</v>
      </c>
    </row>
    <row r="999" spans="2:24" x14ac:dyDescent="0.25"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s="19">
        <f t="array" ref="W999">SUMPRODUCT(B$2:U$2, B999:U999)</f>
        <v>-0.12458080773029051</v>
      </c>
      <c r="X999">
        <f t="shared" si="17"/>
        <v>1.5520377654731611E-2</v>
      </c>
    </row>
    <row r="1000" spans="2:24" x14ac:dyDescent="0.25"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19">
        <f t="array" ref="W1000">SUMPRODUCT(B$2:U$2, B1000:U1000)</f>
        <v>0.6780586026943427</v>
      </c>
      <c r="X1000">
        <f t="shared" si="17"/>
        <v>0.45976346868780449</v>
      </c>
    </row>
    <row r="1001" spans="2:24" x14ac:dyDescent="0.25"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19">
        <f t="array" ref="W1001">SUMPRODUCT(B$2:U$2, B1001:U1001)</f>
        <v>0.35324985268654174</v>
      </c>
      <c r="X1001">
        <f t="shared" si="17"/>
        <v>0.12478545842306345</v>
      </c>
    </row>
    <row r="1002" spans="2:24" x14ac:dyDescent="0.25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19">
        <f t="array" ref="W1002">SUMPRODUCT(B$2:U$2, B1002:U1002)</f>
        <v>0.2556386732055318</v>
      </c>
      <c r="X1002">
        <f t="shared" si="17"/>
        <v>6.5351131238284677E-2</v>
      </c>
    </row>
    <row r="1003" spans="2:24" x14ac:dyDescent="0.25"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19">
        <f t="array" ref="W1003">SUMPRODUCT(B$2:U$2, B1003:U1003)</f>
        <v>0.37851007775894285</v>
      </c>
      <c r="X1003">
        <f t="shared" si="17"/>
        <v>0.14326987896508098</v>
      </c>
    </row>
    <row r="1004" spans="2:24" x14ac:dyDescent="0.25"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 s="19">
        <f t="array" ref="W1004">SUMPRODUCT(B$2:U$2, B1004:U1004)</f>
        <v>0.44673043325059436</v>
      </c>
      <c r="X1004">
        <f t="shared" si="17"/>
        <v>0.19956807999226375</v>
      </c>
    </row>
    <row r="1005" spans="2:24" x14ac:dyDescent="0.25"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 s="19">
        <f t="array" ref="W1005">SUMPRODUCT(B$2:U$2, B1005:U1005)</f>
        <v>0.10820294136253217</v>
      </c>
      <c r="X1005">
        <f t="shared" si="17"/>
        <v>1.1707876519503575E-2</v>
      </c>
    </row>
    <row r="1006" spans="2:24" x14ac:dyDescent="0.25"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 s="19">
        <f t="array" ref="W1006">SUMPRODUCT(B$2:U$2, B1006:U1006)</f>
        <v>0.43940751210537321</v>
      </c>
      <c r="X1006">
        <f t="shared" si="17"/>
        <v>0.19307896169463371</v>
      </c>
    </row>
    <row r="1007" spans="2:24" x14ac:dyDescent="0.25"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 s="19">
        <f t="array" ref="W1007">SUMPRODUCT(B$2:U$2, B1007:U1007)</f>
        <v>0.84635567294412661</v>
      </c>
      <c r="X1007">
        <f t="shared" si="17"/>
        <v>0.71631792512470538</v>
      </c>
    </row>
    <row r="1008" spans="2:24" x14ac:dyDescent="0.25">
      <c r="W1008" s="16"/>
    </row>
  </sheetData>
  <conditionalFormatting sqref="B2:U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O48" sqref="O48"/>
    </sheetView>
  </sheetViews>
  <sheetFormatPr defaultRowHeight="15.75" x14ac:dyDescent="0.25"/>
  <cols>
    <col min="1" max="1" width="20.25" customWidth="1"/>
  </cols>
  <sheetData>
    <row r="1" spans="1:21" ht="47.25" x14ac:dyDescent="0.25">
      <c r="B1" s="17" t="s">
        <v>26</v>
      </c>
      <c r="C1" s="17" t="s">
        <v>27</v>
      </c>
      <c r="D1" s="17" t="s">
        <v>28</v>
      </c>
      <c r="E1" s="17" t="s">
        <v>29</v>
      </c>
      <c r="F1" s="17" t="s">
        <v>1</v>
      </c>
      <c r="G1" s="17" t="s">
        <v>2</v>
      </c>
      <c r="H1" s="17" t="s">
        <v>16</v>
      </c>
      <c r="I1" s="17" t="s">
        <v>3</v>
      </c>
      <c r="J1" s="17" t="s">
        <v>4</v>
      </c>
      <c r="K1" s="17" t="s">
        <v>18</v>
      </c>
      <c r="L1" s="17" t="s">
        <v>5</v>
      </c>
      <c r="M1" s="17" t="s">
        <v>19</v>
      </c>
      <c r="N1" s="17" t="s">
        <v>20</v>
      </c>
      <c r="O1" s="17" t="s">
        <v>22</v>
      </c>
      <c r="P1" s="17" t="s">
        <v>7</v>
      </c>
      <c r="Q1" s="17" t="s">
        <v>6</v>
      </c>
      <c r="R1" s="17" t="s">
        <v>21</v>
      </c>
      <c r="S1" s="17" t="s">
        <v>17</v>
      </c>
      <c r="T1" s="17" t="s">
        <v>8</v>
      </c>
      <c r="U1" t="s">
        <v>30</v>
      </c>
    </row>
    <row r="2" spans="1:21" x14ac:dyDescent="0.25">
      <c r="A2" s="17" t="s">
        <v>26</v>
      </c>
      <c r="B2">
        <f t="array" ref="B2:U21">MMULT(TRANSPOSE('Linear Model'!B8:U1007), 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s="17" t="s">
        <v>27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s="17" t="s">
        <v>28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s="17" t="s">
        <v>29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s="17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s="17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s="17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s="17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s="17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s="17" t="s">
        <v>18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s="17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s="17" t="s">
        <v>19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s="17" t="s">
        <v>20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s="17" t="s">
        <v>22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s="17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s="17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s="17" t="s">
        <v>21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s="17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s="17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t="s">
        <v>30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ht="47.25" x14ac:dyDescent="0.25">
      <c r="B24" s="17" t="s">
        <v>26</v>
      </c>
      <c r="C24" s="17" t="s">
        <v>27</v>
      </c>
      <c r="D24" s="17" t="s">
        <v>28</v>
      </c>
      <c r="E24" s="17" t="s">
        <v>29</v>
      </c>
      <c r="F24" s="17" t="s">
        <v>1</v>
      </c>
      <c r="G24" s="17" t="s">
        <v>2</v>
      </c>
      <c r="H24" s="17" t="s">
        <v>16</v>
      </c>
      <c r="I24" s="17" t="s">
        <v>3</v>
      </c>
      <c r="J24" s="17" t="s">
        <v>4</v>
      </c>
      <c r="K24" s="17" t="s">
        <v>18</v>
      </c>
      <c r="L24" s="17" t="s">
        <v>5</v>
      </c>
      <c r="M24" s="17" t="s">
        <v>19</v>
      </c>
      <c r="N24" s="17" t="s">
        <v>20</v>
      </c>
      <c r="O24" s="17" t="s">
        <v>22</v>
      </c>
      <c r="P24" s="17" t="s">
        <v>7</v>
      </c>
      <c r="Q24" s="17" t="s">
        <v>6</v>
      </c>
      <c r="R24" s="17" t="s">
        <v>21</v>
      </c>
      <c r="S24" s="17" t="s">
        <v>17</v>
      </c>
      <c r="T24" s="17" t="s">
        <v>8</v>
      </c>
      <c r="U24" t="s">
        <v>30</v>
      </c>
    </row>
    <row r="25" spans="1:21" x14ac:dyDescent="0.25">
      <c r="A25" s="17" t="s">
        <v>26</v>
      </c>
      <c r="B25" s="18">
        <f t="array" ref="B25:U44">MINVERSE(B2:U21)</f>
        <v>1.2239617609492466E-2</v>
      </c>
      <c r="C25" s="18">
        <v>9.7193652183551939E-3</v>
      </c>
      <c r="D25" s="18">
        <v>2.6382316571489742E-4</v>
      </c>
      <c r="E25" s="18">
        <v>2.5018222680675572E-4</v>
      </c>
      <c r="F25" s="18">
        <v>6.164523416603134E-4</v>
      </c>
      <c r="G25" s="18">
        <v>-3.190503771768128E-5</v>
      </c>
      <c r="H25" s="18">
        <v>-2.9595636168314984E-4</v>
      </c>
      <c r="I25" s="18">
        <v>-1.6451326356528871E-4</v>
      </c>
      <c r="J25" s="18">
        <v>-2.9419343851831096E-5</v>
      </c>
      <c r="K25" s="18">
        <v>-6.4772515191647867E-4</v>
      </c>
      <c r="L25" s="18">
        <v>-1.1226102634216443E-4</v>
      </c>
      <c r="M25" s="18">
        <v>2.4393214095428279E-4</v>
      </c>
      <c r="N25" s="18">
        <v>-5.4562287018608752E-4</v>
      </c>
      <c r="O25" s="18">
        <v>2.1379550984828869E-4</v>
      </c>
      <c r="P25" s="18">
        <v>-7.1027281605841569E-4</v>
      </c>
      <c r="Q25" s="18">
        <v>-2.9908957610186179E-4</v>
      </c>
      <c r="R25" s="18">
        <v>2.110175220666985E-4</v>
      </c>
      <c r="S25" s="18">
        <v>6.748558944472729E-5</v>
      </c>
      <c r="T25" s="18">
        <v>-2.8287844260961532E-4</v>
      </c>
      <c r="U25" s="18">
        <v>-9.8501141349981603E-3</v>
      </c>
    </row>
    <row r="26" spans="1:21" x14ac:dyDescent="0.25">
      <c r="A26" s="17" t="s">
        <v>27</v>
      </c>
      <c r="B26" s="18">
        <v>9.7193652183551922E-3</v>
      </c>
      <c r="C26" s="18">
        <v>1.1759946655347506E-2</v>
      </c>
      <c r="D26" s="18">
        <v>3.802289137366099E-4</v>
      </c>
      <c r="E26" s="18">
        <v>3.7640552361511141E-4</v>
      </c>
      <c r="F26" s="18">
        <v>6.0114369361606286E-4</v>
      </c>
      <c r="G26" s="18">
        <v>1.8934464125364798E-4</v>
      </c>
      <c r="H26" s="18">
        <v>4.6599158072978642E-5</v>
      </c>
      <c r="I26" s="18">
        <v>-9.9620880364004066E-5</v>
      </c>
      <c r="J26" s="18">
        <v>-3.070136940972137E-4</v>
      </c>
      <c r="K26" s="18">
        <v>-5.3245022222473185E-4</v>
      </c>
      <c r="L26" s="18">
        <v>1.9781356377198824E-4</v>
      </c>
      <c r="M26" s="18">
        <v>4.6131884497929845E-4</v>
      </c>
      <c r="N26" s="18">
        <v>-2.0703763889066263E-4</v>
      </c>
      <c r="O26" s="18">
        <v>3.661973045700671E-4</v>
      </c>
      <c r="P26" s="18">
        <v>-5.4668130772255927E-4</v>
      </c>
      <c r="Q26" s="18">
        <v>-3.6007426467466179E-4</v>
      </c>
      <c r="R26" s="18">
        <v>4.1483796121844503E-5</v>
      </c>
      <c r="S26" s="18">
        <v>7.4247359930679996E-5</v>
      </c>
      <c r="T26" s="18">
        <v>-4.333967860453015E-4</v>
      </c>
      <c r="U26" s="18">
        <v>-1.0026992379072206E-2</v>
      </c>
    </row>
    <row r="27" spans="1:21" x14ac:dyDescent="0.25">
      <c r="A27" s="17" t="s">
        <v>28</v>
      </c>
      <c r="B27" s="18">
        <v>2.6382316571490263E-4</v>
      </c>
      <c r="C27" s="18">
        <v>3.8022891373661635E-4</v>
      </c>
      <c r="D27" s="18">
        <v>1.3288201895404915E-2</v>
      </c>
      <c r="E27" s="18">
        <v>1.1163173823869443E-2</v>
      </c>
      <c r="F27" s="18">
        <v>-5.3921333639399055E-4</v>
      </c>
      <c r="G27" s="18">
        <v>1.2769951727887466E-3</v>
      </c>
      <c r="H27" s="18">
        <v>-4.1389641603761318E-4</v>
      </c>
      <c r="I27" s="18">
        <v>3.6955916164385281E-4</v>
      </c>
      <c r="J27" s="18">
        <v>1.0814469728272833E-4</v>
      </c>
      <c r="K27" s="18">
        <v>-9.2181104112388449E-4</v>
      </c>
      <c r="L27" s="18">
        <v>-8.4086879700084004E-4</v>
      </c>
      <c r="M27" s="18">
        <v>-4.0213480267151471E-4</v>
      </c>
      <c r="N27" s="18">
        <v>3.9365163408502479E-4</v>
      </c>
      <c r="O27" s="18">
        <v>8.2408131877544503E-5</v>
      </c>
      <c r="P27" s="18">
        <v>-2.9898426383424472E-5</v>
      </c>
      <c r="Q27" s="18">
        <v>1.2113439491106975E-3</v>
      </c>
      <c r="R27" s="18">
        <v>-9.0256688822742292E-5</v>
      </c>
      <c r="S27" s="18">
        <v>-1.6694150364688419E-4</v>
      </c>
      <c r="T27" s="18">
        <v>2.1028136455661067E-5</v>
      </c>
      <c r="U27" s="18">
        <v>-1.1600360214072399E-2</v>
      </c>
    </row>
    <row r="28" spans="1:21" x14ac:dyDescent="0.25">
      <c r="A28" s="17" t="s">
        <v>29</v>
      </c>
      <c r="B28" s="18">
        <v>2.5018222680675941E-4</v>
      </c>
      <c r="C28" s="18">
        <v>3.7640552361511189E-4</v>
      </c>
      <c r="D28" s="18">
        <v>1.1163173823869445E-2</v>
      </c>
      <c r="E28" s="18">
        <v>1.355958464632233E-2</v>
      </c>
      <c r="F28" s="18">
        <v>-1.5763144805812273E-4</v>
      </c>
      <c r="G28" s="18">
        <v>1.1107839858754956E-3</v>
      </c>
      <c r="H28" s="18">
        <v>-2.7007494702652776E-4</v>
      </c>
      <c r="I28" s="18">
        <v>5.6245745715282085E-4</v>
      </c>
      <c r="J28" s="18">
        <v>-5.746568583841253E-5</v>
      </c>
      <c r="K28" s="18">
        <v>-9.6691602908059162E-4</v>
      </c>
      <c r="L28" s="18">
        <v>4.4990192293470447E-4</v>
      </c>
      <c r="M28" s="18">
        <v>3.0452427854497016E-4</v>
      </c>
      <c r="N28" s="18">
        <v>-1.2152047180423246E-4</v>
      </c>
      <c r="O28" s="18">
        <v>1.085191059718636E-4</v>
      </c>
      <c r="P28" s="18">
        <v>-6.3910399167713656E-5</v>
      </c>
      <c r="Q28" s="18">
        <v>1.3079661006270085E-3</v>
      </c>
      <c r="R28" s="18">
        <v>-1.8502326505452616E-4</v>
      </c>
      <c r="S28" s="18">
        <v>-7.0277384079613862E-5</v>
      </c>
      <c r="T28" s="18">
        <v>-4.7695530988841299E-5</v>
      </c>
      <c r="U28" s="18">
        <v>-1.1638547364165207E-2</v>
      </c>
    </row>
    <row r="29" spans="1:21" x14ac:dyDescent="0.25">
      <c r="A29" s="17" t="s">
        <v>1</v>
      </c>
      <c r="B29" s="18">
        <v>6.164523416603134E-4</v>
      </c>
      <c r="C29" s="18">
        <v>6.0114369361606264E-4</v>
      </c>
      <c r="D29" s="18">
        <v>-5.3921333639399217E-4</v>
      </c>
      <c r="E29" s="18">
        <v>-1.5763144805812354E-4</v>
      </c>
      <c r="F29" s="18">
        <v>1.5630826165678798E-2</v>
      </c>
      <c r="G29" s="18">
        <v>1.8343117729388637E-4</v>
      </c>
      <c r="H29" s="18">
        <v>4.4390526232107971E-4</v>
      </c>
      <c r="I29" s="18">
        <v>-2.5496631593203056E-4</v>
      </c>
      <c r="J29" s="18">
        <v>-1.1358394517576821E-3</v>
      </c>
      <c r="K29" s="18">
        <v>-1.2704167948203386E-3</v>
      </c>
      <c r="L29" s="18">
        <v>-2.1188746095292363E-4</v>
      </c>
      <c r="M29" s="18">
        <v>-2.6757831536752905E-4</v>
      </c>
      <c r="N29" s="18">
        <v>-1.0542995660391343E-3</v>
      </c>
      <c r="O29" s="18">
        <v>1.5120449070158922E-4</v>
      </c>
      <c r="P29" s="18">
        <v>1.2175278570131053E-4</v>
      </c>
      <c r="Q29" s="18">
        <v>-3.459406267512424E-3</v>
      </c>
      <c r="R29" s="18">
        <v>-5.9613255412577259E-4</v>
      </c>
      <c r="S29" s="18">
        <v>5.8424388563513632E-4</v>
      </c>
      <c r="T29" s="18">
        <v>-4.8438231326573762E-4</v>
      </c>
      <c r="U29" s="18">
        <v>-9.7588506374194045E-4</v>
      </c>
    </row>
    <row r="30" spans="1:21" x14ac:dyDescent="0.25">
      <c r="A30" s="17" t="s">
        <v>2</v>
      </c>
      <c r="B30" s="18">
        <v>-3.1905037717681362E-5</v>
      </c>
      <c r="C30" s="18">
        <v>1.8934464125364831E-4</v>
      </c>
      <c r="D30" s="18">
        <v>1.2769951727887475E-3</v>
      </c>
      <c r="E30" s="18">
        <v>1.110783985875496E-3</v>
      </c>
      <c r="F30" s="18">
        <v>1.8343117729388667E-4</v>
      </c>
      <c r="G30" s="18">
        <v>8.7618817264989227E-3</v>
      </c>
      <c r="H30" s="18">
        <v>-1.5622976333032009E-4</v>
      </c>
      <c r="I30" s="18">
        <v>6.7546134073651943E-4</v>
      </c>
      <c r="J30" s="18">
        <v>1.0056227802060643E-4</v>
      </c>
      <c r="K30" s="18">
        <v>9.5208330214790722E-4</v>
      </c>
      <c r="L30" s="18">
        <v>5.5377268342275319E-4</v>
      </c>
      <c r="M30" s="18">
        <v>4.8887666980062432E-4</v>
      </c>
      <c r="N30" s="18">
        <v>8.9308450793951807E-4</v>
      </c>
      <c r="O30" s="18">
        <v>8.4676510336373367E-4</v>
      </c>
      <c r="P30" s="18">
        <v>-4.0812139650502055E-4</v>
      </c>
      <c r="Q30" s="18">
        <v>2.2334648600742547E-4</v>
      </c>
      <c r="R30" s="18">
        <v>3.8540482831221504E-4</v>
      </c>
      <c r="S30" s="18">
        <v>-8.8143106353313403E-5</v>
      </c>
      <c r="T30" s="18">
        <v>6.1559004178058058E-4</v>
      </c>
      <c r="U30" s="18">
        <v>-2.7327470102424165E-3</v>
      </c>
    </row>
    <row r="31" spans="1:21" x14ac:dyDescent="0.25">
      <c r="A31" s="17" t="s">
        <v>16</v>
      </c>
      <c r="B31" s="18">
        <v>-2.9595636168315001E-4</v>
      </c>
      <c r="C31" s="18">
        <v>4.6599158072978744E-5</v>
      </c>
      <c r="D31" s="18">
        <v>-4.1389641603761318E-4</v>
      </c>
      <c r="E31" s="18">
        <v>-2.7007494702652803E-4</v>
      </c>
      <c r="F31" s="18">
        <v>4.4390526232107998E-4</v>
      </c>
      <c r="G31" s="18">
        <v>-1.5622976333032004E-4</v>
      </c>
      <c r="H31" s="18">
        <v>8.5108103990613661E-3</v>
      </c>
      <c r="I31" s="18">
        <v>5.0036619051608514E-4</v>
      </c>
      <c r="J31" s="18">
        <v>9.2239668306280849E-5</v>
      </c>
      <c r="K31" s="18">
        <v>-7.4112263236598421E-4</v>
      </c>
      <c r="L31" s="18">
        <v>-6.8305973376872066E-4</v>
      </c>
      <c r="M31" s="18">
        <v>4.3813680739299214E-4</v>
      </c>
      <c r="N31" s="18">
        <v>2.1725586117686636E-4</v>
      </c>
      <c r="O31" s="18">
        <v>6.269583636947778E-4</v>
      </c>
      <c r="P31" s="18">
        <v>-3.516435255105382E-4</v>
      </c>
      <c r="Q31" s="18">
        <v>4.9043868945045999E-4</v>
      </c>
      <c r="R31" s="18">
        <v>2.550298393326748E-4</v>
      </c>
      <c r="S31" s="18">
        <v>-3.9494700355243123E-4</v>
      </c>
      <c r="T31" s="18">
        <v>-1.1068195091626671E-4</v>
      </c>
      <c r="U31" s="18">
        <v>-8.9945260516077275E-4</v>
      </c>
    </row>
    <row r="32" spans="1:21" x14ac:dyDescent="0.25">
      <c r="A32" s="17" t="s">
        <v>3</v>
      </c>
      <c r="B32" s="18">
        <v>-1.6451326356528895E-4</v>
      </c>
      <c r="C32" s="18">
        <v>-9.9620880364004324E-5</v>
      </c>
      <c r="D32" s="18">
        <v>3.695591616438527E-4</v>
      </c>
      <c r="E32" s="18">
        <v>5.6245745715282052E-4</v>
      </c>
      <c r="F32" s="18">
        <v>-2.549663159320304E-4</v>
      </c>
      <c r="G32" s="18">
        <v>6.7546134073651933E-4</v>
      </c>
      <c r="H32" s="18">
        <v>5.0036619051608503E-4</v>
      </c>
      <c r="I32" s="18">
        <v>1.1083469963612404E-2</v>
      </c>
      <c r="J32" s="18">
        <v>-6.2398405555264924E-4</v>
      </c>
      <c r="K32" s="18">
        <v>-4.5517509677793998E-4</v>
      </c>
      <c r="L32" s="18">
        <v>9.4909594437355197E-4</v>
      </c>
      <c r="M32" s="18">
        <v>-3.7521378693300314E-4</v>
      </c>
      <c r="N32" s="18">
        <v>-3.6956576500636661E-4</v>
      </c>
      <c r="O32" s="18">
        <v>-1.0626059698763962E-4</v>
      </c>
      <c r="P32" s="18">
        <v>5.7681434232776405E-4</v>
      </c>
      <c r="Q32" s="18">
        <v>-6.1051082485981021E-4</v>
      </c>
      <c r="R32" s="18">
        <v>-8.3217235840014382E-4</v>
      </c>
      <c r="S32" s="18">
        <v>5.5777485334220487E-4</v>
      </c>
      <c r="T32" s="18">
        <v>-6.0317501281406108E-4</v>
      </c>
      <c r="U32" s="18">
        <v>-1.4051326438096012E-3</v>
      </c>
    </row>
    <row r="33" spans="1:21" x14ac:dyDescent="0.25">
      <c r="A33" s="17" t="s">
        <v>4</v>
      </c>
      <c r="B33" s="18">
        <v>-2.9419343851830927E-5</v>
      </c>
      <c r="C33" s="18">
        <v>-3.0701369409721381E-4</v>
      </c>
      <c r="D33" s="18">
        <v>1.0814469728272985E-4</v>
      </c>
      <c r="E33" s="18">
        <v>-5.7465685838411033E-5</v>
      </c>
      <c r="F33" s="18">
        <v>-1.1358394517576814E-3</v>
      </c>
      <c r="G33" s="18">
        <v>1.0056227802060664E-4</v>
      </c>
      <c r="H33" s="18">
        <v>9.2239668306280835E-5</v>
      </c>
      <c r="I33" s="18">
        <v>-6.2398405555264902E-4</v>
      </c>
      <c r="J33" s="18">
        <v>9.394489201745581E-3</v>
      </c>
      <c r="K33" s="18">
        <v>3.7805426505489872E-4</v>
      </c>
      <c r="L33" s="18">
        <v>-8.9753702097939705E-4</v>
      </c>
      <c r="M33" s="18">
        <v>-1.9250214676348526E-5</v>
      </c>
      <c r="N33" s="18">
        <v>-1.8266046921072269E-3</v>
      </c>
      <c r="O33" s="18">
        <v>-1.0041375616647653E-3</v>
      </c>
      <c r="P33" s="18">
        <v>1.2439308920671649E-4</v>
      </c>
      <c r="Q33" s="18">
        <v>5.2245646575042469E-4</v>
      </c>
      <c r="R33" s="18">
        <v>-3.4328329418933609E-4</v>
      </c>
      <c r="S33" s="18">
        <v>2.940933133992518E-4</v>
      </c>
      <c r="T33" s="18">
        <v>-2.1451929603637679E-4</v>
      </c>
      <c r="U33" s="18">
        <v>-7.9211933823135393E-4</v>
      </c>
    </row>
    <row r="34" spans="1:21" x14ac:dyDescent="0.25">
      <c r="A34" s="17" t="s">
        <v>18</v>
      </c>
      <c r="B34" s="18">
        <v>-6.4772515191647878E-4</v>
      </c>
      <c r="C34" s="18">
        <v>-5.3245022222473174E-4</v>
      </c>
      <c r="D34" s="18">
        <v>-9.2181104112388384E-4</v>
      </c>
      <c r="E34" s="18">
        <v>-9.669160290805913E-4</v>
      </c>
      <c r="F34" s="18">
        <v>-1.2704167948203388E-3</v>
      </c>
      <c r="G34" s="18">
        <v>9.5208330214790766E-4</v>
      </c>
      <c r="H34" s="18">
        <v>-7.411226323659841E-4</v>
      </c>
      <c r="I34" s="18">
        <v>-4.5517509677793982E-4</v>
      </c>
      <c r="J34" s="18">
        <v>3.7805426505489877E-4</v>
      </c>
      <c r="K34" s="18">
        <v>5.761291190668115E-2</v>
      </c>
      <c r="L34" s="18">
        <v>-1.8598590326122332E-3</v>
      </c>
      <c r="M34" s="18">
        <v>-5.0091105002618517E-4</v>
      </c>
      <c r="N34" s="18">
        <v>-7.5341052286731253E-4</v>
      </c>
      <c r="O34" s="18">
        <v>1.4095374786993724E-3</v>
      </c>
      <c r="P34" s="18">
        <v>1.1584388832672264E-3</v>
      </c>
      <c r="Q34" s="18">
        <v>5.4627485371816162E-4</v>
      </c>
      <c r="R34" s="18">
        <v>-1.3133525163564562E-4</v>
      </c>
      <c r="S34" s="18">
        <v>4.5081151763123601E-4</v>
      </c>
      <c r="T34" s="18">
        <v>-1.1567238671744324E-3</v>
      </c>
      <c r="U34" s="18">
        <v>3.3753697711598588E-4</v>
      </c>
    </row>
    <row r="35" spans="1:21" x14ac:dyDescent="0.25">
      <c r="A35" s="17" t="s">
        <v>5</v>
      </c>
      <c r="B35" s="18">
        <v>-1.1226102634216428E-4</v>
      </c>
      <c r="C35" s="18">
        <v>1.9781356377198824E-4</v>
      </c>
      <c r="D35" s="18">
        <v>-8.4086879700084091E-4</v>
      </c>
      <c r="E35" s="18">
        <v>4.4990192293470327E-4</v>
      </c>
      <c r="F35" s="18">
        <v>-2.1188746095292352E-4</v>
      </c>
      <c r="G35" s="18">
        <v>5.5377268342275297E-4</v>
      </c>
      <c r="H35" s="18">
        <v>-6.8305973376872066E-4</v>
      </c>
      <c r="I35" s="18">
        <v>9.4909594437355208E-4</v>
      </c>
      <c r="J35" s="18">
        <v>-8.9753702097939651E-4</v>
      </c>
      <c r="K35" s="18">
        <v>-1.8598590326122317E-3</v>
      </c>
      <c r="L35" s="18">
        <v>5.7800981099388235E-2</v>
      </c>
      <c r="M35" s="18">
        <v>1.4250155822151847E-3</v>
      </c>
      <c r="N35" s="18">
        <v>1.2158433823637831E-3</v>
      </c>
      <c r="O35" s="18">
        <v>1.1443054970334206E-4</v>
      </c>
      <c r="P35" s="18">
        <v>1.0079838764714937E-3</v>
      </c>
      <c r="Q35" s="18">
        <v>2.2237596436585632E-4</v>
      </c>
      <c r="R35" s="18">
        <v>-1.2342829050613427E-3</v>
      </c>
      <c r="S35" s="18">
        <v>4.8430422129316258E-4</v>
      </c>
      <c r="T35" s="18">
        <v>-8.097011662814964E-4</v>
      </c>
      <c r="U35" s="18">
        <v>-8.38988469340983E-4</v>
      </c>
    </row>
    <row r="36" spans="1:21" x14ac:dyDescent="0.25">
      <c r="A36" s="17" t="s">
        <v>19</v>
      </c>
      <c r="B36" s="18">
        <v>2.4393214095428271E-4</v>
      </c>
      <c r="C36" s="18">
        <v>4.6131884497929807E-4</v>
      </c>
      <c r="D36" s="18">
        <v>-4.0213480267151374E-4</v>
      </c>
      <c r="E36" s="18">
        <v>3.0452427854497043E-4</v>
      </c>
      <c r="F36" s="18">
        <v>-2.6757831536752932E-4</v>
      </c>
      <c r="G36" s="18">
        <v>4.8887666980062432E-4</v>
      </c>
      <c r="H36" s="18">
        <v>4.3813680739299187E-4</v>
      </c>
      <c r="I36" s="18">
        <v>-3.7521378693300281E-4</v>
      </c>
      <c r="J36" s="18">
        <v>-1.9250214676348435E-5</v>
      </c>
      <c r="K36" s="18">
        <v>-5.0091105002618506E-4</v>
      </c>
      <c r="L36" s="18">
        <v>1.4250155822151847E-3</v>
      </c>
      <c r="M36" s="18">
        <v>1.6037007839970842E-2</v>
      </c>
      <c r="N36" s="18">
        <v>7.7698067772942589E-4</v>
      </c>
      <c r="O36" s="18">
        <v>2.921201063421883E-4</v>
      </c>
      <c r="P36" s="18">
        <v>-1.6882597679572698E-4</v>
      </c>
      <c r="Q36" s="18">
        <v>-7.6325260584465468E-4</v>
      </c>
      <c r="R36" s="18">
        <v>3.2915292244595543E-4</v>
      </c>
      <c r="S36" s="18">
        <v>4.38334269286172E-4</v>
      </c>
      <c r="T36" s="18">
        <v>-9.9179487070028623E-4</v>
      </c>
      <c r="U36" s="18">
        <v>-1.4037234746723977E-3</v>
      </c>
    </row>
    <row r="37" spans="1:21" x14ac:dyDescent="0.25">
      <c r="A37" s="17" t="s">
        <v>20</v>
      </c>
      <c r="B37" s="18">
        <v>-5.4562287018608796E-4</v>
      </c>
      <c r="C37" s="18">
        <v>-2.070376388906629E-4</v>
      </c>
      <c r="D37" s="18">
        <v>3.9365163408502544E-4</v>
      </c>
      <c r="E37" s="18">
        <v>-1.2152047180423225E-4</v>
      </c>
      <c r="F37" s="18">
        <v>-1.0542995660391343E-3</v>
      </c>
      <c r="G37" s="18">
        <v>8.930845079395184E-4</v>
      </c>
      <c r="H37" s="18">
        <v>2.1725586117686625E-4</v>
      </c>
      <c r="I37" s="18">
        <v>-3.6956576500636644E-4</v>
      </c>
      <c r="J37" s="18">
        <v>-1.8266046921072273E-3</v>
      </c>
      <c r="K37" s="18">
        <v>-7.5341052286731285E-4</v>
      </c>
      <c r="L37" s="18">
        <v>1.2158433823637837E-3</v>
      </c>
      <c r="M37" s="18">
        <v>7.7698067772942611E-4</v>
      </c>
      <c r="N37" s="18">
        <v>3.5245430796348738E-2</v>
      </c>
      <c r="O37" s="18">
        <v>2.6139055059671185E-4</v>
      </c>
      <c r="P37" s="18">
        <v>-1.8691135820526062E-4</v>
      </c>
      <c r="Q37" s="18">
        <v>-4.3633213923481156E-4</v>
      </c>
      <c r="R37" s="18">
        <v>6.4412302420649166E-4</v>
      </c>
      <c r="S37" s="18">
        <v>7.2921348805270159E-4</v>
      </c>
      <c r="T37" s="18">
        <v>-8.8495859243701498E-5</v>
      </c>
      <c r="U37" s="18">
        <v>-8.842703427803804E-4</v>
      </c>
    </row>
    <row r="38" spans="1:21" x14ac:dyDescent="0.25">
      <c r="A38" s="17" t="s">
        <v>22</v>
      </c>
      <c r="B38" s="18">
        <v>2.137955098482885E-4</v>
      </c>
      <c r="C38" s="18">
        <v>3.6619730457006726E-4</v>
      </c>
      <c r="D38" s="18">
        <v>8.2408131877544679E-5</v>
      </c>
      <c r="E38" s="18">
        <v>1.085191059718639E-4</v>
      </c>
      <c r="F38" s="18">
        <v>1.5120449070158941E-4</v>
      </c>
      <c r="G38" s="18">
        <v>8.4676510336373367E-4</v>
      </c>
      <c r="H38" s="18">
        <v>6.2695836369477769E-4</v>
      </c>
      <c r="I38" s="18">
        <v>-1.0626059698763931E-4</v>
      </c>
      <c r="J38" s="18">
        <v>-1.0041375616647648E-3</v>
      </c>
      <c r="K38" s="18">
        <v>1.409537478699372E-3</v>
      </c>
      <c r="L38" s="18">
        <v>1.1443054970334224E-4</v>
      </c>
      <c r="M38" s="18">
        <v>2.921201063421883E-4</v>
      </c>
      <c r="N38" s="18">
        <v>2.613905505967119E-4</v>
      </c>
      <c r="O38" s="18">
        <v>1.2570223292472728E-2</v>
      </c>
      <c r="P38" s="18">
        <v>1.0770110607615396E-3</v>
      </c>
      <c r="Q38" s="18">
        <v>-7.2921638964973206E-4</v>
      </c>
      <c r="R38" s="18">
        <v>-5.8914476718232363E-4</v>
      </c>
      <c r="S38" s="18">
        <v>2.8411098250198083E-4</v>
      </c>
      <c r="T38" s="18">
        <v>-5.7964512924410538E-4</v>
      </c>
      <c r="U38" s="18">
        <v>-1.5863185874286988E-3</v>
      </c>
    </row>
    <row r="39" spans="1:21" x14ac:dyDescent="0.25">
      <c r="A39" s="17" t="s">
        <v>7</v>
      </c>
      <c r="B39" s="18">
        <v>-7.1027281605841601E-4</v>
      </c>
      <c r="C39" s="18">
        <v>-5.4668130772255971E-4</v>
      </c>
      <c r="D39" s="18">
        <v>-2.9898426383424134E-5</v>
      </c>
      <c r="E39" s="18">
        <v>-6.3910399167713358E-5</v>
      </c>
      <c r="F39" s="18">
        <v>1.2175278570131074E-4</v>
      </c>
      <c r="G39" s="18">
        <v>-4.0812139650502061E-4</v>
      </c>
      <c r="H39" s="18">
        <v>-3.5164352551053803E-4</v>
      </c>
      <c r="I39" s="18">
        <v>5.7681434232776416E-4</v>
      </c>
      <c r="J39" s="18">
        <v>1.2439308920671644E-4</v>
      </c>
      <c r="K39" s="18">
        <v>1.1584388832672262E-3</v>
      </c>
      <c r="L39" s="18">
        <v>1.0079838764714937E-3</v>
      </c>
      <c r="M39" s="18">
        <v>-1.6882597679572709E-4</v>
      </c>
      <c r="N39" s="18">
        <v>-1.8691135820526051E-4</v>
      </c>
      <c r="O39" s="18">
        <v>1.0770110607615394E-3</v>
      </c>
      <c r="P39" s="18">
        <v>1.1775260764933519E-2</v>
      </c>
      <c r="Q39" s="18">
        <v>-1.0986346535628194E-4</v>
      </c>
      <c r="R39" s="18">
        <v>2.6344984089102951E-4</v>
      </c>
      <c r="S39" s="18">
        <v>-5.6407834103524342E-4</v>
      </c>
      <c r="T39" s="18">
        <v>-4.032709084659712E-5</v>
      </c>
      <c r="U39" s="18">
        <v>-5.9863469060253448E-4</v>
      </c>
    </row>
    <row r="40" spans="1:21" x14ac:dyDescent="0.25">
      <c r="A40" s="17" t="s">
        <v>6</v>
      </c>
      <c r="B40" s="18">
        <v>-2.9908957610186136E-4</v>
      </c>
      <c r="C40" s="18">
        <v>-3.6007426467466082E-4</v>
      </c>
      <c r="D40" s="18">
        <v>1.2113439491106975E-3</v>
      </c>
      <c r="E40" s="18">
        <v>1.3079661006270081E-3</v>
      </c>
      <c r="F40" s="18">
        <v>-3.4594062675124223E-3</v>
      </c>
      <c r="G40" s="18">
        <v>2.2334648600742544E-4</v>
      </c>
      <c r="H40" s="18">
        <v>4.9043868945045999E-4</v>
      </c>
      <c r="I40" s="18">
        <v>-6.1051082485981032E-4</v>
      </c>
      <c r="J40" s="18">
        <v>5.2245646575042458E-4</v>
      </c>
      <c r="K40" s="18">
        <v>5.4627485371816172E-4</v>
      </c>
      <c r="L40" s="18">
        <v>2.2237596436585646E-4</v>
      </c>
      <c r="M40" s="18">
        <v>-7.6325260584465511E-4</v>
      </c>
      <c r="N40" s="18">
        <v>-4.3633213923481145E-4</v>
      </c>
      <c r="O40" s="18">
        <v>-7.2921638964973206E-4</v>
      </c>
      <c r="P40" s="18">
        <v>-1.0986346535628201E-4</v>
      </c>
      <c r="Q40" s="18">
        <v>1.9251445408437914E-2</v>
      </c>
      <c r="R40" s="18">
        <v>-4.5695432200619246E-4</v>
      </c>
      <c r="S40" s="18">
        <v>4.5229233447550006E-4</v>
      </c>
      <c r="T40" s="18">
        <v>-1.3014782986541893E-3</v>
      </c>
      <c r="U40" s="18">
        <v>-1.5365927211897072E-3</v>
      </c>
    </row>
    <row r="41" spans="1:21" x14ac:dyDescent="0.25">
      <c r="A41" s="17" t="s">
        <v>21</v>
      </c>
      <c r="B41" s="18">
        <v>2.1101752206669841E-4</v>
      </c>
      <c r="C41" s="18">
        <v>4.1483796121844693E-5</v>
      </c>
      <c r="D41" s="18">
        <v>-9.0256688822740774E-5</v>
      </c>
      <c r="E41" s="18">
        <v>-1.8502326505452507E-4</v>
      </c>
      <c r="F41" s="18">
        <v>-5.9613255412577248E-4</v>
      </c>
      <c r="G41" s="18">
        <v>3.8540482831221526E-4</v>
      </c>
      <c r="H41" s="18">
        <v>2.5502983933267458E-4</v>
      </c>
      <c r="I41" s="18">
        <v>-8.3217235840014328E-4</v>
      </c>
      <c r="J41" s="18">
        <v>-3.4328329418933609E-4</v>
      </c>
      <c r="K41" s="18">
        <v>-1.3133525163564546E-4</v>
      </c>
      <c r="L41" s="18">
        <v>-1.2342829050613425E-3</v>
      </c>
      <c r="M41" s="18">
        <v>3.2915292244595532E-4</v>
      </c>
      <c r="N41" s="18">
        <v>6.4412302420649155E-4</v>
      </c>
      <c r="O41" s="18">
        <v>-5.8914476718232352E-4</v>
      </c>
      <c r="P41" s="18">
        <v>2.6344984089102919E-4</v>
      </c>
      <c r="Q41" s="18">
        <v>-4.569543220061923E-4</v>
      </c>
      <c r="R41" s="18">
        <v>9.31971362312458E-3</v>
      </c>
      <c r="S41" s="18">
        <v>1.1491980378830215E-3</v>
      </c>
      <c r="T41" s="18">
        <v>-1.0947998073131982E-4</v>
      </c>
      <c r="U41" s="18">
        <v>-1.1964153044739039E-3</v>
      </c>
    </row>
    <row r="42" spans="1:21" x14ac:dyDescent="0.25">
      <c r="A42" s="17" t="s">
        <v>17</v>
      </c>
      <c r="B42" s="18">
        <v>6.7485589444727791E-5</v>
      </c>
      <c r="C42" s="18">
        <v>7.4247359930680064E-5</v>
      </c>
      <c r="D42" s="18">
        <v>-1.6694150364688357E-4</v>
      </c>
      <c r="E42" s="18">
        <v>-7.0277384079613469E-5</v>
      </c>
      <c r="F42" s="18">
        <v>5.8424388563513632E-4</v>
      </c>
      <c r="G42" s="18">
        <v>-8.8143106353313322E-5</v>
      </c>
      <c r="H42" s="18">
        <v>-3.9494700355243134E-4</v>
      </c>
      <c r="I42" s="18">
        <v>5.577748533422052E-4</v>
      </c>
      <c r="J42" s="18">
        <v>2.9409331339925175E-4</v>
      </c>
      <c r="K42" s="18">
        <v>4.5081151763123601E-4</v>
      </c>
      <c r="L42" s="18">
        <v>4.843042212931622E-4</v>
      </c>
      <c r="M42" s="18">
        <v>4.3833426928617205E-4</v>
      </c>
      <c r="N42" s="18">
        <v>7.292134880527017E-4</v>
      </c>
      <c r="O42" s="18">
        <v>2.8411098250198078E-4</v>
      </c>
      <c r="P42" s="18">
        <v>-5.6407834103524375E-4</v>
      </c>
      <c r="Q42" s="18">
        <v>4.5229233447550006E-4</v>
      </c>
      <c r="R42" s="18">
        <v>1.1491980378830215E-3</v>
      </c>
      <c r="S42" s="18">
        <v>9.7097367076624599E-3</v>
      </c>
      <c r="T42" s="18">
        <v>2.3973545040320362E-4</v>
      </c>
      <c r="U42" s="18">
        <v>-1.4680014249129174E-3</v>
      </c>
    </row>
    <row r="43" spans="1:21" x14ac:dyDescent="0.25">
      <c r="A43" s="17" t="s">
        <v>8</v>
      </c>
      <c r="B43" s="18">
        <v>-2.8287844260961532E-4</v>
      </c>
      <c r="C43" s="18">
        <v>-4.3339678604530156E-4</v>
      </c>
      <c r="D43" s="18">
        <v>2.1028136455662334E-5</v>
      </c>
      <c r="E43" s="18">
        <v>-4.7695530988840154E-5</v>
      </c>
      <c r="F43" s="18">
        <v>-4.8438231326573768E-4</v>
      </c>
      <c r="G43" s="18">
        <v>6.1559004178058101E-4</v>
      </c>
      <c r="H43" s="18">
        <v>-1.106819509162667E-4</v>
      </c>
      <c r="I43" s="18">
        <v>-6.0317501281406086E-4</v>
      </c>
      <c r="J43" s="18">
        <v>-2.1451929603637677E-4</v>
      </c>
      <c r="K43" s="18">
        <v>-1.1567238671744331E-3</v>
      </c>
      <c r="L43" s="18">
        <v>-8.0970116628149662E-4</v>
      </c>
      <c r="M43" s="18">
        <v>-9.9179487070028601E-4</v>
      </c>
      <c r="N43" s="18">
        <v>-8.8495859243701498E-5</v>
      </c>
      <c r="O43" s="18">
        <v>-5.7964512924410527E-4</v>
      </c>
      <c r="P43" s="18">
        <v>-4.03270908465971E-5</v>
      </c>
      <c r="Q43" s="18">
        <v>-1.3014782986541886E-3</v>
      </c>
      <c r="R43" s="18">
        <v>-1.0947998073131987E-4</v>
      </c>
      <c r="S43" s="18">
        <v>2.3973545040320362E-4</v>
      </c>
      <c r="T43" s="18">
        <v>9.2264920712871769E-3</v>
      </c>
      <c r="U43" s="18">
        <v>-5.8723007318385741E-4</v>
      </c>
    </row>
    <row r="44" spans="1:21" x14ac:dyDescent="0.25">
      <c r="A44" t="s">
        <v>30</v>
      </c>
      <c r="B44" s="18">
        <v>-9.8501141349981638E-3</v>
      </c>
      <c r="C44" s="18">
        <v>-1.0026992379072201E-2</v>
      </c>
      <c r="D44" s="18">
        <v>-1.1600360214072396E-2</v>
      </c>
      <c r="E44" s="18">
        <v>-1.1638547364165204E-2</v>
      </c>
      <c r="F44" s="18">
        <v>-9.7588506374194121E-4</v>
      </c>
      <c r="G44" s="18">
        <v>-2.7327470102424152E-3</v>
      </c>
      <c r="H44" s="18">
        <v>-8.9945260516077275E-4</v>
      </c>
      <c r="I44" s="18">
        <v>-1.4051326438096012E-3</v>
      </c>
      <c r="J44" s="18">
        <v>-7.9211933823135252E-4</v>
      </c>
      <c r="K44" s="18">
        <v>3.3753697711598631E-4</v>
      </c>
      <c r="L44" s="18">
        <v>-8.3898846934098398E-4</v>
      </c>
      <c r="M44" s="18">
        <v>-1.4037234746723975E-3</v>
      </c>
      <c r="N44" s="18">
        <v>-8.8427034278037975E-4</v>
      </c>
      <c r="O44" s="18">
        <v>-1.5863185874286988E-3</v>
      </c>
      <c r="P44" s="18">
        <v>-5.9863469060253427E-4</v>
      </c>
      <c r="Q44" s="18">
        <v>-1.5365927211897069E-3</v>
      </c>
      <c r="R44" s="18">
        <v>-1.1964153044739026E-3</v>
      </c>
      <c r="S44" s="18">
        <v>-1.4680014249129163E-3</v>
      </c>
      <c r="T44" s="18">
        <v>-5.87230073183856E-4</v>
      </c>
      <c r="U44" s="18">
        <v>2.2136997686903512E-2</v>
      </c>
    </row>
    <row r="46" spans="1:2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43</v>
      </c>
      <c r="B47">
        <f>'Linear Model'!$X5*SQRT(INDEX(B25:B44,B46))</f>
        <v>4.1173855199570307E-2</v>
      </c>
      <c r="C47">
        <f>'Linear Model'!$X5*SQRT(INDEX(C25:C44,C46))</f>
        <v>4.0358989491360193E-2</v>
      </c>
      <c r="D47">
        <f>'Linear Model'!$X5*SQRT(INDEX(D25:D44,D46))</f>
        <v>4.2901326131921332E-2</v>
      </c>
      <c r="E47">
        <f>'Linear Model'!$X5*SQRT(INDEX(E25:E44,E46))</f>
        <v>4.3337195304927523E-2</v>
      </c>
      <c r="F47">
        <f>'Linear Model'!$X5*SQRT(INDEX(F25:F44,F46))</f>
        <v>4.6529520237385803E-2</v>
      </c>
      <c r="G47">
        <f>'Linear Model'!$X5*SQRT(INDEX(G25:G44,G46))</f>
        <v>3.4836643259902669E-2</v>
      </c>
      <c r="H47">
        <f>'Linear Model'!$X5*SQRT(INDEX(H25:H44,H46))</f>
        <v>3.4333894296423521E-2</v>
      </c>
      <c r="I47">
        <f>'Linear Model'!$X5*SQRT(INDEX(I25:I44,I46))</f>
        <v>3.9180996949810212E-2</v>
      </c>
      <c r="J47">
        <f>'Linear Model'!$X5*SQRT(INDEX(J25:J44,J46))</f>
        <v>3.6072329865964932E-2</v>
      </c>
      <c r="K47">
        <f>'Linear Model'!$X5*SQRT(INDEX(K25:K44,K46))</f>
        <v>8.9330038475965004E-2</v>
      </c>
      <c r="L47">
        <f>'Linear Model'!$X5*SQRT(INDEX(L25:L44,L46))</f>
        <v>8.9475722312331155E-2</v>
      </c>
      <c r="M47">
        <f>'Linear Model'!$X5*SQRT(INDEX(M25:M44,M46))</f>
        <v>4.713019956669149E-2</v>
      </c>
      <c r="N47">
        <f>'Linear Model'!$X5*SQRT(INDEX(N25:N44,N46))</f>
        <v>6.9869722692238179E-2</v>
      </c>
      <c r="O47">
        <f>'Linear Model'!$X5*SQRT(INDEX(O25:O44,O46))</f>
        <v>4.1726225825548802E-2</v>
      </c>
      <c r="P47">
        <f>'Linear Model'!$X5*SQRT(INDEX(P25:P44,P46))</f>
        <v>4.0385259206808376E-2</v>
      </c>
      <c r="Q47">
        <f>'Linear Model'!$X5*SQRT(INDEX(Q25:Q44,Q46))</f>
        <v>5.1637984048483902E-2</v>
      </c>
      <c r="R47">
        <f>'Linear Model'!$X5*SQRT(INDEX(R25:R44,R46))</f>
        <v>3.5928483931080404E-2</v>
      </c>
      <c r="S47">
        <f>'Linear Model'!$X5*SQRT(INDEX(S25:S44,S46))</f>
        <v>3.6672569032833502E-2</v>
      </c>
      <c r="T47">
        <f>'Linear Model'!$X5*SQRT(INDEX(T25:T44,T46))</f>
        <v>3.5748342846214302E-2</v>
      </c>
      <c r="U47">
        <f>'Linear Model'!$X5*SQRT(INDEX(U25:U44,U46))</f>
        <v>5.5372861590532077E-2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E1" zoomScale="85" zoomScaleNormal="85" workbookViewId="0">
      <selection activeCell="M7" sqref="M7"/>
    </sheetView>
  </sheetViews>
  <sheetFormatPr defaultRowHeight="15.75" x14ac:dyDescent="0.25"/>
  <cols>
    <col min="2" max="2" width="16.5" customWidth="1"/>
    <col min="4" max="4" width="14.125" customWidth="1"/>
    <col min="5" max="5" width="17.25" customWidth="1"/>
    <col min="6" max="6" width="17.125" customWidth="1"/>
  </cols>
  <sheetData>
    <row r="1" spans="1:6" ht="30.75" customHeight="1" x14ac:dyDescent="0.25">
      <c r="A1" t="s">
        <v>47</v>
      </c>
      <c r="B1" s="17" t="s">
        <v>49</v>
      </c>
      <c r="C1" t="s">
        <v>50</v>
      </c>
      <c r="D1" s="17" t="s">
        <v>51</v>
      </c>
      <c r="E1" s="17" t="s">
        <v>52</v>
      </c>
      <c r="F1" s="17" t="s">
        <v>53</v>
      </c>
    </row>
    <row r="2" spans="1:6" x14ac:dyDescent="0.25">
      <c r="A2" s="16">
        <f>MIN('Test Set'!V2:V1001)</f>
        <v>-0.32954327732613836</v>
      </c>
      <c r="B2" s="16">
        <f>A2</f>
        <v>-0.32954327732613836</v>
      </c>
      <c r="C2" s="16">
        <f>COUNTIFS('Test Set'!$V$2:$V$1001,"&gt;=" &amp; B2,'Test Set'!$U$2:$U$1001,"=1")/COUNTIF('Test Set'!$V$2:$V$1001,"&gt;=" &amp; B2)</f>
        <v>0.06</v>
      </c>
      <c r="D2" s="21">
        <f>COUNTIFS('Test Set'!$V$2:$V$1001,"&lt;" &amp; B2,'Test Set'!$U$2:$U$1001,"=0")/COUNTIF('Test Set'!$U$2:$U$1001,"=0")</f>
        <v>0</v>
      </c>
      <c r="E2" s="16">
        <f>1-D2</f>
        <v>1</v>
      </c>
      <c r="F2" s="16">
        <f>COUNTIFS('Test Set'!$V$2:$V$1001,"&gt;=" &amp; B2,'Test Set'!$U$2:$U$1001,"=1")/COUNTIF('Test Set'!$U$2:$U$1001,"=1")</f>
        <v>1</v>
      </c>
    </row>
    <row r="3" spans="1:6" x14ac:dyDescent="0.25">
      <c r="B3" s="16">
        <f>B2+0.05</f>
        <v>-0.27954327732613837</v>
      </c>
      <c r="C3" s="16">
        <f>COUNTIFS('Test Set'!$V$2:$V$1001,"&gt;=" &amp; B3,'Test Set'!$U$2:$U$1001,"=1")/COUNTIF('Test Set'!$V$2:$V$1001,"&gt;=" &amp; B3)</f>
        <v>6.0362173038229376E-2</v>
      </c>
      <c r="D3" s="21">
        <f>COUNTIFS('Test Set'!$V$2:$V$1001,"&lt;" &amp; B3,'Test Set'!$U$2:$U$1001,"=0")/COUNTIF('Test Set'!$U$2:$U$1001,"=0")</f>
        <v>6.382978723404255E-3</v>
      </c>
      <c r="E3" s="16">
        <f t="shared" ref="E3:E34" si="0">1-D3</f>
        <v>0.99361702127659579</v>
      </c>
      <c r="F3" s="16">
        <f>COUNTIFS('Test Set'!$V$2:$V$1001,"&gt;=" &amp; B3,'Test Set'!$U$2:$U$1001,"=1")/COUNTIF('Test Set'!$U$2:$U$1001,"=1")</f>
        <v>1</v>
      </c>
    </row>
    <row r="4" spans="1:6" x14ac:dyDescent="0.25">
      <c r="A4" t="s">
        <v>48</v>
      </c>
      <c r="B4" s="16">
        <f t="shared" ref="B4:B33" si="1">B3+0.05</f>
        <v>-0.22954327732613838</v>
      </c>
      <c r="C4" s="16">
        <f>COUNTIFS('Test Set'!$V$2:$V$1001,"&gt;=" &amp; B4,'Test Set'!$U$2:$U$1001,"=1")/COUNTIF('Test Set'!$V$2:$V$1001,"&gt;=" &amp; B4)</f>
        <v>6.0790273556231005E-2</v>
      </c>
      <c r="D4" s="21">
        <f>COUNTIFS('Test Set'!$V$2:$V$1001,"&lt;" &amp; B4,'Test Set'!$U$2:$U$1001,"=0")/COUNTIF('Test Set'!$U$2:$U$1001,"=0")</f>
        <v>1.3829787234042552E-2</v>
      </c>
      <c r="E4" s="16">
        <f t="shared" si="0"/>
        <v>0.9861702127659574</v>
      </c>
      <c r="F4" s="16">
        <f>COUNTIFS('Test Set'!$V$2:$V$1001,"&gt;=" &amp; B4,'Test Set'!$U$2:$U$1001,"=1")/COUNTIF('Test Set'!$U$2:$U$1001,"=1")</f>
        <v>1</v>
      </c>
    </row>
    <row r="5" spans="1:6" x14ac:dyDescent="0.25">
      <c r="A5" s="16">
        <f>MAX('Test Set'!V2:V1001)</f>
        <v>1.2596195225542421</v>
      </c>
      <c r="B5" s="16">
        <f t="shared" si="1"/>
        <v>-0.1795432773261384</v>
      </c>
      <c r="C5" s="16">
        <f>COUNTIFS('Test Set'!$V$2:$V$1001,"&gt;=" &amp; B5,'Test Set'!$U$2:$U$1001,"=1")/COUNTIF('Test Set'!$V$2:$V$1001,"&gt;=" &amp; B5)</f>
        <v>6.1037639877924724E-2</v>
      </c>
      <c r="D5" s="21">
        <f>COUNTIFS('Test Set'!$V$2:$V$1001,"&lt;" &amp; B5,'Test Set'!$U$2:$U$1001,"=0")/COUNTIF('Test Set'!$U$2:$U$1001,"=0")</f>
        <v>1.8085106382978722E-2</v>
      </c>
      <c r="E5" s="16">
        <f t="shared" si="0"/>
        <v>0.98191489361702122</v>
      </c>
      <c r="F5" s="16">
        <f>COUNTIFS('Test Set'!$V$2:$V$1001,"&gt;=" &amp; B5,'Test Set'!$U$2:$U$1001,"=1")/COUNTIF('Test Set'!$U$2:$U$1001,"=1")</f>
        <v>1</v>
      </c>
    </row>
    <row r="6" spans="1:6" x14ac:dyDescent="0.25">
      <c r="B6" s="16">
        <f t="shared" si="1"/>
        <v>-0.12954327732613841</v>
      </c>
      <c r="C6" s="16">
        <f>COUNTIFS('Test Set'!$V$2:$V$1001,"&gt;=" &amp; B6,'Test Set'!$U$2:$U$1001,"=1")/COUNTIF('Test Set'!$V$2:$V$1001,"&gt;=" &amp; B6)</f>
        <v>6.2305295950155763E-2</v>
      </c>
      <c r="D6" s="21">
        <f>COUNTIFS('Test Set'!$V$2:$V$1001,"&lt;" &amp; B6,'Test Set'!$U$2:$U$1001,"=0")/COUNTIF('Test Set'!$U$2:$U$1001,"=0")</f>
        <v>3.9361702127659576E-2</v>
      </c>
      <c r="E6" s="16">
        <f t="shared" si="0"/>
        <v>0.96063829787234045</v>
      </c>
      <c r="F6" s="16">
        <f>COUNTIFS('Test Set'!$V$2:$V$1001,"&gt;=" &amp; B6,'Test Set'!$U$2:$U$1001,"=1")/COUNTIF('Test Set'!$U$2:$U$1001,"=1")</f>
        <v>1</v>
      </c>
    </row>
    <row r="7" spans="1:6" x14ac:dyDescent="0.25">
      <c r="B7" s="16">
        <f t="shared" si="1"/>
        <v>-7.9543277326138404E-2</v>
      </c>
      <c r="C7" s="16">
        <f>COUNTIFS('Test Set'!$V$2:$V$1001,"&gt;=" &amp; B7,'Test Set'!$U$2:$U$1001,"=1")/COUNTIF('Test Set'!$V$2:$V$1001,"&gt;=" &amp; B7)</f>
        <v>6.3492063492063489E-2</v>
      </c>
      <c r="D7" s="21">
        <f>COUNTIFS('Test Set'!$V$2:$V$1001,"&lt;" &amp; B7,'Test Set'!$U$2:$U$1001,"=0")/COUNTIF('Test Set'!$U$2:$U$1001,"=0")</f>
        <v>5.8510638297872342E-2</v>
      </c>
      <c r="E7" s="16">
        <f t="shared" si="0"/>
        <v>0.9414893617021276</v>
      </c>
      <c r="F7" s="16">
        <f>COUNTIFS('Test Set'!$V$2:$V$1001,"&gt;=" &amp; B7,'Test Set'!$U$2:$U$1001,"=1")/COUNTIF('Test Set'!$U$2:$U$1001,"=1")</f>
        <v>1</v>
      </c>
    </row>
    <row r="8" spans="1:6" x14ac:dyDescent="0.25">
      <c r="B8" s="16">
        <f t="shared" si="1"/>
        <v>-2.9543277326138401E-2</v>
      </c>
      <c r="C8" s="16">
        <f>COUNTIFS('Test Set'!$V$2:$V$1001,"&gt;=" &amp; B8,'Test Set'!$U$2:$U$1001,"=1")/COUNTIF('Test Set'!$V$2:$V$1001,"&gt;=" &amp; B8)</f>
        <v>6.5717415115005479E-2</v>
      </c>
      <c r="D8" s="21">
        <f>COUNTIFS('Test Set'!$V$2:$V$1001,"&lt;" &amp; B8,'Test Set'!$U$2:$U$1001,"=0")/COUNTIF('Test Set'!$U$2:$U$1001,"=0")</f>
        <v>9.2553191489361697E-2</v>
      </c>
      <c r="E8" s="16">
        <f t="shared" si="0"/>
        <v>0.9074468085106383</v>
      </c>
      <c r="F8" s="16">
        <f>COUNTIFS('Test Set'!$V$2:$V$1001,"&gt;=" &amp; B8,'Test Set'!$U$2:$U$1001,"=1")/COUNTIF('Test Set'!$U$2:$U$1001,"=1")</f>
        <v>1</v>
      </c>
    </row>
    <row r="9" spans="1:6" x14ac:dyDescent="0.25">
      <c r="B9" s="16">
        <f t="shared" si="1"/>
        <v>2.0456722673861602E-2</v>
      </c>
      <c r="C9" s="16">
        <f>COUNTIFS('Test Set'!$V$2:$V$1001,"&gt;=" &amp; B9,'Test Set'!$U$2:$U$1001,"=1")/COUNTIF('Test Set'!$V$2:$V$1001,"&gt;=" &amp; B9)</f>
        <v>6.6817667044167611E-2</v>
      </c>
      <c r="D9" s="21">
        <f>COUNTIFS('Test Set'!$V$2:$V$1001,"&lt;" &amp; B9,'Test Set'!$U$2:$U$1001,"=0")/COUNTIF('Test Set'!$U$2:$U$1001,"=0")</f>
        <v>0.12340425531914893</v>
      </c>
      <c r="E9" s="16">
        <f t="shared" si="0"/>
        <v>0.87659574468085111</v>
      </c>
      <c r="F9" s="16">
        <f>COUNTIFS('Test Set'!$V$2:$V$1001,"&gt;=" &amp; B9,'Test Set'!$U$2:$U$1001,"=1")/COUNTIF('Test Set'!$U$2:$U$1001,"=1")</f>
        <v>0.98333333333333328</v>
      </c>
    </row>
    <row r="10" spans="1:6" x14ac:dyDescent="0.25">
      <c r="B10" s="16">
        <f t="shared" si="1"/>
        <v>7.0456722673861605E-2</v>
      </c>
      <c r="C10" s="16">
        <f>COUNTIFS('Test Set'!$V$2:$V$1001,"&gt;=" &amp; B10,'Test Set'!$U$2:$U$1001,"=1")/COUNTIF('Test Set'!$V$2:$V$1001,"&gt;=" &amp; B10)</f>
        <v>6.8050749711649372E-2</v>
      </c>
      <c r="D10" s="21">
        <f>COUNTIFS('Test Set'!$V$2:$V$1001,"&lt;" &amp; B10,'Test Set'!$U$2:$U$1001,"=0")/COUNTIF('Test Set'!$U$2:$U$1001,"=0")</f>
        <v>0.14042553191489363</v>
      </c>
      <c r="E10" s="16">
        <f t="shared" si="0"/>
        <v>0.8595744680851064</v>
      </c>
      <c r="F10" s="16">
        <f>COUNTIFS('Test Set'!$V$2:$V$1001,"&gt;=" &amp; B10,'Test Set'!$U$2:$U$1001,"=1")/COUNTIF('Test Set'!$U$2:$U$1001,"=1")</f>
        <v>0.98333333333333328</v>
      </c>
    </row>
    <row r="11" spans="1:6" x14ac:dyDescent="0.25">
      <c r="B11" s="16">
        <f t="shared" si="1"/>
        <v>0.12045672267386161</v>
      </c>
      <c r="C11" s="16">
        <f>COUNTIFS('Test Set'!$V$2:$V$1001,"&gt;=" &amp; B11,'Test Set'!$U$2:$U$1001,"=1")/COUNTIF('Test Set'!$V$2:$V$1001,"&gt;=" &amp; B11)</f>
        <v>7.4494949494949489E-2</v>
      </c>
      <c r="D11" s="21">
        <f>COUNTIFS('Test Set'!$V$2:$V$1001,"&lt;" &amp; B11,'Test Set'!$U$2:$U$1001,"=0")/COUNTIF('Test Set'!$U$2:$U$1001,"=0")</f>
        <v>0.22021276595744682</v>
      </c>
      <c r="E11" s="16">
        <f t="shared" si="0"/>
        <v>0.77978723404255312</v>
      </c>
      <c r="F11" s="16">
        <f>COUNTIFS('Test Set'!$V$2:$V$1001,"&gt;=" &amp; B11,'Test Set'!$U$2:$U$1001,"=1")/COUNTIF('Test Set'!$U$2:$U$1001,"=1")</f>
        <v>0.98333333333333328</v>
      </c>
    </row>
    <row r="12" spans="1:6" x14ac:dyDescent="0.25">
      <c r="B12" s="16">
        <f t="shared" si="1"/>
        <v>0.17045672267386161</v>
      </c>
      <c r="C12" s="16">
        <f>COUNTIFS('Test Set'!$V$2:$V$1001,"&gt;=" &amp; B12,'Test Set'!$U$2:$U$1001,"=1")/COUNTIF('Test Set'!$V$2:$V$1001,"&gt;=" &amp; B12)</f>
        <v>8.2058414464534074E-2</v>
      </c>
      <c r="D12" s="21">
        <f>COUNTIFS('Test Set'!$V$2:$V$1001,"&lt;" &amp; B12,'Test Set'!$U$2:$U$1001,"=0")/COUNTIF('Test Set'!$U$2:$U$1001,"=0")</f>
        <v>0.2978723404255319</v>
      </c>
      <c r="E12" s="16">
        <f t="shared" si="0"/>
        <v>0.7021276595744681</v>
      </c>
      <c r="F12" s="16">
        <f>COUNTIFS('Test Set'!$V$2:$V$1001,"&gt;=" &amp; B12,'Test Set'!$U$2:$U$1001,"=1")/COUNTIF('Test Set'!$U$2:$U$1001,"=1")</f>
        <v>0.98333333333333328</v>
      </c>
    </row>
    <row r="13" spans="1:6" x14ac:dyDescent="0.25">
      <c r="B13" s="16">
        <f t="shared" si="1"/>
        <v>0.22045672267386163</v>
      </c>
      <c r="C13" s="16">
        <f>COUNTIFS('Test Set'!$V$2:$V$1001,"&gt;=" &amp; B13,'Test Set'!$U$2:$U$1001,"=1")/COUNTIF('Test Set'!$V$2:$V$1001,"&gt;=" &amp; B13)</f>
        <v>9.3548387096774197E-2</v>
      </c>
      <c r="D13" s="21">
        <f>COUNTIFS('Test Set'!$V$2:$V$1001,"&lt;" &amp; B13,'Test Set'!$U$2:$U$1001,"=0")/COUNTIF('Test Set'!$U$2:$U$1001,"=0")</f>
        <v>0.40212765957446811</v>
      </c>
      <c r="E13" s="16">
        <f t="shared" si="0"/>
        <v>0.59787234042553195</v>
      </c>
      <c r="F13" s="16">
        <f>COUNTIFS('Test Set'!$V$2:$V$1001,"&gt;=" &amp; B13,'Test Set'!$U$2:$U$1001,"=1")/COUNTIF('Test Set'!$U$2:$U$1001,"=1")</f>
        <v>0.96666666666666667</v>
      </c>
    </row>
    <row r="14" spans="1:6" x14ac:dyDescent="0.25">
      <c r="B14" s="16">
        <f t="shared" si="1"/>
        <v>0.27045672267386162</v>
      </c>
      <c r="C14" s="16">
        <f>COUNTIFS('Test Set'!$V$2:$V$1001,"&gt;=" &amp; B14,'Test Set'!$U$2:$U$1001,"=1")/COUNTIF('Test Set'!$V$2:$V$1001,"&gt;=" &amp; B14)</f>
        <v>0.10052910052910052</v>
      </c>
      <c r="D14" s="21">
        <f>COUNTIFS('Test Set'!$V$2:$V$1001,"&lt;" &amp; B14,'Test Set'!$U$2:$U$1001,"=0")/COUNTIF('Test Set'!$U$2:$U$1001,"=0")</f>
        <v>0.45744680851063829</v>
      </c>
      <c r="E14" s="16">
        <f t="shared" si="0"/>
        <v>0.54255319148936176</v>
      </c>
      <c r="F14" s="16">
        <f>COUNTIFS('Test Set'!$V$2:$V$1001,"&gt;=" &amp; B14,'Test Set'!$U$2:$U$1001,"=1")/COUNTIF('Test Set'!$U$2:$U$1001,"=1")</f>
        <v>0.95</v>
      </c>
    </row>
    <row r="15" spans="1:6" x14ac:dyDescent="0.25">
      <c r="B15" s="16">
        <f t="shared" si="1"/>
        <v>0.3204567226738616</v>
      </c>
      <c r="C15" s="16">
        <f>COUNTIFS('Test Set'!$V$2:$V$1001,"&gt;=" &amp; B15,'Test Set'!$U$2:$U$1001,"=1")/COUNTIF('Test Set'!$V$2:$V$1001,"&gt;=" &amp; B15)</f>
        <v>0.111328125</v>
      </c>
      <c r="D15" s="21">
        <f>COUNTIFS('Test Set'!$V$2:$V$1001,"&lt;" &amp; B15,'Test Set'!$U$2:$U$1001,"=0")/COUNTIF('Test Set'!$U$2:$U$1001,"=0")</f>
        <v>0.51595744680851063</v>
      </c>
      <c r="E15" s="16">
        <f t="shared" si="0"/>
        <v>0.48404255319148937</v>
      </c>
      <c r="F15" s="16">
        <f>COUNTIFS('Test Set'!$V$2:$V$1001,"&gt;=" &amp; B15,'Test Set'!$U$2:$U$1001,"=1")/COUNTIF('Test Set'!$U$2:$U$1001,"=1")</f>
        <v>0.95</v>
      </c>
    </row>
    <row r="16" spans="1:6" x14ac:dyDescent="0.25">
      <c r="B16" s="16">
        <f t="shared" si="1"/>
        <v>0.37045672267386159</v>
      </c>
      <c r="C16" s="16">
        <f>COUNTIFS('Test Set'!$V$2:$V$1001,"&gt;=" &amp; B16,'Test Set'!$U$2:$U$1001,"=1")/COUNTIF('Test Set'!$V$2:$V$1001,"&gt;=" &amp; B16)</f>
        <v>0.1421188630490956</v>
      </c>
      <c r="D16" s="21">
        <f>COUNTIFS('Test Set'!$V$2:$V$1001,"&lt;" &amp; B16,'Test Set'!$U$2:$U$1001,"=0")/COUNTIF('Test Set'!$U$2:$U$1001,"=0")</f>
        <v>0.64680851063829792</v>
      </c>
      <c r="E16" s="16">
        <f t="shared" si="0"/>
        <v>0.35319148936170208</v>
      </c>
      <c r="F16" s="16">
        <f>COUNTIFS('Test Set'!$V$2:$V$1001,"&gt;=" &amp; B16,'Test Set'!$U$2:$U$1001,"=1")/COUNTIF('Test Set'!$U$2:$U$1001,"=1")</f>
        <v>0.91666666666666663</v>
      </c>
    </row>
    <row r="17" spans="2:6" x14ac:dyDescent="0.25">
      <c r="B17" s="16">
        <f t="shared" si="1"/>
        <v>0.42045672267386158</v>
      </c>
      <c r="C17" s="16">
        <f>COUNTIFS('Test Set'!$V$2:$V$1001,"&gt;=" &amp; B17,'Test Set'!$U$2:$U$1001,"=1")/COUNTIF('Test Set'!$V$2:$V$1001,"&gt;=" &amp; B17)</f>
        <v>0.15868263473053892</v>
      </c>
      <c r="D17" s="21">
        <f>COUNTIFS('Test Set'!$V$2:$V$1001,"&lt;" &amp; B17,'Test Set'!$U$2:$U$1001,"=0")/COUNTIF('Test Set'!$U$2:$U$1001,"=0")</f>
        <v>0.70106382978723403</v>
      </c>
      <c r="E17" s="16">
        <f t="shared" si="0"/>
        <v>0.29893617021276597</v>
      </c>
      <c r="F17" s="16">
        <f>COUNTIFS('Test Set'!$V$2:$V$1001,"&gt;=" &amp; B17,'Test Set'!$U$2:$U$1001,"=1")/COUNTIF('Test Set'!$U$2:$U$1001,"=1")</f>
        <v>0.8833333333333333</v>
      </c>
    </row>
    <row r="18" spans="2:6" x14ac:dyDescent="0.25">
      <c r="B18" s="16">
        <f t="shared" si="1"/>
        <v>0.47045672267386157</v>
      </c>
      <c r="C18" s="16">
        <f>COUNTIFS('Test Set'!$V$2:$V$1001,"&gt;=" &amp; B18,'Test Set'!$U$2:$U$1001,"=1")/COUNTIF('Test Set'!$V$2:$V$1001,"&gt;=" &amp; B18)</f>
        <v>0.3032258064516129</v>
      </c>
      <c r="D18" s="21">
        <f>COUNTIFS('Test Set'!$V$2:$V$1001,"&lt;" &amp; B18,'Test Set'!$U$2:$U$1001,"=0")/COUNTIF('Test Set'!$U$2:$U$1001,"=0")</f>
        <v>0.88510638297872335</v>
      </c>
      <c r="E18" s="16">
        <f t="shared" si="0"/>
        <v>0.11489361702127665</v>
      </c>
      <c r="F18" s="16">
        <f>COUNTIFS('Test Set'!$V$2:$V$1001,"&gt;=" &amp; B18,'Test Set'!$U$2:$U$1001,"=1")/COUNTIF('Test Set'!$U$2:$U$1001,"=1")</f>
        <v>0.78333333333333333</v>
      </c>
    </row>
    <row r="19" spans="2:6" x14ac:dyDescent="0.25">
      <c r="B19" s="16">
        <f t="shared" si="1"/>
        <v>0.52045672267386156</v>
      </c>
      <c r="C19" s="16">
        <f>COUNTIFS('Test Set'!$V$2:$V$1001,"&gt;=" &amp; B19,'Test Set'!$U$2:$U$1001,"=1")/COUNTIF('Test Set'!$V$2:$V$1001,"&gt;=" &amp; B19)</f>
        <v>0.33093525179856115</v>
      </c>
      <c r="D19" s="21">
        <f>COUNTIFS('Test Set'!$V$2:$V$1001,"&lt;" &amp; B19,'Test Set'!$U$2:$U$1001,"=0")/COUNTIF('Test Set'!$U$2:$U$1001,"=0")</f>
        <v>0.90106382978723409</v>
      </c>
      <c r="E19" s="16">
        <f t="shared" si="0"/>
        <v>9.8936170212765906E-2</v>
      </c>
      <c r="F19" s="16">
        <f>COUNTIFS('Test Set'!$V$2:$V$1001,"&gt;=" &amp; B19,'Test Set'!$U$2:$U$1001,"=1")/COUNTIF('Test Set'!$U$2:$U$1001,"=1")</f>
        <v>0.76666666666666672</v>
      </c>
    </row>
    <row r="20" spans="2:6" x14ac:dyDescent="0.25">
      <c r="B20" s="16">
        <f t="shared" si="1"/>
        <v>0.5704567226738616</v>
      </c>
      <c r="C20" s="16">
        <f>COUNTIFS('Test Set'!$V$2:$V$1001,"&gt;=" &amp; B20,'Test Set'!$U$2:$U$1001,"=1")/COUNTIF('Test Set'!$V$2:$V$1001,"&gt;=" &amp; B20)</f>
        <v>0.3543307086614173</v>
      </c>
      <c r="D20" s="21">
        <f>COUNTIFS('Test Set'!$V$2:$V$1001,"&lt;" &amp; B20,'Test Set'!$U$2:$U$1001,"=0")/COUNTIF('Test Set'!$U$2:$U$1001,"=0")</f>
        <v>0.91276595744680855</v>
      </c>
      <c r="E20" s="16">
        <f t="shared" si="0"/>
        <v>8.7234042553191449E-2</v>
      </c>
      <c r="F20" s="16">
        <f>COUNTIFS('Test Set'!$V$2:$V$1001,"&gt;=" &amp; B20,'Test Set'!$U$2:$U$1001,"=1")/COUNTIF('Test Set'!$U$2:$U$1001,"=1")</f>
        <v>0.75</v>
      </c>
    </row>
    <row r="21" spans="2:6" x14ac:dyDescent="0.25">
      <c r="B21" s="16">
        <f t="shared" si="1"/>
        <v>0.62045672267386165</v>
      </c>
      <c r="C21" s="16">
        <f>COUNTIFS('Test Set'!$V$2:$V$1001,"&gt;=" &amp; B21,'Test Set'!$U$2:$U$1001,"=1")/COUNTIF('Test Set'!$V$2:$V$1001,"&gt;=" &amp; B21)</f>
        <v>0.4606741573033708</v>
      </c>
      <c r="D21" s="21">
        <f>COUNTIFS('Test Set'!$V$2:$V$1001,"&lt;" &amp; B21,'Test Set'!$U$2:$U$1001,"=0")/COUNTIF('Test Set'!$U$2:$U$1001,"=0")</f>
        <v>0.94893617021276599</v>
      </c>
      <c r="E21" s="16">
        <f t="shared" si="0"/>
        <v>5.1063829787234005E-2</v>
      </c>
      <c r="F21" s="16">
        <f>COUNTIFS('Test Set'!$V$2:$V$1001,"&gt;=" &amp; B21,'Test Set'!$U$2:$U$1001,"=1")/COUNTIF('Test Set'!$U$2:$U$1001,"=1")</f>
        <v>0.68333333333333335</v>
      </c>
    </row>
    <row r="22" spans="2:6" x14ac:dyDescent="0.25">
      <c r="B22" s="16">
        <f t="shared" si="1"/>
        <v>0.67045672267386169</v>
      </c>
      <c r="C22" s="16">
        <f>COUNTIFS('Test Set'!$V$2:$V$1001,"&gt;=" &amp; B22,'Test Set'!$U$2:$U$1001,"=1")/COUNTIF('Test Set'!$V$2:$V$1001,"&gt;=" &amp; B22)</f>
        <v>0.59322033898305082</v>
      </c>
      <c r="D22" s="21">
        <f>COUNTIFS('Test Set'!$V$2:$V$1001,"&lt;" &amp; B22,'Test Set'!$U$2:$U$1001,"=0")/COUNTIF('Test Set'!$U$2:$U$1001,"=0")</f>
        <v>0.97446808510638294</v>
      </c>
      <c r="E22" s="16">
        <f t="shared" si="0"/>
        <v>2.5531914893617058E-2</v>
      </c>
      <c r="F22" s="16">
        <f>COUNTIFS('Test Set'!$V$2:$V$1001,"&gt;=" &amp; B22,'Test Set'!$U$2:$U$1001,"=1")/COUNTIF('Test Set'!$U$2:$U$1001,"=1")</f>
        <v>0.58333333333333337</v>
      </c>
    </row>
    <row r="23" spans="2:6" x14ac:dyDescent="0.25">
      <c r="B23" s="16">
        <f t="shared" si="1"/>
        <v>0.72045672267386174</v>
      </c>
      <c r="C23" s="16">
        <f>COUNTIFS('Test Set'!$V$2:$V$1001,"&gt;=" &amp; B23,'Test Set'!$U$2:$U$1001,"=1")/COUNTIF('Test Set'!$V$2:$V$1001,"&gt;=" &amp; B23)</f>
        <v>0.65957446808510634</v>
      </c>
      <c r="D23" s="21">
        <f>COUNTIFS('Test Set'!$V$2:$V$1001,"&lt;" &amp; B23,'Test Set'!$U$2:$U$1001,"=0")/COUNTIF('Test Set'!$U$2:$U$1001,"=0")</f>
        <v>0.98297872340425529</v>
      </c>
      <c r="E23" s="16">
        <f t="shared" si="0"/>
        <v>1.7021276595744705E-2</v>
      </c>
      <c r="F23" s="16">
        <f>COUNTIFS('Test Set'!$V$2:$V$1001,"&gt;=" &amp; B23,'Test Set'!$U$2:$U$1001,"=1")/COUNTIF('Test Set'!$U$2:$U$1001,"=1")</f>
        <v>0.51666666666666672</v>
      </c>
    </row>
    <row r="24" spans="2:6" x14ac:dyDescent="0.25">
      <c r="B24" s="16">
        <f t="shared" si="1"/>
        <v>0.77045672267386178</v>
      </c>
      <c r="C24" s="16">
        <f>COUNTIFS('Test Set'!$V$2:$V$1001,"&gt;=" &amp; B24,'Test Set'!$U$2:$U$1001,"=1")/COUNTIF('Test Set'!$V$2:$V$1001,"&gt;=" &amp; B24)</f>
        <v>0.7567567567567568</v>
      </c>
      <c r="D24" s="21">
        <f>COUNTIFS('Test Set'!$V$2:$V$1001,"&lt;" &amp; B24,'Test Set'!$U$2:$U$1001,"=0")/COUNTIF('Test Set'!$U$2:$U$1001,"=0")</f>
        <v>0.99042553191489358</v>
      </c>
      <c r="E24" s="16">
        <f t="shared" si="0"/>
        <v>9.5744680851064246E-3</v>
      </c>
      <c r="F24" s="16">
        <f>COUNTIFS('Test Set'!$V$2:$V$1001,"&gt;=" &amp; B24,'Test Set'!$U$2:$U$1001,"=1")/COUNTIF('Test Set'!$U$2:$U$1001,"=1")</f>
        <v>0.46666666666666667</v>
      </c>
    </row>
    <row r="25" spans="2:6" x14ac:dyDescent="0.25">
      <c r="B25" s="16">
        <f t="shared" si="1"/>
        <v>0.82045672267386183</v>
      </c>
      <c r="C25" s="16">
        <f>COUNTIFS('Test Set'!$V$2:$V$1001,"&gt;=" &amp; B25,'Test Set'!$U$2:$U$1001,"=1")/COUNTIF('Test Set'!$V$2:$V$1001,"&gt;=" &amp; B25)</f>
        <v>0.8571428571428571</v>
      </c>
      <c r="D25" s="21">
        <f>COUNTIFS('Test Set'!$V$2:$V$1001,"&lt;" &amp; B25,'Test Set'!$U$2:$U$1001,"=0")/COUNTIF('Test Set'!$U$2:$U$1001,"=0")</f>
        <v>0.99574468085106382</v>
      </c>
      <c r="E25" s="16">
        <f t="shared" si="0"/>
        <v>4.2553191489361764E-3</v>
      </c>
      <c r="F25" s="16">
        <f>COUNTIFS('Test Set'!$V$2:$V$1001,"&gt;=" &amp; B25,'Test Set'!$U$2:$U$1001,"=1")/COUNTIF('Test Set'!$U$2:$U$1001,"=1")</f>
        <v>0.4</v>
      </c>
    </row>
    <row r="26" spans="2:6" x14ac:dyDescent="0.25">
      <c r="B26" s="16">
        <f t="shared" si="1"/>
        <v>0.87045672267386187</v>
      </c>
      <c r="C26" s="16">
        <f>COUNTIFS('Test Set'!$V$2:$V$1001,"&gt;=" &amp; B26,'Test Set'!$U$2:$U$1001,"=1")/COUNTIF('Test Set'!$V$2:$V$1001,"&gt;=" &amp; B26)</f>
        <v>0.95652173913043481</v>
      </c>
      <c r="D26" s="21">
        <f>COUNTIFS('Test Set'!$V$2:$V$1001,"&lt;" &amp; B26,'Test Set'!$U$2:$U$1001,"=0")/COUNTIF('Test Set'!$U$2:$U$1001,"=0")</f>
        <v>0.99893617021276593</v>
      </c>
      <c r="E26" s="16">
        <f t="shared" si="0"/>
        <v>1.0638297872340718E-3</v>
      </c>
      <c r="F26" s="16">
        <f>COUNTIFS('Test Set'!$V$2:$V$1001,"&gt;=" &amp; B26,'Test Set'!$U$2:$U$1001,"=1")/COUNTIF('Test Set'!$U$2:$U$1001,"=1")</f>
        <v>0.36666666666666664</v>
      </c>
    </row>
    <row r="27" spans="2:6" x14ac:dyDescent="0.25">
      <c r="B27" s="16">
        <f t="shared" si="1"/>
        <v>0.92045672267386192</v>
      </c>
      <c r="C27" s="16">
        <f>COUNTIFS('Test Set'!$V$2:$V$1001,"&gt;=" &amp; B27,'Test Set'!$U$2:$U$1001,"=1")/COUNTIF('Test Set'!$V$2:$V$1001,"&gt;=" &amp; B27)</f>
        <v>0.94736842105263153</v>
      </c>
      <c r="D27" s="21">
        <f>COUNTIFS('Test Set'!$V$2:$V$1001,"&lt;" &amp; B27,'Test Set'!$U$2:$U$1001,"=0")/COUNTIF('Test Set'!$U$2:$U$1001,"=0")</f>
        <v>0.99893617021276593</v>
      </c>
      <c r="E27" s="16">
        <f t="shared" si="0"/>
        <v>1.0638297872340718E-3</v>
      </c>
      <c r="F27" s="16">
        <f>COUNTIFS('Test Set'!$V$2:$V$1001,"&gt;=" &amp; B27,'Test Set'!$U$2:$U$1001,"=1")/COUNTIF('Test Set'!$U$2:$U$1001,"=1")</f>
        <v>0.3</v>
      </c>
    </row>
    <row r="28" spans="2:6" x14ac:dyDescent="0.25">
      <c r="B28" s="16">
        <f>B27+0.05</f>
        <v>0.97045672267386196</v>
      </c>
      <c r="C28" s="16">
        <f>COUNTIFS('Test Set'!$V$2:$V$1001,"&gt;=" &amp; B28,'Test Set'!$U$2:$U$1001,"=1")/COUNTIF('Test Set'!$V$2:$V$1001,"&gt;=" &amp; B28)</f>
        <v>1</v>
      </c>
      <c r="D28" s="21">
        <f>COUNTIFS('Test Set'!$V$2:$V$1001,"&lt;" &amp; B28,'Test Set'!$U$2:$U$1001,"=0")/COUNTIF('Test Set'!$U$2:$U$1001,"=0")</f>
        <v>1</v>
      </c>
      <c r="E28" s="16">
        <f t="shared" si="0"/>
        <v>0</v>
      </c>
      <c r="F28" s="16">
        <f>COUNTIFS('Test Set'!$V$2:$V$1001,"&gt;=" &amp; B28,'Test Set'!$U$2:$U$1001,"=1")/COUNTIF('Test Set'!$U$2:$U$1001,"=1")</f>
        <v>0.23333333333333334</v>
      </c>
    </row>
    <row r="29" spans="2:6" x14ac:dyDescent="0.25">
      <c r="B29" s="16">
        <f t="shared" si="1"/>
        <v>1.0204567226738619</v>
      </c>
      <c r="C29" s="16">
        <f>COUNTIFS('Test Set'!$V$2:$V$1001,"&gt;=" &amp; B29,'Test Set'!$U$2:$U$1001,"=1")/COUNTIF('Test Set'!$V$2:$V$1001,"&gt;=" &amp; B29)</f>
        <v>1</v>
      </c>
      <c r="D29" s="21">
        <f>COUNTIFS('Test Set'!$V$2:$V$1001,"&lt;" &amp; B29,'Test Set'!$U$2:$U$1001,"=0")/COUNTIF('Test Set'!$U$2:$U$1001,"=0")</f>
        <v>1</v>
      </c>
      <c r="E29" s="16">
        <f t="shared" si="0"/>
        <v>0</v>
      </c>
      <c r="F29" s="16">
        <f>COUNTIFS('Test Set'!$V$2:$V$1001,"&gt;=" &amp; B29,'Test Set'!$U$2:$U$1001,"=1")/COUNTIF('Test Set'!$U$2:$U$1001,"=1")</f>
        <v>0.18333333333333332</v>
      </c>
    </row>
    <row r="30" spans="2:6" x14ac:dyDescent="0.25">
      <c r="B30" s="16">
        <f t="shared" si="1"/>
        <v>1.0704567226738619</v>
      </c>
      <c r="C30" s="16">
        <f>COUNTIFS('Test Set'!$V$2:$V$1001,"&gt;=" &amp; B30,'Test Set'!$U$2:$U$1001,"=1")/COUNTIF('Test Set'!$V$2:$V$1001,"&gt;=" &amp; B30)</f>
        <v>1</v>
      </c>
      <c r="D30" s="21">
        <f>COUNTIFS('Test Set'!$V$2:$V$1001,"&lt;" &amp; B30,'Test Set'!$U$2:$U$1001,"=0")/COUNTIF('Test Set'!$U$2:$U$1001,"=0")</f>
        <v>1</v>
      </c>
      <c r="E30" s="16">
        <f t="shared" si="0"/>
        <v>0</v>
      </c>
      <c r="F30" s="16">
        <f>COUNTIFS('Test Set'!$V$2:$V$1001,"&gt;=" &amp; B30,'Test Set'!$U$2:$U$1001,"=1")/COUNTIF('Test Set'!$U$2:$U$1001,"=1")</f>
        <v>0.15</v>
      </c>
    </row>
    <row r="31" spans="2:6" x14ac:dyDescent="0.25">
      <c r="B31" s="16">
        <f t="shared" si="1"/>
        <v>1.120456722673862</v>
      </c>
      <c r="C31" s="16">
        <f>COUNTIFS('Test Set'!$V$2:$V$1001,"&gt;=" &amp; B31,'Test Set'!$U$2:$U$1001,"=1")/COUNTIF('Test Set'!$V$2:$V$1001,"&gt;=" &amp; B31)</f>
        <v>1</v>
      </c>
      <c r="D31" s="21">
        <f>COUNTIFS('Test Set'!$V$2:$V$1001,"&lt;" &amp; B31,'Test Set'!$U$2:$U$1001,"=0")/COUNTIF('Test Set'!$U$2:$U$1001,"=0")</f>
        <v>1</v>
      </c>
      <c r="E31" s="16">
        <f t="shared" si="0"/>
        <v>0</v>
      </c>
      <c r="F31" s="16">
        <f>COUNTIFS('Test Set'!$V$2:$V$1001,"&gt;=" &amp; B31,'Test Set'!$U$2:$U$1001,"=1")/COUNTIF('Test Set'!$U$2:$U$1001,"=1")</f>
        <v>0.11666666666666667</v>
      </c>
    </row>
    <row r="32" spans="2:6" x14ac:dyDescent="0.25">
      <c r="B32" s="16">
        <f t="shared" si="1"/>
        <v>1.170456722673862</v>
      </c>
      <c r="C32" s="16">
        <f>COUNTIFS('Test Set'!$V$2:$V$1001,"&gt;=" &amp; B32,'Test Set'!$U$2:$U$1001,"=1")/COUNTIF('Test Set'!$V$2:$V$1001,"&gt;=" &amp; B32)</f>
        <v>1</v>
      </c>
      <c r="D32" s="21">
        <f>COUNTIFS('Test Set'!$V$2:$V$1001,"&lt;" &amp; B32,'Test Set'!$U$2:$U$1001,"=0")/COUNTIF('Test Set'!$U$2:$U$1001,"=0")</f>
        <v>1</v>
      </c>
      <c r="E32" s="16">
        <f t="shared" si="0"/>
        <v>0</v>
      </c>
      <c r="F32" s="16">
        <f>COUNTIFS('Test Set'!$V$2:$V$1001,"&gt;=" &amp; B32,'Test Set'!$U$2:$U$1001,"=1")/COUNTIF('Test Set'!$U$2:$U$1001,"=1")</f>
        <v>3.3333333333333333E-2</v>
      </c>
    </row>
    <row r="33" spans="2:6" x14ac:dyDescent="0.25">
      <c r="B33" s="16">
        <f t="shared" si="1"/>
        <v>1.2204567226738621</v>
      </c>
      <c r="C33" s="16">
        <f>COUNTIFS('Test Set'!$V$2:$V$1001,"&gt;=" &amp; B33,'Test Set'!$U$2:$U$1001,"=1")/COUNTIF('Test Set'!$V$2:$V$1001,"&gt;=" &amp; B33)</f>
        <v>1</v>
      </c>
      <c r="D33" s="21">
        <f>COUNTIFS('Test Set'!$V$2:$V$1001,"&lt;" &amp; B33,'Test Set'!$U$2:$U$1001,"=0")/COUNTIF('Test Set'!$U$2:$U$1001,"=0")</f>
        <v>1</v>
      </c>
      <c r="E33" s="16">
        <f t="shared" si="0"/>
        <v>0</v>
      </c>
      <c r="F33" s="16">
        <f>COUNTIFS('Test Set'!$V$2:$V$1001,"&gt;=" &amp; B33,'Test Set'!$U$2:$U$1001,"=1")/COUNTIF('Test Set'!$U$2:$U$1001,"=1")</f>
        <v>1.6666666666666666E-2</v>
      </c>
    </row>
    <row r="34" spans="2:6" x14ac:dyDescent="0.25">
      <c r="B34" s="16">
        <f>B33+0.05</f>
        <v>1.2704567226738621</v>
      </c>
      <c r="C34" s="16"/>
      <c r="D34" s="21">
        <f>COUNTIFS('Test Set'!$V$2:$V$1001,"&lt;" &amp; B34,'Test Set'!$U$2:$U$1001,"=0")/COUNTIF('Test Set'!$U$2:$U$1001,"=0")</f>
        <v>1</v>
      </c>
      <c r="E34" s="16">
        <f t="shared" si="0"/>
        <v>0</v>
      </c>
      <c r="F34" s="16">
        <f>COUNTIFS('Test Set'!$V$2:$V$1001,"&gt;=" &amp; B34,'Test Set'!$U$2:$U$1001,"=1")/COUNTIF('Test Set'!$U$2:$U$1001,"=1")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opLeftCell="K1" workbookViewId="0">
      <selection activeCell="X1" sqref="X1"/>
    </sheetView>
  </sheetViews>
  <sheetFormatPr defaultRowHeight="15.75" x14ac:dyDescent="0.25"/>
  <cols>
    <col min="1" max="1" width="18" bestFit="1" customWidth="1"/>
    <col min="6" max="6" width="9.25" customWidth="1"/>
    <col min="16" max="16" width="9.625" customWidth="1"/>
    <col min="20" max="20" width="9.75" customWidth="1"/>
    <col min="22" max="22" width="10.125" bestFit="1" customWidth="1"/>
    <col min="23" max="23" width="23" bestFit="1" customWidth="1"/>
    <col min="24" max="24" width="9.125" bestFit="1" customWidth="1"/>
  </cols>
  <sheetData>
    <row r="1" spans="1:25" ht="47.25" x14ac:dyDescent="0.25">
      <c r="B1" s="17" t="s">
        <v>26</v>
      </c>
      <c r="C1" s="17" t="s">
        <v>27</v>
      </c>
      <c r="D1" s="17" t="s">
        <v>28</v>
      </c>
      <c r="E1" s="17" t="s">
        <v>29</v>
      </c>
      <c r="F1" s="17" t="s">
        <v>1</v>
      </c>
      <c r="G1" s="17" t="s">
        <v>2</v>
      </c>
      <c r="H1" s="17" t="s">
        <v>16</v>
      </c>
      <c r="I1" s="17" t="s">
        <v>3</v>
      </c>
      <c r="J1" s="17" t="s">
        <v>4</v>
      </c>
      <c r="K1" s="17" t="s">
        <v>18</v>
      </c>
      <c r="L1" s="17" t="s">
        <v>5</v>
      </c>
      <c r="M1" s="17" t="s">
        <v>19</v>
      </c>
      <c r="N1" s="17" t="s">
        <v>20</v>
      </c>
      <c r="O1" s="17" t="s">
        <v>22</v>
      </c>
      <c r="P1" s="17" t="s">
        <v>7</v>
      </c>
      <c r="Q1" s="17" t="s">
        <v>6</v>
      </c>
      <c r="R1" s="17" t="s">
        <v>21</v>
      </c>
      <c r="S1" s="17" t="s">
        <v>17</v>
      </c>
      <c r="T1" s="17" t="s">
        <v>8</v>
      </c>
      <c r="U1" t="s">
        <v>30</v>
      </c>
      <c r="W1" t="s">
        <v>33</v>
      </c>
      <c r="X1" s="16">
        <f>SUM(Y5:Y1004)</f>
        <v>117.26693154661845</v>
      </c>
    </row>
    <row r="2" spans="1:25" x14ac:dyDescent="0.25">
      <c r="A2" s="13" t="s">
        <v>31</v>
      </c>
      <c r="B2" s="16">
        <v>-0.7183348916907728</v>
      </c>
      <c r="C2" s="16">
        <v>-0.36800282794848099</v>
      </c>
      <c r="D2" s="16">
        <v>-0.55901413435456049</v>
      </c>
      <c r="E2" s="16">
        <v>-0.17047786715398991</v>
      </c>
      <c r="F2" s="16">
        <v>3.2000234685660263</v>
      </c>
      <c r="G2" s="16">
        <v>-3.2568675354575989</v>
      </c>
      <c r="H2" s="16">
        <v>-2.3097306913238556</v>
      </c>
      <c r="I2" s="16">
        <v>4.9797471748936601</v>
      </c>
      <c r="J2" s="16">
        <v>2.8085681204646358</v>
      </c>
      <c r="K2" s="16">
        <v>2.3804650070829303</v>
      </c>
      <c r="L2" s="16">
        <v>2.1296925114944445</v>
      </c>
      <c r="M2" s="16">
        <v>2.0377161077148482</v>
      </c>
      <c r="N2" s="16">
        <v>1.70719573759327</v>
      </c>
      <c r="O2" s="16">
        <v>1.4016390180477272</v>
      </c>
      <c r="P2" s="16">
        <v>-1.5288914754223613</v>
      </c>
      <c r="Q2" s="16">
        <v>1.8450074987160794</v>
      </c>
      <c r="R2" s="16">
        <v>1.3743065750976637</v>
      </c>
      <c r="S2" s="16">
        <v>-1.5276145088056028</v>
      </c>
      <c r="T2" s="16">
        <v>2.309543472820013</v>
      </c>
      <c r="U2" s="16">
        <v>0.18437298760397358</v>
      </c>
      <c r="W2" s="17"/>
    </row>
    <row r="4" spans="1:25" ht="47.25" x14ac:dyDescent="0.25">
      <c r="B4" s="17" t="s">
        <v>26</v>
      </c>
      <c r="C4" s="17" t="s">
        <v>27</v>
      </c>
      <c r="D4" s="17" t="s">
        <v>28</v>
      </c>
      <c r="E4" s="17" t="s">
        <v>29</v>
      </c>
      <c r="F4" s="17" t="s">
        <v>1</v>
      </c>
      <c r="G4" s="17" t="s">
        <v>2</v>
      </c>
      <c r="H4" s="17" t="s">
        <v>16</v>
      </c>
      <c r="I4" s="17" t="s">
        <v>3</v>
      </c>
      <c r="J4" s="17" t="s">
        <v>4</v>
      </c>
      <c r="K4" s="17" t="s">
        <v>18</v>
      </c>
      <c r="L4" s="17" t="s">
        <v>5</v>
      </c>
      <c r="M4" s="17" t="s">
        <v>19</v>
      </c>
      <c r="N4" s="17" t="s">
        <v>20</v>
      </c>
      <c r="O4" s="17" t="s">
        <v>22</v>
      </c>
      <c r="P4" s="17" t="s">
        <v>7</v>
      </c>
      <c r="Q4" s="17" t="s">
        <v>6</v>
      </c>
      <c r="R4" s="17" t="s">
        <v>21</v>
      </c>
      <c r="S4" s="17" t="s">
        <v>17</v>
      </c>
      <c r="T4" s="17" t="s">
        <v>8</v>
      </c>
      <c r="U4" s="17" t="s">
        <v>30</v>
      </c>
      <c r="V4" s="17" t="s">
        <v>12</v>
      </c>
      <c r="W4" t="s">
        <v>54</v>
      </c>
      <c r="X4" s="17" t="s">
        <v>55</v>
      </c>
      <c r="Y4" s="17" t="s">
        <v>56</v>
      </c>
    </row>
    <row r="5" spans="1:25" x14ac:dyDescent="0.25"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s="19">
        <f t="array" ref="W5">SUMPRODUCT(B$2:U$2, B5:U5)</f>
        <v>5.3041518177898723</v>
      </c>
      <c r="X5" s="16">
        <f>EXP(W5)/(1+EXP(W5))</f>
        <v>0.99505367506874576</v>
      </c>
      <c r="Y5" s="16">
        <f>(V5-X5)^2</f>
        <v>2.4466130325547286E-5</v>
      </c>
    </row>
    <row r="6" spans="1:25" x14ac:dyDescent="0.25"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s="19">
        <f t="array" ref="W6">SUMPRODUCT(B$2:U$2, B6:U6)</f>
        <v>4.915615550589302</v>
      </c>
      <c r="X6" s="16">
        <f t="shared" ref="X6:X69" si="0">EXP(W6)/(1+EXP(W6))</f>
        <v>0.99272215161315991</v>
      </c>
      <c r="Y6" s="16">
        <f t="shared" ref="Y6:Y69" si="1">(V6-X6)^2</f>
        <v>5.2967077141830917E-5</v>
      </c>
    </row>
    <row r="7" spans="1:25" x14ac:dyDescent="0.25"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s="19">
        <f t="array" ref="W7">SUMPRODUCT(B$2:U$2, B7:U7)</f>
        <v>3.8142431677179367</v>
      </c>
      <c r="X7" s="16">
        <f t="shared" si="0"/>
        <v>0.97842150121491067</v>
      </c>
      <c r="Y7" s="16">
        <f t="shared" si="1"/>
        <v>4.656316098181016E-4</v>
      </c>
    </row>
    <row r="8" spans="1:25" x14ac:dyDescent="0.25"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19">
        <f t="array" ref="W8">SUMPRODUCT(B$2:U$2, B8:U8)</f>
        <v>1.6630749609642614</v>
      </c>
      <c r="X8" s="16">
        <f t="shared" si="0"/>
        <v>0.84065034824956342</v>
      </c>
      <c r="Y8" s="16">
        <f t="shared" si="1"/>
        <v>2.5392311512985415E-2</v>
      </c>
    </row>
    <row r="9" spans="1:25" x14ac:dyDescent="0.25"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 s="19">
        <f t="array" ref="W9">SUMPRODUCT(B$2:U$2, B9:U9)</f>
        <v>3.4006638746820963</v>
      </c>
      <c r="X9" s="16">
        <f t="shared" si="0"/>
        <v>0.96772527658270946</v>
      </c>
      <c r="Y9" s="16">
        <f t="shared" si="1"/>
        <v>1.0416577716626024E-3</v>
      </c>
    </row>
    <row r="10" spans="1:25" x14ac:dyDescent="0.25"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19">
        <f t="array" ref="W10">SUMPRODUCT(B$2:U$2, B10:U10)</f>
        <v>3.4675631638132947</v>
      </c>
      <c r="X10" s="16">
        <f t="shared" si="0"/>
        <v>0.96975061725877554</v>
      </c>
      <c r="Y10" s="16">
        <f t="shared" si="1"/>
        <v>9.150251562250884E-4</v>
      </c>
    </row>
    <row r="11" spans="1:25" x14ac:dyDescent="0.25"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19">
        <f t="array" ref="W11">SUMPRODUCT(B$2:U$2, B11:U11)</f>
        <v>3.4384717214593374</v>
      </c>
      <c r="X11" s="16">
        <f t="shared" si="0"/>
        <v>0.96888547672930869</v>
      </c>
      <c r="Y11" s="16">
        <f t="shared" si="1"/>
        <v>9.6811355836239088E-4</v>
      </c>
    </row>
    <row r="12" spans="1:25" x14ac:dyDescent="0.25"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 s="19">
        <f t="array" ref="W12">SUMPRODUCT(B$2:U$2, B12:U12)</f>
        <v>1.5668994981209452</v>
      </c>
      <c r="X12" s="16">
        <f t="shared" si="0"/>
        <v>0.82734115790515594</v>
      </c>
      <c r="Y12" s="16">
        <f t="shared" si="1"/>
        <v>2.9811075753532295E-2</v>
      </c>
    </row>
    <row r="13" spans="1:25" x14ac:dyDescent="0.25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19">
        <f t="array" ref="W13">SUMPRODUCT(B$2:U$2, B13:U13)</f>
        <v>1.2950721330157804</v>
      </c>
      <c r="X13" s="16">
        <f t="shared" si="0"/>
        <v>0.785004462944624</v>
      </c>
      <c r="Y13" s="16">
        <f t="shared" si="1"/>
        <v>4.6223080953729553E-2</v>
      </c>
    </row>
    <row r="14" spans="1:25" x14ac:dyDescent="0.25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 s="19">
        <f t="array" ref="W14">SUMPRODUCT(B$2:U$2, B14:U14)</f>
        <v>4.3754676185855805</v>
      </c>
      <c r="X14" s="16">
        <f t="shared" si="0"/>
        <v>0.98757408884051545</v>
      </c>
      <c r="Y14" s="16">
        <f t="shared" si="1"/>
        <v>1.5440326814340264E-4</v>
      </c>
    </row>
    <row r="15" spans="1:25" x14ac:dyDescent="0.25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 s="19">
        <f t="array" ref="W15">SUMPRODUCT(B$2:U$2, B15:U15)</f>
        <v>0.63166260039859579</v>
      </c>
      <c r="X15" s="16">
        <f t="shared" si="0"/>
        <v>0.65286635614495758</v>
      </c>
      <c r="Y15" s="16">
        <f t="shared" si="1"/>
        <v>0.12050176669607943</v>
      </c>
    </row>
    <row r="16" spans="1:25" x14ac:dyDescent="0.25"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 s="19">
        <f t="array" ref="W16">SUMPRODUCT(B$2:U$2, B16:U16)</f>
        <v>-0.50869260782319492</v>
      </c>
      <c r="X16" s="16">
        <f t="shared" si="0"/>
        <v>0.37550005875115833</v>
      </c>
      <c r="Y16" s="16">
        <f t="shared" si="1"/>
        <v>0.39000017661980668</v>
      </c>
    </row>
    <row r="17" spans="2:25" x14ac:dyDescent="0.25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 s="19">
        <f t="array" ref="W17">SUMPRODUCT(B$2:U$2, B17:U17)</f>
        <v>3.8783091171624022</v>
      </c>
      <c r="X17" s="16">
        <f t="shared" si="0"/>
        <v>0.97973345627440012</v>
      </c>
      <c r="Y17" s="16">
        <f t="shared" si="1"/>
        <v>4.1073279458165202E-4</v>
      </c>
    </row>
    <row r="18" spans="2:25" x14ac:dyDescent="0.25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s="19">
        <f t="array" ref="W18">SUMPRODUCT(B$2:U$2, B18:U18)</f>
        <v>6.8386497940597231</v>
      </c>
      <c r="X18" s="16">
        <f t="shared" si="0"/>
        <v>0.9989295977532342</v>
      </c>
      <c r="Y18" s="16">
        <f t="shared" si="1"/>
        <v>1.1457609698812733E-6</v>
      </c>
    </row>
    <row r="19" spans="2:25" x14ac:dyDescent="0.25"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 s="19">
        <f t="array" ref="W19">SUMPRODUCT(B$2:U$2, B19:U19)</f>
        <v>8.8968131527825207</v>
      </c>
      <c r="X19" s="16">
        <f t="shared" si="0"/>
        <v>0.9998631944478481</v>
      </c>
      <c r="Y19" s="16">
        <f t="shared" si="1"/>
        <v>1.8715759099585514E-8</v>
      </c>
    </row>
    <row r="20" spans="2:25" x14ac:dyDescent="0.25"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 s="19">
        <f t="array" ref="W20">SUMPRODUCT(B$2:U$2, B20:U20)</f>
        <v>5.2610777115499641</v>
      </c>
      <c r="X20" s="16">
        <f t="shared" si="0"/>
        <v>0.99483708532836612</v>
      </c>
      <c r="Y20" s="16">
        <f t="shared" si="1"/>
        <v>2.6655687906572354E-5</v>
      </c>
    </row>
    <row r="21" spans="2:25" x14ac:dyDescent="0.25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s="19">
        <f t="array" ref="W21">SUMPRODUCT(B$2:U$2, B21:U21)</f>
        <v>0.86767711396092795</v>
      </c>
      <c r="X21" s="16">
        <f t="shared" si="0"/>
        <v>0.70426212396054144</v>
      </c>
      <c r="Y21" s="16">
        <f t="shared" si="1"/>
        <v>8.7460891324330159E-2</v>
      </c>
    </row>
    <row r="22" spans="2:25" x14ac:dyDescent="0.25"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s="19">
        <f t="array" ref="W22">SUMPRODUCT(B$2:U$2, B22:U22)</f>
        <v>2.6967111510635071</v>
      </c>
      <c r="X22" s="16">
        <f t="shared" si="0"/>
        <v>0.93683229732850648</v>
      </c>
      <c r="Y22" s="16">
        <f t="shared" si="1"/>
        <v>3.9901586607942099E-3</v>
      </c>
    </row>
    <row r="23" spans="2:25" x14ac:dyDescent="0.25"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s="19">
        <f t="array" ref="W23">SUMPRODUCT(B$2:U$2, B23:U23)</f>
        <v>0.69719924680693801</v>
      </c>
      <c r="X23" s="16">
        <f t="shared" si="0"/>
        <v>0.66756651689263924</v>
      </c>
      <c r="Y23" s="16">
        <f t="shared" si="1"/>
        <v>0.11051202069089192</v>
      </c>
    </row>
    <row r="24" spans="2:25" x14ac:dyDescent="0.25"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 s="19">
        <f t="array" ref="W24">SUMPRODUCT(B$2:U$2, B24:U24)</f>
        <v>6.1636310504100873</v>
      </c>
      <c r="X24" s="16">
        <f t="shared" si="0"/>
        <v>0.99789982254686205</v>
      </c>
      <c r="Y24" s="16">
        <f t="shared" si="1"/>
        <v>4.4107453346690166E-6</v>
      </c>
    </row>
    <row r="25" spans="2:25" x14ac:dyDescent="0.25"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19">
        <f t="array" ref="W25">SUMPRODUCT(B$2:U$2, B25:U25)</f>
        <v>-3.0141704625646448</v>
      </c>
      <c r="X25" s="16">
        <f t="shared" si="0"/>
        <v>4.6789788981382745E-2</v>
      </c>
      <c r="Y25" s="16">
        <f t="shared" si="1"/>
        <v>0.90860970639015681</v>
      </c>
    </row>
    <row r="26" spans="2:25" x14ac:dyDescent="0.25"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 s="19">
        <f t="array" ref="W26">SUMPRODUCT(B$2:U$2, B26:U26)</f>
        <v>1.1305000295393763</v>
      </c>
      <c r="X26" s="16">
        <f t="shared" si="0"/>
        <v>0.75593116596969168</v>
      </c>
      <c r="Y26" s="16">
        <f t="shared" si="1"/>
        <v>5.9569595744914189E-2</v>
      </c>
    </row>
    <row r="27" spans="2:25" x14ac:dyDescent="0.25"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 s="19">
        <f t="array" ref="W27">SUMPRODUCT(B$2:U$2, B27:U27)</f>
        <v>-4.9693888512244673</v>
      </c>
      <c r="X27" s="16">
        <f t="shared" si="0"/>
        <v>6.8994593748740955E-3</v>
      </c>
      <c r="Y27" s="16">
        <f t="shared" si="1"/>
        <v>0.98624868378991726</v>
      </c>
    </row>
    <row r="28" spans="2:25" x14ac:dyDescent="0.25"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19">
        <f t="array" ref="W28">SUMPRODUCT(B$2:U$2, B28:U28)</f>
        <v>-0.74264397469906795</v>
      </c>
      <c r="X28" s="16">
        <f t="shared" si="0"/>
        <v>0.32242625006672543</v>
      </c>
      <c r="Y28" s="16">
        <f t="shared" si="1"/>
        <v>0.45910618659863972</v>
      </c>
    </row>
    <row r="29" spans="2:25" x14ac:dyDescent="0.25"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 s="19">
        <f t="array" ref="W29">SUMPRODUCT(B$2:U$2, B29:U29)</f>
        <v>11.431135104652368</v>
      </c>
      <c r="X29" s="16">
        <f t="shared" si="0"/>
        <v>0.99998914783498005</v>
      </c>
      <c r="Y29" s="16">
        <f t="shared" si="1"/>
        <v>1.1776948562017844E-10</v>
      </c>
    </row>
    <row r="30" spans="2:25" x14ac:dyDescent="0.25"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 s="19">
        <f t="array" ref="W30">SUMPRODUCT(B$2:U$2, B30:U30)</f>
        <v>9.3156479472981051</v>
      </c>
      <c r="X30" s="16">
        <f t="shared" si="0"/>
        <v>0.99991000333537228</v>
      </c>
      <c r="Y30" s="16">
        <f t="shared" si="1"/>
        <v>8.0993996441148162E-9</v>
      </c>
    </row>
    <row r="31" spans="2:25" x14ac:dyDescent="0.25"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 s="19">
        <f t="array" ref="W31">SUMPRODUCT(B$2:U$2, B31:U31)</f>
        <v>-2.6252049350590037</v>
      </c>
      <c r="X31" s="16">
        <f t="shared" si="0"/>
        <v>6.7533784625955148E-2</v>
      </c>
      <c r="Y31" s="16">
        <f t="shared" si="1"/>
        <v>0.86949324281399454</v>
      </c>
    </row>
    <row r="32" spans="2:25" x14ac:dyDescent="0.25"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19">
        <f t="array" ref="W32">SUMPRODUCT(B$2:U$2, B32:U32)</f>
        <v>6.0162764294429021</v>
      </c>
      <c r="X32" s="16">
        <f t="shared" si="0"/>
        <v>0.99756719944644767</v>
      </c>
      <c r="Y32" s="16">
        <f t="shared" si="1"/>
        <v>5.9185185333645125E-6</v>
      </c>
    </row>
    <row r="33" spans="2:25" x14ac:dyDescent="0.25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 s="19">
        <f t="array" ref="W33">SUMPRODUCT(B$2:U$2, B33:U33)</f>
        <v>5.6496139787505344</v>
      </c>
      <c r="X33" s="16">
        <f t="shared" si="0"/>
        <v>0.9964934641875195</v>
      </c>
      <c r="Y33" s="16">
        <f t="shared" si="1"/>
        <v>1.2295793404208313E-5</v>
      </c>
    </row>
    <row r="34" spans="2:25" x14ac:dyDescent="0.25"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 s="19">
        <f t="array" ref="W34">SUMPRODUCT(B$2:U$2, B34:U34)</f>
        <v>-0.35410770749849729</v>
      </c>
      <c r="X34" s="16">
        <f t="shared" si="0"/>
        <v>0.4123866684033855</v>
      </c>
      <c r="Y34" s="16">
        <f t="shared" si="1"/>
        <v>0.34528942747007291</v>
      </c>
    </row>
    <row r="35" spans="2:25" x14ac:dyDescent="0.25"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 s="19">
        <f t="array" ref="W35">SUMPRODUCT(B$2:U$2, B35:U35)</f>
        <v>4.6909232597836077</v>
      </c>
      <c r="X35" s="16">
        <f t="shared" si="0"/>
        <v>0.99090526500034759</v>
      </c>
      <c r="Y35" s="16">
        <f t="shared" si="1"/>
        <v>8.2714204713902522E-5</v>
      </c>
    </row>
    <row r="36" spans="2:25" x14ac:dyDescent="0.25"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s="19">
        <f t="array" ref="W36">SUMPRODUCT(B$2:U$2, B36:U36)</f>
        <v>6.3328352049884327</v>
      </c>
      <c r="X36" s="16">
        <f t="shared" si="0"/>
        <v>0.9982261635932399</v>
      </c>
      <c r="Y36" s="16">
        <f t="shared" si="1"/>
        <v>3.1464955979475782E-6</v>
      </c>
    </row>
    <row r="37" spans="2:25" x14ac:dyDescent="0.25"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 s="19">
        <f t="array" ref="W37">SUMPRODUCT(B$2:U$2, B37:U37)</f>
        <v>0.75203146027471968</v>
      </c>
      <c r="X37" s="16">
        <f t="shared" si="0"/>
        <v>0.67962118298547591</v>
      </c>
      <c r="Y37" s="16">
        <f t="shared" si="1"/>
        <v>0.10264258639162591</v>
      </c>
    </row>
    <row r="38" spans="2:25" x14ac:dyDescent="0.25"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 s="19">
        <f t="array" ref="W38">SUMPRODUCT(B$2:U$2, B38:U38)</f>
        <v>0.7958240844643939</v>
      </c>
      <c r="X38" s="16">
        <f t="shared" si="0"/>
        <v>0.6890805043945275</v>
      </c>
      <c r="Y38" s="16">
        <f t="shared" si="1"/>
        <v>9.6670932747561431E-2</v>
      </c>
    </row>
    <row r="39" spans="2:25" x14ac:dyDescent="0.25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 s="19">
        <f t="array" ref="W39">SUMPRODUCT(B$2:U$2, B39:U39)</f>
        <v>2.4218378856468936</v>
      </c>
      <c r="X39" s="16">
        <f t="shared" si="0"/>
        <v>0.91847746507145422</v>
      </c>
      <c r="Y39" s="16">
        <f t="shared" si="1"/>
        <v>6.645923701175966E-3</v>
      </c>
    </row>
    <row r="40" spans="2:25" x14ac:dyDescent="0.25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 s="19">
        <f t="array" ref="W40">SUMPRODUCT(B$2:U$2, B40:U40)</f>
        <v>-1.0929760384413596</v>
      </c>
      <c r="X40" s="16">
        <f t="shared" si="0"/>
        <v>0.2510582853061426</v>
      </c>
      <c r="Y40" s="16">
        <f t="shared" si="1"/>
        <v>0.56091369200857533</v>
      </c>
    </row>
    <row r="41" spans="2:25" x14ac:dyDescent="0.25"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 s="19">
        <f t="array" ref="W41">SUMPRODUCT(B$2:U$2, B41:U41)</f>
        <v>9.3963380778383385</v>
      </c>
      <c r="X41" s="16">
        <f t="shared" si="0"/>
        <v>0.99991697934302715</v>
      </c>
      <c r="Y41" s="16">
        <f t="shared" si="1"/>
        <v>6.8924294842043263E-9</v>
      </c>
    </row>
    <row r="42" spans="2:25" x14ac:dyDescent="0.25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 s="19">
        <f t="array" ref="W42">SUMPRODUCT(B$2:U$2, B42:U42)</f>
        <v>-0.70443977124078916</v>
      </c>
      <c r="X42" s="16">
        <f t="shared" si="0"/>
        <v>0.33082860949179449</v>
      </c>
      <c r="Y42" s="16">
        <f t="shared" si="1"/>
        <v>0.4477903498746853</v>
      </c>
    </row>
    <row r="43" spans="2:25" x14ac:dyDescent="0.25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 s="19">
        <f t="array" ref="W43">SUMPRODUCT(B$2:U$2, B43:U43)</f>
        <v>0.28133053665630403</v>
      </c>
      <c r="X43" s="16">
        <f t="shared" si="0"/>
        <v>0.56987239249717536</v>
      </c>
      <c r="Y43" s="16">
        <f t="shared" si="1"/>
        <v>0.18500975873610398</v>
      </c>
    </row>
    <row r="44" spans="2:25" x14ac:dyDescent="0.25"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 s="19">
        <f t="array" ref="W44">SUMPRODUCT(B$2:U$2, B44:U44)</f>
        <v>3.6422496991948474</v>
      </c>
      <c r="X44" s="16">
        <f t="shared" si="0"/>
        <v>0.97447522880533299</v>
      </c>
      <c r="Y44" s="16">
        <f t="shared" si="1"/>
        <v>6.5151394454010254E-4</v>
      </c>
    </row>
    <row r="45" spans="2:25" x14ac:dyDescent="0.25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 s="19">
        <f t="array" ref="W45">SUMPRODUCT(B$2:U$2, B45:U45)</f>
        <v>0.66986680385687458</v>
      </c>
      <c r="X45" s="16">
        <f t="shared" si="0"/>
        <v>0.66147333371664296</v>
      </c>
      <c r="Y45" s="16">
        <f t="shared" si="1"/>
        <v>0.11460030378492338</v>
      </c>
    </row>
    <row r="46" spans="2:25" x14ac:dyDescent="0.25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 s="19">
        <f t="array" ref="W46">SUMPRODUCT(B$2:U$2, B46:U46)</f>
        <v>1.0027559663524808</v>
      </c>
      <c r="X46" s="16">
        <f t="shared" si="0"/>
        <v>0.7316000893313479</v>
      </c>
      <c r="Y46" s="16">
        <f t="shared" si="1"/>
        <v>7.2038512046940423E-2</v>
      </c>
    </row>
    <row r="47" spans="2:25" x14ac:dyDescent="0.25"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s="19">
        <f t="array" ref="W47">SUMPRODUCT(B$2:U$2, B47:U47)</f>
        <v>-1.8817222163041003</v>
      </c>
      <c r="X47" s="16">
        <f t="shared" si="0"/>
        <v>0.1321911814390154</v>
      </c>
      <c r="Y47" s="16">
        <f t="shared" si="1"/>
        <v>0.75309214557221182</v>
      </c>
    </row>
    <row r="48" spans="2:25" x14ac:dyDescent="0.25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 s="19">
        <f t="array" ref="W48">SUMPRODUCT(B$2:U$2, B48:U48)</f>
        <v>4.6256394673951631</v>
      </c>
      <c r="X48" s="16">
        <f t="shared" si="0"/>
        <v>0.99029766957284915</v>
      </c>
      <c r="Y48" s="16">
        <f t="shared" si="1"/>
        <v>9.4135215717617223E-5</v>
      </c>
    </row>
    <row r="49" spans="2:25" x14ac:dyDescent="0.25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 s="19">
        <f t="array" ref="W49">SUMPRODUCT(B$2:U$2, B49:U49)</f>
        <v>1.6758380173382985</v>
      </c>
      <c r="X49" s="16">
        <f t="shared" si="0"/>
        <v>0.84235262915286147</v>
      </c>
      <c r="Y49" s="16">
        <f t="shared" si="1"/>
        <v>2.4852693535015225E-2</v>
      </c>
    </row>
    <row r="50" spans="2:25" x14ac:dyDescent="0.25"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 s="19">
        <f t="array" ref="W50">SUMPRODUCT(B$2:U$2, B50:U50)</f>
        <v>-0.74264397469906795</v>
      </c>
      <c r="X50" s="16">
        <f t="shared" si="0"/>
        <v>0.32242625006672543</v>
      </c>
      <c r="Y50" s="16">
        <f t="shared" si="1"/>
        <v>0.45910618659863972</v>
      </c>
    </row>
    <row r="51" spans="2:25" x14ac:dyDescent="0.25"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s="19">
        <f t="array" ref="W51">SUMPRODUCT(B$2:U$2, B51:U51)</f>
        <v>7.0567482719238503</v>
      </c>
      <c r="X51" s="16">
        <f t="shared" si="0"/>
        <v>0.99913916652075063</v>
      </c>
      <c r="Y51" s="16">
        <f t="shared" si="1"/>
        <v>7.4103427899657155E-7</v>
      </c>
    </row>
    <row r="52" spans="2:25" x14ac:dyDescent="0.25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s="19">
        <f t="array" ref="W52">SUMPRODUCT(B$2:U$2, B52:U52)</f>
        <v>4.7961173345491526</v>
      </c>
      <c r="X52" s="16">
        <f t="shared" si="0"/>
        <v>0.99180593490385449</v>
      </c>
      <c r="Y52" s="16">
        <f t="shared" si="1"/>
        <v>6.7142702799870101E-5</v>
      </c>
    </row>
    <row r="53" spans="2:25" x14ac:dyDescent="0.25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19">
        <f t="array" ref="W53">SUMPRODUCT(B$2:U$2, B53:U53)</f>
        <v>2.3463790873212158</v>
      </c>
      <c r="X53" s="16">
        <f t="shared" si="0"/>
        <v>0.91264598748204517</v>
      </c>
      <c r="Y53" s="16">
        <f t="shared" si="1"/>
        <v>7.6307235029870087E-3</v>
      </c>
    </row>
    <row r="54" spans="2:25" x14ac:dyDescent="0.25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 s="19">
        <f t="array" ref="W54">SUMPRODUCT(B$2:U$2, B54:U54)</f>
        <v>9.8869007061930656</v>
      </c>
      <c r="X54" s="16">
        <f t="shared" si="0"/>
        <v>0.99994916632560304</v>
      </c>
      <c r="Y54" s="16">
        <f t="shared" si="1"/>
        <v>2.5840624526956458E-9</v>
      </c>
    </row>
    <row r="55" spans="2:25" x14ac:dyDescent="0.25"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 s="19">
        <f t="array" ref="W55">SUMPRODUCT(B$2:U$2, B55:U55)</f>
        <v>5.6496139787505344</v>
      </c>
      <c r="X55" s="16">
        <f t="shared" si="0"/>
        <v>0.9964934641875195</v>
      </c>
      <c r="Y55" s="16">
        <f t="shared" si="1"/>
        <v>1.2295793404208313E-5</v>
      </c>
    </row>
    <row r="56" spans="2:25" x14ac:dyDescent="0.25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19">
        <f t="array" ref="W56">SUMPRODUCT(B$2:U$2, B56:U56)</f>
        <v>-1.0929760384413596</v>
      </c>
      <c r="X56" s="16">
        <f t="shared" si="0"/>
        <v>0.2510582853061426</v>
      </c>
      <c r="Y56" s="16">
        <f t="shared" si="1"/>
        <v>0.56091369200857533</v>
      </c>
    </row>
    <row r="57" spans="2:25" x14ac:dyDescent="0.25"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 s="19">
        <f t="array" ref="W57">SUMPRODUCT(B$2:U$2, B57:U57)</f>
        <v>4.6051060281430729</v>
      </c>
      <c r="X57" s="16">
        <f t="shared" si="0"/>
        <v>0.99009838094439351</v>
      </c>
      <c r="Y57" s="16">
        <f t="shared" si="1"/>
        <v>9.8042059922349601E-5</v>
      </c>
    </row>
    <row r="58" spans="2:25" x14ac:dyDescent="0.25"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s="19">
        <f t="array" ref="W58">SUMPRODUCT(B$2:U$2, B58:U58)</f>
        <v>1.5668994981209452</v>
      </c>
      <c r="X58" s="16">
        <f t="shared" si="0"/>
        <v>0.82734115790515594</v>
      </c>
      <c r="Y58" s="16">
        <f t="shared" si="1"/>
        <v>2.9811075753532295E-2</v>
      </c>
    </row>
    <row r="59" spans="2:25" x14ac:dyDescent="0.25"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 s="19">
        <f t="array" ref="W59">SUMPRODUCT(B$2:U$2, B59:U59)</f>
        <v>4.3305234981054026</v>
      </c>
      <c r="X59" s="16">
        <f t="shared" si="0"/>
        <v>0.98701029690745845</v>
      </c>
      <c r="Y59" s="16">
        <f t="shared" si="1"/>
        <v>1.6873238643238348E-4</v>
      </c>
    </row>
    <row r="60" spans="2:25" x14ac:dyDescent="0.25"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19">
        <f t="array" ref="W60">SUMPRODUCT(B$2:U$2, B60:U60)</f>
        <v>10.613697617173736</v>
      </c>
      <c r="X60" s="16">
        <f t="shared" si="0"/>
        <v>0.99997542355745395</v>
      </c>
      <c r="Y60" s="16">
        <f t="shared" si="1"/>
        <v>6.0400152821948016E-10</v>
      </c>
    </row>
    <row r="61" spans="2:25" x14ac:dyDescent="0.25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s="19">
        <f t="array" ref="W61">SUMPRODUCT(B$2:U$2, B61:U61)</f>
        <v>0.86767711396092795</v>
      </c>
      <c r="X61" s="16">
        <f t="shared" si="0"/>
        <v>0.70426212396054144</v>
      </c>
      <c r="Y61" s="16">
        <f t="shared" si="1"/>
        <v>8.7460891324330159E-2</v>
      </c>
    </row>
    <row r="62" spans="2:25" x14ac:dyDescent="0.25"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 s="19">
        <f t="array" ref="W62">SUMPRODUCT(B$2:U$2, B62:U62)</f>
        <v>6.2748193079094401</v>
      </c>
      <c r="X62" s="16">
        <f t="shared" si="0"/>
        <v>0.99812040822810932</v>
      </c>
      <c r="Y62" s="16">
        <f t="shared" si="1"/>
        <v>3.532865228959132E-6</v>
      </c>
    </row>
    <row r="63" spans="2:25" x14ac:dyDescent="0.25"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19">
        <f t="array" ref="W63">SUMPRODUCT(B$2:U$2, B63:U63)</f>
        <v>1.3895120449983672E-2</v>
      </c>
      <c r="X63" s="16">
        <f t="shared" si="0"/>
        <v>0.50347372422208203</v>
      </c>
      <c r="Y63" s="16">
        <f t="shared" si="1"/>
        <v>0.24653834253788906</v>
      </c>
    </row>
    <row r="64" spans="2:25" x14ac:dyDescent="0.25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19">
        <f t="array" ref="W64">SUMPRODUCT(B$2:U$2, B64:U64)</f>
        <v>3.9974858558138977</v>
      </c>
      <c r="X64" s="16">
        <f t="shared" si="0"/>
        <v>0.98196932959170258</v>
      </c>
      <c r="Y64" s="16">
        <f t="shared" si="1"/>
        <v>3.2510507537265236E-4</v>
      </c>
    </row>
    <row r="65" spans="2:25" x14ac:dyDescent="0.25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 s="19">
        <f t="array" ref="W65">SUMPRODUCT(B$2:U$2, B65:U65)</f>
        <v>2.9412060732186087</v>
      </c>
      <c r="X65" s="16">
        <f t="shared" si="0"/>
        <v>0.94984621337145425</v>
      </c>
      <c r="Y65" s="16">
        <f t="shared" si="1"/>
        <v>2.5154023131816945E-3</v>
      </c>
    </row>
    <row r="66" spans="2:25" x14ac:dyDescent="0.25"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 s="19">
        <f t="array" ref="W66">SUMPRODUCT(B$2:U$2, B66:U66)</f>
        <v>4.7313813584669067</v>
      </c>
      <c r="X66" s="16">
        <f t="shared" si="0"/>
        <v>0.99126272590445308</v>
      </c>
      <c r="Y66" s="16">
        <f t="shared" si="1"/>
        <v>7.6339958620715267E-5</v>
      </c>
    </row>
    <row r="67" spans="2:25" x14ac:dyDescent="0.25"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19">
        <f t="array" ref="W67">SUMPRODUCT(B$2:U$2, B67:U67)</f>
        <v>4.2753074036528709</v>
      </c>
      <c r="X67" s="16">
        <f t="shared" si="0"/>
        <v>0.98628300015521353</v>
      </c>
      <c r="Y67" s="16">
        <f t="shared" si="1"/>
        <v>1.8815608474187205E-4</v>
      </c>
    </row>
    <row r="68" spans="2:25" x14ac:dyDescent="0.25"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19">
        <f t="array" ref="W68">SUMPRODUCT(B$2:U$2, B68:U68)</f>
        <v>4.7313813584669067</v>
      </c>
      <c r="X68" s="16">
        <f t="shared" si="0"/>
        <v>0.99126272590445308</v>
      </c>
      <c r="Y68" s="16">
        <f t="shared" si="1"/>
        <v>7.6339958620715267E-5</v>
      </c>
    </row>
    <row r="69" spans="2:25" x14ac:dyDescent="0.25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 s="19">
        <f t="array" ref="W69">SUMPRODUCT(B$2:U$2, B69:U69)</f>
        <v>-0.70443977124078916</v>
      </c>
      <c r="X69" s="16">
        <f t="shared" si="0"/>
        <v>0.33082860949179449</v>
      </c>
      <c r="Y69" s="16">
        <f t="shared" si="1"/>
        <v>0.4477903498746853</v>
      </c>
    </row>
    <row r="70" spans="2:25" x14ac:dyDescent="0.25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 s="19">
        <f t="array" ref="W70">SUMPRODUCT(B$2:U$2, B70:U70)</f>
        <v>3.2702602389697346</v>
      </c>
      <c r="X70" s="16">
        <f t="shared" ref="X70:X133" si="2">EXP(W70)/(1+EXP(W70))</f>
        <v>0.96339435033554621</v>
      </c>
      <c r="Y70" s="16">
        <f t="shared" ref="Y70:Y133" si="3">(V70-X70)^2</f>
        <v>1.3399735873567257E-3</v>
      </c>
    </row>
    <row r="71" spans="2:25" x14ac:dyDescent="0.25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19">
        <f t="array" ref="W71">SUMPRODUCT(B$2:U$2, B71:U71)</f>
        <v>2.9794102766768873</v>
      </c>
      <c r="X71" s="16">
        <f t="shared" si="2"/>
        <v>0.95163523613031942</v>
      </c>
      <c r="Y71" s="16">
        <f t="shared" si="3"/>
        <v>2.3391503841699601E-3</v>
      </c>
    </row>
    <row r="72" spans="2:25" x14ac:dyDescent="0.25"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 s="19">
        <f t="array" ref="W72">SUMPRODUCT(B$2:U$2, B72:U72)</f>
        <v>0.52399671935922909</v>
      </c>
      <c r="X72" s="16">
        <f t="shared" si="2"/>
        <v>0.62808185704776698</v>
      </c>
      <c r="Y72" s="16">
        <f t="shared" si="3"/>
        <v>0.13832310505703763</v>
      </c>
    </row>
    <row r="73" spans="2:25" x14ac:dyDescent="0.25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 s="19">
        <f t="array" ref="W73">SUMPRODUCT(B$2:U$2, B73:U73)</f>
        <v>5.676946421700598</v>
      </c>
      <c r="X73" s="16">
        <f t="shared" si="2"/>
        <v>0.99658768581456536</v>
      </c>
      <c r="Y73" s="16">
        <f t="shared" si="3"/>
        <v>1.1643888100118467E-5</v>
      </c>
    </row>
    <row r="74" spans="2:25" x14ac:dyDescent="0.25"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 s="19">
        <f t="array" ref="W74">SUMPRODUCT(B$2:U$2, B74:U74)</f>
        <v>2.0659241457655679</v>
      </c>
      <c r="X74" s="16">
        <f t="shared" si="2"/>
        <v>0.88754680284495269</v>
      </c>
      <c r="Y74" s="16">
        <f t="shared" si="3"/>
        <v>1.2645721550391941E-2</v>
      </c>
    </row>
    <row r="75" spans="2:25" x14ac:dyDescent="0.25"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s="19">
        <f t="array" ref="W75">SUMPRODUCT(B$2:U$2, B75:U75)</f>
        <v>4.8135460148847518</v>
      </c>
      <c r="X75" s="16">
        <f t="shared" si="2"/>
        <v>0.99194636914543866</v>
      </c>
      <c r="Y75" s="16">
        <f t="shared" si="3"/>
        <v>6.4860969941542488E-5</v>
      </c>
    </row>
    <row r="76" spans="2:25" x14ac:dyDescent="0.25"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19">
        <f t="array" ref="W76">SUMPRODUCT(B$2:U$2, B76:U76)</f>
        <v>1.7210908580432536</v>
      </c>
      <c r="X76" s="16">
        <f t="shared" si="2"/>
        <v>0.84826929239283566</v>
      </c>
      <c r="Y76" s="16">
        <f t="shared" si="3"/>
        <v>2.3022207630970799E-2</v>
      </c>
    </row>
    <row r="77" spans="2:25" x14ac:dyDescent="0.25"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19">
        <f t="array" ref="W77">SUMPRODUCT(B$2:U$2, B77:U77)</f>
        <v>2.9168937953844991</v>
      </c>
      <c r="X77" s="16">
        <f t="shared" si="2"/>
        <v>0.94867526702365923</v>
      </c>
      <c r="Y77" s="16">
        <f t="shared" si="3"/>
        <v>2.6342282150926817E-3</v>
      </c>
    </row>
    <row r="78" spans="2:25" x14ac:dyDescent="0.25"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 s="19">
        <f t="array" ref="W78">SUMPRODUCT(B$2:U$2, B78:U78)</f>
        <v>0.94474006927348853</v>
      </c>
      <c r="X78" s="16">
        <f t="shared" si="2"/>
        <v>0.72005613418400416</v>
      </c>
      <c r="Y78" s="16">
        <f t="shared" si="3"/>
        <v>7.8368568008004291E-2</v>
      </c>
    </row>
    <row r="79" spans="2:25" x14ac:dyDescent="0.25"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 s="19">
        <f t="array" ref="W79">SUMPRODUCT(B$2:U$2, B79:U79)</f>
        <v>3.23511241036379</v>
      </c>
      <c r="X79" s="16">
        <f t="shared" si="2"/>
        <v>0.96213444767916878</v>
      </c>
      <c r="Y79" s="16">
        <f t="shared" si="3"/>
        <v>1.4338000525616066E-3</v>
      </c>
    </row>
    <row r="80" spans="2:25" x14ac:dyDescent="0.25"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19">
        <f t="array" ref="W80">SUMPRODUCT(B$2:U$2, B80:U80)</f>
        <v>8.4855145421652338</v>
      </c>
      <c r="X80" s="16">
        <f t="shared" si="2"/>
        <v>0.99979360545583429</v>
      </c>
      <c r="Y80" s="16">
        <f t="shared" si="3"/>
        <v>4.2598707861371679E-8</v>
      </c>
    </row>
    <row r="81" spans="2:25" x14ac:dyDescent="0.25"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19">
        <f t="array" ref="W81">SUMPRODUCT(B$2:U$2, B81:U81)</f>
        <v>1.0475313105492299</v>
      </c>
      <c r="X81" s="16">
        <f t="shared" si="2"/>
        <v>0.74030056134242916</v>
      </c>
      <c r="Y81" s="16">
        <f t="shared" si="3"/>
        <v>6.7443798439057401E-2</v>
      </c>
    </row>
    <row r="82" spans="2:25" x14ac:dyDescent="0.25"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19">
        <f t="array" ref="W82">SUMPRODUCT(B$2:U$2, B82:U82)</f>
        <v>5.1554592338875418</v>
      </c>
      <c r="X82" s="16">
        <f t="shared" si="2"/>
        <v>0.99426524640426095</v>
      </c>
      <c r="Y82" s="16">
        <f t="shared" si="3"/>
        <v>3.2887398803841972E-5</v>
      </c>
    </row>
    <row r="83" spans="2:25" x14ac:dyDescent="0.25"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19">
        <f t="array" ref="W83">SUMPRODUCT(B$2:U$2, B83:U83)</f>
        <v>4.7961173345491526</v>
      </c>
      <c r="X83" s="16">
        <f t="shared" si="2"/>
        <v>0.99180593490385449</v>
      </c>
      <c r="Y83" s="16">
        <f t="shared" si="3"/>
        <v>6.7142702799870101E-5</v>
      </c>
    </row>
    <row r="84" spans="2:25" x14ac:dyDescent="0.25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19">
        <f t="array" ref="W84">SUMPRODUCT(B$2:U$2, B84:U84)</f>
        <v>2.4544604129661383</v>
      </c>
      <c r="X84" s="16">
        <f t="shared" si="2"/>
        <v>0.92088702092069652</v>
      </c>
      <c r="Y84" s="16">
        <f t="shared" si="3"/>
        <v>6.2588634588023103E-3</v>
      </c>
    </row>
    <row r="85" spans="2:25" x14ac:dyDescent="0.25"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 s="19">
        <f t="array" ref="W85">SUMPRODUCT(B$2:U$2, B85:U85)</f>
        <v>0.63166260039859579</v>
      </c>
      <c r="X85" s="16">
        <f t="shared" si="2"/>
        <v>0.65286635614495758</v>
      </c>
      <c r="Y85" s="16">
        <f t="shared" si="3"/>
        <v>0.12050176669607943</v>
      </c>
    </row>
    <row r="86" spans="2:25" x14ac:dyDescent="0.25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19">
        <f t="array" ref="W86">SUMPRODUCT(B$2:U$2, B86:U86)</f>
        <v>1.2874889686415707</v>
      </c>
      <c r="X86" s="16">
        <f t="shared" si="2"/>
        <v>0.78372186782404663</v>
      </c>
      <c r="Y86" s="16">
        <f t="shared" si="3"/>
        <v>4.6776230457519156E-2</v>
      </c>
    </row>
    <row r="87" spans="2:25" x14ac:dyDescent="0.25"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19">
        <f t="array" ref="W87">SUMPRODUCT(B$2:U$2, B87:U87)</f>
        <v>5.4221125638848484</v>
      </c>
      <c r="X87" s="16">
        <f t="shared" si="2"/>
        <v>0.99560162725843471</v>
      </c>
      <c r="Y87" s="16">
        <f t="shared" si="3"/>
        <v>1.9345682773744591E-5</v>
      </c>
    </row>
    <row r="88" spans="2:25" x14ac:dyDescent="0.25"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 s="19">
        <f t="array" ref="W88">SUMPRODUCT(B$2:U$2, B88:U88)</f>
        <v>-2.6638383988223531</v>
      </c>
      <c r="X88" s="16">
        <f t="shared" si="2"/>
        <v>6.5141192782418741E-2</v>
      </c>
      <c r="Y88" s="16">
        <f t="shared" si="3"/>
        <v>0.87396098943227885</v>
      </c>
    </row>
    <row r="89" spans="2:25" x14ac:dyDescent="0.25"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 s="19">
        <f t="array" ref="W89">SUMPRODUCT(B$2:U$2, B89:U89)</f>
        <v>2.6693787081134439</v>
      </c>
      <c r="X89" s="16">
        <f t="shared" si="2"/>
        <v>0.93519538819383019</v>
      </c>
      <c r="Y89" s="16">
        <f t="shared" si="3"/>
        <v>4.1996377113483639E-3</v>
      </c>
    </row>
    <row r="90" spans="2:25" x14ac:dyDescent="0.25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19">
        <f t="array" ref="W90">SUMPRODUCT(B$2:U$2, B90:U90)</f>
        <v>14.073586182188398</v>
      </c>
      <c r="X90" s="16">
        <f t="shared" si="2"/>
        <v>0.99999922746378944</v>
      </c>
      <c r="Y90" s="16">
        <f t="shared" si="3"/>
        <v>5.9681219662358083E-13</v>
      </c>
    </row>
    <row r="91" spans="2:25" x14ac:dyDescent="0.25"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19">
        <f t="array" ref="W91">SUMPRODUCT(B$2:U$2, B91:U91)</f>
        <v>1.3895120449983672E-2</v>
      </c>
      <c r="X91" s="16">
        <f t="shared" si="2"/>
        <v>0.50347372422208203</v>
      </c>
      <c r="Y91" s="16">
        <f t="shared" si="3"/>
        <v>0.24653834253788906</v>
      </c>
    </row>
    <row r="92" spans="2:25" x14ac:dyDescent="0.25"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19">
        <f t="array" ref="W92">SUMPRODUCT(B$2:U$2, B92:U92)</f>
        <v>8.0418932074769849</v>
      </c>
      <c r="X92" s="16">
        <f t="shared" si="2"/>
        <v>0.99967840412752074</v>
      </c>
      <c r="Y92" s="16">
        <f t="shared" si="3"/>
        <v>1.0342390519569862E-7</v>
      </c>
    </row>
    <row r="93" spans="2:25" x14ac:dyDescent="0.25"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19">
        <f t="array" ref="W93">SUMPRODUCT(B$2:U$2, B93:U93)</f>
        <v>1.7210908580432536</v>
      </c>
      <c r="X93" s="16">
        <f t="shared" si="2"/>
        <v>0.84826929239283566</v>
      </c>
      <c r="Y93" s="16">
        <f t="shared" si="3"/>
        <v>2.3022207630970799E-2</v>
      </c>
    </row>
    <row r="94" spans="2:25" x14ac:dyDescent="0.25"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19">
        <f t="array" ref="W94">SUMPRODUCT(B$2:U$2, B94:U94)</f>
        <v>2.1777817458837414</v>
      </c>
      <c r="X94" s="16">
        <f t="shared" si="2"/>
        <v>0.89823648563811065</v>
      </c>
      <c r="Y94" s="16">
        <f t="shared" si="3"/>
        <v>1.035581285528246E-2</v>
      </c>
    </row>
    <row r="95" spans="2:25" x14ac:dyDescent="0.25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 s="19">
        <f t="array" ref="W95">SUMPRODUCT(B$2:U$2, B95:U95)</f>
        <v>2.4544604129661383</v>
      </c>
      <c r="X95" s="16">
        <f t="shared" si="2"/>
        <v>0.92088702092069652</v>
      </c>
      <c r="Y95" s="16">
        <f t="shared" si="3"/>
        <v>6.2588634588023103E-3</v>
      </c>
    </row>
    <row r="96" spans="2:25" x14ac:dyDescent="0.25"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 s="19">
        <f t="array" ref="W96">SUMPRODUCT(B$2:U$2, B96:U96)</f>
        <v>7.0567482719238503</v>
      </c>
      <c r="X96" s="16">
        <f t="shared" si="2"/>
        <v>0.99913916652075063</v>
      </c>
      <c r="Y96" s="16">
        <f t="shared" si="3"/>
        <v>7.4103427899657155E-7</v>
      </c>
    </row>
    <row r="97" spans="2:25" x14ac:dyDescent="0.25"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 s="19">
        <f t="array" ref="W97">SUMPRODUCT(B$2:U$2, B97:U97)</f>
        <v>2.4218378856468936</v>
      </c>
      <c r="X97" s="16">
        <f t="shared" si="2"/>
        <v>0.91847746507145422</v>
      </c>
      <c r="Y97" s="16">
        <f t="shared" si="3"/>
        <v>6.645923701175966E-3</v>
      </c>
    </row>
    <row r="98" spans="2:25" x14ac:dyDescent="0.25"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 s="19">
        <f t="array" ref="W98">SUMPRODUCT(B$2:U$2, B98:U98)</f>
        <v>0.28114331815246107</v>
      </c>
      <c r="X98" s="16">
        <f t="shared" si="2"/>
        <v>0.56982650130007662</v>
      </c>
      <c r="Y98" s="16">
        <f t="shared" si="3"/>
        <v>0.18504923898373299</v>
      </c>
    </row>
    <row r="99" spans="2:25" x14ac:dyDescent="0.25"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s="19">
        <f t="array" ref="W99">SUMPRODUCT(B$2:U$2, B99:U99)</f>
        <v>-0.70443977124078916</v>
      </c>
      <c r="X99" s="16">
        <f t="shared" si="2"/>
        <v>0.33082860949179449</v>
      </c>
      <c r="Y99" s="16">
        <f t="shared" si="3"/>
        <v>0.4477903498746853</v>
      </c>
    </row>
    <row r="100" spans="2:25" x14ac:dyDescent="0.25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 s="19">
        <f t="array" ref="W100">SUMPRODUCT(B$2:U$2, B100:U100)</f>
        <v>2.4544604129661383</v>
      </c>
      <c r="X100" s="16">
        <f t="shared" si="2"/>
        <v>0.92088702092069652</v>
      </c>
      <c r="Y100" s="16">
        <f t="shared" si="3"/>
        <v>6.2588634588023103E-3</v>
      </c>
    </row>
    <row r="101" spans="2:25" x14ac:dyDescent="0.25"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 s="19">
        <f t="array" ref="W101">SUMPRODUCT(B$2:U$2, B101:U101)</f>
        <v>-0.18362984034450741</v>
      </c>
      <c r="X101" s="16">
        <f t="shared" si="2"/>
        <v>0.45422110605743882</v>
      </c>
      <c r="Y101" s="16">
        <f t="shared" si="3"/>
        <v>0.29787460107316543</v>
      </c>
    </row>
    <row r="102" spans="2:25" x14ac:dyDescent="0.25"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 s="19">
        <f t="array" ref="W102">SUMPRODUCT(B$2:U$2, B102:U102)</f>
        <v>5.2610777115499641</v>
      </c>
      <c r="X102" s="16">
        <f t="shared" si="2"/>
        <v>0.99483708532836612</v>
      </c>
      <c r="Y102" s="16">
        <f t="shared" si="3"/>
        <v>2.6655687906572354E-5</v>
      </c>
    </row>
    <row r="103" spans="2:25" x14ac:dyDescent="0.25"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19">
        <f t="array" ref="W103">SUMPRODUCT(B$2:U$2, B103:U103)</f>
        <v>-2.295835570873872</v>
      </c>
      <c r="X103" s="16">
        <f t="shared" si="2"/>
        <v>9.1468445001764265E-2</v>
      </c>
      <c r="Y103" s="16">
        <f t="shared" si="3"/>
        <v>0.8254295864275123</v>
      </c>
    </row>
    <row r="104" spans="2:25" x14ac:dyDescent="0.25"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19">
        <f t="array" ref="W104">SUMPRODUCT(B$2:U$2, B104:U104)</f>
        <v>1.2874889686415707</v>
      </c>
      <c r="X104" s="16">
        <f t="shared" si="2"/>
        <v>0.78372186782404663</v>
      </c>
      <c r="Y104" s="16">
        <f t="shared" si="3"/>
        <v>4.6776230457519156E-2</v>
      </c>
    </row>
    <row r="105" spans="2:25" x14ac:dyDescent="0.25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 s="19">
        <f t="array" ref="W105">SUMPRODUCT(B$2:U$2, B105:U105)</f>
        <v>3.8867711364523005</v>
      </c>
      <c r="X105" s="16">
        <f t="shared" si="2"/>
        <v>0.97990079621219384</v>
      </c>
      <c r="Y105" s="16">
        <f t="shared" si="3"/>
        <v>4.0397799290376162E-4</v>
      </c>
    </row>
    <row r="106" spans="2:25" x14ac:dyDescent="0.25"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 s="19">
        <f t="array" ref="W106">SUMPRODUCT(B$2:U$2, B106:U106)</f>
        <v>1.9997244235100688</v>
      </c>
      <c r="X106" s="16">
        <f t="shared" si="2"/>
        <v>0.88076814117774382</v>
      </c>
      <c r="Y106" s="16">
        <f t="shared" si="3"/>
        <v>1.4216236158210428E-2</v>
      </c>
    </row>
    <row r="107" spans="2:25" x14ac:dyDescent="0.25"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19">
        <f t="array" ref="W107">SUMPRODUCT(B$2:U$2, B107:U107)</f>
        <v>-3.0523746660229234</v>
      </c>
      <c r="X107" s="16">
        <f t="shared" si="2"/>
        <v>4.5115063021770034E-2</v>
      </c>
      <c r="Y107" s="16">
        <f t="shared" si="3"/>
        <v>0.9118052428679182</v>
      </c>
    </row>
    <row r="108" spans="2:25" x14ac:dyDescent="0.25"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19">
        <f t="array" ref="W108">SUMPRODUCT(B$2:U$2, B108:U108)</f>
        <v>4.4845933563067764</v>
      </c>
      <c r="X108" s="16">
        <f t="shared" si="2"/>
        <v>0.98884437773553857</v>
      </c>
      <c r="Y108" s="16">
        <f t="shared" si="3"/>
        <v>1.2444790810734753E-4</v>
      </c>
    </row>
    <row r="109" spans="2:25" x14ac:dyDescent="0.25"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 s="19">
        <f t="array" ref="W109">SUMPRODUCT(B$2:U$2, B109:U109)</f>
        <v>4.0645948375638703</v>
      </c>
      <c r="X109" s="16">
        <f t="shared" si="2"/>
        <v>0.98311988613681733</v>
      </c>
      <c r="Y109" s="16">
        <f t="shared" si="3"/>
        <v>2.8493824403401163E-4</v>
      </c>
    </row>
    <row r="110" spans="2:25" x14ac:dyDescent="0.25"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 s="19">
        <f t="array" ref="W110">SUMPRODUCT(B$2:U$2, B110:U110)</f>
        <v>3.47843492432151</v>
      </c>
      <c r="X110" s="16">
        <f t="shared" si="2"/>
        <v>0.97006790982562185</v>
      </c>
      <c r="Y110" s="16">
        <f t="shared" si="3"/>
        <v>8.9593002220710472E-4</v>
      </c>
    </row>
    <row r="111" spans="2:25" x14ac:dyDescent="0.25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 s="19">
        <f t="array" ref="W111">SUMPRODUCT(B$2:U$2, B111:U111)</f>
        <v>1.6051037015792238</v>
      </c>
      <c r="X111" s="16">
        <f t="shared" si="2"/>
        <v>0.83273048959658746</v>
      </c>
      <c r="Y111" s="16">
        <f t="shared" si="3"/>
        <v>2.7979089110597335E-2</v>
      </c>
    </row>
    <row r="112" spans="2:25" x14ac:dyDescent="0.25"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19">
        <f t="array" ref="W112">SUMPRODUCT(B$2:U$2, B112:U112)</f>
        <v>4.7669229666869715</v>
      </c>
      <c r="X112" s="16">
        <f t="shared" si="2"/>
        <v>0.99156523568701671</v>
      </c>
      <c r="Y112" s="16">
        <f t="shared" si="3"/>
        <v>7.1145249015576467E-5</v>
      </c>
    </row>
    <row r="113" spans="2:25" x14ac:dyDescent="0.25"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s="19">
        <f t="array" ref="W113">SUMPRODUCT(B$2:U$2, B113:U113)</f>
        <v>4.4921765206809869</v>
      </c>
      <c r="X113" s="16">
        <f t="shared" si="2"/>
        <v>0.98892771959732628</v>
      </c>
      <c r="Y113" s="16">
        <f t="shared" si="3"/>
        <v>1.2259539331543247E-4</v>
      </c>
    </row>
    <row r="114" spans="2:25" x14ac:dyDescent="0.25"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s="19">
        <f t="array" ref="W114">SUMPRODUCT(B$2:U$2, B114:U114)</f>
        <v>4.1447635378395145</v>
      </c>
      <c r="X114" s="16">
        <f t="shared" si="2"/>
        <v>0.98440003276455701</v>
      </c>
      <c r="Y114" s="16">
        <f t="shared" si="3"/>
        <v>2.4335897774689484E-4</v>
      </c>
    </row>
    <row r="115" spans="2:25" x14ac:dyDescent="0.25"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 s="19">
        <f t="array" ref="W115">SUMPRODUCT(B$2:U$2, B115:U115)</f>
        <v>-1.0929760384413596</v>
      </c>
      <c r="X115" s="16">
        <f t="shared" si="2"/>
        <v>0.2510582853061426</v>
      </c>
      <c r="Y115" s="16">
        <f t="shared" si="3"/>
        <v>0.56091369200857533</v>
      </c>
    </row>
    <row r="116" spans="2:25" x14ac:dyDescent="0.25"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 s="19">
        <f t="array" ref="W116">SUMPRODUCT(B$2:U$2, B116:U116)</f>
        <v>2.7897475679895676</v>
      </c>
      <c r="X116" s="16">
        <f t="shared" si="2"/>
        <v>0.94211928100562636</v>
      </c>
      <c r="Y116" s="16">
        <f t="shared" si="3"/>
        <v>3.3501776313056451E-3</v>
      </c>
    </row>
    <row r="117" spans="2:25" x14ac:dyDescent="0.25"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19">
        <f t="array" ref="W117">SUMPRODUCT(B$2:U$2, B117:U117)</f>
        <v>-0.35410770749849729</v>
      </c>
      <c r="X117" s="16">
        <f t="shared" si="2"/>
        <v>0.4123866684033855</v>
      </c>
      <c r="Y117" s="16">
        <f t="shared" si="3"/>
        <v>0.34528942747007291</v>
      </c>
    </row>
    <row r="118" spans="2:25" x14ac:dyDescent="0.25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19">
        <f t="array" ref="W118">SUMPRODUCT(B$2:U$2, B118:U118)</f>
        <v>4.2753074036528709</v>
      </c>
      <c r="X118" s="16">
        <f t="shared" si="2"/>
        <v>0.98628300015521353</v>
      </c>
      <c r="Y118" s="16">
        <f t="shared" si="3"/>
        <v>1.8815608474187205E-4</v>
      </c>
    </row>
    <row r="119" spans="2:25" x14ac:dyDescent="0.25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 s="19">
        <f t="array" ref="W119">SUMPRODUCT(B$2:U$2, B119:U119)</f>
        <v>-0.70443977124078916</v>
      </c>
      <c r="X119" s="16">
        <f t="shared" si="2"/>
        <v>0.33082860949179449</v>
      </c>
      <c r="Y119" s="16">
        <f t="shared" si="3"/>
        <v>0.4477903498746853</v>
      </c>
    </row>
    <row r="120" spans="2:25" x14ac:dyDescent="0.25"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19">
        <f t="array" ref="W120">SUMPRODUCT(B$2:U$2, B120:U120)</f>
        <v>0.30866297960636746</v>
      </c>
      <c r="X120" s="16">
        <f t="shared" si="2"/>
        <v>0.57655887611745804</v>
      </c>
      <c r="Y120" s="16">
        <f t="shared" si="3"/>
        <v>0.17930238539491025</v>
      </c>
    </row>
    <row r="121" spans="2:25" x14ac:dyDescent="0.25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19">
        <f t="array" ref="W121">SUMPRODUCT(B$2:U$2, B121:U121)</f>
        <v>1.333276336474059</v>
      </c>
      <c r="X121" s="16">
        <f t="shared" si="2"/>
        <v>0.79138206284863089</v>
      </c>
      <c r="Y121" s="16">
        <f t="shared" si="3"/>
        <v>4.3521443701292593E-2</v>
      </c>
    </row>
    <row r="122" spans="2:25" x14ac:dyDescent="0.25"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 s="19">
        <f t="array" ref="W122">SUMPRODUCT(B$2:U$2, B122:U122)</f>
        <v>5.9850806129187237</v>
      </c>
      <c r="X122" s="16">
        <f t="shared" si="2"/>
        <v>0.9974903035363043</v>
      </c>
      <c r="Y122" s="16">
        <f t="shared" si="3"/>
        <v>6.2985763398866952E-6</v>
      </c>
    </row>
    <row r="123" spans="2:25" x14ac:dyDescent="0.25"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s="19">
        <f t="array" ref="W123">SUMPRODUCT(B$2:U$2, B123:U123)</f>
        <v>1.9349023260694262</v>
      </c>
      <c r="X123" s="16">
        <f t="shared" si="2"/>
        <v>0.87379104106634797</v>
      </c>
      <c r="Y123" s="16">
        <f t="shared" si="3"/>
        <v>1.5928701315116263E-2</v>
      </c>
    </row>
    <row r="124" spans="2:25" x14ac:dyDescent="0.25"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 s="19">
        <f t="array" ref="W124">SUMPRODUCT(B$2:U$2, B124:U124)</f>
        <v>1.0365292545492419</v>
      </c>
      <c r="X124" s="16">
        <f t="shared" si="2"/>
        <v>0.73817976846233468</v>
      </c>
      <c r="Y124" s="16">
        <f t="shared" si="3"/>
        <v>6.8549833642436678E-2</v>
      </c>
    </row>
    <row r="125" spans="2:25" x14ac:dyDescent="0.25"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 s="19">
        <f t="array" ref="W125">SUMPRODUCT(B$2:U$2, B125:U125)</f>
        <v>-1.5732591352412482</v>
      </c>
      <c r="X125" s="16">
        <f t="shared" si="2"/>
        <v>0.17175227246333083</v>
      </c>
      <c r="Y125" s="16">
        <f t="shared" si="3"/>
        <v>0.68599429816965662</v>
      </c>
    </row>
    <row r="126" spans="2:25" x14ac:dyDescent="0.25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19">
        <f t="array" ref="W126">SUMPRODUCT(B$2:U$2, B126:U126)</f>
        <v>1.6051037015792238</v>
      </c>
      <c r="X126" s="16">
        <f t="shared" si="2"/>
        <v>0.83273048959658746</v>
      </c>
      <c r="Y126" s="16">
        <f t="shared" si="3"/>
        <v>2.7979089110597335E-2</v>
      </c>
    </row>
    <row r="127" spans="2:25" x14ac:dyDescent="0.25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 s="19">
        <f t="array" ref="W127">SUMPRODUCT(B$2:U$2, B127:U127)</f>
        <v>6.6953392569169363</v>
      </c>
      <c r="X127" s="16">
        <f t="shared" si="2"/>
        <v>0.99876486518774232</v>
      </c>
      <c r="Y127" s="16">
        <f t="shared" si="3"/>
        <v>1.5255580044508062E-6</v>
      </c>
    </row>
    <row r="128" spans="2:25" x14ac:dyDescent="0.25"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19">
        <f t="array" ref="W128">SUMPRODUCT(B$2:U$2, B128:U128)</f>
        <v>-0.35410770749849729</v>
      </c>
      <c r="X128" s="16">
        <f t="shared" si="2"/>
        <v>0.4123866684033855</v>
      </c>
      <c r="Y128" s="16">
        <f t="shared" si="3"/>
        <v>0.34528942747007291</v>
      </c>
    </row>
    <row r="129" spans="2:25" x14ac:dyDescent="0.25"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19">
        <f t="array" ref="W129">SUMPRODUCT(B$2:U$2, B129:U129)</f>
        <v>11.453865879173902</v>
      </c>
      <c r="X129" s="16">
        <f t="shared" si="2"/>
        <v>0.99998939172803902</v>
      </c>
      <c r="Y129" s="16">
        <f t="shared" si="3"/>
        <v>1.1253543399804657E-10</v>
      </c>
    </row>
    <row r="130" spans="2:25" x14ac:dyDescent="0.25"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19">
        <f t="array" ref="W130">SUMPRODUCT(B$2:U$2, B130:U130)</f>
        <v>1.3895120449983672E-2</v>
      </c>
      <c r="X130" s="16">
        <f t="shared" si="2"/>
        <v>0.50347372422208203</v>
      </c>
      <c r="Y130" s="16">
        <f t="shared" si="3"/>
        <v>0.24653834253788906</v>
      </c>
    </row>
    <row r="131" spans="2:25" x14ac:dyDescent="0.25"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19">
        <f t="array" ref="W131">SUMPRODUCT(B$2:U$2, B131:U131)</f>
        <v>-0.18362984034450741</v>
      </c>
      <c r="X131" s="16">
        <f t="shared" si="2"/>
        <v>0.45422110605743882</v>
      </c>
      <c r="Y131" s="16">
        <f t="shared" si="3"/>
        <v>0.29787460107316543</v>
      </c>
    </row>
    <row r="132" spans="2:25" x14ac:dyDescent="0.25"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19">
        <f t="array" ref="W132">SUMPRODUCT(B$2:U$2, B132:U132)</f>
        <v>7.9067991481277522</v>
      </c>
      <c r="X132" s="16">
        <f t="shared" si="2"/>
        <v>0.99963190419415104</v>
      </c>
      <c r="Y132" s="16">
        <f t="shared" si="3"/>
        <v>1.3549452228359219E-7</v>
      </c>
    </row>
    <row r="133" spans="2:25" x14ac:dyDescent="0.25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 s="19">
        <f t="array" ref="W133">SUMPRODUCT(B$2:U$2, B133:U133)</f>
        <v>3.7321862361276033</v>
      </c>
      <c r="X133" s="16">
        <f t="shared" si="2"/>
        <v>0.97661930497712857</v>
      </c>
      <c r="Y133" s="16">
        <f t="shared" si="3"/>
        <v>5.4665689975252505E-4</v>
      </c>
    </row>
    <row r="134" spans="2:25" x14ac:dyDescent="0.25"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19">
        <f t="array" ref="W134">SUMPRODUCT(B$2:U$2, B134:U134)</f>
        <v>7.8963972517202645</v>
      </c>
      <c r="X134" s="16">
        <f t="shared" ref="X134:X197" si="4">EXP(W134)/(1+EXP(W134))</f>
        <v>0.99962805674816557</v>
      </c>
      <c r="Y134" s="16">
        <f t="shared" ref="Y134:Y197" si="5">(V134-X134)^2</f>
        <v>1.3834178258516865E-7</v>
      </c>
    </row>
    <row r="135" spans="2:25" x14ac:dyDescent="0.25"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 s="19">
        <f t="array" ref="W135">SUMPRODUCT(B$2:U$2, B135:U135)</f>
        <v>6.6212301866631114</v>
      </c>
      <c r="X135" s="16">
        <f t="shared" si="4"/>
        <v>0.9986699797245967</v>
      </c>
      <c r="Y135" s="16">
        <f t="shared" si="5"/>
        <v>1.7689539329838661E-6</v>
      </c>
    </row>
    <row r="136" spans="2:25" x14ac:dyDescent="0.25"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19">
        <f t="array" ref="W136">SUMPRODUCT(B$2:U$2, B136:U136)</f>
        <v>7.6491258830071036</v>
      </c>
      <c r="X136" s="16">
        <f t="shared" si="4"/>
        <v>0.99952376647722285</v>
      </c>
      <c r="Y136" s="16">
        <f t="shared" si="5"/>
        <v>2.2679836821673186E-7</v>
      </c>
    </row>
    <row r="137" spans="2:25" x14ac:dyDescent="0.25"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 s="19">
        <f t="array" ref="W137">SUMPRODUCT(B$2:U$2, B137:U137)</f>
        <v>1.9349023260694262</v>
      </c>
      <c r="X137" s="16">
        <f t="shared" si="4"/>
        <v>0.87379104106634797</v>
      </c>
      <c r="Y137" s="16">
        <f t="shared" si="5"/>
        <v>1.5928701315116263E-2</v>
      </c>
    </row>
    <row r="138" spans="2:25" x14ac:dyDescent="0.25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19">
        <f t="array" ref="W138">SUMPRODUCT(B$2:U$2, B138:U138)</f>
        <v>-1.0929760384413596</v>
      </c>
      <c r="X138" s="16">
        <f t="shared" si="4"/>
        <v>0.2510582853061426</v>
      </c>
      <c r="Y138" s="16">
        <f t="shared" si="5"/>
        <v>0.56091369200857533</v>
      </c>
    </row>
    <row r="139" spans="2:25" x14ac:dyDescent="0.25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 s="19">
        <f t="array" ref="W139">SUMPRODUCT(B$2:U$2, B139:U139)</f>
        <v>2.0659241457655679</v>
      </c>
      <c r="X139" s="16">
        <f t="shared" si="4"/>
        <v>0.88754680284495269</v>
      </c>
      <c r="Y139" s="16">
        <f t="shared" si="5"/>
        <v>1.2645721550391941E-2</v>
      </c>
    </row>
    <row r="140" spans="2:25" x14ac:dyDescent="0.25"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s="19">
        <f t="array" ref="W140">SUMPRODUCT(B$2:U$2, B140:U140)</f>
        <v>-1.0929760384413596</v>
      </c>
      <c r="X140" s="16">
        <f t="shared" si="4"/>
        <v>0.2510582853061426</v>
      </c>
      <c r="Y140" s="16">
        <f t="shared" si="5"/>
        <v>0.56091369200857533</v>
      </c>
    </row>
    <row r="141" spans="2:25" x14ac:dyDescent="0.25"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19">
        <f t="array" ref="W141">SUMPRODUCT(B$2:U$2, B141:U141)</f>
        <v>-0.18362984034450741</v>
      </c>
      <c r="X141" s="16">
        <f t="shared" si="4"/>
        <v>0.45422110605743882</v>
      </c>
      <c r="Y141" s="16">
        <f t="shared" si="5"/>
        <v>0.29787460107316543</v>
      </c>
    </row>
    <row r="142" spans="2:25" x14ac:dyDescent="0.25"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19">
        <f t="array" ref="W142">SUMPRODUCT(B$2:U$2, B142:U142)</f>
        <v>1.7155920820232762</v>
      </c>
      <c r="X142" s="16">
        <f t="shared" si="4"/>
        <v>0.84756019700977347</v>
      </c>
      <c r="Y142" s="16">
        <f t="shared" si="5"/>
        <v>2.3237893535699074E-2</v>
      </c>
    </row>
    <row r="143" spans="2:25" x14ac:dyDescent="0.25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 s="19">
        <f t="array" ref="W143">SUMPRODUCT(B$2:U$2, B143:U143)</f>
        <v>5.2610777115499641</v>
      </c>
      <c r="X143" s="16">
        <f t="shared" si="4"/>
        <v>0.99483708532836612</v>
      </c>
      <c r="Y143" s="16">
        <f t="shared" si="5"/>
        <v>2.6655687906572354E-5</v>
      </c>
    </row>
    <row r="144" spans="2:25" x14ac:dyDescent="0.25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19">
        <f t="array" ref="W144">SUMPRODUCT(B$2:U$2, B144:U144)</f>
        <v>4.6051060281430729</v>
      </c>
      <c r="X144" s="16">
        <f t="shared" si="4"/>
        <v>0.99009838094439351</v>
      </c>
      <c r="Y144" s="16">
        <f t="shared" si="5"/>
        <v>9.8042059922349601E-5</v>
      </c>
    </row>
    <row r="145" spans="2:25" x14ac:dyDescent="0.25"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 s="19">
        <f t="array" ref="W145">SUMPRODUCT(B$2:U$2, B145:U145)</f>
        <v>7.028790456629828</v>
      </c>
      <c r="X145" s="16">
        <f t="shared" si="4"/>
        <v>0.99911478151449862</v>
      </c>
      <c r="Y145" s="16">
        <f t="shared" si="5"/>
        <v>7.8361176707336091E-7</v>
      </c>
    </row>
    <row r="146" spans="2:25" x14ac:dyDescent="0.25"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 s="19">
        <f t="array" ref="W146">SUMPRODUCT(B$2:U$2, B146:U146)</f>
        <v>3.2139185890160098</v>
      </c>
      <c r="X146" s="16">
        <f t="shared" si="4"/>
        <v>0.96135471177530063</v>
      </c>
      <c r="Y146" s="16">
        <f t="shared" si="5"/>
        <v>1.4934583019700878E-3</v>
      </c>
    </row>
    <row r="147" spans="2:25" x14ac:dyDescent="0.25"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19">
        <f t="array" ref="W147">SUMPRODUCT(B$2:U$2, B147:U147)</f>
        <v>-0.74264397469906795</v>
      </c>
      <c r="X147" s="16">
        <f t="shared" si="4"/>
        <v>0.32242625006672543</v>
      </c>
      <c r="Y147" s="16">
        <f t="shared" si="5"/>
        <v>0.45910618659863972</v>
      </c>
    </row>
    <row r="148" spans="2:25" x14ac:dyDescent="0.25"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 s="19">
        <f t="array" ref="W148">SUMPRODUCT(B$2:U$2, B148:U148)</f>
        <v>1.5770404451284445</v>
      </c>
      <c r="X148" s="16">
        <f t="shared" si="4"/>
        <v>0.82878496437370264</v>
      </c>
      <c r="Y148" s="16">
        <f t="shared" si="5"/>
        <v>2.9314588424514273E-2</v>
      </c>
    </row>
    <row r="149" spans="2:25" x14ac:dyDescent="0.25"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 s="19">
        <f t="array" ref="W149">SUMPRODUCT(B$2:U$2, B149:U149)</f>
        <v>2.4218378856468936</v>
      </c>
      <c r="X149" s="16">
        <f t="shared" si="4"/>
        <v>0.91847746507145422</v>
      </c>
      <c r="Y149" s="16">
        <f t="shared" si="5"/>
        <v>6.645923701175966E-3</v>
      </c>
    </row>
    <row r="150" spans="2:25" x14ac:dyDescent="0.25"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19">
        <f t="array" ref="W150">SUMPRODUCT(B$2:U$2, B150:U150)</f>
        <v>2.8459157610675287</v>
      </c>
      <c r="X150" s="16">
        <f t="shared" si="4"/>
        <v>0.94510717889683504</v>
      </c>
      <c r="Y150" s="16">
        <f t="shared" si="5"/>
        <v>3.0132218086640719E-3</v>
      </c>
    </row>
    <row r="151" spans="2:25" x14ac:dyDescent="0.25"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19">
        <f t="array" ref="W151">SUMPRODUCT(B$2:U$2, B151:U151)</f>
        <v>-0.74264397469906795</v>
      </c>
      <c r="X151" s="16">
        <f t="shared" si="4"/>
        <v>0.32242625006672543</v>
      </c>
      <c r="Y151" s="16">
        <f t="shared" si="5"/>
        <v>0.45910618659863972</v>
      </c>
    </row>
    <row r="152" spans="2:25" x14ac:dyDescent="0.25"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19">
        <f t="array" ref="W152">SUMPRODUCT(B$2:U$2, B152:U152)</f>
        <v>3.3833866539716588</v>
      </c>
      <c r="X152" s="16">
        <f t="shared" si="4"/>
        <v>0.96718127346087346</v>
      </c>
      <c r="Y152" s="16">
        <f t="shared" si="5"/>
        <v>1.0770688116499688E-3</v>
      </c>
    </row>
    <row r="153" spans="2:25" x14ac:dyDescent="0.25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 s="19">
        <f t="array" ref="W153">SUMPRODUCT(B$2:U$2, B153:U153)</f>
        <v>2.590874009476317</v>
      </c>
      <c r="X153" s="16">
        <f t="shared" si="4"/>
        <v>0.93027193200319713</v>
      </c>
      <c r="Y153" s="16">
        <f t="shared" si="5"/>
        <v>4.8620034665667645E-3</v>
      </c>
    </row>
    <row r="154" spans="2:25" x14ac:dyDescent="0.25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 s="19">
        <f t="array" ref="W154">SUMPRODUCT(B$2:U$2, B154:U154)</f>
        <v>2.6693787081134439</v>
      </c>
      <c r="X154" s="16">
        <f t="shared" si="4"/>
        <v>0.93519538819383019</v>
      </c>
      <c r="Y154" s="16">
        <f t="shared" si="5"/>
        <v>4.1996377113483639E-3</v>
      </c>
    </row>
    <row r="155" spans="2:25" x14ac:dyDescent="0.25"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 s="19">
        <f t="array" ref="W155">SUMPRODUCT(B$2:U$2, B155:U155)</f>
        <v>-1.8817222163041003</v>
      </c>
      <c r="X155" s="16">
        <f t="shared" si="4"/>
        <v>0.1321911814390154</v>
      </c>
      <c r="Y155" s="16">
        <f t="shared" si="5"/>
        <v>0.75309214557221182</v>
      </c>
    </row>
    <row r="156" spans="2:25" x14ac:dyDescent="0.25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 s="19">
        <f t="array" ref="W156">SUMPRODUCT(B$2:U$2, B156:U156)</f>
        <v>2.8780607787257129</v>
      </c>
      <c r="X156" s="16">
        <f t="shared" si="4"/>
        <v>0.94675118556034488</v>
      </c>
      <c r="Y156" s="16">
        <f t="shared" si="5"/>
        <v>2.835436239228824E-3</v>
      </c>
    </row>
    <row r="157" spans="2:25" x14ac:dyDescent="0.25"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19">
        <f t="array" ref="W157">SUMPRODUCT(B$2:U$2, B157:U157)</f>
        <v>1.0201988675991664</v>
      </c>
      <c r="X157" s="16">
        <f t="shared" si="4"/>
        <v>0.73501133465390156</v>
      </c>
      <c r="Y157" s="16">
        <f t="shared" si="5"/>
        <v>7.0218992761906546E-2</v>
      </c>
    </row>
    <row r="158" spans="2:25" x14ac:dyDescent="0.25"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 s="19">
        <f t="array" ref="W158">SUMPRODUCT(B$2:U$2, B158:U158)</f>
        <v>3.8008022698584054E-2</v>
      </c>
      <c r="X158" s="16">
        <f t="shared" si="4"/>
        <v>0.50950086194900146</v>
      </c>
      <c r="Y158" s="16">
        <f t="shared" si="5"/>
        <v>0.24058940442877252</v>
      </c>
    </row>
    <row r="159" spans="2:25" x14ac:dyDescent="0.25"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19">
        <f t="array" ref="W159">SUMPRODUCT(B$2:U$2, B159:U159)</f>
        <v>0.63166260039859579</v>
      </c>
      <c r="X159" s="16">
        <f t="shared" si="4"/>
        <v>0.65286635614495758</v>
      </c>
      <c r="Y159" s="16">
        <f t="shared" si="5"/>
        <v>0.12050176669607943</v>
      </c>
    </row>
    <row r="160" spans="2:25" x14ac:dyDescent="0.25"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 s="19">
        <f t="array" ref="W160">SUMPRODUCT(B$2:U$2, B160:U160)</f>
        <v>5.638742218242319</v>
      </c>
      <c r="X160" s="16">
        <f t="shared" si="4"/>
        <v>0.99645526985932997</v>
      </c>
      <c r="Y160" s="16">
        <f t="shared" si="5"/>
        <v>1.2565111770174551E-5</v>
      </c>
    </row>
    <row r="161" spans="2:25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19">
        <f t="array" ref="W161">SUMPRODUCT(B$2:U$2, B161:U161)</f>
        <v>4.5316325681388347</v>
      </c>
      <c r="X161" s="16">
        <f t="shared" si="4"/>
        <v>0.98935152030450779</v>
      </c>
      <c r="Y161" s="16">
        <f t="shared" si="5"/>
        <v>1.1339011982530983E-4</v>
      </c>
    </row>
    <row r="162" spans="2:25" x14ac:dyDescent="0.25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 s="19">
        <f t="array" ref="W162">SUMPRODUCT(B$2:U$2, B162:U162)</f>
        <v>2.8224632409146193</v>
      </c>
      <c r="X162" s="16">
        <f t="shared" si="4"/>
        <v>0.94387769344452865</v>
      </c>
      <c r="Y162" s="16">
        <f t="shared" si="5"/>
        <v>3.149713293106302E-3</v>
      </c>
    </row>
    <row r="163" spans="2:25" x14ac:dyDescent="0.25"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s="19">
        <f t="array" ref="W163">SUMPRODUCT(B$2:U$2, B163:U163)</f>
        <v>4.5339601871357758</v>
      </c>
      <c r="X163" s="16">
        <f t="shared" si="4"/>
        <v>0.98937601406909692</v>
      </c>
      <c r="Y163" s="16">
        <f t="shared" si="5"/>
        <v>1.1286907706002657E-4</v>
      </c>
    </row>
    <row r="164" spans="2:25" x14ac:dyDescent="0.25"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 s="19">
        <f t="array" ref="W164">SUMPRODUCT(B$2:U$2, B164:U164)</f>
        <v>8.2581912250165086</v>
      </c>
      <c r="X164" s="16">
        <f t="shared" si="4"/>
        <v>0.99974093985903434</v>
      </c>
      <c r="Y164" s="16">
        <f t="shared" si="5"/>
        <v>6.7112156637148264E-8</v>
      </c>
    </row>
    <row r="165" spans="2:25" x14ac:dyDescent="0.25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19">
        <f t="array" ref="W165">SUMPRODUCT(B$2:U$2, B165:U165)</f>
        <v>-3.0141704625646448</v>
      </c>
      <c r="X165" s="16">
        <f t="shared" si="4"/>
        <v>4.6789788981382745E-2</v>
      </c>
      <c r="Y165" s="16">
        <f t="shared" si="5"/>
        <v>0.90860970639015681</v>
      </c>
    </row>
    <row r="166" spans="2:25" x14ac:dyDescent="0.25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19">
        <f t="array" ref="W166">SUMPRODUCT(B$2:U$2, B166:U166)</f>
        <v>-2.2320542800463921</v>
      </c>
      <c r="X166" s="16">
        <f t="shared" si="4"/>
        <v>9.6908706785322388E-2</v>
      </c>
      <c r="Y166" s="16">
        <f t="shared" si="5"/>
        <v>0.81557388388015883</v>
      </c>
    </row>
    <row r="167" spans="2:25" x14ac:dyDescent="0.25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 s="19">
        <f t="array" ref="W167">SUMPRODUCT(B$2:U$2, B167:U167)</f>
        <v>-0.74283119320291024</v>
      </c>
      <c r="X167" s="16">
        <f t="shared" si="4"/>
        <v>0.32238535025621723</v>
      </c>
      <c r="Y167" s="16">
        <f t="shared" si="5"/>
        <v>0.45916161354738932</v>
      </c>
    </row>
    <row r="168" spans="2:25" x14ac:dyDescent="0.25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 s="19">
        <f t="array" ref="W168">SUMPRODUCT(B$2:U$2, B168:U168)</f>
        <v>0.66986680385687458</v>
      </c>
      <c r="X168" s="16">
        <f t="shared" si="4"/>
        <v>0.66147333371664296</v>
      </c>
      <c r="Y168" s="16">
        <f t="shared" si="5"/>
        <v>0.11460030378492338</v>
      </c>
    </row>
    <row r="169" spans="2:25" x14ac:dyDescent="0.25"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 s="19">
        <f t="array" ref="W169">SUMPRODUCT(B$2:U$2, B169:U169)</f>
        <v>4.8418697389109582</v>
      </c>
      <c r="X169" s="16">
        <f t="shared" si="4"/>
        <v>0.99216951665875097</v>
      </c>
      <c r="Y169" s="16">
        <f t="shared" si="5"/>
        <v>6.131646935757854E-5</v>
      </c>
    </row>
    <row r="170" spans="2:25" x14ac:dyDescent="0.25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 s="19">
        <f t="array" ref="W170">SUMPRODUCT(B$2:U$2, B170:U170)</f>
        <v>11.241345576554417</v>
      </c>
      <c r="X170" s="16">
        <f t="shared" si="4"/>
        <v>0.99998687981530032</v>
      </c>
      <c r="Y170" s="16">
        <f t="shared" si="5"/>
        <v>1.7213924655365349E-10</v>
      </c>
    </row>
    <row r="171" spans="2:25" x14ac:dyDescent="0.25"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 s="19">
        <f t="array" ref="W171">SUMPRODUCT(B$2:U$2, B171:U171)</f>
        <v>2.4339269737140485</v>
      </c>
      <c r="X171" s="16">
        <f t="shared" si="4"/>
        <v>0.91937808779006436</v>
      </c>
      <c r="Y171" s="16">
        <f t="shared" si="5"/>
        <v>6.49989272838657E-3</v>
      </c>
    </row>
    <row r="172" spans="2:25" x14ac:dyDescent="0.25"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 s="19">
        <f t="array" ref="W172">SUMPRODUCT(B$2:U$2, B172:U172)</f>
        <v>-0.70443977124078916</v>
      </c>
      <c r="X172" s="16">
        <f t="shared" si="4"/>
        <v>0.33082860949179449</v>
      </c>
      <c r="Y172" s="16">
        <f t="shared" si="5"/>
        <v>0.4477903498746853</v>
      </c>
    </row>
    <row r="173" spans="2:25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 s="19">
        <f t="array" ref="W173">SUMPRODUCT(B$2:U$2, B173:U173)</f>
        <v>0.18437298760397358</v>
      </c>
      <c r="X173" s="16">
        <f t="shared" si="4"/>
        <v>0.54596311706258338</v>
      </c>
      <c r="Y173" s="16">
        <f t="shared" si="5"/>
        <v>0.20614949106752536</v>
      </c>
    </row>
    <row r="174" spans="2:25" x14ac:dyDescent="0.25"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19">
        <f t="array" ref="W174">SUMPRODUCT(B$2:U$2, B174:U174)</f>
        <v>-0.35410770749849729</v>
      </c>
      <c r="X174" s="16">
        <f t="shared" si="4"/>
        <v>0.4123866684033855</v>
      </c>
      <c r="Y174" s="16">
        <f t="shared" si="5"/>
        <v>0.34528942747007291</v>
      </c>
    </row>
    <row r="175" spans="2:25" x14ac:dyDescent="0.25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 s="19">
        <f t="array" ref="W175">SUMPRODUCT(B$2:U$2, B175:U175)</f>
        <v>2.1263380353723833</v>
      </c>
      <c r="X175" s="16">
        <f t="shared" si="4"/>
        <v>0.89343686404777223</v>
      </c>
      <c r="Y175" s="16">
        <f t="shared" si="5"/>
        <v>1.1355701943972979E-2</v>
      </c>
    </row>
    <row r="176" spans="2:25" x14ac:dyDescent="0.25"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19">
        <f t="array" ref="W176">SUMPRODUCT(B$2:U$2, B176:U176)</f>
        <v>-0.70443977124078916</v>
      </c>
      <c r="X176" s="16">
        <f t="shared" si="4"/>
        <v>0.33082860949179449</v>
      </c>
      <c r="Y176" s="16">
        <f t="shared" si="5"/>
        <v>0.4477903498746853</v>
      </c>
    </row>
    <row r="177" spans="2:25" x14ac:dyDescent="0.25"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19">
        <f t="array" ref="W177">SUMPRODUCT(B$2:U$2, B177:U177)</f>
        <v>-0.70443977124078916</v>
      </c>
      <c r="X177" s="16">
        <f t="shared" si="4"/>
        <v>0.33082860949179449</v>
      </c>
      <c r="Y177" s="16">
        <f t="shared" si="5"/>
        <v>0.4477903498746853</v>
      </c>
    </row>
    <row r="178" spans="2:25" x14ac:dyDescent="0.25"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 s="19">
        <f t="array" ref="W178">SUMPRODUCT(B$2:U$2, B178:U178)</f>
        <v>4.7669229666869715</v>
      </c>
      <c r="X178" s="16">
        <f t="shared" si="4"/>
        <v>0.99156523568701671</v>
      </c>
      <c r="Y178" s="16">
        <f t="shared" si="5"/>
        <v>7.1145249015576467E-5</v>
      </c>
    </row>
    <row r="179" spans="2:25" x14ac:dyDescent="0.25"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19">
        <f t="array" ref="W179">SUMPRODUCT(B$2:U$2, B179:U179)</f>
        <v>-0.35410770749849729</v>
      </c>
      <c r="X179" s="16">
        <f t="shared" si="4"/>
        <v>0.4123866684033855</v>
      </c>
      <c r="Y179" s="16">
        <f t="shared" si="5"/>
        <v>0.34528942747007291</v>
      </c>
    </row>
    <row r="180" spans="2:25" x14ac:dyDescent="0.25"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19">
        <f t="array" ref="W180">SUMPRODUCT(B$2:U$2, B180:U180)</f>
        <v>1.4155341384977107</v>
      </c>
      <c r="X180" s="16">
        <f t="shared" si="4"/>
        <v>0.80463735541528381</v>
      </c>
      <c r="Y180" s="16">
        <f t="shared" si="5"/>
        <v>3.8166562899134136E-2</v>
      </c>
    </row>
    <row r="181" spans="2:25" x14ac:dyDescent="0.25"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 s="19">
        <f t="array" ref="W181">SUMPRODUCT(B$2:U$2, B181:U181)</f>
        <v>5.5427526670837395</v>
      </c>
      <c r="X181" s="16">
        <f t="shared" si="4"/>
        <v>0.99609953988201239</v>
      </c>
      <c r="Y181" s="16">
        <f t="shared" si="5"/>
        <v>1.5213589132011953E-5</v>
      </c>
    </row>
    <row r="182" spans="2:25" x14ac:dyDescent="0.25"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19">
        <f t="array" ref="W182">SUMPRODUCT(B$2:U$2, B182:U182)</f>
        <v>2.0659241457655679</v>
      </c>
      <c r="X182" s="16">
        <f t="shared" si="4"/>
        <v>0.88754680284495269</v>
      </c>
      <c r="Y182" s="16">
        <f t="shared" si="5"/>
        <v>1.2645721550391941E-2</v>
      </c>
    </row>
    <row r="183" spans="2:25" x14ac:dyDescent="0.25"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19">
        <f t="array" ref="W183">SUMPRODUCT(B$2:U$2, B183:U183)</f>
        <v>-2.2715354501214291</v>
      </c>
      <c r="X183" s="16">
        <f t="shared" si="4"/>
        <v>9.3507979720244161E-2</v>
      </c>
      <c r="Y183" s="16">
        <f t="shared" si="5"/>
        <v>0.82172778283087322</v>
      </c>
    </row>
    <row r="184" spans="2:25" x14ac:dyDescent="0.25"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s="19">
        <f t="array" ref="W184">SUMPRODUCT(B$2:U$2, B184:U184)</f>
        <v>7.5754910871516072</v>
      </c>
      <c r="X184" s="16">
        <f t="shared" si="4"/>
        <v>0.99948739440245027</v>
      </c>
      <c r="Y184" s="16">
        <f t="shared" si="5"/>
        <v>2.6276449863931703E-7</v>
      </c>
    </row>
    <row r="185" spans="2:25" x14ac:dyDescent="0.25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 s="19">
        <f t="array" ref="W185">SUMPRODUCT(B$2:U$2, B185:U185)</f>
        <v>5.1474264584565015</v>
      </c>
      <c r="X185" s="16">
        <f t="shared" si="4"/>
        <v>0.99421926226901391</v>
      </c>
      <c r="Y185" s="16">
        <f t="shared" si="5"/>
        <v>3.3416928714446153E-5</v>
      </c>
    </row>
    <row r="186" spans="2:25" x14ac:dyDescent="0.25"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19">
        <f t="array" ref="W186">SUMPRODUCT(B$2:U$2, B186:U186)</f>
        <v>7.6046854550137883</v>
      </c>
      <c r="X186" s="16">
        <f t="shared" si="4"/>
        <v>0.99950213591659143</v>
      </c>
      <c r="Y186" s="16">
        <f t="shared" si="5"/>
        <v>2.4786864554825787E-7</v>
      </c>
    </row>
    <row r="187" spans="2:25" x14ac:dyDescent="0.25"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 s="19">
        <f t="array" ref="W187">SUMPRODUCT(B$2:U$2, B187:U187)</f>
        <v>8.3094895153128387</v>
      </c>
      <c r="X187" s="16">
        <f t="shared" si="4"/>
        <v>0.99975389090745292</v>
      </c>
      <c r="Y187" s="16">
        <f t="shared" si="5"/>
        <v>6.0569685434344957E-8</v>
      </c>
    </row>
    <row r="188" spans="2:25" x14ac:dyDescent="0.25"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 s="19">
        <f t="array" ref="W188">SUMPRODUCT(B$2:U$2, B188:U188)</f>
        <v>5.4878273080101518</v>
      </c>
      <c r="X188" s="16">
        <f t="shared" si="4"/>
        <v>0.99588022033880619</v>
      </c>
      <c r="Y188" s="16">
        <f t="shared" si="5"/>
        <v>1.69725844567862E-5</v>
      </c>
    </row>
    <row r="189" spans="2:25" x14ac:dyDescent="0.25"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 s="19">
        <f t="array" ref="W189">SUMPRODUCT(B$2:U$2, B189:U189)</f>
        <v>-1.3619520676315418</v>
      </c>
      <c r="X189" s="16">
        <f t="shared" si="4"/>
        <v>0.2039232233114297</v>
      </c>
      <c r="Y189" s="16">
        <f t="shared" si="5"/>
        <v>0.63373823438286392</v>
      </c>
    </row>
    <row r="190" spans="2:25" x14ac:dyDescent="0.25"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 s="19">
        <f t="array" ref="W190">SUMPRODUCT(B$2:U$2, B190:U190)</f>
        <v>4.199688896913103</v>
      </c>
      <c r="X190" s="16">
        <f t="shared" si="4"/>
        <v>0.98522143928131423</v>
      </c>
      <c r="Y190" s="16">
        <f t="shared" si="5"/>
        <v>2.1840585691588216E-4</v>
      </c>
    </row>
    <row r="191" spans="2:25" x14ac:dyDescent="0.25"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 s="19">
        <f t="array" ref="W191">SUMPRODUCT(B$2:U$2, B191:U191)</f>
        <v>-0.35410770749849729</v>
      </c>
      <c r="X191" s="16">
        <f t="shared" si="4"/>
        <v>0.4123866684033855</v>
      </c>
      <c r="Y191" s="16">
        <f t="shared" si="5"/>
        <v>0.34528942747007291</v>
      </c>
    </row>
    <row r="192" spans="2:25" x14ac:dyDescent="0.25"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 s="19">
        <f t="array" ref="W192">SUMPRODUCT(B$2:U$2, B192:U192)</f>
        <v>8.8583286437301663</v>
      </c>
      <c r="X192" s="16">
        <f t="shared" si="4"/>
        <v>0.99985782769580722</v>
      </c>
      <c r="Y192" s="16">
        <f t="shared" si="5"/>
        <v>2.0212964079483814E-8</v>
      </c>
    </row>
    <row r="193" spans="2:25" x14ac:dyDescent="0.25"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 s="19">
        <f t="array" ref="W193">SUMPRODUCT(B$2:U$2, B193:U193)</f>
        <v>7.9864898945206111</v>
      </c>
      <c r="X193" s="16">
        <f t="shared" si="4"/>
        <v>0.99966009006151157</v>
      </c>
      <c r="Y193" s="16">
        <f t="shared" si="5"/>
        <v>1.1553876628320501E-7</v>
      </c>
    </row>
    <row r="194" spans="2:25" x14ac:dyDescent="0.25"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 s="19">
        <f t="array" ref="W194">SUMPRODUCT(B$2:U$2, B194:U194)</f>
        <v>3.2542835420935017</v>
      </c>
      <c r="X194" s="16">
        <f t="shared" si="4"/>
        <v>0.96282673101673055</v>
      </c>
      <c r="Y194" s="16">
        <f t="shared" si="5"/>
        <v>1.3818519269025024E-3</v>
      </c>
    </row>
    <row r="195" spans="2:25" x14ac:dyDescent="0.25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 s="19">
        <f t="array" ref="W195">SUMPRODUCT(B$2:U$2, B195:U195)</f>
        <v>2.495583697325237</v>
      </c>
      <c r="X195" s="16">
        <f t="shared" si="4"/>
        <v>0.92383164024235176</v>
      </c>
      <c r="Y195" s="16">
        <f t="shared" si="5"/>
        <v>5.8016190281705276E-3</v>
      </c>
    </row>
    <row r="196" spans="2:25" x14ac:dyDescent="0.25"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 s="19">
        <f t="array" ref="W196">SUMPRODUCT(B$2:U$2, B196:U196)</f>
        <v>4.7961173345491526</v>
      </c>
      <c r="X196" s="16">
        <f t="shared" si="4"/>
        <v>0.99180593490385449</v>
      </c>
      <c r="Y196" s="16">
        <f t="shared" si="5"/>
        <v>6.7142702799870101E-5</v>
      </c>
    </row>
    <row r="197" spans="2:25" x14ac:dyDescent="0.25"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 s="19">
        <f t="array" ref="W197">SUMPRODUCT(B$2:U$2, B197:U197)</f>
        <v>5.5167798452368668</v>
      </c>
      <c r="X197" s="16">
        <f t="shared" si="4"/>
        <v>0.9959973176685577</v>
      </c>
      <c r="Y197" s="16">
        <f t="shared" si="5"/>
        <v>1.6021465846440349E-5</v>
      </c>
    </row>
    <row r="198" spans="2:25" x14ac:dyDescent="0.25"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19">
        <f t="array" ref="W198">SUMPRODUCT(B$2:U$2, B198:U198)</f>
        <v>2.4544604129661383</v>
      </c>
      <c r="X198" s="16">
        <f t="shared" ref="X198:X261" si="6">EXP(W198)/(1+EXP(W198))</f>
        <v>0.92088702092069652</v>
      </c>
      <c r="Y198" s="16">
        <f t="shared" ref="Y198:Y261" si="7">(V198-X198)^2</f>
        <v>6.2588634588023103E-3</v>
      </c>
    </row>
    <row r="199" spans="2:25" x14ac:dyDescent="0.25"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 s="19">
        <f t="array" ref="W199">SUMPRODUCT(B$2:U$2, B199:U199)</f>
        <v>1.4908997912175819</v>
      </c>
      <c r="X199" s="16">
        <f t="shared" si="6"/>
        <v>0.81621328790837011</v>
      </c>
      <c r="Y199" s="16">
        <f t="shared" si="7"/>
        <v>3.3777555541451655E-2</v>
      </c>
    </row>
    <row r="200" spans="2:25" x14ac:dyDescent="0.25"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19">
        <f t="array" ref="W200">SUMPRODUCT(B$2:U$2, B200:U200)</f>
        <v>1.9655767123290153</v>
      </c>
      <c r="X200" s="16">
        <f t="shared" si="6"/>
        <v>0.8771352144145842</v>
      </c>
      <c r="Y200" s="16">
        <f t="shared" si="7"/>
        <v>1.5095755536950198E-2</v>
      </c>
    </row>
    <row r="201" spans="2:25" x14ac:dyDescent="0.25"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 s="19">
        <f t="array" ref="W201">SUMPRODUCT(B$2:U$2, B201:U201)</f>
        <v>4.8829930232700569</v>
      </c>
      <c r="X201" s="16">
        <f t="shared" si="6"/>
        <v>0.99248262891720007</v>
      </c>
      <c r="Y201" s="16">
        <f t="shared" si="7"/>
        <v>5.6510867996516567E-5</v>
      </c>
    </row>
    <row r="202" spans="2:25" x14ac:dyDescent="0.25"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 s="19">
        <f t="array" ref="W202">SUMPRODUCT(B$2:U$2, B202:U202)</f>
        <v>1.2180091777032196</v>
      </c>
      <c r="X202" s="16">
        <f t="shared" si="6"/>
        <v>0.77171301193602027</v>
      </c>
      <c r="Y202" s="16">
        <f t="shared" si="7"/>
        <v>5.2114948919323625E-2</v>
      </c>
    </row>
    <row r="203" spans="2:25" x14ac:dyDescent="0.25"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19">
        <f t="array" ref="W203">SUMPRODUCT(B$2:U$2, B203:U203)</f>
        <v>-3.4404973758021065</v>
      </c>
      <c r="X203" s="16">
        <f t="shared" si="6"/>
        <v>3.1053515031419423E-2</v>
      </c>
      <c r="Y203" s="16">
        <f t="shared" si="7"/>
        <v>0.93885729073296775</v>
      </c>
    </row>
    <row r="204" spans="2:25" x14ac:dyDescent="0.25"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 s="19">
        <f t="array" ref="W204">SUMPRODUCT(B$2:U$2, B204:U204)</f>
        <v>1.2165674343786534</v>
      </c>
      <c r="X204" s="16">
        <f t="shared" si="6"/>
        <v>0.77145891757959173</v>
      </c>
      <c r="Y204" s="16">
        <f t="shared" si="7"/>
        <v>5.2231026353891846E-2</v>
      </c>
    </row>
    <row r="205" spans="2:25" x14ac:dyDescent="0.25"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19">
        <f t="array" ref="W205">SUMPRODUCT(B$2:U$2, B205:U205)</f>
        <v>4.2371032001945919</v>
      </c>
      <c r="X205" s="16">
        <f t="shared" si="6"/>
        <v>0.98575642271732389</v>
      </c>
      <c r="Y205" s="16">
        <f t="shared" si="7"/>
        <v>2.0287949380756701E-4</v>
      </c>
    </row>
    <row r="206" spans="2:25" x14ac:dyDescent="0.25"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19">
        <f t="array" ref="W206">SUMPRODUCT(B$2:U$2, B206:U206)</f>
        <v>2.0659241457655679</v>
      </c>
      <c r="X206" s="16">
        <f t="shared" si="6"/>
        <v>0.88754680284495269</v>
      </c>
      <c r="Y206" s="16">
        <f t="shared" si="7"/>
        <v>1.2645721550391941E-2</v>
      </c>
    </row>
    <row r="207" spans="2:25" x14ac:dyDescent="0.25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 s="19">
        <f t="array" ref="W207">SUMPRODUCT(B$2:U$2, B207:U207)</f>
        <v>2.3578796610299393</v>
      </c>
      <c r="X207" s="16">
        <f t="shared" si="6"/>
        <v>0.91355851045703207</v>
      </c>
      <c r="Y207" s="16">
        <f t="shared" si="7"/>
        <v>7.4721311144070341E-3</v>
      </c>
    </row>
    <row r="208" spans="2:25" x14ac:dyDescent="0.25"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19">
        <f t="array" ref="W208">SUMPRODUCT(B$2:U$2, B208:U208)</f>
        <v>3.8867711364523005</v>
      </c>
      <c r="X208" s="16">
        <f t="shared" si="6"/>
        <v>0.97990079621219384</v>
      </c>
      <c r="Y208" s="16">
        <f t="shared" si="7"/>
        <v>4.0397799290376162E-4</v>
      </c>
    </row>
    <row r="209" spans="2:25" x14ac:dyDescent="0.25"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19">
        <f t="array" ref="W209">SUMPRODUCT(B$2:U$2, B209:U209)</f>
        <v>1.6836084002163507</v>
      </c>
      <c r="X209" s="16">
        <f t="shared" si="6"/>
        <v>0.84338175177830932</v>
      </c>
      <c r="Y209" s="16">
        <f t="shared" si="7"/>
        <v>2.4529275676031116E-2</v>
      </c>
    </row>
    <row r="210" spans="2:25" x14ac:dyDescent="0.25"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19">
        <f t="array" ref="W210">SUMPRODUCT(B$2:U$2, B210:U210)</f>
        <v>-0.74264397469906795</v>
      </c>
      <c r="X210" s="16">
        <f t="shared" si="6"/>
        <v>0.32242625006672543</v>
      </c>
      <c r="Y210" s="16">
        <f t="shared" si="7"/>
        <v>0.45910618659863972</v>
      </c>
    </row>
    <row r="211" spans="2:25" x14ac:dyDescent="0.25"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 s="19">
        <f t="array" ref="W211">SUMPRODUCT(B$2:U$2, B211:U211)</f>
        <v>1.9554357653215155</v>
      </c>
      <c r="X211" s="16">
        <f t="shared" si="6"/>
        <v>0.87603814805422908</v>
      </c>
      <c r="Y211" s="16">
        <f t="shared" si="7"/>
        <v>1.5366540737825229E-2</v>
      </c>
    </row>
    <row r="212" spans="2:25" x14ac:dyDescent="0.25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19">
        <f t="array" ref="W212">SUMPRODUCT(B$2:U$2, B212:U212)</f>
        <v>1.3895120449983672E-2</v>
      </c>
      <c r="X212" s="16">
        <f t="shared" si="6"/>
        <v>0.50347372422208203</v>
      </c>
      <c r="Y212" s="16">
        <f t="shared" si="7"/>
        <v>0.24653834253788906</v>
      </c>
    </row>
    <row r="213" spans="2:25" x14ac:dyDescent="0.25"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 s="19">
        <f t="array" ref="W213">SUMPRODUCT(B$2:U$2, B213:U213)</f>
        <v>-1.90225565555619</v>
      </c>
      <c r="X213" s="16">
        <f t="shared" si="6"/>
        <v>0.12985339161824339</v>
      </c>
      <c r="Y213" s="16">
        <f t="shared" si="7"/>
        <v>0.75715512007827412</v>
      </c>
    </row>
    <row r="214" spans="2:25" x14ac:dyDescent="0.25"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 s="19">
        <f t="array" ref="W214">SUMPRODUCT(B$2:U$2, B214:U214)</f>
        <v>2.1070474301246667</v>
      </c>
      <c r="X214" s="16">
        <f t="shared" si="6"/>
        <v>0.89158626705332333</v>
      </c>
      <c r="Y214" s="16">
        <f t="shared" si="7"/>
        <v>1.1753537491433326E-2</v>
      </c>
    </row>
    <row r="215" spans="2:25" x14ac:dyDescent="0.25"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19">
        <f t="array" ref="W215">SUMPRODUCT(B$2:U$2, B215:U215)</f>
        <v>5.638742218242319</v>
      </c>
      <c r="X215" s="16">
        <f t="shared" si="6"/>
        <v>0.99645526985932997</v>
      </c>
      <c r="Y215" s="16">
        <f t="shared" si="7"/>
        <v>1.2565111770174551E-5</v>
      </c>
    </row>
    <row r="216" spans="2:25" x14ac:dyDescent="0.25"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 s="19">
        <f t="array" ref="W216">SUMPRODUCT(B$2:U$2, B216:U216)</f>
        <v>0.66986680385687458</v>
      </c>
      <c r="X216" s="16">
        <f t="shared" si="6"/>
        <v>0.66147333371664296</v>
      </c>
      <c r="Y216" s="16">
        <f t="shared" si="7"/>
        <v>0.11460030378492338</v>
      </c>
    </row>
    <row r="217" spans="2:25" x14ac:dyDescent="0.25"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 s="19">
        <f t="array" ref="W217">SUMPRODUCT(B$2:U$2, B217:U217)</f>
        <v>2.9685385161686719</v>
      </c>
      <c r="X217" s="16">
        <f t="shared" si="6"/>
        <v>0.9511323926392552</v>
      </c>
      <c r="Y217" s="16">
        <f t="shared" si="7"/>
        <v>2.3880430491639197E-3</v>
      </c>
    </row>
    <row r="218" spans="2:25" x14ac:dyDescent="0.25"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19">
        <f t="array" ref="W218">SUMPRODUCT(B$2:U$2, B218:U218)</f>
        <v>-1.2621993807746259</v>
      </c>
      <c r="X218" s="16">
        <f t="shared" si="6"/>
        <v>0.22059551342558531</v>
      </c>
      <c r="Y218" s="16">
        <f t="shared" si="7"/>
        <v>0.60747135369232708</v>
      </c>
    </row>
    <row r="219" spans="2:25" x14ac:dyDescent="0.25"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 s="19">
        <f t="array" ref="W219">SUMPRODUCT(B$2:U$2, B219:U219)</f>
        <v>1.4908997912175819</v>
      </c>
      <c r="X219" s="16">
        <f t="shared" si="6"/>
        <v>0.81621328790837011</v>
      </c>
      <c r="Y219" s="16">
        <f t="shared" si="7"/>
        <v>3.3777555541451655E-2</v>
      </c>
    </row>
    <row r="220" spans="2:25" x14ac:dyDescent="0.25"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 s="19">
        <f t="array" ref="W220">SUMPRODUCT(B$2:U$2, B220:U220)</f>
        <v>6.4332326628297531</v>
      </c>
      <c r="X220" s="16">
        <f t="shared" si="6"/>
        <v>0.99839533235615896</v>
      </c>
      <c r="Y220" s="16">
        <f t="shared" si="7"/>
        <v>2.5749582471903552E-6</v>
      </c>
    </row>
    <row r="221" spans="2:25" x14ac:dyDescent="0.25"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 s="19">
        <f t="array" ref="W221">SUMPRODUCT(B$2:U$2, B221:U221)</f>
        <v>1.5668994981209452</v>
      </c>
      <c r="X221" s="16">
        <f t="shared" si="6"/>
        <v>0.82734115790515594</v>
      </c>
      <c r="Y221" s="16">
        <f t="shared" si="7"/>
        <v>2.9811075753532295E-2</v>
      </c>
    </row>
    <row r="222" spans="2:25" x14ac:dyDescent="0.25"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 s="19">
        <f t="array" ref="W222">SUMPRODUCT(B$2:U$2, B222:U222)</f>
        <v>8.2340307169871618</v>
      </c>
      <c r="X222" s="16">
        <f t="shared" si="6"/>
        <v>0.99973460629251998</v>
      </c>
      <c r="Y222" s="16">
        <f t="shared" si="7"/>
        <v>7.0433819969991306E-8</v>
      </c>
    </row>
    <row r="223" spans="2:25" x14ac:dyDescent="0.25"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 s="19">
        <f t="array" ref="W223">SUMPRODUCT(B$2:U$2, B223:U223)</f>
        <v>2.1259136324755055</v>
      </c>
      <c r="X223" s="16">
        <f t="shared" si="6"/>
        <v>0.89339645098958087</v>
      </c>
      <c r="Y223" s="16">
        <f t="shared" si="7"/>
        <v>1.1364316661616834E-2</v>
      </c>
    </row>
    <row r="224" spans="2:25" x14ac:dyDescent="0.25"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 s="19">
        <f t="array" ref="W224">SUMPRODUCT(B$2:U$2, B224:U224)</f>
        <v>-0.35410770749849729</v>
      </c>
      <c r="X224" s="16">
        <f t="shared" si="6"/>
        <v>0.4123866684033855</v>
      </c>
      <c r="Y224" s="16">
        <f t="shared" si="7"/>
        <v>0.34528942747007291</v>
      </c>
    </row>
    <row r="225" spans="2:25" x14ac:dyDescent="0.25"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 s="19">
        <f t="array" ref="W225">SUMPRODUCT(B$2:U$2, B225:U225)</f>
        <v>1.6613776583715718</v>
      </c>
      <c r="X225" s="16">
        <f t="shared" si="6"/>
        <v>0.84042285062717992</v>
      </c>
      <c r="Y225" s="16">
        <f t="shared" si="7"/>
        <v>2.5464866601955332E-2</v>
      </c>
    </row>
    <row r="226" spans="2:25" x14ac:dyDescent="0.25"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19">
        <f t="array" ref="W226">SUMPRODUCT(B$2:U$2, B226:U226)</f>
        <v>6.1963146092723136</v>
      </c>
      <c r="X226" s="16">
        <f t="shared" si="6"/>
        <v>0.99796721694388213</v>
      </c>
      <c r="Y226" s="16">
        <f t="shared" si="7"/>
        <v>4.1322069532399095E-6</v>
      </c>
    </row>
    <row r="227" spans="2:25" x14ac:dyDescent="0.25"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19">
        <f t="array" ref="W227">SUMPRODUCT(B$2:U$2, B227:U227)</f>
        <v>4.1036402534804157</v>
      </c>
      <c r="X227" s="16">
        <f t="shared" si="6"/>
        <v>0.98375577570902284</v>
      </c>
      <c r="Y227" s="16">
        <f t="shared" si="7"/>
        <v>2.6387482281557245E-4</v>
      </c>
    </row>
    <row r="228" spans="2:25" x14ac:dyDescent="0.25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 s="19">
        <f t="array" ref="W228">SUMPRODUCT(B$2:U$2, B228:U228)</f>
        <v>0.84034467101086452</v>
      </c>
      <c r="X228" s="16">
        <f t="shared" si="6"/>
        <v>0.69853780273511812</v>
      </c>
      <c r="Y228" s="16">
        <f t="shared" si="7"/>
        <v>9.087945637977056E-2</v>
      </c>
    </row>
    <row r="229" spans="2:25" x14ac:dyDescent="0.25"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 s="19">
        <f t="array" ref="W229">SUMPRODUCT(B$2:U$2, B229:U229)</f>
        <v>-0.70443977124078916</v>
      </c>
      <c r="X229" s="16">
        <f t="shared" si="6"/>
        <v>0.33082860949179449</v>
      </c>
      <c r="Y229" s="16">
        <f t="shared" si="7"/>
        <v>0.4477903498746853</v>
      </c>
    </row>
    <row r="230" spans="2:25" x14ac:dyDescent="0.25"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19">
        <f t="array" ref="W230">SUMPRODUCT(B$2:U$2, B230:U230)</f>
        <v>7.0838755241175067</v>
      </c>
      <c r="X230" s="16">
        <f t="shared" si="6"/>
        <v>0.99916218537226698</v>
      </c>
      <c r="Y230" s="16">
        <f t="shared" si="7"/>
        <v>7.0193335044342647E-7</v>
      </c>
    </row>
    <row r="231" spans="2:25" x14ac:dyDescent="0.25"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19">
        <f t="array" ref="W231">SUMPRODUCT(B$2:U$2, B231:U231)</f>
        <v>0.63166260039859579</v>
      </c>
      <c r="X231" s="16">
        <f t="shared" si="6"/>
        <v>0.65286635614495758</v>
      </c>
      <c r="Y231" s="16">
        <f t="shared" si="7"/>
        <v>0.12050176669607943</v>
      </c>
    </row>
    <row r="232" spans="2:25" x14ac:dyDescent="0.25"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19">
        <f t="array" ref="W232">SUMPRODUCT(B$2:U$2, B232:U232)</f>
        <v>1.2180091777032196</v>
      </c>
      <c r="X232" s="16">
        <f t="shared" si="6"/>
        <v>0.77171301193602027</v>
      </c>
      <c r="Y232" s="16">
        <f t="shared" si="7"/>
        <v>5.2114948919323625E-2</v>
      </c>
    </row>
    <row r="233" spans="2:25" x14ac:dyDescent="0.25"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 s="19">
        <f t="array" ref="W233">SUMPRODUCT(B$2:U$2, B233:U233)</f>
        <v>1.7755815687332137</v>
      </c>
      <c r="X233" s="16">
        <f t="shared" si="6"/>
        <v>0.85515042125176532</v>
      </c>
      <c r="Y233" s="16">
        <f t="shared" si="7"/>
        <v>2.098140046354104E-2</v>
      </c>
    </row>
    <row r="234" spans="2:25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19">
        <f t="array" ref="W234">SUMPRODUCT(B$2:U$2, B234:U234)</f>
        <v>3.6883720741960815</v>
      </c>
      <c r="X234" s="16">
        <f t="shared" si="6"/>
        <v>0.97559767989589952</v>
      </c>
      <c r="Y234" s="16">
        <f t="shared" si="7"/>
        <v>5.9547322646298661E-4</v>
      </c>
    </row>
    <row r="235" spans="2:25" x14ac:dyDescent="0.25"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19">
        <f t="array" ref="W235">SUMPRODUCT(B$2:U$2, B235:U235)</f>
        <v>-0.20560234210000894</v>
      </c>
      <c r="X235" s="16">
        <f t="shared" si="6"/>
        <v>0.44877972082962747</v>
      </c>
      <c r="Y235" s="16">
        <f t="shared" si="7"/>
        <v>0.30384379616866342</v>
      </c>
    </row>
    <row r="236" spans="2:25" x14ac:dyDescent="0.25"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 s="19">
        <f t="array" ref="W236">SUMPRODUCT(B$2:U$2, B236:U236)</f>
        <v>0.96669222190287585</v>
      </c>
      <c r="X236" s="16">
        <f t="shared" si="6"/>
        <v>0.72445969673523247</v>
      </c>
      <c r="Y236" s="16">
        <f t="shared" si="7"/>
        <v>7.5922458723240063E-2</v>
      </c>
    </row>
    <row r="237" spans="2:25" x14ac:dyDescent="0.25"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 s="19">
        <f t="array" ref="W237">SUMPRODUCT(B$2:U$2, B237:U237)</f>
        <v>9.0701665221253958</v>
      </c>
      <c r="X237" s="16">
        <f t="shared" si="6"/>
        <v>0.99988496585525988</v>
      </c>
      <c r="Y237" s="16">
        <f t="shared" si="7"/>
        <v>1.3232854456091485E-8</v>
      </c>
    </row>
    <row r="238" spans="2:25" x14ac:dyDescent="0.25"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19">
        <f t="array" ref="W238">SUMPRODUCT(B$2:U$2, B238:U238)</f>
        <v>-0.74264397469906795</v>
      </c>
      <c r="X238" s="16">
        <f t="shared" si="6"/>
        <v>0.32242625006672543</v>
      </c>
      <c r="Y238" s="16">
        <f t="shared" si="7"/>
        <v>0.45910618659863972</v>
      </c>
    </row>
    <row r="239" spans="2:25" x14ac:dyDescent="0.25"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 s="19">
        <f t="array" ref="W239">SUMPRODUCT(B$2:U$2, B239:U239)</f>
        <v>10.144415153697492</v>
      </c>
      <c r="X239" s="16">
        <f t="shared" si="6"/>
        <v>0.99996070661790715</v>
      </c>
      <c r="Y239" s="16">
        <f t="shared" si="7"/>
        <v>1.5439698762949533E-9</v>
      </c>
    </row>
    <row r="240" spans="2:25" x14ac:dyDescent="0.25"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 s="19">
        <f t="array" ref="W240">SUMPRODUCT(B$2:U$2, B240:U240)</f>
        <v>2.9946847062348407</v>
      </c>
      <c r="X240" s="16">
        <f t="shared" si="6"/>
        <v>0.95233342113830999</v>
      </c>
      <c r="Y240" s="16">
        <f t="shared" si="7"/>
        <v>2.2721027403777129E-3</v>
      </c>
    </row>
    <row r="241" spans="2:25" x14ac:dyDescent="0.25"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 s="19">
        <f t="array" ref="W241">SUMPRODUCT(B$2:U$2, B241:U241)</f>
        <v>1.0473440920453871</v>
      </c>
      <c r="X241" s="16">
        <f t="shared" si="6"/>
        <v>0.74026456590982914</v>
      </c>
      <c r="Y241" s="16">
        <f t="shared" si="7"/>
        <v>6.7462495722009491E-2</v>
      </c>
    </row>
    <row r="242" spans="2:25" x14ac:dyDescent="0.25"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 s="19">
        <f t="array" ref="W242">SUMPRODUCT(B$2:U$2, B242:U242)</f>
        <v>-0.35410770749849729</v>
      </c>
      <c r="X242" s="16">
        <f t="shared" si="6"/>
        <v>0.4123866684033855</v>
      </c>
      <c r="Y242" s="16">
        <f t="shared" si="7"/>
        <v>0.34528942747007291</v>
      </c>
    </row>
    <row r="243" spans="2:25" x14ac:dyDescent="0.25"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19">
        <f t="array" ref="W243">SUMPRODUCT(B$2:U$2, B243:U243)</f>
        <v>-0.35410770749849729</v>
      </c>
      <c r="X243" s="16">
        <f t="shared" si="6"/>
        <v>0.4123866684033855</v>
      </c>
      <c r="Y243" s="16">
        <f t="shared" si="7"/>
        <v>0.34528942747007291</v>
      </c>
    </row>
    <row r="244" spans="2:25" x14ac:dyDescent="0.25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 s="19">
        <f t="array" ref="W244">SUMPRODUCT(B$2:U$2, B244:U244)</f>
        <v>4.6051060281430729</v>
      </c>
      <c r="X244" s="16">
        <f t="shared" si="6"/>
        <v>0.99009838094439351</v>
      </c>
      <c r="Y244" s="16">
        <f t="shared" si="7"/>
        <v>9.8042059922349601E-5</v>
      </c>
    </row>
    <row r="245" spans="2:25" x14ac:dyDescent="0.25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 s="19">
        <f t="array" ref="W245">SUMPRODUCT(B$2:U$2, B245:U245)</f>
        <v>0.92684590416053558</v>
      </c>
      <c r="X245" s="16">
        <f t="shared" si="6"/>
        <v>0.71643494993489609</v>
      </c>
      <c r="Y245" s="16">
        <f t="shared" si="7"/>
        <v>8.0409137618424886E-2</v>
      </c>
    </row>
    <row r="246" spans="2:25" x14ac:dyDescent="0.25"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19">
        <f t="array" ref="W246">SUMPRODUCT(B$2:U$2, B246:U246)</f>
        <v>1.2950721330157804</v>
      </c>
      <c r="X246" s="16">
        <f t="shared" si="6"/>
        <v>0.785004462944624</v>
      </c>
      <c r="Y246" s="16">
        <f t="shared" si="7"/>
        <v>4.6223080953729553E-2</v>
      </c>
    </row>
    <row r="247" spans="2:25" x14ac:dyDescent="0.25"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19">
        <f t="array" ref="W247">SUMPRODUCT(B$2:U$2, B247:U247)</f>
        <v>-0.35410770749849729</v>
      </c>
      <c r="X247" s="16">
        <f t="shared" si="6"/>
        <v>0.4123866684033855</v>
      </c>
      <c r="Y247" s="16">
        <f t="shared" si="7"/>
        <v>0.34528942747007291</v>
      </c>
    </row>
    <row r="248" spans="2:25" x14ac:dyDescent="0.25"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 s="19">
        <f t="array" ref="W248">SUMPRODUCT(B$2:U$2, B248:U248)</f>
        <v>-0.70443977124078916</v>
      </c>
      <c r="X248" s="16">
        <f t="shared" si="6"/>
        <v>0.33082860949179449</v>
      </c>
      <c r="Y248" s="16">
        <f t="shared" si="7"/>
        <v>0.4477903498746853</v>
      </c>
    </row>
    <row r="249" spans="2:25" x14ac:dyDescent="0.25"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 s="19">
        <f t="array" ref="W249">SUMPRODUCT(B$2:U$2, B249:U249)</f>
        <v>4.7640038857861509</v>
      </c>
      <c r="X249" s="16">
        <f t="shared" si="6"/>
        <v>0.99154078654116995</v>
      </c>
      <c r="Y249" s="16">
        <f t="shared" si="7"/>
        <v>7.1558292342051468E-5</v>
      </c>
    </row>
    <row r="250" spans="2:25" x14ac:dyDescent="0.25"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 s="19">
        <f t="array" ref="W250">SUMPRODUCT(B$2:U$2, B250:U250)</f>
        <v>1.1305000295393763</v>
      </c>
      <c r="X250" s="16">
        <f t="shared" si="6"/>
        <v>0.75593116596969168</v>
      </c>
      <c r="Y250" s="16">
        <f t="shared" si="7"/>
        <v>5.9569595744914189E-2</v>
      </c>
    </row>
    <row r="251" spans="2:25" x14ac:dyDescent="0.25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19">
        <f t="array" ref="W251">SUMPRODUCT(B$2:U$2, B251:U251)</f>
        <v>-0.70443977124078916</v>
      </c>
      <c r="X251" s="16">
        <f t="shared" si="6"/>
        <v>0.33082860949179449</v>
      </c>
      <c r="Y251" s="16">
        <f t="shared" si="7"/>
        <v>0.4477903498746853</v>
      </c>
    </row>
    <row r="252" spans="2:25" x14ac:dyDescent="0.25"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 s="19">
        <f t="array" ref="W252">SUMPRODUCT(B$2:U$2, B252:U252)</f>
        <v>2.153670478322447</v>
      </c>
      <c r="X252" s="16">
        <f t="shared" si="6"/>
        <v>0.89601127141499626</v>
      </c>
      <c r="Y252" s="16">
        <f t="shared" si="7"/>
        <v>1.0813655672725575E-2</v>
      </c>
    </row>
    <row r="253" spans="2:25" x14ac:dyDescent="0.25"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 s="19">
        <f t="array" ref="W253">SUMPRODUCT(B$2:U$2, B253:U253)</f>
        <v>8.1349296244030462</v>
      </c>
      <c r="X253" s="16">
        <f t="shared" si="6"/>
        <v>0.99970696623043942</v>
      </c>
      <c r="Y253" s="16">
        <f t="shared" si="7"/>
        <v>8.5868790102883115E-8</v>
      </c>
    </row>
    <row r="254" spans="2:25" x14ac:dyDescent="0.25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19">
        <f t="array" ref="W254">SUMPRODUCT(B$2:U$2, B254:U254)</f>
        <v>-0.70443977124078916</v>
      </c>
      <c r="X254" s="16">
        <f t="shared" si="6"/>
        <v>0.33082860949179449</v>
      </c>
      <c r="Y254" s="16">
        <f t="shared" si="7"/>
        <v>0.4477903498746853</v>
      </c>
    </row>
    <row r="255" spans="2:25" x14ac:dyDescent="0.25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 s="19">
        <f t="array" ref="W255">SUMPRODUCT(B$2:U$2, B255:U255)</f>
        <v>2.1263380353723833</v>
      </c>
      <c r="X255" s="16">
        <f t="shared" si="6"/>
        <v>0.89343686404777223</v>
      </c>
      <c r="Y255" s="16">
        <f t="shared" si="7"/>
        <v>1.1355701943972979E-2</v>
      </c>
    </row>
    <row r="256" spans="2:25" x14ac:dyDescent="0.25"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 s="19">
        <f t="array" ref="W256">SUMPRODUCT(B$2:U$2, B256:U256)</f>
        <v>-1.0929760384413596</v>
      </c>
      <c r="X256" s="16">
        <f t="shared" si="6"/>
        <v>0.2510582853061426</v>
      </c>
      <c r="Y256" s="16">
        <f t="shared" si="7"/>
        <v>0.56091369200857533</v>
      </c>
    </row>
    <row r="257" spans="2:25" x14ac:dyDescent="0.25"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19">
        <f t="array" ref="W257">SUMPRODUCT(B$2:U$2, B257:U257)</f>
        <v>3.8560994310138654</v>
      </c>
      <c r="X257" s="16">
        <f t="shared" si="6"/>
        <v>0.97928773421909843</v>
      </c>
      <c r="Y257" s="16">
        <f t="shared" si="7"/>
        <v>4.2899795377870627E-4</v>
      </c>
    </row>
    <row r="258" spans="2:25" x14ac:dyDescent="0.25"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 s="19">
        <f t="array" ref="W258">SUMPRODUCT(B$2:U$2, B258:U258)</f>
        <v>5.7064405928110622</v>
      </c>
      <c r="X258" s="16">
        <f t="shared" si="6"/>
        <v>0.99668653087239178</v>
      </c>
      <c r="Y258" s="16">
        <f t="shared" si="7"/>
        <v>1.0979077659612745E-5</v>
      </c>
    </row>
    <row r="259" spans="2:25" x14ac:dyDescent="0.25"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 s="19">
        <f t="array" ref="W259">SUMPRODUCT(B$2:U$2, B259:U259)</f>
        <v>4.3023869925830382</v>
      </c>
      <c r="X259" s="16">
        <f t="shared" si="6"/>
        <v>0.98664457228195679</v>
      </c>
      <c r="Y259" s="16">
        <f t="shared" si="7"/>
        <v>1.7836744953187689E-4</v>
      </c>
    </row>
    <row r="260" spans="2:25" x14ac:dyDescent="0.25"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19">
        <f t="array" ref="W260">SUMPRODUCT(B$2:U$2, B260:U260)</f>
        <v>1.3687719319375637</v>
      </c>
      <c r="X260" s="16">
        <f t="shared" si="6"/>
        <v>0.7971816682354963</v>
      </c>
      <c r="Y260" s="16">
        <f t="shared" si="7"/>
        <v>4.1135275699736289E-2</v>
      </c>
    </row>
    <row r="261" spans="2:25" x14ac:dyDescent="0.25"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 s="19">
        <f t="array" ref="W261">SUMPRODUCT(B$2:U$2, B261:U261)</f>
        <v>-0.70443977124078916</v>
      </c>
      <c r="X261" s="16">
        <f t="shared" si="6"/>
        <v>0.33082860949179449</v>
      </c>
      <c r="Y261" s="16">
        <f t="shared" si="7"/>
        <v>0.4477903498746853</v>
      </c>
    </row>
    <row r="262" spans="2:25" x14ac:dyDescent="0.25"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 s="19">
        <f t="array" ref="W262">SUMPRODUCT(B$2:U$2, B262:U262)</f>
        <v>-0.18362984034450741</v>
      </c>
      <c r="X262" s="16">
        <f t="shared" ref="X262:X325" si="8">EXP(W262)/(1+EXP(W262))</f>
        <v>0.45422110605743882</v>
      </c>
      <c r="Y262" s="16">
        <f t="shared" ref="Y262:Y325" si="9">(V262-X262)^2</f>
        <v>0.29787460107316543</v>
      </c>
    </row>
    <row r="263" spans="2:25" x14ac:dyDescent="0.25"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 s="19">
        <f t="array" ref="W263">SUMPRODUCT(B$2:U$2, B263:U263)</f>
        <v>10.001975260390681</v>
      </c>
      <c r="X263" s="16">
        <f t="shared" si="8"/>
        <v>0.99995469171134543</v>
      </c>
      <c r="Y263" s="16">
        <f t="shared" si="9"/>
        <v>2.0528410208055082E-9</v>
      </c>
    </row>
    <row r="264" spans="2:25" x14ac:dyDescent="0.25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 s="19">
        <f t="array" ref="W264">SUMPRODUCT(B$2:U$2, B264:U264)</f>
        <v>0.66986680385687458</v>
      </c>
      <c r="X264" s="16">
        <f t="shared" si="8"/>
        <v>0.66147333371664296</v>
      </c>
      <c r="Y264" s="16">
        <f t="shared" si="9"/>
        <v>0.11460030378492338</v>
      </c>
    </row>
    <row r="265" spans="2:25" x14ac:dyDescent="0.25"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 s="19">
        <f t="array" ref="W265">SUMPRODUCT(B$2:U$2, B265:U265)</f>
        <v>1.9554357653215155</v>
      </c>
      <c r="X265" s="16">
        <f t="shared" si="8"/>
        <v>0.87603814805422908</v>
      </c>
      <c r="Y265" s="16">
        <f t="shared" si="9"/>
        <v>1.5366540737825229E-2</v>
      </c>
    </row>
    <row r="266" spans="2:25" x14ac:dyDescent="0.25"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 s="19">
        <f t="array" ref="W266">SUMPRODUCT(B$2:U$2, B266:U266)</f>
        <v>4.9936422953436441</v>
      </c>
      <c r="X266" s="16">
        <f t="shared" si="8"/>
        <v>0.99326474986097324</v>
      </c>
      <c r="Y266" s="16">
        <f t="shared" si="9"/>
        <v>4.536359443526E-5</v>
      </c>
    </row>
    <row r="267" spans="2:25" x14ac:dyDescent="0.25"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 s="19">
        <f t="array" ref="W267">SUMPRODUCT(B$2:U$2, B267:U267)</f>
        <v>1.9554357653215155</v>
      </c>
      <c r="X267" s="16">
        <f t="shared" si="8"/>
        <v>0.87603814805422908</v>
      </c>
      <c r="Y267" s="16">
        <f t="shared" si="9"/>
        <v>1.5366540737825229E-2</v>
      </c>
    </row>
    <row r="268" spans="2:25" x14ac:dyDescent="0.25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 s="19">
        <f t="array" ref="W268">SUMPRODUCT(B$2:U$2, B268:U268)</f>
        <v>1.9143715676384909</v>
      </c>
      <c r="X268" s="16">
        <f t="shared" si="8"/>
        <v>0.87150947465128914</v>
      </c>
      <c r="Y268" s="16">
        <f t="shared" si="9"/>
        <v>1.6509815104387707E-2</v>
      </c>
    </row>
    <row r="269" spans="2:25" x14ac:dyDescent="0.25"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 s="19">
        <f t="array" ref="W269">SUMPRODUCT(B$2:U$2, B269:U269)</f>
        <v>1.6829695547040311</v>
      </c>
      <c r="X269" s="16">
        <f t="shared" si="8"/>
        <v>0.8432973488185429</v>
      </c>
      <c r="Y269" s="16">
        <f t="shared" si="9"/>
        <v>2.4555720887297419E-2</v>
      </c>
    </row>
    <row r="270" spans="2:25" x14ac:dyDescent="0.25"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 s="19">
        <f t="array" ref="W270">SUMPRODUCT(B$2:U$2, B270:U270)</f>
        <v>-0.37464114675058691</v>
      </c>
      <c r="X270" s="16">
        <f t="shared" si="8"/>
        <v>0.40742003472999011</v>
      </c>
      <c r="Y270" s="16">
        <f t="shared" si="9"/>
        <v>0.35115101523940612</v>
      </c>
    </row>
    <row r="271" spans="2:25" x14ac:dyDescent="0.25"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1</v>
      </c>
      <c r="W271" s="19">
        <f t="array" ref="W271">SUMPRODUCT(B$2:U$2, B271:U271)</f>
        <v>0.66986680385687458</v>
      </c>
      <c r="X271" s="16">
        <f t="shared" si="8"/>
        <v>0.66147333371664296</v>
      </c>
      <c r="Y271" s="16">
        <f t="shared" si="9"/>
        <v>0.11460030378492338</v>
      </c>
    </row>
    <row r="272" spans="2:25" x14ac:dyDescent="0.25"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 s="19">
        <f t="array" ref="W272">SUMPRODUCT(B$2:U$2, B272:U272)</f>
        <v>5.9442989377878614</v>
      </c>
      <c r="X272" s="16">
        <f t="shared" si="8"/>
        <v>0.99738611131446708</v>
      </c>
      <c r="Y272" s="16">
        <f t="shared" si="9"/>
        <v>6.8324140603569996E-6</v>
      </c>
    </row>
    <row r="273" spans="2:25" x14ac:dyDescent="0.25"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19">
        <f t="array" ref="W273">SUMPRODUCT(B$2:U$2, B273:U273)</f>
        <v>-0.35410770749849729</v>
      </c>
      <c r="X273" s="16">
        <f t="shared" si="8"/>
        <v>0.4123866684033855</v>
      </c>
      <c r="Y273" s="16">
        <f t="shared" si="9"/>
        <v>0.34528942747007291</v>
      </c>
    </row>
    <row r="274" spans="2:25" x14ac:dyDescent="0.25"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 s="19">
        <f t="array" ref="W274">SUMPRODUCT(B$2:U$2, B274:U274)</f>
        <v>7.4371266687606186</v>
      </c>
      <c r="X274" s="16">
        <f t="shared" si="8"/>
        <v>0.99941137159836835</v>
      </c>
      <c r="Y274" s="16">
        <f t="shared" si="9"/>
        <v>3.4648339520743376E-7</v>
      </c>
    </row>
    <row r="275" spans="2:25" x14ac:dyDescent="0.25"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19">
        <f t="array" ref="W275">SUMPRODUCT(B$2:U$2, B275:U275)</f>
        <v>-1.0929760384413596</v>
      </c>
      <c r="X275" s="16">
        <f t="shared" si="8"/>
        <v>0.2510582853061426</v>
      </c>
      <c r="Y275" s="16">
        <f t="shared" si="9"/>
        <v>0.56091369200857533</v>
      </c>
    </row>
    <row r="276" spans="2:25" x14ac:dyDescent="0.25"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19">
        <f t="array" ref="W276">SUMPRODUCT(B$2:U$2, B276:U276)</f>
        <v>7.0456713206592276</v>
      </c>
      <c r="X276" s="16">
        <f t="shared" si="8"/>
        <v>0.99912958644896543</v>
      </c>
      <c r="Y276" s="16">
        <f t="shared" si="9"/>
        <v>7.5761974982460237E-7</v>
      </c>
    </row>
    <row r="277" spans="2:25" x14ac:dyDescent="0.25"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19">
        <f t="array" ref="W277">SUMPRODUCT(B$2:U$2, B277:U277)</f>
        <v>1.7155920820232762</v>
      </c>
      <c r="X277" s="16">
        <f t="shared" si="8"/>
        <v>0.84756019700977347</v>
      </c>
      <c r="Y277" s="16">
        <f t="shared" si="9"/>
        <v>2.3237893535699074E-2</v>
      </c>
    </row>
    <row r="278" spans="2:25" x14ac:dyDescent="0.25"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19">
        <f t="array" ref="W278">SUMPRODUCT(B$2:U$2, B278:U278)</f>
        <v>4.3321340177133987</v>
      </c>
      <c r="X278" s="16">
        <f t="shared" si="8"/>
        <v>0.98703092914503288</v>
      </c>
      <c r="Y278" s="16">
        <f t="shared" si="9"/>
        <v>1.6819679884115768E-4</v>
      </c>
    </row>
    <row r="279" spans="2:25" x14ac:dyDescent="0.25"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19">
        <f t="array" ref="W279">SUMPRODUCT(B$2:U$2, B279:U279)</f>
        <v>2.4544604129661383</v>
      </c>
      <c r="X279" s="16">
        <f t="shared" si="8"/>
        <v>0.92088702092069652</v>
      </c>
      <c r="Y279" s="16">
        <f t="shared" si="9"/>
        <v>6.2588634588023103E-3</v>
      </c>
    </row>
    <row r="280" spans="2:25" x14ac:dyDescent="0.25"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 s="19">
        <f t="array" ref="W280">SUMPRODUCT(B$2:U$2, B280:U280)</f>
        <v>1.5668994981209452</v>
      </c>
      <c r="X280" s="16">
        <f t="shared" si="8"/>
        <v>0.82734115790515594</v>
      </c>
      <c r="Y280" s="16">
        <f t="shared" si="9"/>
        <v>2.9811075753532295E-2</v>
      </c>
    </row>
    <row r="281" spans="2:25" x14ac:dyDescent="0.25"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19">
        <f t="array" ref="W281">SUMPRODUCT(B$2:U$2, B281:U281)</f>
        <v>5.1747589014065651</v>
      </c>
      <c r="X281" s="16">
        <f t="shared" si="8"/>
        <v>0.99437424736569879</v>
      </c>
      <c r="Y281" s="16">
        <f t="shared" si="9"/>
        <v>3.1649092702346967E-5</v>
      </c>
    </row>
    <row r="282" spans="2:25" x14ac:dyDescent="0.25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19">
        <f t="array" ref="W282">SUMPRODUCT(B$2:U$2, B282:U282)</f>
        <v>1.3530880300947725</v>
      </c>
      <c r="X282" s="16">
        <f t="shared" si="8"/>
        <v>0.79463402479292655</v>
      </c>
      <c r="Y282" s="16">
        <f t="shared" si="9"/>
        <v>4.2175183772752305E-2</v>
      </c>
    </row>
    <row r="283" spans="2:25" x14ac:dyDescent="0.25"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19">
        <f t="array" ref="W283">SUMPRODUCT(B$2:U$2, B283:U283)</f>
        <v>1.9554357653215155</v>
      </c>
      <c r="X283" s="16">
        <f t="shared" si="8"/>
        <v>0.87603814805422908</v>
      </c>
      <c r="Y283" s="16">
        <f t="shared" si="9"/>
        <v>1.5366540737825229E-2</v>
      </c>
    </row>
    <row r="284" spans="2:25" x14ac:dyDescent="0.25"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19">
        <f t="array" ref="W284">SUMPRODUCT(B$2:U$2, B284:U284)</f>
        <v>4.6256394673951631</v>
      </c>
      <c r="X284" s="16">
        <f t="shared" si="8"/>
        <v>0.99029766957284915</v>
      </c>
      <c r="Y284" s="16">
        <f t="shared" si="9"/>
        <v>9.4135215717617223E-5</v>
      </c>
    </row>
    <row r="285" spans="2:25" x14ac:dyDescent="0.25"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s="19">
        <f t="array" ref="W285">SUMPRODUCT(B$2:U$2, B285:U285)</f>
        <v>3.0067427196269509</v>
      </c>
      <c r="X285" s="16">
        <f t="shared" si="8"/>
        <v>0.95287781250083281</v>
      </c>
      <c r="Y285" s="16">
        <f t="shared" si="9"/>
        <v>2.2205005547066684E-3</v>
      </c>
    </row>
    <row r="286" spans="2:25" x14ac:dyDescent="0.25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 s="19">
        <f t="array" ref="W286">SUMPRODUCT(B$2:U$2, B286:U286)</f>
        <v>-1.0929760384413596</v>
      </c>
      <c r="X286" s="16">
        <f t="shared" si="8"/>
        <v>0.2510582853061426</v>
      </c>
      <c r="Y286" s="16">
        <f t="shared" si="9"/>
        <v>0.56091369200857533</v>
      </c>
    </row>
    <row r="287" spans="2:25" x14ac:dyDescent="0.25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19">
        <f t="array" ref="W287">SUMPRODUCT(B$2:U$2, B287:U287)</f>
        <v>-0.35410770749849729</v>
      </c>
      <c r="X287" s="16">
        <f t="shared" si="8"/>
        <v>0.4123866684033855</v>
      </c>
      <c r="Y287" s="16">
        <f t="shared" si="9"/>
        <v>0.34528942747007291</v>
      </c>
    </row>
    <row r="288" spans="2:25" x14ac:dyDescent="0.25"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19">
        <f t="array" ref="W288">SUMPRODUCT(B$2:U$2, B288:U288)</f>
        <v>2.9685385161686719</v>
      </c>
      <c r="X288" s="16">
        <f t="shared" si="8"/>
        <v>0.9511323926392552</v>
      </c>
      <c r="Y288" s="16">
        <f t="shared" si="9"/>
        <v>2.3880430491639197E-3</v>
      </c>
    </row>
    <row r="289" spans="2:25" x14ac:dyDescent="0.25"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19">
        <f t="array" ref="W289">SUMPRODUCT(B$2:U$2, B289:U289)</f>
        <v>1.0269978712971404</v>
      </c>
      <c r="X289" s="16">
        <f t="shared" si="8"/>
        <v>0.73633345674153938</v>
      </c>
      <c r="Y289" s="16">
        <f t="shared" si="9"/>
        <v>6.952004603386569E-2</v>
      </c>
    </row>
    <row r="290" spans="2:25" x14ac:dyDescent="0.25"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1</v>
      </c>
      <c r="W290" s="19">
        <f t="array" ref="W290">SUMPRODUCT(B$2:U$2, B290:U290)</f>
        <v>6.2745959070026771</v>
      </c>
      <c r="X290" s="16">
        <f t="shared" si="8"/>
        <v>0.99811998906820587</v>
      </c>
      <c r="Y290" s="16">
        <f t="shared" si="9"/>
        <v>3.5344411036654305E-6</v>
      </c>
    </row>
    <row r="291" spans="2:25" x14ac:dyDescent="0.25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19">
        <f t="array" ref="W291">SUMPRODUCT(B$2:U$2, B291:U291)</f>
        <v>4.3754676185855805</v>
      </c>
      <c r="X291" s="16">
        <f t="shared" si="8"/>
        <v>0.98757408884051545</v>
      </c>
      <c r="Y291" s="16">
        <f t="shared" si="9"/>
        <v>1.5440326814340264E-4</v>
      </c>
    </row>
    <row r="292" spans="2:25" x14ac:dyDescent="0.25"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19">
        <f t="array" ref="W292">SUMPRODUCT(B$2:U$2, B292:U292)</f>
        <v>7.5201721876756302</v>
      </c>
      <c r="X292" s="16">
        <f t="shared" si="8"/>
        <v>0.99945825442201797</v>
      </c>
      <c r="Y292" s="16">
        <f t="shared" si="9"/>
        <v>2.9348827126308752E-7</v>
      </c>
    </row>
    <row r="293" spans="2:25" x14ac:dyDescent="0.25"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 s="19">
        <f t="array" ref="W293">SUMPRODUCT(B$2:U$2, B293:U293)</f>
        <v>5.1244768965359428</v>
      </c>
      <c r="X293" s="16">
        <f t="shared" si="8"/>
        <v>0.99408585652618631</v>
      </c>
      <c r="Y293" s="16">
        <f t="shared" si="9"/>
        <v>3.4977093028853102E-5</v>
      </c>
    </row>
    <row r="294" spans="2:25" x14ac:dyDescent="0.25"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 s="19">
        <f t="array" ref="W294">SUMPRODUCT(B$2:U$2, B294:U294)</f>
        <v>7.2435634366132184</v>
      </c>
      <c r="X294" s="16">
        <f t="shared" si="8"/>
        <v>0.99928575030330935</v>
      </c>
      <c r="Y294" s="16">
        <f t="shared" si="9"/>
        <v>5.1015262922268518E-7</v>
      </c>
    </row>
    <row r="295" spans="2:25" x14ac:dyDescent="0.25"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 s="19">
        <f t="array" ref="W295">SUMPRODUCT(B$2:U$2, B295:U295)</f>
        <v>1.8830155214146633</v>
      </c>
      <c r="X295" s="16">
        <f t="shared" si="8"/>
        <v>0.86795711165835887</v>
      </c>
      <c r="Y295" s="16">
        <f t="shared" si="9"/>
        <v>1.7435324361603107E-2</v>
      </c>
    </row>
    <row r="296" spans="2:25" x14ac:dyDescent="0.25"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 s="19">
        <f t="array" ref="W296">SUMPRODUCT(B$2:U$2, B296:U296)</f>
        <v>1.6111881563094985</v>
      </c>
      <c r="X296" s="16">
        <f t="shared" si="8"/>
        <v>0.83357628095925429</v>
      </c>
      <c r="Y296" s="16">
        <f t="shared" si="9"/>
        <v>2.7696854259353067E-2</v>
      </c>
    </row>
    <row r="297" spans="2:25" x14ac:dyDescent="0.25"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19">
        <f t="array" ref="W297">SUMPRODUCT(B$2:U$2, B297:U297)</f>
        <v>-1.0929760384413596</v>
      </c>
      <c r="X297" s="16">
        <f t="shared" si="8"/>
        <v>0.2510582853061426</v>
      </c>
      <c r="Y297" s="16">
        <f t="shared" si="9"/>
        <v>0.56091369200857533</v>
      </c>
    </row>
    <row r="298" spans="2:25" x14ac:dyDescent="0.25"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 s="19">
        <f t="array" ref="W298">SUMPRODUCT(B$2:U$2, B298:U298)</f>
        <v>3.9520549288407461</v>
      </c>
      <c r="X298" s="16">
        <f t="shared" si="8"/>
        <v>0.98114708667626493</v>
      </c>
      <c r="Y298" s="16">
        <f t="shared" si="9"/>
        <v>3.5543234079226716E-4</v>
      </c>
    </row>
    <row r="299" spans="2:25" x14ac:dyDescent="0.25"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 s="19">
        <f t="array" ref="W299">SUMPRODUCT(B$2:U$2, B299:U299)</f>
        <v>10.389640883755275</v>
      </c>
      <c r="X299" s="16">
        <f t="shared" si="8"/>
        <v>0.99996925157033001</v>
      </c>
      <c r="Y299" s="16">
        <f t="shared" si="9"/>
        <v>9.4546592717039143E-10</v>
      </c>
    </row>
    <row r="300" spans="2:25" x14ac:dyDescent="0.25"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 s="19">
        <f t="array" ref="W300">SUMPRODUCT(B$2:U$2, B300:U300)</f>
        <v>3.7561812578823837</v>
      </c>
      <c r="X300" s="16">
        <f t="shared" si="8"/>
        <v>0.97716098728431644</v>
      </c>
      <c r="Y300" s="16">
        <f t="shared" si="9"/>
        <v>5.2162050182715533E-4</v>
      </c>
    </row>
    <row r="301" spans="2:25" x14ac:dyDescent="0.25"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 s="19">
        <f t="array" ref="W301">SUMPRODUCT(B$2:U$2, B301:U301)</f>
        <v>7.6046854550137883</v>
      </c>
      <c r="X301" s="16">
        <f t="shared" si="8"/>
        <v>0.99950213591659143</v>
      </c>
      <c r="Y301" s="16">
        <f t="shared" si="9"/>
        <v>2.4786864554825787E-7</v>
      </c>
    </row>
    <row r="302" spans="2:25" x14ac:dyDescent="0.25"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 s="19">
        <f t="array" ref="W302">SUMPRODUCT(B$2:U$2, B302:U302)</f>
        <v>-0.35410770749849729</v>
      </c>
      <c r="X302" s="16">
        <f t="shared" si="8"/>
        <v>0.4123866684033855</v>
      </c>
      <c r="Y302" s="16">
        <f t="shared" si="9"/>
        <v>0.34528942747007291</v>
      </c>
    </row>
    <row r="303" spans="2:25" x14ac:dyDescent="0.25"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 s="19">
        <f t="array" ref="W303">SUMPRODUCT(B$2:U$2, B303:U303)</f>
        <v>1.6613776583715718</v>
      </c>
      <c r="X303" s="16">
        <f t="shared" si="8"/>
        <v>0.84042285062717992</v>
      </c>
      <c r="Y303" s="16">
        <f t="shared" si="9"/>
        <v>2.5464866601955332E-2</v>
      </c>
    </row>
    <row r="304" spans="2:25" x14ac:dyDescent="0.25"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 s="19">
        <f t="array" ref="W304">SUMPRODUCT(B$2:U$2, B304:U304)</f>
        <v>1.1023635240170115</v>
      </c>
      <c r="X304" s="16">
        <f t="shared" si="8"/>
        <v>0.75070269680862678</v>
      </c>
      <c r="Y304" s="16">
        <f t="shared" si="9"/>
        <v>6.2149145378491463E-2</v>
      </c>
    </row>
    <row r="305" spans="2:25" x14ac:dyDescent="0.25"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 s="19">
        <f t="array" ref="W305">SUMPRODUCT(B$2:U$2, B305:U305)</f>
        <v>1.53396042428913</v>
      </c>
      <c r="X305" s="16">
        <f t="shared" si="8"/>
        <v>0.8225850327638321</v>
      </c>
      <c r="Y305" s="16">
        <f t="shared" si="9"/>
        <v>3.147607059941053E-2</v>
      </c>
    </row>
    <row r="306" spans="2:25" x14ac:dyDescent="0.25"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 s="19">
        <f t="array" ref="W306">SUMPRODUCT(B$2:U$2, B306:U306)</f>
        <v>0.63166260039859579</v>
      </c>
      <c r="X306" s="16">
        <f t="shared" si="8"/>
        <v>0.65286635614495758</v>
      </c>
      <c r="Y306" s="16">
        <f t="shared" si="9"/>
        <v>0.12050176669607943</v>
      </c>
    </row>
    <row r="307" spans="2:25" x14ac:dyDescent="0.25"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 s="19">
        <f t="array" ref="W307">SUMPRODUCT(B$2:U$2, B307:U307)</f>
        <v>-1.0929760384413596</v>
      </c>
      <c r="X307" s="16">
        <f t="shared" si="8"/>
        <v>0.2510582853061426</v>
      </c>
      <c r="Y307" s="16">
        <f t="shared" si="9"/>
        <v>0.56091369200857533</v>
      </c>
    </row>
    <row r="308" spans="2:25" x14ac:dyDescent="0.25"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 s="19">
        <f t="array" ref="W308">SUMPRODUCT(B$2:U$2, B308:U308)</f>
        <v>2.4573794938669584</v>
      </c>
      <c r="X308" s="16">
        <f t="shared" si="8"/>
        <v>0.92109942686468793</v>
      </c>
      <c r="Y308" s="16">
        <f t="shared" si="9"/>
        <v>6.2253004410807288E-3</v>
      </c>
    </row>
    <row r="309" spans="2:25" x14ac:dyDescent="0.25"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 s="19">
        <f t="array" ref="W309">SUMPRODUCT(B$2:U$2, B309:U309)</f>
        <v>0.69719924680693801</v>
      </c>
      <c r="X309" s="16">
        <f t="shared" si="8"/>
        <v>0.66756651689263924</v>
      </c>
      <c r="Y309" s="16">
        <f t="shared" si="9"/>
        <v>0.11051202069089192</v>
      </c>
    </row>
    <row r="310" spans="2:25" x14ac:dyDescent="0.25"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 s="19">
        <f t="array" ref="W310">SUMPRODUCT(B$2:U$2, B310:U310)</f>
        <v>5.7879783971415231</v>
      </c>
      <c r="X310" s="16">
        <f t="shared" si="8"/>
        <v>0.99694519000359094</v>
      </c>
      <c r="Y310" s="16">
        <f t="shared" si="9"/>
        <v>9.3318641141607097E-6</v>
      </c>
    </row>
    <row r="311" spans="2:25" x14ac:dyDescent="0.25"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 s="19">
        <f t="array" ref="W311">SUMPRODUCT(B$2:U$2, B311:U311)</f>
        <v>1.3882016955476475</v>
      </c>
      <c r="X311" s="16">
        <f t="shared" si="8"/>
        <v>0.80030499889550932</v>
      </c>
      <c r="Y311" s="16">
        <f t="shared" si="9"/>
        <v>3.9878093466122533E-2</v>
      </c>
    </row>
    <row r="312" spans="2:25" x14ac:dyDescent="0.25"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 s="19">
        <f t="array" ref="W312">SUMPRODUCT(B$2:U$2, B312:U312)</f>
        <v>1.9554357653215155</v>
      </c>
      <c r="X312" s="16">
        <f t="shared" si="8"/>
        <v>0.87603814805422908</v>
      </c>
      <c r="Y312" s="16">
        <f t="shared" si="9"/>
        <v>1.5366540737825229E-2</v>
      </c>
    </row>
    <row r="313" spans="2:25" x14ac:dyDescent="0.25"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 s="19">
        <f t="array" ref="W313">SUMPRODUCT(B$2:U$2, B313:U313)</f>
        <v>3.4384717214593374</v>
      </c>
      <c r="X313" s="16">
        <f t="shared" si="8"/>
        <v>0.96888547672930869</v>
      </c>
      <c r="Y313" s="16">
        <f t="shared" si="9"/>
        <v>9.6811355836239088E-4</v>
      </c>
    </row>
    <row r="314" spans="2:25" x14ac:dyDescent="0.25"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19">
        <f t="array" ref="W314">SUMPRODUCT(B$2:U$2, B314:U314)</f>
        <v>0.63166260039859579</v>
      </c>
      <c r="X314" s="16">
        <f t="shared" si="8"/>
        <v>0.65286635614495758</v>
      </c>
      <c r="Y314" s="16">
        <f t="shared" si="9"/>
        <v>0.12050176669607943</v>
      </c>
    </row>
    <row r="315" spans="2:25" x14ac:dyDescent="0.25"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 s="19">
        <f t="array" ref="W315">SUMPRODUCT(B$2:U$2, B315:U315)</f>
        <v>9.1765169909059434</v>
      </c>
      <c r="X315" s="16">
        <f t="shared" si="8"/>
        <v>0.99989657050920233</v>
      </c>
      <c r="Y315" s="16">
        <f t="shared" si="9"/>
        <v>1.0697659566664993E-8</v>
      </c>
    </row>
    <row r="316" spans="2:25" x14ac:dyDescent="0.25"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 s="19">
        <f t="array" ref="W316">SUMPRODUCT(B$2:U$2, B316:U316)</f>
        <v>6.869705380482908</v>
      </c>
      <c r="X316" s="16">
        <f t="shared" si="8"/>
        <v>0.99896229488519872</v>
      </c>
      <c r="Y316" s="16">
        <f t="shared" si="9"/>
        <v>1.0768319052847367E-6</v>
      </c>
    </row>
    <row r="317" spans="2:25" x14ac:dyDescent="0.25"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 s="19">
        <f t="array" ref="W317">SUMPRODUCT(B$2:U$2, B317:U317)</f>
        <v>11.629881843754989</v>
      </c>
      <c r="X317" s="16">
        <f t="shared" si="8"/>
        <v>0.99999110383915446</v>
      </c>
      <c r="Y317" s="16">
        <f t="shared" si="9"/>
        <v>7.9141677789711298E-11</v>
      </c>
    </row>
    <row r="318" spans="2:25" x14ac:dyDescent="0.25"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 s="19">
        <f t="array" ref="W318">SUMPRODUCT(B$2:U$2, B318:U318)</f>
        <v>5.5285083907742889</v>
      </c>
      <c r="X318" s="16">
        <f t="shared" si="8"/>
        <v>0.99604380444041574</v>
      </c>
      <c r="Y318" s="16">
        <f t="shared" si="9"/>
        <v>1.5651483305674242E-5</v>
      </c>
    </row>
    <row r="319" spans="2:25" x14ac:dyDescent="0.25"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19">
        <f t="array" ref="W319">SUMPRODUCT(B$2:U$2, B319:U319)</f>
        <v>0.63166260039859579</v>
      </c>
      <c r="X319" s="16">
        <f t="shared" si="8"/>
        <v>0.65286635614495758</v>
      </c>
      <c r="Y319" s="16">
        <f t="shared" si="9"/>
        <v>0.12050176669607943</v>
      </c>
    </row>
    <row r="320" spans="2:25" x14ac:dyDescent="0.25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s="19">
        <f t="array" ref="W320">SUMPRODUCT(B$2:U$2, B320:U320)</f>
        <v>2.495583697325237</v>
      </c>
      <c r="X320" s="16">
        <f t="shared" si="8"/>
        <v>0.92383164024235176</v>
      </c>
      <c r="Y320" s="16">
        <f t="shared" si="9"/>
        <v>5.8016190281705276E-3</v>
      </c>
    </row>
    <row r="321" spans="2:25" x14ac:dyDescent="0.25"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 s="19">
        <f t="array" ref="W321">SUMPRODUCT(B$2:U$2, B321:U321)</f>
        <v>3.4119069968370246</v>
      </c>
      <c r="X321" s="16">
        <f t="shared" si="8"/>
        <v>0.96807459312708544</v>
      </c>
      <c r="Y321" s="16">
        <f t="shared" si="9"/>
        <v>1.0192316040011406E-3</v>
      </c>
    </row>
    <row r="322" spans="2:25" x14ac:dyDescent="0.25"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 s="19">
        <f t="array" ref="W322">SUMPRODUCT(B$2:U$2, B322:U322)</f>
        <v>8.2340307169871618</v>
      </c>
      <c r="X322" s="16">
        <f t="shared" si="8"/>
        <v>0.99973460629251998</v>
      </c>
      <c r="Y322" s="16">
        <f t="shared" si="9"/>
        <v>7.0433819969991306E-8</v>
      </c>
    </row>
    <row r="323" spans="2:25" x14ac:dyDescent="0.25"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19">
        <f t="array" ref="W323">SUMPRODUCT(B$2:U$2, B323:U323)</f>
        <v>5.2884101545000277</v>
      </c>
      <c r="X323" s="16">
        <f t="shared" si="8"/>
        <v>0.99497558992212332</v>
      </c>
      <c r="Y323" s="16">
        <f t="shared" si="9"/>
        <v>2.5244696630668787E-5</v>
      </c>
    </row>
    <row r="324" spans="2:25" x14ac:dyDescent="0.25"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 s="19">
        <f t="array" ref="W324">SUMPRODUCT(B$2:U$2, B324:U324)</f>
        <v>-3.9995115101566672</v>
      </c>
      <c r="X324" s="16">
        <f t="shared" si="8"/>
        <v>1.7994840046540592E-2</v>
      </c>
      <c r="Y324" s="16">
        <f t="shared" si="9"/>
        <v>0.9643341341752194</v>
      </c>
    </row>
    <row r="325" spans="2:25" x14ac:dyDescent="0.25"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 s="19">
        <f t="array" ref="W325">SUMPRODUCT(B$2:U$2, B325:U325)</f>
        <v>2.495583697325237</v>
      </c>
      <c r="X325" s="16">
        <f t="shared" si="8"/>
        <v>0.92383164024235176</v>
      </c>
      <c r="Y325" s="16">
        <f t="shared" si="9"/>
        <v>5.8016190281705276E-3</v>
      </c>
    </row>
    <row r="326" spans="2:25" x14ac:dyDescent="0.25"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 s="19">
        <f t="array" ref="W326">SUMPRODUCT(B$2:U$2, B326:U326)</f>
        <v>-1.8686658399099514</v>
      </c>
      <c r="X326" s="16">
        <f t="shared" ref="X326:X389" si="10">EXP(W326)/(1+EXP(W326))</f>
        <v>0.13369617145968749</v>
      </c>
      <c r="Y326" s="16">
        <f t="shared" ref="Y326:Y389" si="11">(V326-X326)^2</f>
        <v>0.75048232334360321</v>
      </c>
    </row>
    <row r="327" spans="2:25" x14ac:dyDescent="0.25"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19">
        <f t="array" ref="W327">SUMPRODUCT(B$2:U$2, B327:U327)</f>
        <v>-0.35410770749849729</v>
      </c>
      <c r="X327" s="16">
        <f t="shared" si="10"/>
        <v>0.4123866684033855</v>
      </c>
      <c r="Y327" s="16">
        <f t="shared" si="11"/>
        <v>0.34528942747007291</v>
      </c>
    </row>
    <row r="328" spans="2:25" x14ac:dyDescent="0.25"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1</v>
      </c>
      <c r="W328" s="19">
        <f t="array" ref="W328">SUMPRODUCT(B$2:U$2, B328:U328)</f>
        <v>8.0154314083628968</v>
      </c>
      <c r="X328" s="16">
        <f t="shared" si="10"/>
        <v>0.99966978337501633</v>
      </c>
      <c r="Y328" s="16">
        <f t="shared" si="11"/>
        <v>1.090430194156059E-7</v>
      </c>
    </row>
    <row r="329" spans="2:25" x14ac:dyDescent="0.25"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 s="19">
        <f t="array" ref="W329">SUMPRODUCT(B$2:U$2, B329:U329)</f>
        <v>5.5052792715281429</v>
      </c>
      <c r="X329" s="16">
        <f t="shared" si="10"/>
        <v>0.99595120625847489</v>
      </c>
      <c r="Y329" s="16">
        <f t="shared" si="11"/>
        <v>1.6392730761412931E-5</v>
      </c>
    </row>
    <row r="330" spans="2:25" x14ac:dyDescent="0.25"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 s="19">
        <f t="array" ref="W330">SUMPRODUCT(B$2:U$2, B330:U330)</f>
        <v>1.7755815687332137</v>
      </c>
      <c r="X330" s="16">
        <f t="shared" si="10"/>
        <v>0.85515042125176532</v>
      </c>
      <c r="Y330" s="16">
        <f t="shared" si="11"/>
        <v>2.098140046354104E-2</v>
      </c>
    </row>
    <row r="331" spans="2:25" x14ac:dyDescent="0.25"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 s="19">
        <f t="array" ref="W331">SUMPRODUCT(B$2:U$2, B331:U331)</f>
        <v>3.012127607481526</v>
      </c>
      <c r="X331" s="16">
        <f t="shared" si="10"/>
        <v>0.9531190142488718</v>
      </c>
      <c r="Y331" s="16">
        <f t="shared" si="11"/>
        <v>2.1978268249974856E-3</v>
      </c>
    </row>
    <row r="332" spans="2:25" x14ac:dyDescent="0.25"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 s="19">
        <f t="array" ref="W332">SUMPRODUCT(B$2:U$2, B332:U332)</f>
        <v>6.2092319951467321</v>
      </c>
      <c r="X332" s="16">
        <f t="shared" si="10"/>
        <v>0.99799325396621819</v>
      </c>
      <c r="Y332" s="16">
        <f t="shared" si="11"/>
        <v>4.0270296440990428E-6</v>
      </c>
    </row>
    <row r="333" spans="2:25" x14ac:dyDescent="0.25"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 s="19">
        <f t="array" ref="W333">SUMPRODUCT(B$2:U$2, B333:U333)</f>
        <v>0.65899504334865922</v>
      </c>
      <c r="X333" s="16">
        <f t="shared" si="10"/>
        <v>0.65903460276179771</v>
      </c>
      <c r="Y333" s="16">
        <f t="shared" si="11"/>
        <v>0.11625740211380509</v>
      </c>
    </row>
    <row r="334" spans="2:25" x14ac:dyDescent="0.25"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19">
        <f t="array" ref="W334">SUMPRODUCT(B$2:U$2, B334:U334)</f>
        <v>3.037381536061925</v>
      </c>
      <c r="X334" s="16">
        <f t="shared" si="10"/>
        <v>0.95423461441129986</v>
      </c>
      <c r="Y334" s="16">
        <f t="shared" si="11"/>
        <v>2.0944705180824023E-3</v>
      </c>
    </row>
    <row r="335" spans="2:25" x14ac:dyDescent="0.25"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 s="19">
        <f t="array" ref="W335">SUMPRODUCT(B$2:U$2, B335:U335)</f>
        <v>7.1060852102660439</v>
      </c>
      <c r="X335" s="16">
        <f t="shared" si="10"/>
        <v>0.99918057277952976</v>
      </c>
      <c r="Y335" s="16">
        <f t="shared" si="11"/>
        <v>6.7146096964757821E-7</v>
      </c>
    </row>
    <row r="336" spans="2:25" x14ac:dyDescent="0.25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19">
        <f t="array" ref="W336">SUMPRODUCT(B$2:U$2, B336:U336)</f>
        <v>3.7675135438783069</v>
      </c>
      <c r="X336" s="16">
        <f t="shared" si="10"/>
        <v>0.97741253148244167</v>
      </c>
      <c r="Y336" s="16">
        <f t="shared" si="11"/>
        <v>5.1019373403168866E-4</v>
      </c>
    </row>
    <row r="337" spans="2:25" x14ac:dyDescent="0.25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 s="19">
        <f t="array" ref="W337">SUMPRODUCT(B$2:U$2, B337:U337)</f>
        <v>4.7434704465340616</v>
      </c>
      <c r="X337" s="16">
        <f t="shared" si="10"/>
        <v>0.99136680928963972</v>
      </c>
      <c r="Y337" s="16">
        <f t="shared" si="11"/>
        <v>7.45319818414511E-5</v>
      </c>
    </row>
    <row r="338" spans="2:25" x14ac:dyDescent="0.25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 s="19">
        <f t="array" ref="W338">SUMPRODUCT(B$2:U$2, B338:U338)</f>
        <v>6.6953392569169363</v>
      </c>
      <c r="X338" s="16">
        <f t="shared" si="10"/>
        <v>0.99876486518774232</v>
      </c>
      <c r="Y338" s="16">
        <f t="shared" si="11"/>
        <v>1.5255580044508062E-6</v>
      </c>
    </row>
    <row r="339" spans="2:25" x14ac:dyDescent="0.25"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19">
        <f t="array" ref="W339">SUMPRODUCT(B$2:U$2, B339:U339)</f>
        <v>1.3895120449983672E-2</v>
      </c>
      <c r="X339" s="16">
        <f t="shared" si="10"/>
        <v>0.50347372422208203</v>
      </c>
      <c r="Y339" s="16">
        <f t="shared" si="11"/>
        <v>0.24653834253788906</v>
      </c>
    </row>
    <row r="340" spans="2:25" x14ac:dyDescent="0.25"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19">
        <f t="array" ref="W340">SUMPRODUCT(B$2:U$2, B340:U340)</f>
        <v>2.3234385932699966</v>
      </c>
      <c r="X340" s="16">
        <f t="shared" si="10"/>
        <v>0.91079969929076265</v>
      </c>
      <c r="Y340" s="16">
        <f t="shared" si="11"/>
        <v>7.956693646618369E-3</v>
      </c>
    </row>
    <row r="341" spans="2:25" x14ac:dyDescent="0.25"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 s="19">
        <f t="array" ref="W341">SUMPRODUCT(B$2:U$2, B341:U341)</f>
        <v>4.2202223361651923</v>
      </c>
      <c r="X341" s="16">
        <f t="shared" si="10"/>
        <v>0.98551744970607469</v>
      </c>
      <c r="Y341" s="16">
        <f t="shared" si="11"/>
        <v>2.0974426301607611E-4</v>
      </c>
    </row>
    <row r="342" spans="2:25" x14ac:dyDescent="0.25"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19">
        <f t="array" ref="W342">SUMPRODUCT(B$2:U$2, B342:U342)</f>
        <v>2.4544604129661383</v>
      </c>
      <c r="X342" s="16">
        <f t="shared" si="10"/>
        <v>0.92088702092069652</v>
      </c>
      <c r="Y342" s="16">
        <f t="shared" si="11"/>
        <v>6.2588634588023103E-3</v>
      </c>
    </row>
    <row r="343" spans="2:25" x14ac:dyDescent="0.25"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 s="19">
        <f t="array" ref="W343">SUMPRODUCT(B$2:U$2, B343:U343)</f>
        <v>5.7422302140890435</v>
      </c>
      <c r="X343" s="16">
        <f t="shared" si="10"/>
        <v>0.99680264920090089</v>
      </c>
      <c r="Y343" s="16">
        <f t="shared" si="11"/>
        <v>1.0223052132499705E-5</v>
      </c>
    </row>
    <row r="344" spans="2:25" x14ac:dyDescent="0.25"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19">
        <f t="array" ref="W344">SUMPRODUCT(B$2:U$2, B344:U344)</f>
        <v>3.4402307208632315</v>
      </c>
      <c r="X344" s="16">
        <f t="shared" si="10"/>
        <v>0.96893846053294774</v>
      </c>
      <c r="Y344" s="16">
        <f t="shared" si="11"/>
        <v>9.6481923406324503E-4</v>
      </c>
    </row>
    <row r="345" spans="2:25" x14ac:dyDescent="0.25"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 s="19">
        <f t="array" ref="W345">SUMPRODUCT(B$2:U$2, B345:U345)</f>
        <v>4.3023869925830382</v>
      </c>
      <c r="X345" s="16">
        <f t="shared" si="10"/>
        <v>0.98664457228195679</v>
      </c>
      <c r="Y345" s="16">
        <f t="shared" si="11"/>
        <v>1.7836744953187689E-4</v>
      </c>
    </row>
    <row r="346" spans="2:25" x14ac:dyDescent="0.25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 s="19">
        <f t="array" ref="W346">SUMPRODUCT(B$2:U$2, B346:U346)</f>
        <v>7.1056608073691656</v>
      </c>
      <c r="X346" s="16">
        <f t="shared" si="10"/>
        <v>0.99918022522358774</v>
      </c>
      <c r="Y346" s="16">
        <f t="shared" si="11"/>
        <v>6.7203068404177599E-7</v>
      </c>
    </row>
    <row r="347" spans="2:25" x14ac:dyDescent="0.25"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 s="19">
        <f t="array" ref="W347">SUMPRODUCT(B$2:U$2, B347:U347)</f>
        <v>-0.18362984034450741</v>
      </c>
      <c r="X347" s="16">
        <f t="shared" si="10"/>
        <v>0.45422110605743882</v>
      </c>
      <c r="Y347" s="16">
        <f t="shared" si="11"/>
        <v>0.29787460107316543</v>
      </c>
    </row>
    <row r="348" spans="2:25" x14ac:dyDescent="0.25"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 s="19">
        <f t="array" ref="W348">SUMPRODUCT(B$2:U$2, B348:U348)</f>
        <v>7.6873300864653826</v>
      </c>
      <c r="X348" s="16">
        <f t="shared" si="10"/>
        <v>0.99954160925488333</v>
      </c>
      <c r="Y348" s="16">
        <f t="shared" si="11"/>
        <v>2.1012207520861205E-7</v>
      </c>
    </row>
    <row r="349" spans="2:25" x14ac:dyDescent="0.25"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 s="19">
        <f t="array" ref="W349">SUMPRODUCT(B$2:U$2, B349:U349)</f>
        <v>-3.6109752429560964</v>
      </c>
      <c r="X349" s="16">
        <f t="shared" si="10"/>
        <v>2.6314320523590465E-2</v>
      </c>
      <c r="Y349" s="16">
        <f t="shared" si="11"/>
        <v>0.94806380241743726</v>
      </c>
    </row>
    <row r="350" spans="2:25" x14ac:dyDescent="0.25"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 s="19">
        <f t="array" ref="W350">SUMPRODUCT(B$2:U$2, B350:U350)</f>
        <v>1.9554357653215155</v>
      </c>
      <c r="X350" s="16">
        <f t="shared" si="10"/>
        <v>0.87603814805422908</v>
      </c>
      <c r="Y350" s="16">
        <f t="shared" si="11"/>
        <v>1.5366540737825229E-2</v>
      </c>
    </row>
    <row r="351" spans="2:25" x14ac:dyDescent="0.25"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 s="19">
        <f t="array" ref="W351">SUMPRODUCT(B$2:U$2, B351:U351)</f>
        <v>-0.74264397469906795</v>
      </c>
      <c r="X351" s="16">
        <f t="shared" si="10"/>
        <v>0.32242625006672543</v>
      </c>
      <c r="Y351" s="16">
        <f t="shared" si="11"/>
        <v>0.45910618659863972</v>
      </c>
    </row>
    <row r="352" spans="2:25" x14ac:dyDescent="0.25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s="19">
        <f t="array" ref="W352">SUMPRODUCT(B$2:U$2, B352:U352)</f>
        <v>5.8200918459045239</v>
      </c>
      <c r="X352" s="16">
        <f t="shared" si="10"/>
        <v>0.99704144641756032</v>
      </c>
      <c r="Y352" s="16">
        <f t="shared" si="11"/>
        <v>8.7530393001666797E-6</v>
      </c>
    </row>
    <row r="353" spans="2:25" x14ac:dyDescent="0.25"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 s="19">
        <f t="array" ref="W353">SUMPRODUCT(B$2:U$2, B353:U353)</f>
        <v>1.0269978712971404</v>
      </c>
      <c r="X353" s="16">
        <f t="shared" si="10"/>
        <v>0.73633345674153938</v>
      </c>
      <c r="Y353" s="16">
        <f t="shared" si="11"/>
        <v>6.952004603386569E-2</v>
      </c>
    </row>
    <row r="354" spans="2:25" x14ac:dyDescent="0.25"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19">
        <f t="array" ref="W354">SUMPRODUCT(B$2:U$2, B354:U354)</f>
        <v>2.4544604129661383</v>
      </c>
      <c r="X354" s="16">
        <f t="shared" si="10"/>
        <v>0.92088702092069652</v>
      </c>
      <c r="Y354" s="16">
        <f t="shared" si="11"/>
        <v>6.2588634588023103E-3</v>
      </c>
    </row>
    <row r="355" spans="2:25" x14ac:dyDescent="0.25"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 s="19">
        <f t="array" ref="W355">SUMPRODUCT(B$2:U$2, B355:U355)</f>
        <v>4.2371032001945919</v>
      </c>
      <c r="X355" s="16">
        <f t="shared" si="10"/>
        <v>0.98575642271732389</v>
      </c>
      <c r="Y355" s="16">
        <f t="shared" si="11"/>
        <v>2.0287949380756701E-4</v>
      </c>
    </row>
    <row r="356" spans="2:25" x14ac:dyDescent="0.25"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 s="19">
        <f t="array" ref="W356">SUMPRODUCT(B$2:U$2, B356:U356)</f>
        <v>1.5668994981209452</v>
      </c>
      <c r="X356" s="16">
        <f t="shared" si="10"/>
        <v>0.82734115790515594</v>
      </c>
      <c r="Y356" s="16">
        <f t="shared" si="11"/>
        <v>2.9811075753532295E-2</v>
      </c>
    </row>
    <row r="357" spans="2:25" x14ac:dyDescent="0.25"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 s="19">
        <f t="array" ref="W357">SUMPRODUCT(B$2:U$2, B357:U357)</f>
        <v>3.9855687086621541</v>
      </c>
      <c r="X357" s="16">
        <f t="shared" si="10"/>
        <v>0.98175711336957738</v>
      </c>
      <c r="Y357" s="16">
        <f t="shared" si="11"/>
        <v>3.3280291261045226E-4</v>
      </c>
    </row>
    <row r="358" spans="2:25" x14ac:dyDescent="0.25"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 s="19">
        <f t="array" ref="W358">SUMPRODUCT(B$2:U$2, B358:U358)</f>
        <v>6.2182648007885764</v>
      </c>
      <c r="X358" s="16">
        <f t="shared" si="10"/>
        <v>0.99801126300565424</v>
      </c>
      <c r="Y358" s="16">
        <f t="shared" si="11"/>
        <v>3.955074832679421E-6</v>
      </c>
    </row>
    <row r="359" spans="2:25" x14ac:dyDescent="0.25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 s="19">
        <f t="array" ref="W359">SUMPRODUCT(B$2:U$2, B359:U359)</f>
        <v>-2.2702584835046711</v>
      </c>
      <c r="X359" s="16">
        <f t="shared" si="10"/>
        <v>9.3616277021655286E-2</v>
      </c>
      <c r="Y359" s="16">
        <f t="shared" si="11"/>
        <v>0.8215314532800847</v>
      </c>
    </row>
    <row r="360" spans="2:25" x14ac:dyDescent="0.25"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19">
        <f t="array" ref="W360">SUMPRODUCT(B$2:U$2, B360:U360)</f>
        <v>7.1056608073691656</v>
      </c>
      <c r="X360" s="16">
        <f t="shared" si="10"/>
        <v>0.99918022522358774</v>
      </c>
      <c r="Y360" s="16">
        <f t="shared" si="11"/>
        <v>6.7203068404177599E-7</v>
      </c>
    </row>
    <row r="361" spans="2:25" x14ac:dyDescent="0.25"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 s="19">
        <f t="array" ref="W361">SUMPRODUCT(B$2:U$2, B361:U361)</f>
        <v>7.4342075878597988</v>
      </c>
      <c r="X361" s="16">
        <f t="shared" si="10"/>
        <v>0.99940965184999031</v>
      </c>
      <c r="Y361" s="16">
        <f t="shared" si="11"/>
        <v>3.4851093821986302E-7</v>
      </c>
    </row>
    <row r="362" spans="2:25" x14ac:dyDescent="0.25"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 s="19">
        <f t="array" ref="W362">SUMPRODUCT(B$2:U$2, B362:U362)</f>
        <v>7.9591574515705474</v>
      </c>
      <c r="X362" s="16">
        <f t="shared" si="10"/>
        <v>0.99965067465100677</v>
      </c>
      <c r="Y362" s="16">
        <f t="shared" si="11"/>
        <v>1.2202819944924517E-7</v>
      </c>
    </row>
    <row r="363" spans="2:25" x14ac:dyDescent="0.25"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 s="19">
        <f t="array" ref="W363">SUMPRODUCT(B$2:U$2, B363:U363)</f>
        <v>2.1041283492238465</v>
      </c>
      <c r="X363" s="16">
        <f t="shared" si="10"/>
        <v>0.89130378542665067</v>
      </c>
      <c r="Y363" s="16">
        <f t="shared" si="11"/>
        <v>1.1814867062575599E-2</v>
      </c>
    </row>
    <row r="364" spans="2:25" x14ac:dyDescent="0.25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 s="19">
        <f t="array" ref="W364">SUMPRODUCT(B$2:U$2, B364:U364)</f>
        <v>3.3297423404191795</v>
      </c>
      <c r="X364" s="16">
        <f t="shared" si="10"/>
        <v>0.96543517261876666</v>
      </c>
      <c r="Y364" s="16">
        <f t="shared" si="11"/>
        <v>1.1947272918944583E-3</v>
      </c>
    </row>
    <row r="365" spans="2:25" x14ac:dyDescent="0.25"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 s="19">
        <f t="array" ref="W365">SUMPRODUCT(B$2:U$2, B365:U365)</f>
        <v>-1.5937925744933379</v>
      </c>
      <c r="X365" s="16">
        <f t="shared" si="10"/>
        <v>0.16885097713922828</v>
      </c>
      <c r="Y365" s="16">
        <f t="shared" si="11"/>
        <v>0.69080869820241564</v>
      </c>
    </row>
    <row r="366" spans="2:25" x14ac:dyDescent="0.25"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19">
        <f t="array" ref="W366">SUMPRODUCT(B$2:U$2, B366:U366)</f>
        <v>-0.35410770749849729</v>
      </c>
      <c r="X366" s="16">
        <f t="shared" si="10"/>
        <v>0.4123866684033855</v>
      </c>
      <c r="Y366" s="16">
        <f t="shared" si="11"/>
        <v>0.34528942747007291</v>
      </c>
    </row>
    <row r="367" spans="2:25" x14ac:dyDescent="0.25"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 s="19">
        <f t="array" ref="W367">SUMPRODUCT(B$2:U$2, B367:U367)</f>
        <v>3.8452845935177207</v>
      </c>
      <c r="X367" s="16">
        <f t="shared" si="10"/>
        <v>0.97906723317351607</v>
      </c>
      <c r="Y367" s="16">
        <f t="shared" si="11"/>
        <v>4.3818072701194602E-4</v>
      </c>
    </row>
    <row r="368" spans="2:25" x14ac:dyDescent="0.25"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 s="19">
        <f t="array" ref="W368">SUMPRODUCT(B$2:U$2, B368:U368)</f>
        <v>0.63166260039859579</v>
      </c>
      <c r="X368" s="16">
        <f t="shared" si="10"/>
        <v>0.65286635614495758</v>
      </c>
      <c r="Y368" s="16">
        <f t="shared" si="11"/>
        <v>0.12050176669607943</v>
      </c>
    </row>
    <row r="369" spans="2:25" x14ac:dyDescent="0.25"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 s="19">
        <f t="array" ref="W369">SUMPRODUCT(B$2:U$2, B369:U369)</f>
        <v>6.5466466730146049</v>
      </c>
      <c r="X369" s="16">
        <f t="shared" si="10"/>
        <v>0.99856713674990771</v>
      </c>
      <c r="Y369" s="16">
        <f t="shared" si="11"/>
        <v>2.0530970934650306E-6</v>
      </c>
    </row>
    <row r="370" spans="2:25" x14ac:dyDescent="0.25"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19">
        <f t="array" ref="W370">SUMPRODUCT(B$2:U$2, B370:U370)</f>
        <v>2.4544604129661383</v>
      </c>
      <c r="X370" s="16">
        <f t="shared" si="10"/>
        <v>0.92088702092069652</v>
      </c>
      <c r="Y370" s="16">
        <f t="shared" si="11"/>
        <v>6.2588634588023103E-3</v>
      </c>
    </row>
    <row r="371" spans="2:25" x14ac:dyDescent="0.25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 s="19">
        <f t="array" ref="W371">SUMPRODUCT(B$2:U$2, B371:U371)</f>
        <v>5.638742218242319</v>
      </c>
      <c r="X371" s="16">
        <f t="shared" si="10"/>
        <v>0.99645526985932997</v>
      </c>
      <c r="Y371" s="16">
        <f t="shared" si="11"/>
        <v>1.2565111770174551E-5</v>
      </c>
    </row>
    <row r="372" spans="2:25" x14ac:dyDescent="0.25"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19">
        <f t="array" ref="W372">SUMPRODUCT(B$2:U$2, B372:U372)</f>
        <v>7.853026947806435</v>
      </c>
      <c r="X372" s="16">
        <f t="shared" si="10"/>
        <v>0.99961157693797875</v>
      </c>
      <c r="Y372" s="16">
        <f t="shared" si="11"/>
        <v>1.5087247510996235E-7</v>
      </c>
    </row>
    <row r="373" spans="2:25" x14ac:dyDescent="0.25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19">
        <f t="array" ref="W373">SUMPRODUCT(B$2:U$2, B373:U373)</f>
        <v>2.4544604129661383</v>
      </c>
      <c r="X373" s="16">
        <f t="shared" si="10"/>
        <v>0.92088702092069652</v>
      </c>
      <c r="Y373" s="16">
        <f t="shared" si="11"/>
        <v>6.2588634588023103E-3</v>
      </c>
    </row>
    <row r="374" spans="2:25" x14ac:dyDescent="0.25"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 s="19">
        <f t="array" ref="W374">SUMPRODUCT(B$2:U$2, B374:U374)</f>
        <v>0.99966542834707683</v>
      </c>
      <c r="X374" s="16">
        <f t="shared" si="10"/>
        <v>0.73099279276551044</v>
      </c>
      <c r="Y374" s="16">
        <f t="shared" si="11"/>
        <v>7.2364877544099621E-2</v>
      </c>
    </row>
    <row r="375" spans="2:25" x14ac:dyDescent="0.25"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 s="19">
        <f t="array" ref="W375">SUMPRODUCT(B$2:U$2, B375:U375)</f>
        <v>6.1809082711205257</v>
      </c>
      <c r="X375" s="16">
        <f t="shared" si="10"/>
        <v>0.99793572186026658</v>
      </c>
      <c r="Y375" s="16">
        <f t="shared" si="11"/>
        <v>4.2612442381812775E-6</v>
      </c>
    </row>
    <row r="376" spans="2:25" x14ac:dyDescent="0.25"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19">
        <f t="array" ref="W376">SUMPRODUCT(B$2:U$2, B376:U376)</f>
        <v>-1.0929760384413596</v>
      </c>
      <c r="X376" s="16">
        <f t="shared" si="10"/>
        <v>0.2510582853061426</v>
      </c>
      <c r="Y376" s="16">
        <f t="shared" si="11"/>
        <v>0.56091369200857533</v>
      </c>
    </row>
    <row r="377" spans="2:25" x14ac:dyDescent="0.25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 s="19">
        <f t="array" ref="W377">SUMPRODUCT(B$2:U$2, B377:U377)</f>
        <v>4.6051060281430729</v>
      </c>
      <c r="X377" s="16">
        <f t="shared" si="10"/>
        <v>0.99009838094439351</v>
      </c>
      <c r="Y377" s="16">
        <f t="shared" si="11"/>
        <v>9.8042059922349601E-5</v>
      </c>
    </row>
    <row r="378" spans="2:25" x14ac:dyDescent="0.25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 s="19">
        <f t="array" ref="W378">SUMPRODUCT(B$2:U$2, B378:U378)</f>
        <v>-0.35410770749849729</v>
      </c>
      <c r="X378" s="16">
        <f t="shared" si="10"/>
        <v>0.4123866684033855</v>
      </c>
      <c r="Y378" s="16">
        <f t="shared" si="11"/>
        <v>0.34528942747007291</v>
      </c>
    </row>
    <row r="379" spans="2:25" x14ac:dyDescent="0.25"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19">
        <f t="array" ref="W379">SUMPRODUCT(B$2:U$2, B379:U379)</f>
        <v>4.6256394673951631</v>
      </c>
      <c r="X379" s="16">
        <f t="shared" si="10"/>
        <v>0.99029766957284915</v>
      </c>
      <c r="Y379" s="16">
        <f t="shared" si="11"/>
        <v>9.4135215717617223E-5</v>
      </c>
    </row>
    <row r="380" spans="2:25" x14ac:dyDescent="0.25"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19">
        <f t="array" ref="W380">SUMPRODUCT(B$2:U$2, B380:U380)</f>
        <v>1.2950721330157804</v>
      </c>
      <c r="X380" s="16">
        <f t="shared" si="10"/>
        <v>0.785004462944624</v>
      </c>
      <c r="Y380" s="16">
        <f t="shared" si="11"/>
        <v>4.6223080953729553E-2</v>
      </c>
    </row>
    <row r="381" spans="2:25" x14ac:dyDescent="0.25"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 s="19">
        <f t="array" ref="W381">SUMPRODUCT(B$2:U$2, B381:U381)</f>
        <v>8.8114332438582821</v>
      </c>
      <c r="X381" s="16">
        <f t="shared" si="10"/>
        <v>0.99985100268201443</v>
      </c>
      <c r="Y381" s="16">
        <f t="shared" si="11"/>
        <v>2.2200200766891978E-8</v>
      </c>
    </row>
    <row r="382" spans="2:25" x14ac:dyDescent="0.25"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 s="19">
        <f t="array" ref="W382">SUMPRODUCT(B$2:U$2, B382:U382)</f>
        <v>8.8789072389790729</v>
      </c>
      <c r="X382" s="16">
        <f t="shared" si="10"/>
        <v>0.99986072310076646</v>
      </c>
      <c r="Y382" s="16">
        <f t="shared" si="11"/>
        <v>1.9398054660110345E-8</v>
      </c>
    </row>
    <row r="383" spans="2:25" x14ac:dyDescent="0.25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19">
        <f t="array" ref="W383">SUMPRODUCT(B$2:U$2, B383:U383)</f>
        <v>-0.37464114675058691</v>
      </c>
      <c r="X383" s="16">
        <f t="shared" si="10"/>
        <v>0.40742003472999011</v>
      </c>
      <c r="Y383" s="16">
        <f t="shared" si="11"/>
        <v>0.35115101523940612</v>
      </c>
    </row>
    <row r="384" spans="2:25" x14ac:dyDescent="0.25"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 s="19">
        <f t="array" ref="W384">SUMPRODUCT(B$2:U$2, B384:U384)</f>
        <v>4.5537718807564893</v>
      </c>
      <c r="X384" s="16">
        <f t="shared" si="10"/>
        <v>0.98958225080912698</v>
      </c>
      <c r="Y384" s="16">
        <f t="shared" si="11"/>
        <v>1.0852949820393537E-4</v>
      </c>
    </row>
    <row r="385" spans="2:25" x14ac:dyDescent="0.25"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 s="19">
        <f t="array" ref="W385">SUMPRODUCT(B$2:U$2, B385:U385)</f>
        <v>0.86767711396092795</v>
      </c>
      <c r="X385" s="16">
        <f t="shared" si="10"/>
        <v>0.70426212396054144</v>
      </c>
      <c r="Y385" s="16">
        <f t="shared" si="11"/>
        <v>8.7460891324330159E-2</v>
      </c>
    </row>
    <row r="386" spans="2:25" x14ac:dyDescent="0.25"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 s="19">
        <f t="array" ref="W386">SUMPRODUCT(B$2:U$2, B386:U386)</f>
        <v>2.0657369272617254</v>
      </c>
      <c r="X386" s="16">
        <f t="shared" si="10"/>
        <v>0.88752811568288792</v>
      </c>
      <c r="Y386" s="16">
        <f t="shared" si="11"/>
        <v>1.2649924761841843E-2</v>
      </c>
    </row>
    <row r="387" spans="2:25" x14ac:dyDescent="0.25"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 s="19">
        <f t="array" ref="W387">SUMPRODUCT(B$2:U$2, B387:U387)</f>
        <v>4.915615550589302</v>
      </c>
      <c r="X387" s="16">
        <f t="shared" si="10"/>
        <v>0.99272215161315991</v>
      </c>
      <c r="Y387" s="16">
        <f t="shared" si="11"/>
        <v>5.2967077141830917E-5</v>
      </c>
    </row>
    <row r="388" spans="2:25" x14ac:dyDescent="0.25"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19">
        <f t="array" ref="W388">SUMPRODUCT(B$2:U$2, B388:U388)</f>
        <v>4.2753074036528709</v>
      </c>
      <c r="X388" s="16">
        <f t="shared" si="10"/>
        <v>0.98628300015521353</v>
      </c>
      <c r="Y388" s="16">
        <f t="shared" si="11"/>
        <v>1.8815608474187205E-4</v>
      </c>
    </row>
    <row r="389" spans="2:25" x14ac:dyDescent="0.25"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 s="19">
        <f t="array" ref="W389">SUMPRODUCT(B$2:U$2, B389:U389)</f>
        <v>-1.0929760384413596</v>
      </c>
      <c r="X389" s="16">
        <f t="shared" si="10"/>
        <v>0.2510582853061426</v>
      </c>
      <c r="Y389" s="16">
        <f t="shared" si="11"/>
        <v>0.56091369200857533</v>
      </c>
    </row>
    <row r="390" spans="2:25" x14ac:dyDescent="0.25"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 s="19">
        <f t="array" ref="W390">SUMPRODUCT(B$2:U$2, B390:U390)</f>
        <v>1.9554357653215155</v>
      </c>
      <c r="X390" s="16">
        <f t="shared" ref="X390:X453" si="12">EXP(W390)/(1+EXP(W390))</f>
        <v>0.87603814805422908</v>
      </c>
      <c r="Y390" s="16">
        <f t="shared" ref="Y390:Y453" si="13">(V390-X390)^2</f>
        <v>1.5366540737825229E-2</v>
      </c>
    </row>
    <row r="391" spans="2:25" x14ac:dyDescent="0.25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19">
        <f t="array" ref="W391">SUMPRODUCT(B$2:U$2, B391:U391)</f>
        <v>-0.53396190408679922</v>
      </c>
      <c r="X391" s="16">
        <f t="shared" si="12"/>
        <v>0.36959331180706606</v>
      </c>
      <c r="Y391" s="16">
        <f t="shared" si="13"/>
        <v>0.39741259251838312</v>
      </c>
    </row>
    <row r="392" spans="2:25" x14ac:dyDescent="0.25"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19">
        <f t="array" ref="W392">SUMPRODUCT(B$2:U$2, B392:U392)</f>
        <v>2.4544604129661383</v>
      </c>
      <c r="X392" s="16">
        <f t="shared" si="12"/>
        <v>0.92088702092069652</v>
      </c>
      <c r="Y392" s="16">
        <f t="shared" si="13"/>
        <v>6.2588634588023103E-3</v>
      </c>
    </row>
    <row r="393" spans="2:25" x14ac:dyDescent="0.25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 s="19">
        <f t="array" ref="W393">SUMPRODUCT(B$2:U$2, B393:U393)</f>
        <v>-0.35410770749849729</v>
      </c>
      <c r="X393" s="16">
        <f t="shared" si="12"/>
        <v>0.4123866684033855</v>
      </c>
      <c r="Y393" s="16">
        <f t="shared" si="13"/>
        <v>0.34528942747007291</v>
      </c>
    </row>
    <row r="394" spans="2:25" x14ac:dyDescent="0.25"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19">
        <f t="array" ref="W394">SUMPRODUCT(B$2:U$2, B394:U394)</f>
        <v>-0.35410770749849729</v>
      </c>
      <c r="X394" s="16">
        <f t="shared" si="12"/>
        <v>0.4123866684033855</v>
      </c>
      <c r="Y394" s="16">
        <f t="shared" si="13"/>
        <v>0.34528942747007291</v>
      </c>
    </row>
    <row r="395" spans="2:25" x14ac:dyDescent="0.25"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 s="19">
        <f t="array" ref="W395">SUMPRODUCT(B$2:U$2, B395:U395)</f>
        <v>10.137054112782232</v>
      </c>
      <c r="X395" s="16">
        <f t="shared" si="12"/>
        <v>0.99996041632203392</v>
      </c>
      <c r="Y395" s="16">
        <f t="shared" si="13"/>
        <v>1.5668675613224749E-9</v>
      </c>
    </row>
    <row r="396" spans="2:25" x14ac:dyDescent="0.25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 s="19">
        <f t="array" ref="W396">SUMPRODUCT(B$2:U$2, B396:U396)</f>
        <v>4.2463119451108833</v>
      </c>
      <c r="X396" s="16">
        <f t="shared" si="12"/>
        <v>0.9858851432186283</v>
      </c>
      <c r="Y396" s="16">
        <f t="shared" si="13"/>
        <v>1.9922918195863461E-4</v>
      </c>
    </row>
    <row r="397" spans="2:25" x14ac:dyDescent="0.25"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19">
        <f t="array" ref="W397">SUMPRODUCT(B$2:U$2, B397:U397)</f>
        <v>2.6967111510635071</v>
      </c>
      <c r="X397" s="16">
        <f t="shared" si="12"/>
        <v>0.93683229732850648</v>
      </c>
      <c r="Y397" s="16">
        <f t="shared" si="13"/>
        <v>3.9901586607942099E-3</v>
      </c>
    </row>
    <row r="398" spans="2:25" x14ac:dyDescent="0.25"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 s="19">
        <f t="array" ref="W398">SUMPRODUCT(B$2:U$2, B398:U398)</f>
        <v>1.2950721330157804</v>
      </c>
      <c r="X398" s="16">
        <f t="shared" si="12"/>
        <v>0.785004462944624</v>
      </c>
      <c r="Y398" s="16">
        <f t="shared" si="13"/>
        <v>4.6223080953729553E-2</v>
      </c>
    </row>
    <row r="399" spans="2:25" x14ac:dyDescent="0.25"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 s="19">
        <f t="array" ref="W399">SUMPRODUCT(B$2:U$2, B399:U399)</f>
        <v>6.4706469661112429</v>
      </c>
      <c r="X399" s="16">
        <f t="shared" si="12"/>
        <v>0.99845416953092669</v>
      </c>
      <c r="Y399" s="16">
        <f t="shared" si="13"/>
        <v>2.3895918391153973E-6</v>
      </c>
    </row>
    <row r="400" spans="2:25" x14ac:dyDescent="0.25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19">
        <f t="array" ref="W400">SUMPRODUCT(B$2:U$2, B400:U400)</f>
        <v>4.3078375159536666</v>
      </c>
      <c r="X400" s="16">
        <f t="shared" si="12"/>
        <v>0.98671620397881299</v>
      </c>
      <c r="Y400" s="16">
        <f t="shared" si="13"/>
        <v>1.7645923673250387E-4</v>
      </c>
    </row>
    <row r="401" spans="2:25" x14ac:dyDescent="0.25"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19">
        <f t="array" ref="W401">SUMPRODUCT(B$2:U$2, B401:U401)</f>
        <v>0.5781559547023053</v>
      </c>
      <c r="X401" s="16">
        <f t="shared" si="12"/>
        <v>0.64064298124861441</v>
      </c>
      <c r="Y401" s="16">
        <f t="shared" si="13"/>
        <v>0.12913746692588371</v>
      </c>
    </row>
    <row r="402" spans="2:25" x14ac:dyDescent="0.25"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 s="19">
        <f t="array" ref="W402">SUMPRODUCT(B$2:U$2, B402:U402)</f>
        <v>5.638742218242319</v>
      </c>
      <c r="X402" s="16">
        <f t="shared" si="12"/>
        <v>0.99645526985932997</v>
      </c>
      <c r="Y402" s="16">
        <f t="shared" si="13"/>
        <v>1.2565111770174551E-5</v>
      </c>
    </row>
    <row r="403" spans="2:25" x14ac:dyDescent="0.25"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 s="19">
        <f t="array" ref="W403">SUMPRODUCT(B$2:U$2, B403:U403)</f>
        <v>0.42654428989915438</v>
      </c>
      <c r="X403" s="16">
        <f t="shared" si="12"/>
        <v>0.60504817556804846</v>
      </c>
      <c r="Y403" s="16">
        <f t="shared" si="13"/>
        <v>0.15598694362212706</v>
      </c>
    </row>
    <row r="404" spans="2:25" x14ac:dyDescent="0.25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19">
        <f t="array" ref="W404">SUMPRODUCT(B$2:U$2, B404:U404)</f>
        <v>-0.53396190408679922</v>
      </c>
      <c r="X404" s="16">
        <f t="shared" si="12"/>
        <v>0.36959331180706606</v>
      </c>
      <c r="Y404" s="16">
        <f t="shared" si="13"/>
        <v>0.39741259251838312</v>
      </c>
    </row>
    <row r="405" spans="2:25" x14ac:dyDescent="0.25"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 s="19">
        <f t="array" ref="W405">SUMPRODUCT(B$2:U$2, B405:U405)</f>
        <v>1.2165674343786534</v>
      </c>
      <c r="X405" s="16">
        <f t="shared" si="12"/>
        <v>0.77145891757959173</v>
      </c>
      <c r="Y405" s="16">
        <f t="shared" si="13"/>
        <v>5.2231026353891846E-2</v>
      </c>
    </row>
    <row r="406" spans="2:25" x14ac:dyDescent="0.25"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 s="19">
        <f t="array" ref="W406">SUMPRODUCT(B$2:U$2, B406:U406)</f>
        <v>1.4155341384977107</v>
      </c>
      <c r="X406" s="16">
        <f t="shared" si="12"/>
        <v>0.80463735541528381</v>
      </c>
      <c r="Y406" s="16">
        <f t="shared" si="13"/>
        <v>3.8166562899134136E-2</v>
      </c>
    </row>
    <row r="407" spans="2:25" x14ac:dyDescent="0.25"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19">
        <f t="array" ref="W407">SUMPRODUCT(B$2:U$2, B407:U407)</f>
        <v>2.0659241457655679</v>
      </c>
      <c r="X407" s="16">
        <f t="shared" si="12"/>
        <v>0.88754680284495269</v>
      </c>
      <c r="Y407" s="16">
        <f t="shared" si="13"/>
        <v>1.2645721550391941E-2</v>
      </c>
    </row>
    <row r="408" spans="2:25" x14ac:dyDescent="0.25"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  <c r="W408" s="19">
        <f t="array" ref="W408">SUMPRODUCT(B$2:U$2, B408:U408)</f>
        <v>8.5725836178053374</v>
      </c>
      <c r="X408" s="16">
        <f t="shared" si="12"/>
        <v>0.99981081266116123</v>
      </c>
      <c r="Y408" s="16">
        <f t="shared" si="13"/>
        <v>3.5791849176895541E-8</v>
      </c>
    </row>
    <row r="409" spans="2:25" x14ac:dyDescent="0.25"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 s="19">
        <f t="array" ref="W409">SUMPRODUCT(B$2:U$2, B409:U409)</f>
        <v>2.9794102766768873</v>
      </c>
      <c r="X409" s="16">
        <f t="shared" si="12"/>
        <v>0.95163523613031942</v>
      </c>
      <c r="Y409" s="16">
        <f t="shared" si="13"/>
        <v>2.3391503841699601E-3</v>
      </c>
    </row>
    <row r="410" spans="2:25" x14ac:dyDescent="0.25"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 s="19">
        <f t="array" ref="W410">SUMPRODUCT(B$2:U$2, B410:U410)</f>
        <v>1.2540143092338649</v>
      </c>
      <c r="X410" s="16">
        <f t="shared" si="12"/>
        <v>0.77799398371283512</v>
      </c>
      <c r="Y410" s="16">
        <f t="shared" si="13"/>
        <v>4.9286671267696917E-2</v>
      </c>
    </row>
    <row r="411" spans="2:25" x14ac:dyDescent="0.25"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 s="19">
        <f t="array" ref="W411">SUMPRODUCT(B$2:U$2, B411:U411)</f>
        <v>5.9442989377878614</v>
      </c>
      <c r="X411" s="16">
        <f t="shared" si="12"/>
        <v>0.99738611131446708</v>
      </c>
      <c r="Y411" s="16">
        <f t="shared" si="13"/>
        <v>6.8324140603569996E-6</v>
      </c>
    </row>
    <row r="412" spans="2:25" x14ac:dyDescent="0.25"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 s="19">
        <f t="array" ref="W412">SUMPRODUCT(B$2:U$2, B412:U412)</f>
        <v>3.8287669880638022</v>
      </c>
      <c r="X412" s="16">
        <f t="shared" si="12"/>
        <v>0.97872601940475457</v>
      </c>
      <c r="Y412" s="16">
        <f t="shared" si="13"/>
        <v>4.5258225036687929E-4</v>
      </c>
    </row>
    <row r="413" spans="2:25" x14ac:dyDescent="0.25"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 s="19">
        <f t="array" ref="W413">SUMPRODUCT(B$2:U$2, B413:U413)</f>
        <v>10.767725572035184</v>
      </c>
      <c r="X413" s="16">
        <f t="shared" si="12"/>
        <v>0.9999789318184793</v>
      </c>
      <c r="Y413" s="16">
        <f t="shared" si="13"/>
        <v>4.4386827258917911E-10</v>
      </c>
    </row>
    <row r="414" spans="2:25" x14ac:dyDescent="0.25"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19">
        <f t="array" ref="W414">SUMPRODUCT(B$2:U$2, B414:U414)</f>
        <v>7.8256629359611889</v>
      </c>
      <c r="X414" s="16">
        <f t="shared" si="12"/>
        <v>0.99960080566718912</v>
      </c>
      <c r="Y414" s="16">
        <f t="shared" si="13"/>
        <v>1.5935611534832489E-7</v>
      </c>
    </row>
    <row r="415" spans="2:25" x14ac:dyDescent="0.25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 s="19">
        <f t="array" ref="W415">SUMPRODUCT(B$2:U$2, B415:U415)</f>
        <v>-0.35410770749849729</v>
      </c>
      <c r="X415" s="16">
        <f t="shared" si="12"/>
        <v>0.4123866684033855</v>
      </c>
      <c r="Y415" s="16">
        <f t="shared" si="13"/>
        <v>0.34528942747007291</v>
      </c>
    </row>
    <row r="416" spans="2:25" x14ac:dyDescent="0.25"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 s="19">
        <f t="array" ref="W416">SUMPRODUCT(B$2:U$2, B416:U416)</f>
        <v>-0.74264397469906795</v>
      </c>
      <c r="X416" s="16">
        <f t="shared" si="12"/>
        <v>0.32242625006672543</v>
      </c>
      <c r="Y416" s="16">
        <f t="shared" si="13"/>
        <v>0.45910618659863972</v>
      </c>
    </row>
    <row r="417" spans="2:25" x14ac:dyDescent="0.25"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19">
        <f t="array" ref="W417">SUMPRODUCT(B$2:U$2, B417:U417)</f>
        <v>4.6256394673951631</v>
      </c>
      <c r="X417" s="16">
        <f t="shared" si="12"/>
        <v>0.99029766957284915</v>
      </c>
      <c r="Y417" s="16">
        <f t="shared" si="13"/>
        <v>9.4135215717617223E-5</v>
      </c>
    </row>
    <row r="418" spans="2:25" x14ac:dyDescent="0.25"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19">
        <f t="array" ref="W418">SUMPRODUCT(B$2:U$2, B418:U418)</f>
        <v>-0.70443977124078916</v>
      </c>
      <c r="X418" s="16">
        <f t="shared" si="12"/>
        <v>0.33082860949179449</v>
      </c>
      <c r="Y418" s="16">
        <f t="shared" si="13"/>
        <v>0.4477903498746853</v>
      </c>
    </row>
    <row r="419" spans="2:25" x14ac:dyDescent="0.25"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19">
        <f t="array" ref="W419">SUMPRODUCT(B$2:U$2, B419:U419)</f>
        <v>-0.70443977124078916</v>
      </c>
      <c r="X419" s="16">
        <f t="shared" si="12"/>
        <v>0.33082860949179449</v>
      </c>
      <c r="Y419" s="16">
        <f t="shared" si="13"/>
        <v>0.4477903498746853</v>
      </c>
    </row>
    <row r="420" spans="2:25" x14ac:dyDescent="0.25"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19">
        <f t="array" ref="W420">SUMPRODUCT(B$2:U$2, B420:U420)</f>
        <v>-0.52613550906988038</v>
      </c>
      <c r="X420" s="16">
        <f t="shared" si="12"/>
        <v>0.37141866930501372</v>
      </c>
      <c r="Y420" s="16">
        <f t="shared" si="13"/>
        <v>0.3951144892982798</v>
      </c>
    </row>
    <row r="421" spans="2:25" x14ac:dyDescent="0.25"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19">
        <f t="array" ref="W421">SUMPRODUCT(B$2:U$2, B421:U421)</f>
        <v>-0.35410770749849729</v>
      </c>
      <c r="X421" s="16">
        <f t="shared" si="12"/>
        <v>0.4123866684033855</v>
      </c>
      <c r="Y421" s="16">
        <f t="shared" si="13"/>
        <v>0.34528942747007291</v>
      </c>
    </row>
    <row r="422" spans="2:25" x14ac:dyDescent="0.25"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 s="19">
        <f t="array" ref="W422">SUMPRODUCT(B$2:U$2, B422:U422)</f>
        <v>3.2542835420935017</v>
      </c>
      <c r="X422" s="16">
        <f t="shared" si="12"/>
        <v>0.96282673101673055</v>
      </c>
      <c r="Y422" s="16">
        <f t="shared" si="13"/>
        <v>1.3818519269025024E-3</v>
      </c>
    </row>
    <row r="423" spans="2:25" x14ac:dyDescent="0.25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 s="19">
        <f t="array" ref="W423">SUMPRODUCT(B$2:U$2, B423:U423)</f>
        <v>7.0512529967982616</v>
      </c>
      <c r="X423" s="16">
        <f t="shared" si="12"/>
        <v>0.99913442708823597</v>
      </c>
      <c r="Y423" s="16">
        <f t="shared" si="13"/>
        <v>7.4921646557966866E-7</v>
      </c>
    </row>
    <row r="424" spans="2:25" x14ac:dyDescent="0.25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19">
        <f t="array" ref="W424">SUMPRODUCT(B$2:U$2, B424:U424)</f>
        <v>-0.35410770749849729</v>
      </c>
      <c r="X424" s="16">
        <f t="shared" si="12"/>
        <v>0.4123866684033855</v>
      </c>
      <c r="Y424" s="16">
        <f t="shared" si="13"/>
        <v>0.34528942747007291</v>
      </c>
    </row>
    <row r="425" spans="2:25" x14ac:dyDescent="0.25"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 s="19">
        <f t="array" ref="W425">SUMPRODUCT(B$2:U$2, B425:U425)</f>
        <v>-1.5732591352412482</v>
      </c>
      <c r="X425" s="16">
        <f t="shared" si="12"/>
        <v>0.17175227246333083</v>
      </c>
      <c r="Y425" s="16">
        <f t="shared" si="13"/>
        <v>0.68599429816965662</v>
      </c>
    </row>
    <row r="426" spans="2:25" x14ac:dyDescent="0.25"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 s="19">
        <f t="array" ref="W426">SUMPRODUCT(B$2:U$2, B426:U426)</f>
        <v>10.653521661673542</v>
      </c>
      <c r="X426" s="16">
        <f t="shared" si="12"/>
        <v>0.99997638303572411</v>
      </c>
      <c r="Y426" s="16">
        <f t="shared" si="13"/>
        <v>5.5776100160844924E-10</v>
      </c>
    </row>
    <row r="427" spans="2:25" x14ac:dyDescent="0.25"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 s="19">
        <f t="array" ref="W427">SUMPRODUCT(B$2:U$2, B427:U427)</f>
        <v>0.96862957061532506</v>
      </c>
      <c r="X427" s="16">
        <f t="shared" si="12"/>
        <v>0.72484625788971979</v>
      </c>
      <c r="Y427" s="16">
        <f t="shared" si="13"/>
        <v>7.5709581797290593E-2</v>
      </c>
    </row>
    <row r="428" spans="2:25" x14ac:dyDescent="0.25"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19">
        <f t="array" ref="W428">SUMPRODUCT(B$2:U$2, B428:U428)</f>
        <v>2.8253823218154395</v>
      </c>
      <c r="X428" s="16">
        <f t="shared" si="12"/>
        <v>0.94403212452148144</v>
      </c>
      <c r="Y428" s="16">
        <f t="shared" si="13"/>
        <v>3.132403085578959E-3</v>
      </c>
    </row>
    <row r="429" spans="2:25" x14ac:dyDescent="0.25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 s="19">
        <f t="array" ref="W429">SUMPRODUCT(B$2:U$2, B429:U429)</f>
        <v>1.9554357653215155</v>
      </c>
      <c r="X429" s="16">
        <f t="shared" si="12"/>
        <v>0.87603814805422908</v>
      </c>
      <c r="Y429" s="16">
        <f t="shared" si="13"/>
        <v>1.5366540737825229E-2</v>
      </c>
    </row>
    <row r="430" spans="2:25" x14ac:dyDescent="0.25"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 s="19">
        <f t="array" ref="W430">SUMPRODUCT(B$2:U$2, B430:U430)</f>
        <v>5.6110465167167742</v>
      </c>
      <c r="X430" s="16">
        <f t="shared" si="12"/>
        <v>0.99635608667399733</v>
      </c>
      <c r="Y430" s="16">
        <f t="shared" si="13"/>
        <v>1.3278104327419825E-5</v>
      </c>
    </row>
    <row r="431" spans="2:25" x14ac:dyDescent="0.25"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19">
        <f t="array" ref="W431">SUMPRODUCT(B$2:U$2, B431:U431)</f>
        <v>-0.74264397469906795</v>
      </c>
      <c r="X431" s="16">
        <f t="shared" si="12"/>
        <v>0.32242625006672543</v>
      </c>
      <c r="Y431" s="16">
        <f t="shared" si="13"/>
        <v>0.45910618659863972</v>
      </c>
    </row>
    <row r="432" spans="2:25" x14ac:dyDescent="0.25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 s="19">
        <f t="array" ref="W432">SUMPRODUCT(B$2:U$2, B432:U432)</f>
        <v>1.3530880300947725</v>
      </c>
      <c r="X432" s="16">
        <f t="shared" si="12"/>
        <v>0.79463402479292655</v>
      </c>
      <c r="Y432" s="16">
        <f t="shared" si="13"/>
        <v>4.2175183772752305E-2</v>
      </c>
    </row>
    <row r="433" spans="2:25" x14ac:dyDescent="0.25"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 s="19">
        <f t="array" ref="W433">SUMPRODUCT(B$2:U$2, B433:U433)</f>
        <v>2.4544604129661383</v>
      </c>
      <c r="X433" s="16">
        <f t="shared" si="12"/>
        <v>0.92088702092069652</v>
      </c>
      <c r="Y433" s="16">
        <f t="shared" si="13"/>
        <v>6.2588634588023103E-3</v>
      </c>
    </row>
    <row r="434" spans="2:25" x14ac:dyDescent="0.25"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19">
        <f t="array" ref="W434">SUMPRODUCT(B$2:U$2, B434:U434)</f>
        <v>0.92848801844459727</v>
      </c>
      <c r="X434" s="16">
        <f t="shared" si="12"/>
        <v>0.71676843656088851</v>
      </c>
      <c r="Y434" s="16">
        <f t="shared" si="13"/>
        <v>8.0220118528163437E-2</v>
      </c>
    </row>
    <row r="435" spans="2:25" x14ac:dyDescent="0.25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 s="19">
        <f t="array" ref="W435">SUMPRODUCT(B$2:U$2, B435:U435)</f>
        <v>3.0579149753140147</v>
      </c>
      <c r="X435" s="16">
        <f t="shared" si="12"/>
        <v>0.9551230112033583</v>
      </c>
      <c r="Y435" s="16">
        <f t="shared" si="13"/>
        <v>2.0139441234539048E-3</v>
      </c>
    </row>
    <row r="436" spans="2:25" x14ac:dyDescent="0.25"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 s="19">
        <f t="array" ref="W436">SUMPRODUCT(B$2:U$2, B436:U436)</f>
        <v>2.0333016184463228</v>
      </c>
      <c r="X436" s="16">
        <f t="shared" si="12"/>
        <v>0.88424943535664091</v>
      </c>
      <c r="Y436" s="16">
        <f t="shared" si="13"/>
        <v>1.3398193215256451E-2</v>
      </c>
    </row>
    <row r="437" spans="2:25" x14ac:dyDescent="0.25"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 s="19">
        <f t="array" ref="W437">SUMPRODUCT(B$2:U$2, B437:U437)</f>
        <v>6.4706469661112429</v>
      </c>
      <c r="X437" s="16">
        <f t="shared" si="12"/>
        <v>0.99845416953092669</v>
      </c>
      <c r="Y437" s="16">
        <f t="shared" si="13"/>
        <v>2.3895918391153973E-6</v>
      </c>
    </row>
    <row r="438" spans="2:25" x14ac:dyDescent="0.25"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 s="19">
        <f t="array" ref="W438">SUMPRODUCT(B$2:U$2, B438:U438)</f>
        <v>0.92976498506135574</v>
      </c>
      <c r="X438" s="16">
        <f t="shared" si="12"/>
        <v>0.71702760362462925</v>
      </c>
      <c r="Y438" s="16">
        <f t="shared" si="13"/>
        <v>8.0073377110419938E-2</v>
      </c>
    </row>
    <row r="439" spans="2:25" x14ac:dyDescent="0.25"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 s="19">
        <f t="array" ref="W439">SUMPRODUCT(B$2:U$2, B439:U439)</f>
        <v>4.2241022589623469</v>
      </c>
      <c r="X439" s="16">
        <f t="shared" si="12"/>
        <v>0.9855727229002369</v>
      </c>
      <c r="Y439" s="16">
        <f t="shared" si="13"/>
        <v>2.0814632451334885E-4</v>
      </c>
    </row>
    <row r="440" spans="2:25" x14ac:dyDescent="0.25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 s="19">
        <f t="array" ref="W440">SUMPRODUCT(B$2:U$2, B440:U440)</f>
        <v>1.0201988675991664</v>
      </c>
      <c r="X440" s="16">
        <f t="shared" si="12"/>
        <v>0.73501133465390156</v>
      </c>
      <c r="Y440" s="16">
        <f t="shared" si="13"/>
        <v>7.0218992761906546E-2</v>
      </c>
    </row>
    <row r="441" spans="2:25" x14ac:dyDescent="0.25"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 s="19">
        <f t="array" ref="W441">SUMPRODUCT(B$2:U$2, B441:U441)</f>
        <v>2.4544604129661383</v>
      </c>
      <c r="X441" s="16">
        <f t="shared" si="12"/>
        <v>0.92088702092069652</v>
      </c>
      <c r="Y441" s="16">
        <f t="shared" si="13"/>
        <v>6.2588634588023103E-3</v>
      </c>
    </row>
    <row r="442" spans="2:25" x14ac:dyDescent="0.25"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19">
        <f t="array" ref="W442">SUMPRODUCT(B$2:U$2, B442:U442)</f>
        <v>-0.74264397469906795</v>
      </c>
      <c r="X442" s="16">
        <f t="shared" si="12"/>
        <v>0.32242625006672543</v>
      </c>
      <c r="Y442" s="16">
        <f t="shared" si="13"/>
        <v>0.45910618659863972</v>
      </c>
    </row>
    <row r="443" spans="2:25" x14ac:dyDescent="0.25"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 s="19">
        <f t="array" ref="W443">SUMPRODUCT(B$2:U$2, B443:U443)</f>
        <v>3.9284989315342078E-2</v>
      </c>
      <c r="X443" s="16">
        <f t="shared" si="12"/>
        <v>0.50981998442099097</v>
      </c>
      <c r="Y443" s="16">
        <f t="shared" si="13"/>
        <v>0.24027644767303755</v>
      </c>
    </row>
    <row r="444" spans="2:25" x14ac:dyDescent="0.25"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19">
        <f t="array" ref="W444">SUMPRODUCT(B$2:U$2, B444:U444)</f>
        <v>0.30866297960636746</v>
      </c>
      <c r="X444" s="16">
        <f t="shared" si="12"/>
        <v>0.57655887611745804</v>
      </c>
      <c r="Y444" s="16">
        <f t="shared" si="13"/>
        <v>0.17930238539491025</v>
      </c>
    </row>
    <row r="445" spans="2:25" x14ac:dyDescent="0.25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19">
        <f t="array" ref="W445">SUMPRODUCT(B$2:U$2, B445:U445)</f>
        <v>0.65899504334865922</v>
      </c>
      <c r="X445" s="16">
        <f t="shared" si="12"/>
        <v>0.65903460276179771</v>
      </c>
      <c r="Y445" s="16">
        <f t="shared" si="13"/>
        <v>0.11625740211380509</v>
      </c>
    </row>
    <row r="446" spans="2:25" x14ac:dyDescent="0.25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 s="19">
        <f t="array" ref="W446">SUMPRODUCT(B$2:U$2, B446:U446)</f>
        <v>3.4675631638132947</v>
      </c>
      <c r="X446" s="16">
        <f t="shared" si="12"/>
        <v>0.96975061725877554</v>
      </c>
      <c r="Y446" s="16">
        <f t="shared" si="13"/>
        <v>9.150251562250884E-4</v>
      </c>
    </row>
    <row r="447" spans="2:25" x14ac:dyDescent="0.25"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 s="19">
        <f t="array" ref="W447">SUMPRODUCT(B$2:U$2, B447:U447)</f>
        <v>6.141229541784635</v>
      </c>
      <c r="X447" s="16">
        <f t="shared" si="12"/>
        <v>0.99785234666416278</v>
      </c>
      <c r="Y447" s="16">
        <f t="shared" si="13"/>
        <v>4.6124148509327327E-6</v>
      </c>
    </row>
    <row r="448" spans="2:25" x14ac:dyDescent="0.25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 s="19">
        <f t="array" ref="W448">SUMPRODUCT(B$2:U$2, B448:U448)</f>
        <v>6.5466466730146049</v>
      </c>
      <c r="X448" s="16">
        <f t="shared" si="12"/>
        <v>0.99856713674990771</v>
      </c>
      <c r="Y448" s="16">
        <f t="shared" si="13"/>
        <v>2.0530970934650306E-6</v>
      </c>
    </row>
    <row r="449" spans="2:25" x14ac:dyDescent="0.25"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19">
        <f t="array" ref="W449">SUMPRODUCT(B$2:U$2, B449:U449)</f>
        <v>1.6630749609642614</v>
      </c>
      <c r="X449" s="16">
        <f t="shared" si="12"/>
        <v>0.84065034824956342</v>
      </c>
      <c r="Y449" s="16">
        <f t="shared" si="13"/>
        <v>2.5392311512985415E-2</v>
      </c>
    </row>
    <row r="450" spans="2:25" x14ac:dyDescent="0.25"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 s="19">
        <f t="array" ref="W450">SUMPRODUCT(B$2:U$2, B450:U450)</f>
        <v>0.28133053665630403</v>
      </c>
      <c r="X450" s="16">
        <f t="shared" si="12"/>
        <v>0.56987239249717536</v>
      </c>
      <c r="Y450" s="16">
        <f t="shared" si="13"/>
        <v>0.18500975873610398</v>
      </c>
    </row>
    <row r="451" spans="2:25" x14ac:dyDescent="0.25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 s="19">
        <f t="array" ref="W451">SUMPRODUCT(B$2:U$2, B451:U451)</f>
        <v>-0.74264397469906795</v>
      </c>
      <c r="X451" s="16">
        <f t="shared" si="12"/>
        <v>0.32242625006672543</v>
      </c>
      <c r="Y451" s="16">
        <f t="shared" si="13"/>
        <v>0.45910618659863972</v>
      </c>
    </row>
    <row r="452" spans="2:25" x14ac:dyDescent="0.25"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 s="19">
        <f t="array" ref="W452">SUMPRODUCT(B$2:U$2, B452:U452)</f>
        <v>6.4741187042802419</v>
      </c>
      <c r="X452" s="16">
        <f t="shared" si="12"/>
        <v>0.99845951869142402</v>
      </c>
      <c r="Y452" s="16">
        <f t="shared" si="13"/>
        <v>2.3730826620719654E-6</v>
      </c>
    </row>
    <row r="453" spans="2:25" x14ac:dyDescent="0.25"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 s="19">
        <f t="array" ref="W453">SUMPRODUCT(B$2:U$2, B453:U453)</f>
        <v>4.1616561505594083</v>
      </c>
      <c r="X453" s="16">
        <f t="shared" si="12"/>
        <v>0.98465733443838777</v>
      </c>
      <c r="Y453" s="16">
        <f t="shared" si="13"/>
        <v>2.3539738653548204E-4</v>
      </c>
    </row>
    <row r="454" spans="2:25" x14ac:dyDescent="0.25"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19">
        <f t="array" ref="W454">SUMPRODUCT(B$2:U$2, B454:U454)</f>
        <v>-0.35410770749849729</v>
      </c>
      <c r="X454" s="16">
        <f t="shared" ref="X454:X517" si="14">EXP(W454)/(1+EXP(W454))</f>
        <v>0.4123866684033855</v>
      </c>
      <c r="Y454" s="16">
        <f t="shared" ref="Y454:Y517" si="15">(V454-X454)^2</f>
        <v>0.34528942747007291</v>
      </c>
    </row>
    <row r="455" spans="2:25" x14ac:dyDescent="0.25"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 s="19">
        <f t="array" ref="W455">SUMPRODUCT(B$2:U$2, B455:U455)</f>
        <v>-0.74264397469906795</v>
      </c>
      <c r="X455" s="16">
        <f t="shared" si="14"/>
        <v>0.32242625006672543</v>
      </c>
      <c r="Y455" s="16">
        <f t="shared" si="15"/>
        <v>0.45910618659863972</v>
      </c>
    </row>
    <row r="456" spans="2:25" x14ac:dyDescent="0.25"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19">
        <f t="array" ref="W456">SUMPRODUCT(B$2:U$2, B456:U456)</f>
        <v>1.7155920820232762</v>
      </c>
      <c r="X456" s="16">
        <f t="shared" si="14"/>
        <v>0.84756019700977347</v>
      </c>
      <c r="Y456" s="16">
        <f t="shared" si="15"/>
        <v>2.3237893535699074E-2</v>
      </c>
    </row>
    <row r="457" spans="2:25" x14ac:dyDescent="0.25"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19">
        <f t="array" ref="W457">SUMPRODUCT(B$2:U$2, B457:U457)</f>
        <v>2.4573794938669584</v>
      </c>
      <c r="X457" s="16">
        <f t="shared" si="14"/>
        <v>0.92109942686468793</v>
      </c>
      <c r="Y457" s="16">
        <f t="shared" si="15"/>
        <v>6.2253004410807288E-3</v>
      </c>
    </row>
    <row r="458" spans="2:25" x14ac:dyDescent="0.25"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 s="19">
        <f t="array" ref="W458">SUMPRODUCT(B$2:U$2, B458:U458)</f>
        <v>4.8800739423692372</v>
      </c>
      <c r="X458" s="16">
        <f t="shared" si="14"/>
        <v>0.99246081872386993</v>
      </c>
      <c r="Y458" s="16">
        <f t="shared" si="15"/>
        <v>5.6839254314350221E-5</v>
      </c>
    </row>
    <row r="459" spans="2:25" x14ac:dyDescent="0.25"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19">
        <f t="array" ref="W459">SUMPRODUCT(B$2:U$2, B459:U459)</f>
        <v>-3.9995115101566672</v>
      </c>
      <c r="X459" s="16">
        <f t="shared" si="14"/>
        <v>1.7994840046540592E-2</v>
      </c>
      <c r="Y459" s="16">
        <f t="shared" si="15"/>
        <v>0.9643341341752194</v>
      </c>
    </row>
    <row r="460" spans="2:25" x14ac:dyDescent="0.25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 s="19">
        <f t="array" ref="W460">SUMPRODUCT(B$2:U$2, B460:U460)</f>
        <v>8.8114332438582821</v>
      </c>
      <c r="X460" s="16">
        <f t="shared" si="14"/>
        <v>0.99985100268201443</v>
      </c>
      <c r="Y460" s="16">
        <f t="shared" si="15"/>
        <v>2.2200200766891978E-8</v>
      </c>
    </row>
    <row r="461" spans="2:25" x14ac:dyDescent="0.25"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 s="19">
        <f t="array" ref="W461">SUMPRODUCT(B$2:U$2, B461:U461)</f>
        <v>2.9412060732186087</v>
      </c>
      <c r="X461" s="16">
        <f t="shared" si="14"/>
        <v>0.94984621337145425</v>
      </c>
      <c r="Y461" s="16">
        <f t="shared" si="15"/>
        <v>2.5154023131816945E-3</v>
      </c>
    </row>
    <row r="462" spans="2:25" x14ac:dyDescent="0.25"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 s="19">
        <f t="array" ref="W462">SUMPRODUCT(B$2:U$2, B462:U462)</f>
        <v>2.1486307256199608</v>
      </c>
      <c r="X462" s="16">
        <f t="shared" si="14"/>
        <v>0.89554075402730215</v>
      </c>
      <c r="Y462" s="16">
        <f t="shared" si="15"/>
        <v>1.0911734069184591E-2</v>
      </c>
    </row>
    <row r="463" spans="2:25" x14ac:dyDescent="0.25"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 s="19">
        <f t="array" ref="W463">SUMPRODUCT(B$2:U$2, B463:U463)</f>
        <v>1.0269978712971404</v>
      </c>
      <c r="X463" s="16">
        <f t="shared" si="14"/>
        <v>0.73633345674153938</v>
      </c>
      <c r="Y463" s="16">
        <f t="shared" si="15"/>
        <v>6.952004603386569E-2</v>
      </c>
    </row>
    <row r="464" spans="2:25" x14ac:dyDescent="0.25"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 s="19">
        <f t="array" ref="W464">SUMPRODUCT(B$2:U$2, B464:U464)</f>
        <v>9.4748427764754677</v>
      </c>
      <c r="X464" s="16">
        <f t="shared" si="14"/>
        <v>0.999923247111138</v>
      </c>
      <c r="Y464" s="16">
        <f t="shared" si="15"/>
        <v>5.8910059486621047E-9</v>
      </c>
    </row>
    <row r="465" spans="2:25" x14ac:dyDescent="0.25"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 s="19">
        <f t="array" ref="W465">SUMPRODUCT(B$2:U$2, B465:U465)</f>
        <v>1.9554357653215155</v>
      </c>
      <c r="X465" s="16">
        <f t="shared" si="14"/>
        <v>0.87603814805422908</v>
      </c>
      <c r="Y465" s="16">
        <f t="shared" si="15"/>
        <v>1.5366540737825229E-2</v>
      </c>
    </row>
    <row r="466" spans="2:25" x14ac:dyDescent="0.25"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19">
        <f t="array" ref="W466">SUMPRODUCT(B$2:U$2, B466:U466)</f>
        <v>1.7155920820232762</v>
      </c>
      <c r="X466" s="16">
        <f t="shared" si="14"/>
        <v>0.84756019700977347</v>
      </c>
      <c r="Y466" s="16">
        <f t="shared" si="15"/>
        <v>2.3237893535699074E-2</v>
      </c>
    </row>
    <row r="467" spans="2:25" x14ac:dyDescent="0.25"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 s="19">
        <f t="array" ref="W467">SUMPRODUCT(B$2:U$2, B467:U467)</f>
        <v>5.6114097752922554</v>
      </c>
      <c r="X467" s="16">
        <f t="shared" si="14"/>
        <v>0.99635740529560668</v>
      </c>
      <c r="Y467" s="16">
        <f t="shared" si="15"/>
        <v>1.3268496180474262E-5</v>
      </c>
    </row>
    <row r="468" spans="2:25" x14ac:dyDescent="0.25"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19">
        <f t="array" ref="W468">SUMPRODUCT(B$2:U$2, B468:U468)</f>
        <v>1.2948849145119379</v>
      </c>
      <c r="X468" s="16">
        <f t="shared" si="14"/>
        <v>0.78497286393193155</v>
      </c>
      <c r="Y468" s="16">
        <f t="shared" si="15"/>
        <v>4.6236669245635624E-2</v>
      </c>
    </row>
    <row r="469" spans="2:25" x14ac:dyDescent="0.25"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19">
        <f t="array" ref="W469">SUMPRODUCT(B$2:U$2, B469:U469)</f>
        <v>2.4544604129661383</v>
      </c>
      <c r="X469" s="16">
        <f t="shared" si="14"/>
        <v>0.92088702092069652</v>
      </c>
      <c r="Y469" s="16">
        <f t="shared" si="15"/>
        <v>6.2588634588023103E-3</v>
      </c>
    </row>
    <row r="470" spans="2:25" x14ac:dyDescent="0.25"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 s="19">
        <f t="array" ref="W470">SUMPRODUCT(B$2:U$2, B470:U470)</f>
        <v>3.8113240868171165</v>
      </c>
      <c r="X470" s="16">
        <f t="shared" si="14"/>
        <v>0.97835978490141817</v>
      </c>
      <c r="Y470" s="16">
        <f t="shared" si="15"/>
        <v>4.6829890951288891E-4</v>
      </c>
    </row>
    <row r="471" spans="2:25" x14ac:dyDescent="0.25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 s="19">
        <f t="array" ref="W471">SUMPRODUCT(B$2:U$2, B471:U471)</f>
        <v>-0.74264397469906795</v>
      </c>
      <c r="X471" s="16">
        <f t="shared" si="14"/>
        <v>0.32242625006672543</v>
      </c>
      <c r="Y471" s="16">
        <f t="shared" si="15"/>
        <v>0.45910618659863972</v>
      </c>
    </row>
    <row r="472" spans="2:25" x14ac:dyDescent="0.25"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19">
        <f t="array" ref="W472">SUMPRODUCT(B$2:U$2, B472:U472)</f>
        <v>0.69719924680693801</v>
      </c>
      <c r="X472" s="16">
        <f t="shared" si="14"/>
        <v>0.66756651689263924</v>
      </c>
      <c r="Y472" s="16">
        <f t="shared" si="15"/>
        <v>0.11051202069089192</v>
      </c>
    </row>
    <row r="473" spans="2:25" x14ac:dyDescent="0.25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 s="19">
        <f t="array" ref="W473">SUMPRODUCT(B$2:U$2, B473:U473)</f>
        <v>5.0171263843917355</v>
      </c>
      <c r="X473" s="16">
        <f t="shared" si="14"/>
        <v>0.99342004964203412</v>
      </c>
      <c r="Y473" s="16">
        <f t="shared" si="15"/>
        <v>4.3295746713295314E-5</v>
      </c>
    </row>
    <row r="474" spans="2:25" x14ac:dyDescent="0.25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19">
        <f t="array" ref="W474">SUMPRODUCT(B$2:U$2, B474:U474)</f>
        <v>1.3870485367953767</v>
      </c>
      <c r="X474" s="16">
        <f t="shared" si="14"/>
        <v>0.80012064080705092</v>
      </c>
      <c r="Y474" s="16">
        <f t="shared" si="15"/>
        <v>3.9951758231383958E-2</v>
      </c>
    </row>
    <row r="475" spans="2:25" x14ac:dyDescent="0.25"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 s="19">
        <f t="array" ref="W475">SUMPRODUCT(B$2:U$2, B475:U475)</f>
        <v>1.3882016955476475</v>
      </c>
      <c r="X475" s="16">
        <f t="shared" si="14"/>
        <v>0.80030499889550932</v>
      </c>
      <c r="Y475" s="16">
        <f t="shared" si="15"/>
        <v>3.9878093466122533E-2</v>
      </c>
    </row>
    <row r="476" spans="2:25" x14ac:dyDescent="0.25"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 s="19">
        <f t="array" ref="W476">SUMPRODUCT(B$2:U$2, B476:U476)</f>
        <v>8.1198268066255199</v>
      </c>
      <c r="X476" s="16">
        <f t="shared" si="14"/>
        <v>0.99970250833273144</v>
      </c>
      <c r="Y476" s="16">
        <f t="shared" si="15"/>
        <v>8.8501292094225712E-8</v>
      </c>
    </row>
    <row r="477" spans="2:25" x14ac:dyDescent="0.25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 s="19">
        <f t="array" ref="W477">SUMPRODUCT(B$2:U$2, B477:U477)</f>
        <v>1.1023635240170115</v>
      </c>
      <c r="X477" s="16">
        <f t="shared" si="14"/>
        <v>0.75070269680862678</v>
      </c>
      <c r="Y477" s="16">
        <f t="shared" si="15"/>
        <v>6.2149145378491463E-2</v>
      </c>
    </row>
    <row r="478" spans="2:25" x14ac:dyDescent="0.25"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 s="19">
        <f t="array" ref="W478">SUMPRODUCT(B$2:U$2, B478:U478)</f>
        <v>3.8452845935177207</v>
      </c>
      <c r="X478" s="16">
        <f t="shared" si="14"/>
        <v>0.97906723317351607</v>
      </c>
      <c r="Y478" s="16">
        <f t="shared" si="15"/>
        <v>4.3818072701194602E-4</v>
      </c>
    </row>
    <row r="479" spans="2:25" x14ac:dyDescent="0.25"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 s="19">
        <f t="array" ref="W479">SUMPRODUCT(B$2:U$2, B479:U479)</f>
        <v>5.9999460424928266</v>
      </c>
      <c r="X479" s="16">
        <f t="shared" si="14"/>
        <v>0.99752724375309965</v>
      </c>
      <c r="Y479" s="16">
        <f t="shared" si="15"/>
        <v>6.1145234565847238E-6</v>
      </c>
    </row>
    <row r="480" spans="2:25" x14ac:dyDescent="0.25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 s="19">
        <f t="array" ref="W480">SUMPRODUCT(B$2:U$2, B480:U480)</f>
        <v>2.0659241457655679</v>
      </c>
      <c r="X480" s="16">
        <f t="shared" si="14"/>
        <v>0.88754680284495269</v>
      </c>
      <c r="Y480" s="16">
        <f t="shared" si="15"/>
        <v>1.2645721550391941E-2</v>
      </c>
    </row>
    <row r="481" spans="2:25" x14ac:dyDescent="0.25"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 s="19">
        <f t="array" ref="W481">SUMPRODUCT(B$2:U$2, B481:U481)</f>
        <v>5.6114097752922554</v>
      </c>
      <c r="X481" s="16">
        <f t="shared" si="14"/>
        <v>0.99635740529560668</v>
      </c>
      <c r="Y481" s="16">
        <f t="shared" si="15"/>
        <v>1.3268496180474262E-5</v>
      </c>
    </row>
    <row r="482" spans="2:25" x14ac:dyDescent="0.25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 s="19">
        <f t="array" ref="W482">SUMPRODUCT(B$2:U$2, B482:U482)</f>
        <v>-0.35410770749849729</v>
      </c>
      <c r="X482" s="16">
        <f t="shared" si="14"/>
        <v>0.4123866684033855</v>
      </c>
      <c r="Y482" s="16">
        <f t="shared" si="15"/>
        <v>0.34528942747007291</v>
      </c>
    </row>
    <row r="483" spans="2:25" x14ac:dyDescent="0.25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19">
        <f t="array" ref="W483">SUMPRODUCT(B$2:U$2, B483:U483)</f>
        <v>-0.74264397469906795</v>
      </c>
      <c r="X483" s="16">
        <f t="shared" si="14"/>
        <v>0.32242625006672543</v>
      </c>
      <c r="Y483" s="16">
        <f t="shared" si="15"/>
        <v>0.45910618659863972</v>
      </c>
    </row>
    <row r="484" spans="2:25" x14ac:dyDescent="0.25"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 s="19">
        <f t="array" ref="W484">SUMPRODUCT(B$2:U$2, B484:U484)</f>
        <v>2.4339269737140485</v>
      </c>
      <c r="X484" s="16">
        <f t="shared" si="14"/>
        <v>0.91937808779006436</v>
      </c>
      <c r="Y484" s="16">
        <f t="shared" si="15"/>
        <v>6.49989272838657E-3</v>
      </c>
    </row>
    <row r="485" spans="2:25" x14ac:dyDescent="0.25"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19">
        <f t="array" ref="W485">SUMPRODUCT(B$2:U$2, B485:U485)</f>
        <v>5.2659476143315942</v>
      </c>
      <c r="X485" s="16">
        <f t="shared" si="14"/>
        <v>0.99486203822925046</v>
      </c>
      <c r="Y485" s="16">
        <f t="shared" si="15"/>
        <v>2.639865115768379E-5</v>
      </c>
    </row>
    <row r="486" spans="2:25" x14ac:dyDescent="0.25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19">
        <f t="array" ref="W486">SUMPRODUCT(B$2:U$2, B486:U486)</f>
        <v>-0.74264397469906795</v>
      </c>
      <c r="X486" s="16">
        <f t="shared" si="14"/>
        <v>0.32242625006672543</v>
      </c>
      <c r="Y486" s="16">
        <f t="shared" si="15"/>
        <v>0.45910618659863972</v>
      </c>
    </row>
    <row r="487" spans="2:25" x14ac:dyDescent="0.25"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 s="19">
        <f t="array" ref="W487">SUMPRODUCT(B$2:U$2, B487:U487)</f>
        <v>-0.86861946545694357</v>
      </c>
      <c r="X487" s="16">
        <f t="shared" si="14"/>
        <v>0.29554164369796765</v>
      </c>
      <c r="Y487" s="16">
        <f t="shared" si="15"/>
        <v>0.49626157576376118</v>
      </c>
    </row>
    <row r="488" spans="2:25" x14ac:dyDescent="0.25"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19">
        <f t="array" ref="W488">SUMPRODUCT(B$2:U$2, B488:U488)</f>
        <v>-0.74264397469906795</v>
      </c>
      <c r="X488" s="16">
        <f t="shared" si="14"/>
        <v>0.32242625006672543</v>
      </c>
      <c r="Y488" s="16">
        <f t="shared" si="15"/>
        <v>0.45910618659863972</v>
      </c>
    </row>
    <row r="489" spans="2:25" x14ac:dyDescent="0.25"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19">
        <f t="array" ref="W489">SUMPRODUCT(B$2:U$2, B489:U489)</f>
        <v>0.30866297960636746</v>
      </c>
      <c r="X489" s="16">
        <f t="shared" si="14"/>
        <v>0.57655887611745804</v>
      </c>
      <c r="Y489" s="16">
        <f t="shared" si="15"/>
        <v>0.17930238539491025</v>
      </c>
    </row>
    <row r="490" spans="2:25" x14ac:dyDescent="0.25"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 s="19">
        <f t="array" ref="W490">SUMPRODUCT(B$2:U$2, B490:U490)</f>
        <v>4.9344817529401412</v>
      </c>
      <c r="X490" s="16">
        <f t="shared" si="14"/>
        <v>0.99285719831374109</v>
      </c>
      <c r="Y490" s="16">
        <f t="shared" si="15"/>
        <v>5.10196159292232E-5</v>
      </c>
    </row>
    <row r="491" spans="2:25" x14ac:dyDescent="0.25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19">
        <f t="array" ref="W491">SUMPRODUCT(B$2:U$2, B491:U491)</f>
        <v>2.0659241457655679</v>
      </c>
      <c r="X491" s="16">
        <f t="shared" si="14"/>
        <v>0.88754680284495269</v>
      </c>
      <c r="Y491" s="16">
        <f t="shared" si="15"/>
        <v>1.2645721550391941E-2</v>
      </c>
    </row>
    <row r="492" spans="2:25" x14ac:dyDescent="0.25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 s="19">
        <f t="array" ref="W492">SUMPRODUCT(B$2:U$2, B492:U492)</f>
        <v>0.18797757321767328</v>
      </c>
      <c r="X492" s="16">
        <f t="shared" si="14"/>
        <v>0.54685649940803094</v>
      </c>
      <c r="Y492" s="16">
        <f t="shared" si="15"/>
        <v>0.20533903212874385</v>
      </c>
    </row>
    <row r="493" spans="2:25" x14ac:dyDescent="0.25"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 s="19">
        <f t="array" ref="W493">SUMPRODUCT(B$2:U$2, B493:U493)</f>
        <v>1.2950721330157804</v>
      </c>
      <c r="X493" s="16">
        <f t="shared" si="14"/>
        <v>0.785004462944624</v>
      </c>
      <c r="Y493" s="16">
        <f t="shared" si="15"/>
        <v>4.6223080953729553E-2</v>
      </c>
    </row>
    <row r="494" spans="2:25" x14ac:dyDescent="0.25"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19">
        <f t="array" ref="W494">SUMPRODUCT(B$2:U$2, B494:U494)</f>
        <v>-0.35410770749849729</v>
      </c>
      <c r="X494" s="16">
        <f t="shared" si="14"/>
        <v>0.4123866684033855</v>
      </c>
      <c r="Y494" s="16">
        <f t="shared" si="15"/>
        <v>0.34528942747007291</v>
      </c>
    </row>
    <row r="495" spans="2:25" x14ac:dyDescent="0.25"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 s="19">
        <f t="array" ref="W495">SUMPRODUCT(B$2:U$2, B495:U495)</f>
        <v>2.4573794938669584</v>
      </c>
      <c r="X495" s="16">
        <f t="shared" si="14"/>
        <v>0.92109942686468793</v>
      </c>
      <c r="Y495" s="16">
        <f t="shared" si="15"/>
        <v>6.2253004410807288E-3</v>
      </c>
    </row>
    <row r="496" spans="2:25" x14ac:dyDescent="0.25"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19">
        <f t="array" ref="W496">SUMPRODUCT(B$2:U$2, B496:U496)</f>
        <v>-0.70443977124078916</v>
      </c>
      <c r="X496" s="16">
        <f t="shared" si="14"/>
        <v>0.33082860949179449</v>
      </c>
      <c r="Y496" s="16">
        <f t="shared" si="15"/>
        <v>0.4477903498746853</v>
      </c>
    </row>
    <row r="497" spans="2:25" x14ac:dyDescent="0.25"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 s="19">
        <f t="array" ref="W497">SUMPRODUCT(B$2:U$2, B497:U497)</f>
        <v>2.7613551118930402</v>
      </c>
      <c r="X497" s="16">
        <f t="shared" si="14"/>
        <v>0.94055144956942982</v>
      </c>
      <c r="Y497" s="16">
        <f t="shared" si="15"/>
        <v>3.5341301482960459E-3</v>
      </c>
    </row>
    <row r="498" spans="2:25" x14ac:dyDescent="0.25"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19">
        <f t="array" ref="W498">SUMPRODUCT(B$2:U$2, B498:U498)</f>
        <v>2.1041283492238465</v>
      </c>
      <c r="X498" s="16">
        <f t="shared" si="14"/>
        <v>0.89130378542665067</v>
      </c>
      <c r="Y498" s="16">
        <f t="shared" si="15"/>
        <v>1.1814867062575599E-2</v>
      </c>
    </row>
    <row r="499" spans="2:25" x14ac:dyDescent="0.25"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 s="19">
        <f t="array" ref="W499">SUMPRODUCT(B$2:U$2, B499:U499)</f>
        <v>1.9554357653215155</v>
      </c>
      <c r="X499" s="16">
        <f t="shared" si="14"/>
        <v>0.87603814805422908</v>
      </c>
      <c r="Y499" s="16">
        <f t="shared" si="15"/>
        <v>1.5366540737825229E-2</v>
      </c>
    </row>
    <row r="500" spans="2:25" x14ac:dyDescent="0.25"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 s="19">
        <f t="array" ref="W500">SUMPRODUCT(B$2:U$2, B500:U500)</f>
        <v>0.94474006927348853</v>
      </c>
      <c r="X500" s="16">
        <f t="shared" si="14"/>
        <v>0.72005613418400416</v>
      </c>
      <c r="Y500" s="16">
        <f t="shared" si="15"/>
        <v>7.8368568008004291E-2</v>
      </c>
    </row>
    <row r="501" spans="2:25" x14ac:dyDescent="0.25"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 s="19">
        <f t="array" ref="W501">SUMPRODUCT(B$2:U$2, B501:U501)</f>
        <v>10.851331971777595</v>
      </c>
      <c r="X501" s="16">
        <f t="shared" si="14"/>
        <v>0.99998062159682422</v>
      </c>
      <c r="Y501" s="16">
        <f t="shared" si="15"/>
        <v>3.7552250964326934E-10</v>
      </c>
    </row>
    <row r="502" spans="2:25" x14ac:dyDescent="0.25"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 s="19">
        <f t="array" ref="W502">SUMPRODUCT(B$2:U$2, B502:U502)</f>
        <v>-1.0929760384413596</v>
      </c>
      <c r="X502" s="16">
        <f t="shared" si="14"/>
        <v>0.2510582853061426</v>
      </c>
      <c r="Y502" s="16">
        <f t="shared" si="15"/>
        <v>0.56091369200857533</v>
      </c>
    </row>
    <row r="503" spans="2:25" x14ac:dyDescent="0.25"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 s="19">
        <f t="array" ref="W503">SUMPRODUCT(B$2:U$2, B503:U503)</f>
        <v>2.7613551118930402</v>
      </c>
      <c r="X503" s="16">
        <f t="shared" si="14"/>
        <v>0.94055144956942982</v>
      </c>
      <c r="Y503" s="16">
        <f t="shared" si="15"/>
        <v>3.5341301482960459E-3</v>
      </c>
    </row>
    <row r="504" spans="2:25" x14ac:dyDescent="0.25"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 s="19">
        <f t="array" ref="W504">SUMPRODUCT(B$2:U$2, B504:U504)</f>
        <v>-1.0929760384413596</v>
      </c>
      <c r="X504" s="16">
        <f t="shared" si="14"/>
        <v>0.2510582853061426</v>
      </c>
      <c r="Y504" s="16">
        <f t="shared" si="15"/>
        <v>0.56091369200857533</v>
      </c>
    </row>
    <row r="505" spans="2:25" x14ac:dyDescent="0.25"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 s="19">
        <f t="array" ref="W505">SUMPRODUCT(B$2:U$2, B505:U505)</f>
        <v>1.6051037015792238</v>
      </c>
      <c r="X505" s="16">
        <f t="shared" si="14"/>
        <v>0.83273048959658746</v>
      </c>
      <c r="Y505" s="16">
        <f t="shared" si="15"/>
        <v>0.69344006830377225</v>
      </c>
    </row>
    <row r="506" spans="2:25" x14ac:dyDescent="0.25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 s="19">
        <f t="array" ref="W506">SUMPRODUCT(B$2:U$2, B506:U506)</f>
        <v>0.63166260039859579</v>
      </c>
      <c r="X506" s="16">
        <f t="shared" si="14"/>
        <v>0.65286635614495758</v>
      </c>
      <c r="Y506" s="16">
        <f t="shared" si="15"/>
        <v>0.42623447898599459</v>
      </c>
    </row>
    <row r="507" spans="2:25" x14ac:dyDescent="0.25"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 s="19">
        <f t="array" ref="W507">SUMPRODUCT(B$2:U$2, B507:U507)</f>
        <v>-3.9613073066983882</v>
      </c>
      <c r="X507" s="16">
        <f t="shared" si="14"/>
        <v>1.8682527372228742E-2</v>
      </c>
      <c r="Y507" s="16">
        <f t="shared" si="15"/>
        <v>3.4903682901407619E-4</v>
      </c>
    </row>
    <row r="508" spans="2:25" x14ac:dyDescent="0.25"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 s="19">
        <f t="array" ref="W508">SUMPRODUCT(B$2:U$2, B508:U508)</f>
        <v>-3.9613073066983882</v>
      </c>
      <c r="X508" s="16">
        <f t="shared" si="14"/>
        <v>1.8682527372228742E-2</v>
      </c>
      <c r="Y508" s="16">
        <f t="shared" si="15"/>
        <v>3.4903682901407619E-4</v>
      </c>
    </row>
    <row r="509" spans="2:25" x14ac:dyDescent="0.25"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s="19">
        <f t="array" ref="W509">SUMPRODUCT(B$2:U$2, B509:U509)</f>
        <v>-3.4404973758021065</v>
      </c>
      <c r="X509" s="16">
        <f t="shared" si="14"/>
        <v>3.1053515031419423E-2</v>
      </c>
      <c r="Y509" s="16">
        <f t="shared" si="15"/>
        <v>9.6432079580659202E-4</v>
      </c>
    </row>
    <row r="510" spans="2:25" x14ac:dyDescent="0.25"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  <c r="W510" s="19">
        <f t="array" ref="W510">SUMPRODUCT(B$2:U$2, B510:U510)</f>
        <v>0.66967958535303207</v>
      </c>
      <c r="X510" s="16">
        <f t="shared" si="14"/>
        <v>0.66143140929079891</v>
      </c>
      <c r="Y510" s="16">
        <f t="shared" si="15"/>
        <v>0.43749150919641233</v>
      </c>
    </row>
    <row r="511" spans="2:25" x14ac:dyDescent="0.25"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19">
        <f t="array" ref="W511">SUMPRODUCT(B$2:U$2, B511:U511)</f>
        <v>-1.0929760384413596</v>
      </c>
      <c r="X511" s="16">
        <f t="shared" si="14"/>
        <v>0.2510582853061426</v>
      </c>
      <c r="Y511" s="16">
        <f t="shared" si="15"/>
        <v>6.3030262620860505E-2</v>
      </c>
    </row>
    <row r="512" spans="2:25" x14ac:dyDescent="0.25"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19">
        <f t="array" ref="W512">SUMPRODUCT(B$2:U$2, B512:U512)</f>
        <v>-3.9613073066983882</v>
      </c>
      <c r="X512" s="16">
        <f t="shared" si="14"/>
        <v>1.8682527372228742E-2</v>
      </c>
      <c r="Y512" s="16">
        <f t="shared" si="15"/>
        <v>3.4903682901407619E-4</v>
      </c>
    </row>
    <row r="513" spans="2:25" x14ac:dyDescent="0.25"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 s="19">
        <f t="array" ref="W513">SUMPRODUCT(B$2:U$2, B513:U513)</f>
        <v>-0.35410770749849729</v>
      </c>
      <c r="X513" s="16">
        <f t="shared" si="14"/>
        <v>0.4123866684033855</v>
      </c>
      <c r="Y513" s="16">
        <f t="shared" si="15"/>
        <v>0.17006276427684383</v>
      </c>
    </row>
    <row r="514" spans="2:25" x14ac:dyDescent="0.25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19">
        <f t="array" ref="W514">SUMPRODUCT(B$2:U$2, B514:U514)</f>
        <v>-1.0929760384413596</v>
      </c>
      <c r="X514" s="16">
        <f t="shared" si="14"/>
        <v>0.2510582853061426</v>
      </c>
      <c r="Y514" s="16">
        <f t="shared" si="15"/>
        <v>6.3030262620860505E-2</v>
      </c>
    </row>
    <row r="515" spans="2:25" x14ac:dyDescent="0.25"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 s="19">
        <f t="array" ref="W515">SUMPRODUCT(B$2:U$2, B515:U515)</f>
        <v>-1.3014317701360834</v>
      </c>
      <c r="X515" s="16">
        <f t="shared" si="14"/>
        <v>0.21392415100364348</v>
      </c>
      <c r="Y515" s="16">
        <f t="shared" si="15"/>
        <v>4.5763542382629661E-2</v>
      </c>
    </row>
    <row r="516" spans="2:25" x14ac:dyDescent="0.25"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19">
        <f t="array" ref="W516">SUMPRODUCT(B$2:U$2, B516:U516)</f>
        <v>-1.0929760384413596</v>
      </c>
      <c r="X516" s="16">
        <f t="shared" si="14"/>
        <v>0.2510582853061426</v>
      </c>
      <c r="Y516" s="16">
        <f t="shared" si="15"/>
        <v>6.3030262620860505E-2</v>
      </c>
    </row>
    <row r="517" spans="2:25" x14ac:dyDescent="0.25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19">
        <f t="array" ref="W517">SUMPRODUCT(B$2:U$2, B517:U517)</f>
        <v>-2.6218675138637213</v>
      </c>
      <c r="X517" s="16">
        <f t="shared" si="14"/>
        <v>6.7744255541232423E-2</v>
      </c>
      <c r="Y517" s="16">
        <f t="shared" si="15"/>
        <v>4.5892841588357994E-3</v>
      </c>
    </row>
    <row r="518" spans="2:25" x14ac:dyDescent="0.25"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s="19">
        <f t="array" ref="W518">SUMPRODUCT(B$2:U$2, B518:U518)</f>
        <v>-2.6205905472469624</v>
      </c>
      <c r="X518" s="16">
        <f t="shared" ref="X518:X581" si="16">EXP(W518)/(1+EXP(W518))</f>
        <v>6.7824946860089191E-2</v>
      </c>
      <c r="Y518" s="16">
        <f t="shared" ref="Y518:Y581" si="17">(V518-X518)^2</f>
        <v>4.6002234165739226E-3</v>
      </c>
    </row>
    <row r="519" spans="2:25" x14ac:dyDescent="0.25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19">
        <f t="array" ref="W519">SUMPRODUCT(B$2:U$2, B519:U519)</f>
        <v>-1.0929760384413596</v>
      </c>
      <c r="X519" s="16">
        <f t="shared" si="16"/>
        <v>0.2510582853061426</v>
      </c>
      <c r="Y519" s="16">
        <f t="shared" si="17"/>
        <v>6.3030262620860505E-2</v>
      </c>
    </row>
    <row r="520" spans="2:25" x14ac:dyDescent="0.25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19">
        <f t="array" ref="W520">SUMPRODUCT(B$2:U$2, B520:U520)</f>
        <v>-1.3649906220503674</v>
      </c>
      <c r="X520" s="16">
        <f t="shared" si="16"/>
        <v>0.20343039256845538</v>
      </c>
      <c r="Y520" s="16">
        <f t="shared" si="17"/>
        <v>4.1383924620555866E-2</v>
      </c>
    </row>
    <row r="521" spans="2:25" x14ac:dyDescent="0.25"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19">
        <f t="array" ref="W521">SUMPRODUCT(B$2:U$2, B521:U521)</f>
        <v>-2.2702584835046711</v>
      </c>
      <c r="X521" s="16">
        <f t="shared" si="16"/>
        <v>9.3616277021655286E-2</v>
      </c>
      <c r="Y521" s="16">
        <f t="shared" si="17"/>
        <v>8.7640073233953043E-3</v>
      </c>
    </row>
    <row r="522" spans="2:25" x14ac:dyDescent="0.25"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19">
        <f t="array" ref="W522">SUMPRODUCT(B$2:U$2, B522:U522)</f>
        <v>-7.2791195425483224</v>
      </c>
      <c r="X522" s="16">
        <f t="shared" si="16"/>
        <v>6.8931714358150319E-4</v>
      </c>
      <c r="Y522" s="16">
        <f t="shared" si="17"/>
        <v>4.751581244353627E-7</v>
      </c>
    </row>
    <row r="523" spans="2:25" x14ac:dyDescent="0.25"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19">
        <f t="array" ref="W523">SUMPRODUCT(B$2:U$2, B523:U523)</f>
        <v>-0.35410770749849729</v>
      </c>
      <c r="X523" s="16">
        <f t="shared" si="16"/>
        <v>0.4123866684033855</v>
      </c>
      <c r="Y523" s="16">
        <f t="shared" si="17"/>
        <v>0.17006276427684383</v>
      </c>
    </row>
    <row r="524" spans="2:25" x14ac:dyDescent="0.25"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19">
        <f t="array" ref="W524">SUMPRODUCT(B$2:U$2, B524:U524)</f>
        <v>-4.9303212385708184</v>
      </c>
      <c r="X524" s="16">
        <f t="shared" si="16"/>
        <v>7.1723677311595797E-3</v>
      </c>
      <c r="Y524" s="16">
        <f t="shared" si="17"/>
        <v>5.1442858870979219E-5</v>
      </c>
    </row>
    <row r="525" spans="2:25" x14ac:dyDescent="0.25"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19">
        <f t="array" ref="W525">SUMPRODUCT(B$2:U$2, B525:U525)</f>
        <v>-0.74264397469906795</v>
      </c>
      <c r="X525" s="16">
        <f t="shared" si="16"/>
        <v>0.32242625006672543</v>
      </c>
      <c r="Y525" s="16">
        <f t="shared" si="17"/>
        <v>0.10395868673209056</v>
      </c>
    </row>
    <row r="526" spans="2:25" x14ac:dyDescent="0.25"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19">
        <f t="array" ref="W526">SUMPRODUCT(B$2:U$2, B526:U526)</f>
        <v>-3.6109752429560964</v>
      </c>
      <c r="X526" s="16">
        <f t="shared" si="16"/>
        <v>2.6314320523590465E-2</v>
      </c>
      <c r="Y526" s="16">
        <f t="shared" si="17"/>
        <v>6.924434646182544E-4</v>
      </c>
    </row>
    <row r="527" spans="2:25" x14ac:dyDescent="0.25"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 s="19">
        <f t="array" ref="W527">SUMPRODUCT(B$2:U$2, B527:U527)</f>
        <v>-3.0141704625646448</v>
      </c>
      <c r="X527" s="16">
        <f t="shared" si="16"/>
        <v>4.6789788981382745E-2</v>
      </c>
      <c r="Y527" s="16">
        <f t="shared" si="17"/>
        <v>2.189284352922326E-3</v>
      </c>
    </row>
    <row r="528" spans="2:25" x14ac:dyDescent="0.25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19">
        <f t="array" ref="W528">SUMPRODUCT(B$2:U$2, B528:U528)</f>
        <v>-0.74264397469906795</v>
      </c>
      <c r="X528" s="16">
        <f t="shared" si="16"/>
        <v>0.32242625006672543</v>
      </c>
      <c r="Y528" s="16">
        <f t="shared" si="17"/>
        <v>0.10395868673209056</v>
      </c>
    </row>
    <row r="529" spans="2:25" x14ac:dyDescent="0.25"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 s="19">
        <f t="array" ref="W529">SUMPRODUCT(B$2:U$2, B529:U529)</f>
        <v>1.0201988675991664</v>
      </c>
      <c r="X529" s="16">
        <f t="shared" si="16"/>
        <v>0.73501133465390156</v>
      </c>
      <c r="Y529" s="16">
        <f t="shared" si="17"/>
        <v>0.54024166206970969</v>
      </c>
    </row>
    <row r="530" spans="2:25" x14ac:dyDescent="0.25"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s="19">
        <f t="array" ref="W530">SUMPRODUCT(B$2:U$2, B530:U530)</f>
        <v>-4.1914529076279559</v>
      </c>
      <c r="X530" s="16">
        <f t="shared" si="16"/>
        <v>1.4898958460470596E-2</v>
      </c>
      <c r="Y530" s="16">
        <f t="shared" si="17"/>
        <v>2.2197896320682835E-4</v>
      </c>
    </row>
    <row r="531" spans="2:25" x14ac:dyDescent="0.25"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s="19">
        <f t="array" ref="W531">SUMPRODUCT(B$2:U$2, B531:U531)</f>
        <v>-3.4106136917264616</v>
      </c>
      <c r="X531" s="16">
        <f t="shared" si="16"/>
        <v>3.1965402193460821E-2</v>
      </c>
      <c r="Y531" s="16">
        <f t="shared" si="17"/>
        <v>1.0217869373897099E-3</v>
      </c>
    </row>
    <row r="532" spans="2:25" x14ac:dyDescent="0.25"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19">
        <f t="array" ref="W532">SUMPRODUCT(B$2:U$2, B532:U532)</f>
        <v>0.66986680385687458</v>
      </c>
      <c r="X532" s="16">
        <f t="shared" si="16"/>
        <v>0.66147333371664296</v>
      </c>
      <c r="Y532" s="16">
        <f t="shared" si="17"/>
        <v>0.43754697121820929</v>
      </c>
    </row>
    <row r="533" spans="2:25" x14ac:dyDescent="0.25"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 s="19">
        <f t="array" ref="W533">SUMPRODUCT(B$2:U$2, B533:U533)</f>
        <v>-3.4027067297652156</v>
      </c>
      <c r="X533" s="16">
        <f t="shared" si="16"/>
        <v>3.2210979719325308E-2</v>
      </c>
      <c r="Y533" s="16">
        <f t="shared" si="17"/>
        <v>1.0375472144787863E-3</v>
      </c>
    </row>
    <row r="534" spans="2:25" x14ac:dyDescent="0.25"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 s="19">
        <f t="array" ref="W534">SUMPRODUCT(B$2:U$2, B534:U534)</f>
        <v>-1.0929760384413596</v>
      </c>
      <c r="X534" s="16">
        <f t="shared" si="16"/>
        <v>0.2510582853061426</v>
      </c>
      <c r="Y534" s="16">
        <f t="shared" si="17"/>
        <v>6.3030262620860505E-2</v>
      </c>
    </row>
    <row r="535" spans="2:25" x14ac:dyDescent="0.25"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s="19">
        <f t="array" ref="W535">SUMPRODUCT(B$2:U$2, B535:U535)</f>
        <v>-0.35410770749849729</v>
      </c>
      <c r="X535" s="16">
        <f t="shared" si="16"/>
        <v>0.4123866684033855</v>
      </c>
      <c r="Y535" s="16">
        <f t="shared" si="17"/>
        <v>0.17006276427684383</v>
      </c>
    </row>
    <row r="536" spans="2:25" x14ac:dyDescent="0.25"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s="19">
        <f t="array" ref="W536">SUMPRODUCT(B$2:U$2, B536:U536)</f>
        <v>-2.2320542800463921</v>
      </c>
      <c r="X536" s="16">
        <f t="shared" si="16"/>
        <v>9.6908706785322388E-2</v>
      </c>
      <c r="Y536" s="16">
        <f t="shared" si="17"/>
        <v>9.3912974508035887E-3</v>
      </c>
    </row>
    <row r="537" spans="2:25" x14ac:dyDescent="0.25"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19">
        <f t="array" ref="W537">SUMPRODUCT(B$2:U$2, B537:U537)</f>
        <v>0.14472972164228282</v>
      </c>
      <c r="X537" s="16">
        <f t="shared" si="16"/>
        <v>0.53611940390717017</v>
      </c>
      <c r="Y537" s="16">
        <f t="shared" si="17"/>
        <v>0.28742401524577949</v>
      </c>
    </row>
    <row r="538" spans="2:25" x14ac:dyDescent="0.25"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19">
        <f t="array" ref="W538">SUMPRODUCT(B$2:U$2, B538:U538)</f>
        <v>-1.0929760384413596</v>
      </c>
      <c r="X538" s="16">
        <f t="shared" si="16"/>
        <v>0.2510582853061426</v>
      </c>
      <c r="Y538" s="16">
        <f t="shared" si="17"/>
        <v>6.3030262620860505E-2</v>
      </c>
    </row>
    <row r="539" spans="2:25" x14ac:dyDescent="0.25"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19">
        <f t="array" ref="W539">SUMPRODUCT(B$2:U$2, B539:U539)</f>
        <v>-5.52712601896227</v>
      </c>
      <c r="X539" s="16">
        <f t="shared" si="16"/>
        <v>3.9616465936378681E-3</v>
      </c>
      <c r="Y539" s="16">
        <f t="shared" si="17"/>
        <v>1.5694643732882523E-5</v>
      </c>
    </row>
    <row r="540" spans="2:25" x14ac:dyDescent="0.25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19">
        <f t="array" ref="W540">SUMPRODUCT(B$2:U$2, B540:U540)</f>
        <v>-1.8829991829208588</v>
      </c>
      <c r="X540" s="16">
        <f t="shared" si="16"/>
        <v>0.13204476086787256</v>
      </c>
      <c r="Y540" s="16">
        <f t="shared" si="17"/>
        <v>1.7435818872653649E-2</v>
      </c>
    </row>
    <row r="541" spans="2:25" x14ac:dyDescent="0.25"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 s="19">
        <f t="array" ref="W541">SUMPRODUCT(B$2:U$2, B541:U541)</f>
        <v>-0.74283119320291024</v>
      </c>
      <c r="X541" s="16">
        <f t="shared" si="16"/>
        <v>0.32238535025621723</v>
      </c>
      <c r="Y541" s="16">
        <f t="shared" si="17"/>
        <v>0.10393231405982387</v>
      </c>
    </row>
    <row r="542" spans="2:25" x14ac:dyDescent="0.25"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 s="19">
        <f t="array" ref="W542">SUMPRODUCT(B$2:U$2, B542:U542)</f>
        <v>-2.2333312466631505</v>
      </c>
      <c r="X542" s="16">
        <f t="shared" si="16"/>
        <v>9.6797007485836681E-2</v>
      </c>
      <c r="Y542" s="16">
        <f t="shared" si="17"/>
        <v>9.369660658213123E-3</v>
      </c>
    </row>
    <row r="543" spans="2:25" x14ac:dyDescent="0.25"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19">
        <f t="array" ref="W543">SUMPRODUCT(B$2:U$2, B543:U543)</f>
        <v>-2.295835570873872</v>
      </c>
      <c r="X543" s="16">
        <f t="shared" si="16"/>
        <v>9.1468445001764265E-2</v>
      </c>
      <c r="Y543" s="16">
        <f t="shared" si="17"/>
        <v>8.3664764310407737E-3</v>
      </c>
    </row>
    <row r="544" spans="2:25" x14ac:dyDescent="0.25"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 s="19">
        <f t="array" ref="W544">SUMPRODUCT(B$2:U$2, B544:U544)</f>
        <v>-3.7655601432807941</v>
      </c>
      <c r="X544" s="16">
        <f t="shared" si="16"/>
        <v>2.2630634521248125E-2</v>
      </c>
      <c r="Y544" s="16">
        <f t="shared" si="17"/>
        <v>5.1214561883430735E-4</v>
      </c>
    </row>
    <row r="545" spans="2:25" x14ac:dyDescent="0.25"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19">
        <f t="array" ref="W545">SUMPRODUCT(B$2:U$2, B545:U545)</f>
        <v>-0.74264397469906795</v>
      </c>
      <c r="X545" s="16">
        <f t="shared" si="16"/>
        <v>0.32242625006672543</v>
      </c>
      <c r="Y545" s="16">
        <f t="shared" si="17"/>
        <v>0.10395868673209056</v>
      </c>
    </row>
    <row r="546" spans="2:25" x14ac:dyDescent="0.25"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s="19">
        <f t="array" ref="W546">SUMPRODUCT(B$2:U$2, B546:U546)</f>
        <v>-5.8774580827045613</v>
      </c>
      <c r="X546" s="16">
        <f t="shared" si="16"/>
        <v>2.7940697251919336E-3</v>
      </c>
      <c r="Y546" s="16">
        <f t="shared" si="17"/>
        <v>7.8068256292341267E-6</v>
      </c>
    </row>
    <row r="547" spans="2:25" x14ac:dyDescent="0.25"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 s="19">
        <f t="array" ref="W547">SUMPRODUCT(B$2:U$2, B547:U547)</f>
        <v>-0.74264397469906795</v>
      </c>
      <c r="X547" s="16">
        <f t="shared" si="16"/>
        <v>0.32242625006672543</v>
      </c>
      <c r="Y547" s="16">
        <f t="shared" si="17"/>
        <v>0.10395868673209056</v>
      </c>
    </row>
    <row r="548" spans="2:25" x14ac:dyDescent="0.25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s="19">
        <f t="array" ref="W548">SUMPRODUCT(B$2:U$2, B548:U548)</f>
        <v>-4.5799891748285262</v>
      </c>
      <c r="X548" s="16">
        <f t="shared" si="16"/>
        <v>1.0150909655317449E-2</v>
      </c>
      <c r="Y548" s="16">
        <f t="shared" si="17"/>
        <v>1.0304096683041701E-4</v>
      </c>
    </row>
    <row r="549" spans="2:25" x14ac:dyDescent="0.25"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 s="19">
        <f t="array" ref="W549">SUMPRODUCT(B$2:U$2, B549:U549)</f>
        <v>-3.9613073066983882</v>
      </c>
      <c r="X549" s="16">
        <f t="shared" si="16"/>
        <v>1.8682527372228742E-2</v>
      </c>
      <c r="Y549" s="16">
        <f t="shared" si="17"/>
        <v>3.4903682901407619E-4</v>
      </c>
    </row>
    <row r="550" spans="2:25" x14ac:dyDescent="0.25"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19">
        <f t="array" ref="W550">SUMPRODUCT(B$2:U$2, B550:U550)</f>
        <v>-0.53396190408679922</v>
      </c>
      <c r="X550" s="16">
        <f t="shared" si="16"/>
        <v>0.36959331180706606</v>
      </c>
      <c r="Y550" s="16">
        <f t="shared" si="17"/>
        <v>0.13659921613251516</v>
      </c>
    </row>
    <row r="551" spans="2:25" x14ac:dyDescent="0.25"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19">
        <f t="array" ref="W551">SUMPRODUCT(B$2:U$2, B551:U551)</f>
        <v>-5.4889218155039909</v>
      </c>
      <c r="X551" s="16">
        <f t="shared" si="16"/>
        <v>4.1152915444517503E-3</v>
      </c>
      <c r="Y551" s="16">
        <f t="shared" si="17"/>
        <v>1.6935624495836072E-5</v>
      </c>
    </row>
    <row r="552" spans="2:25" x14ac:dyDescent="0.25"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 s="19">
        <f t="array" ref="W552">SUMPRODUCT(B$2:U$2, B552:U552)</f>
        <v>3.7250776113177237</v>
      </c>
      <c r="X552" s="16">
        <f t="shared" si="16"/>
        <v>0.97645643523281445</v>
      </c>
      <c r="Y552" s="16">
        <f t="shared" si="17"/>
        <v>0.95346716990757552</v>
      </c>
    </row>
    <row r="553" spans="2:25" x14ac:dyDescent="0.25"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19">
        <f t="array" ref="W553">SUMPRODUCT(B$2:U$2, B553:U553)</f>
        <v>-3.7908294395443982</v>
      </c>
      <c r="X553" s="16">
        <f t="shared" si="16"/>
        <v>2.2078406664322529E-2</v>
      </c>
      <c r="Y553" s="16">
        <f t="shared" si="17"/>
        <v>4.8745604083520147E-4</v>
      </c>
    </row>
    <row r="554" spans="2:25" x14ac:dyDescent="0.25"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 s="19">
        <f t="array" ref="W554">SUMPRODUCT(B$2:U$2, B554:U554)</f>
        <v>-0.35410770749849729</v>
      </c>
      <c r="X554" s="16">
        <f t="shared" si="16"/>
        <v>0.4123866684033855</v>
      </c>
      <c r="Y554" s="16">
        <f t="shared" si="17"/>
        <v>0.17006276427684383</v>
      </c>
    </row>
    <row r="555" spans="2:25" x14ac:dyDescent="0.25"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 s="19">
        <f t="array" ref="W555">SUMPRODUCT(B$2:U$2, B555:U555)</f>
        <v>-2.6638383988223531</v>
      </c>
      <c r="X555" s="16">
        <f t="shared" si="16"/>
        <v>6.5141192782418741E-2</v>
      </c>
      <c r="Y555" s="16">
        <f t="shared" si="17"/>
        <v>4.2433749971162431E-3</v>
      </c>
    </row>
    <row r="556" spans="2:25" x14ac:dyDescent="0.25"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19">
        <f t="array" ref="W556">SUMPRODUCT(B$2:U$2, B556:U556)</f>
        <v>1.0475313105492299</v>
      </c>
      <c r="X556" s="16">
        <f t="shared" si="16"/>
        <v>0.74030056134242916</v>
      </c>
      <c r="Y556" s="16">
        <f t="shared" si="17"/>
        <v>0.54804492112391567</v>
      </c>
    </row>
    <row r="557" spans="2:25" x14ac:dyDescent="0.25"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s="19">
        <f t="array" ref="W557">SUMPRODUCT(B$2:U$2, B557:U557)</f>
        <v>-1.90225565555619</v>
      </c>
      <c r="X557" s="16">
        <f t="shared" si="16"/>
        <v>0.12985339161824339</v>
      </c>
      <c r="Y557" s="16">
        <f t="shared" si="17"/>
        <v>1.6861903314760882E-2</v>
      </c>
    </row>
    <row r="558" spans="2:25" x14ac:dyDescent="0.25"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19">
        <f t="array" ref="W558">SUMPRODUCT(B$2:U$2, B558:U558)</f>
        <v>-0.74264397469906795</v>
      </c>
      <c r="X558" s="16">
        <f t="shared" si="16"/>
        <v>0.32242625006672543</v>
      </c>
      <c r="Y558" s="16">
        <f t="shared" si="17"/>
        <v>0.10395868673209056</v>
      </c>
    </row>
    <row r="559" spans="2:25" x14ac:dyDescent="0.25"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19">
        <f t="array" ref="W559">SUMPRODUCT(B$2:U$2, B559:U559)</f>
        <v>-3.8510061447581778</v>
      </c>
      <c r="X559" s="16">
        <f t="shared" si="16"/>
        <v>2.0815826854344025E-2</v>
      </c>
      <c r="Y559" s="16">
        <f t="shared" si="17"/>
        <v>4.3329864763002988E-4</v>
      </c>
    </row>
    <row r="560" spans="2:25" x14ac:dyDescent="0.25"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 s="19">
        <f t="array" ref="W560">SUMPRODUCT(B$2:U$2, B560:U560)</f>
        <v>-3.4027067297652156</v>
      </c>
      <c r="X560" s="16">
        <f t="shared" si="16"/>
        <v>3.2210979719325308E-2</v>
      </c>
      <c r="Y560" s="16">
        <f t="shared" si="17"/>
        <v>1.0375472144787863E-3</v>
      </c>
    </row>
    <row r="561" spans="2:25" x14ac:dyDescent="0.25"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s="19">
        <f t="array" ref="W561">SUMPRODUCT(B$2:U$2, B561:U561)</f>
        <v>-2.0615764128924021</v>
      </c>
      <c r="X561" s="16">
        <f t="shared" si="16"/>
        <v>0.11288786510677301</v>
      </c>
      <c r="Y561" s="16">
        <f t="shared" si="17"/>
        <v>1.2743670088364979E-2</v>
      </c>
    </row>
    <row r="562" spans="2:25" x14ac:dyDescent="0.25"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19">
        <f t="array" ref="W562">SUMPRODUCT(B$2:U$2, B562:U562)</f>
        <v>-1.0929760384413596</v>
      </c>
      <c r="X562" s="16">
        <f t="shared" si="16"/>
        <v>0.2510582853061426</v>
      </c>
      <c r="Y562" s="16">
        <f t="shared" si="17"/>
        <v>6.3030262620860505E-2</v>
      </c>
    </row>
    <row r="563" spans="2:25" x14ac:dyDescent="0.25"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 s="19">
        <f t="array" ref="W563">SUMPRODUCT(B$2:U$2, B563:U563)</f>
        <v>1.0201988675991664</v>
      </c>
      <c r="X563" s="16">
        <f t="shared" si="16"/>
        <v>0.73501133465390156</v>
      </c>
      <c r="Y563" s="16">
        <f t="shared" si="17"/>
        <v>0.54024166206970969</v>
      </c>
    </row>
    <row r="564" spans="2:25" x14ac:dyDescent="0.25"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 s="19">
        <f t="array" ref="W564">SUMPRODUCT(B$2:U$2, B564:U564)</f>
        <v>-5.3197209149667595</v>
      </c>
      <c r="X564" s="16">
        <f t="shared" si="16"/>
        <v>4.8702836603428069E-3</v>
      </c>
      <c r="Y564" s="16">
        <f t="shared" si="17"/>
        <v>2.3719662932202129E-5</v>
      </c>
    </row>
    <row r="565" spans="2:25" x14ac:dyDescent="0.25"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19">
        <f t="array" ref="W565">SUMPRODUCT(B$2:U$2, B565:U565)</f>
        <v>-2.6843718380744424</v>
      </c>
      <c r="X565" s="16">
        <f t="shared" si="16"/>
        <v>6.3901860860966261E-2</v>
      </c>
      <c r="Y565" s="16">
        <f t="shared" si="17"/>
        <v>4.0834478214942915E-3</v>
      </c>
    </row>
    <row r="566" spans="2:25" x14ac:dyDescent="0.25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 s="19">
        <f t="array" ref="W566">SUMPRODUCT(B$2:U$2, B566:U566)</f>
        <v>-4.1927298742447139</v>
      </c>
      <c r="X566" s="16">
        <f t="shared" si="16"/>
        <v>1.4880228052860727E-2</v>
      </c>
      <c r="Y566" s="16">
        <f t="shared" si="17"/>
        <v>2.2142118690514335E-4</v>
      </c>
    </row>
    <row r="567" spans="2:25" x14ac:dyDescent="0.25"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s="19">
        <f t="array" ref="W567">SUMPRODUCT(B$2:U$2, B567:U567)</f>
        <v>-2.2702584835046711</v>
      </c>
      <c r="X567" s="16">
        <f t="shared" si="16"/>
        <v>9.3616277021655286E-2</v>
      </c>
      <c r="Y567" s="16">
        <f t="shared" si="17"/>
        <v>8.7640073233953043E-3</v>
      </c>
    </row>
    <row r="568" spans="2:25" x14ac:dyDescent="0.25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19">
        <f t="array" ref="W568">SUMPRODUCT(B$2:U$2, B568:U568)</f>
        <v>-1.2730142182707711</v>
      </c>
      <c r="X568" s="16">
        <f t="shared" si="16"/>
        <v>0.21874170428305473</v>
      </c>
      <c r="Y568" s="16">
        <f t="shared" si="17"/>
        <v>4.7847933192655366E-2</v>
      </c>
    </row>
    <row r="569" spans="2:25" x14ac:dyDescent="0.25"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19">
        <f t="array" ref="W569">SUMPRODUCT(B$2:U$2, B569:U569)</f>
        <v>-2.8436925954106549</v>
      </c>
      <c r="X569" s="16">
        <f t="shared" si="16"/>
        <v>5.5008272243386523E-2</v>
      </c>
      <c r="Y569" s="16">
        <f t="shared" si="17"/>
        <v>3.0259100152025282E-3</v>
      </c>
    </row>
    <row r="570" spans="2:25" x14ac:dyDescent="0.25"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 s="19">
        <f t="array" ref="W570">SUMPRODUCT(B$2:U$2, B570:U570)</f>
        <v>-2.6218675138637213</v>
      </c>
      <c r="X570" s="16">
        <f t="shared" si="16"/>
        <v>6.7744255541232423E-2</v>
      </c>
      <c r="Y570" s="16">
        <f t="shared" si="17"/>
        <v>4.5892841588357994E-3</v>
      </c>
    </row>
    <row r="571" spans="2:25" x14ac:dyDescent="0.25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19">
        <f t="array" ref="W571">SUMPRODUCT(B$2:U$2, B571:U571)</f>
        <v>-1.0929760384413596</v>
      </c>
      <c r="X571" s="16">
        <f t="shared" si="16"/>
        <v>0.2510582853061426</v>
      </c>
      <c r="Y571" s="16">
        <f t="shared" si="17"/>
        <v>6.3030262620860505E-2</v>
      </c>
    </row>
    <row r="572" spans="2:25" x14ac:dyDescent="0.25"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 s="19">
        <f t="array" ref="W572">SUMPRODUCT(B$2:U$2, B572:U572)</f>
        <v>1.1023635240170115</v>
      </c>
      <c r="X572" s="16">
        <f t="shared" si="16"/>
        <v>0.75070269680862678</v>
      </c>
      <c r="Y572" s="16">
        <f t="shared" si="17"/>
        <v>0.56355453899574504</v>
      </c>
    </row>
    <row r="573" spans="2:25" x14ac:dyDescent="0.25"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19">
        <f t="array" ref="W573">SUMPRODUCT(B$2:U$2, B573:U573)</f>
        <v>-0.74264397469906795</v>
      </c>
      <c r="X573" s="16">
        <f t="shared" si="16"/>
        <v>0.32242625006672543</v>
      </c>
      <c r="Y573" s="16">
        <f t="shared" si="17"/>
        <v>0.10395868673209056</v>
      </c>
    </row>
    <row r="574" spans="2:25" x14ac:dyDescent="0.25"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19">
        <f t="array" ref="W574">SUMPRODUCT(B$2:U$2, B574:U574)</f>
        <v>-0.74264397469906795</v>
      </c>
      <c r="X574" s="16">
        <f t="shared" si="16"/>
        <v>0.32242625006672543</v>
      </c>
      <c r="Y574" s="16">
        <f t="shared" si="17"/>
        <v>0.10395868673209056</v>
      </c>
    </row>
    <row r="575" spans="2:25" x14ac:dyDescent="0.25"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 s="19">
        <f t="array" ref="W575">SUMPRODUCT(B$2:U$2, B575:U575)</f>
        <v>-0.35410770749849729</v>
      </c>
      <c r="X575" s="16">
        <f t="shared" si="16"/>
        <v>0.4123866684033855</v>
      </c>
      <c r="Y575" s="16">
        <f t="shared" si="17"/>
        <v>0.17006276427684383</v>
      </c>
    </row>
    <row r="576" spans="2:25" x14ac:dyDescent="0.25"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19">
        <f t="array" ref="W576">SUMPRODUCT(B$2:U$2, B576:U576)</f>
        <v>-0.18362984034450741</v>
      </c>
      <c r="X576" s="16">
        <f t="shared" si="16"/>
        <v>0.45422110605743882</v>
      </c>
      <c r="Y576" s="16">
        <f t="shared" si="17"/>
        <v>0.20631681318804307</v>
      </c>
    </row>
    <row r="577" spans="2:25" x14ac:dyDescent="0.25"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19">
        <f t="array" ref="W577">SUMPRODUCT(B$2:U$2, B577:U577)</f>
        <v>-4.3498435738989585</v>
      </c>
      <c r="X577" s="16">
        <f t="shared" si="16"/>
        <v>1.2744317451641767E-2</v>
      </c>
      <c r="Y577" s="16">
        <f t="shared" si="17"/>
        <v>1.624176273082209E-4</v>
      </c>
    </row>
    <row r="578" spans="2:25" x14ac:dyDescent="0.25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s="19">
        <f t="array" ref="W578">SUMPRODUCT(B$2:U$2, B578:U578)</f>
        <v>-1.8817222163041003</v>
      </c>
      <c r="X578" s="16">
        <f t="shared" si="16"/>
        <v>0.1321911814390154</v>
      </c>
      <c r="Y578" s="16">
        <f t="shared" si="17"/>
        <v>1.747450845024269E-2</v>
      </c>
    </row>
    <row r="579" spans="2:25" x14ac:dyDescent="0.25"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19">
        <f t="array" ref="W579">SUMPRODUCT(B$2:U$2, B579:U579)</f>
        <v>-1.0929760384413596</v>
      </c>
      <c r="X579" s="16">
        <f t="shared" si="16"/>
        <v>0.2510582853061426</v>
      </c>
      <c r="Y579" s="16">
        <f t="shared" si="17"/>
        <v>6.3030262620860505E-2</v>
      </c>
    </row>
    <row r="580" spans="2:25" x14ac:dyDescent="0.25"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19">
        <f t="array" ref="W580">SUMPRODUCT(B$2:U$2, B580:U580)</f>
        <v>-0.37464114675058691</v>
      </c>
      <c r="X580" s="16">
        <f t="shared" si="16"/>
        <v>0.40742003472999011</v>
      </c>
      <c r="Y580" s="16">
        <f t="shared" si="17"/>
        <v>0.16599108469938634</v>
      </c>
    </row>
    <row r="581" spans="2:25" x14ac:dyDescent="0.25"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 s="19">
        <f t="array" ref="W581">SUMPRODUCT(B$2:U$2, B581:U581)</f>
        <v>-2.2715354501214291</v>
      </c>
      <c r="X581" s="16">
        <f t="shared" si="16"/>
        <v>9.3507979720244161E-2</v>
      </c>
      <c r="Y581" s="16">
        <f t="shared" si="17"/>
        <v>8.7437422713615934E-3</v>
      </c>
    </row>
    <row r="582" spans="2:25" x14ac:dyDescent="0.25"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19">
        <f t="array" ref="W582">SUMPRODUCT(B$2:U$2, B582:U582)</f>
        <v>-0.53396190408679922</v>
      </c>
      <c r="X582" s="16">
        <f t="shared" ref="X582:X645" si="18">EXP(W582)/(1+EXP(W582))</f>
        <v>0.36959331180706606</v>
      </c>
      <c r="Y582" s="16">
        <f t="shared" ref="Y582:Y645" si="19">(V582-X582)^2</f>
        <v>0.13659921613251516</v>
      </c>
    </row>
    <row r="583" spans="2:25" x14ac:dyDescent="0.25"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19">
        <f t="array" ref="W583">SUMPRODUCT(B$2:U$2, B583:U583)</f>
        <v>-3.0523746660229234</v>
      </c>
      <c r="X583" s="16">
        <f t="shared" si="18"/>
        <v>4.5115063021770034E-2</v>
      </c>
      <c r="Y583" s="16">
        <f t="shared" si="19"/>
        <v>2.0353689114582818E-3</v>
      </c>
    </row>
    <row r="584" spans="2:25" x14ac:dyDescent="0.25"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 s="19">
        <f t="array" ref="W584">SUMPRODUCT(B$2:U$2, B584:U584)</f>
        <v>-2.975536998801295</v>
      </c>
      <c r="X584" s="16">
        <f t="shared" si="18"/>
        <v>4.8543346032185596E-2</v>
      </c>
      <c r="Y584" s="16">
        <f t="shared" si="19"/>
        <v>2.3564564440005089E-3</v>
      </c>
    </row>
    <row r="585" spans="2:25" x14ac:dyDescent="0.25"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s="19">
        <f t="array" ref="W585">SUMPRODUCT(B$2:U$2, B585:U585)</f>
        <v>-4.1914529076279559</v>
      </c>
      <c r="X585" s="16">
        <f t="shared" si="18"/>
        <v>1.4898958460470596E-2</v>
      </c>
      <c r="Y585" s="16">
        <f t="shared" si="19"/>
        <v>2.2197896320682835E-4</v>
      </c>
    </row>
    <row r="586" spans="2:25" x14ac:dyDescent="0.25"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 s="19">
        <f t="array" ref="W586">SUMPRODUCT(B$2:U$2, B586:U586)</f>
        <v>-0.3156614622389905</v>
      </c>
      <c r="X586" s="16">
        <f t="shared" si="18"/>
        <v>0.42173344509868077</v>
      </c>
      <c r="Y586" s="16">
        <f t="shared" si="19"/>
        <v>0.17785909871480199</v>
      </c>
    </row>
    <row r="587" spans="2:25" x14ac:dyDescent="0.25"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 s="19">
        <f t="array" ref="W587">SUMPRODUCT(B$2:U$2, B587:U587)</f>
        <v>-0.7768600151476418</v>
      </c>
      <c r="X587" s="16">
        <f t="shared" si="18"/>
        <v>0.31499701892256765</v>
      </c>
      <c r="Y587" s="16">
        <f t="shared" si="19"/>
        <v>9.9223121930104449E-2</v>
      </c>
    </row>
    <row r="588" spans="2:25" x14ac:dyDescent="0.25"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 s="19">
        <f t="array" ref="W588">SUMPRODUCT(B$2:U$2, B588:U588)</f>
        <v>-0.74264397469906795</v>
      </c>
      <c r="X588" s="16">
        <f t="shared" si="18"/>
        <v>0.32242625006672543</v>
      </c>
      <c r="Y588" s="16">
        <f t="shared" si="19"/>
        <v>0.10395868673209056</v>
      </c>
    </row>
    <row r="589" spans="2:25" x14ac:dyDescent="0.25"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s="19">
        <f t="array" ref="W589">SUMPRODUCT(B$2:U$2, B589:U589)</f>
        <v>-3.4404973758021065</v>
      </c>
      <c r="X589" s="16">
        <f t="shared" si="18"/>
        <v>3.1053515031419423E-2</v>
      </c>
      <c r="Y589" s="16">
        <f t="shared" si="19"/>
        <v>9.6432079580659202E-4</v>
      </c>
    </row>
    <row r="590" spans="2:25" x14ac:dyDescent="0.25"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s="19">
        <f t="array" ref="W590">SUMPRODUCT(B$2:U$2, B590:U590)</f>
        <v>-5.1385897517616996</v>
      </c>
      <c r="X590" s="16">
        <f t="shared" si="18"/>
        <v>5.8317475609959554E-3</v>
      </c>
      <c r="Y590" s="16">
        <f t="shared" si="19"/>
        <v>3.4009279615182271E-5</v>
      </c>
    </row>
    <row r="591" spans="2:25" x14ac:dyDescent="0.25"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19">
        <f t="array" ref="W591">SUMPRODUCT(B$2:U$2, B591:U591)</f>
        <v>-4.3498435738989585</v>
      </c>
      <c r="X591" s="16">
        <f t="shared" si="18"/>
        <v>1.2744317451641767E-2</v>
      </c>
      <c r="Y591" s="16">
        <f t="shared" si="19"/>
        <v>1.624176273082209E-4</v>
      </c>
    </row>
    <row r="592" spans="2:25" x14ac:dyDescent="0.25"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19">
        <f t="array" ref="W592">SUMPRODUCT(B$2:U$2, B592:U592)</f>
        <v>-1.0929760384413596</v>
      </c>
      <c r="X592" s="16">
        <f t="shared" si="18"/>
        <v>0.2510582853061426</v>
      </c>
      <c r="Y592" s="16">
        <f t="shared" si="19"/>
        <v>6.3030262620860505E-2</v>
      </c>
    </row>
    <row r="593" spans="2:25" x14ac:dyDescent="0.25"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 s="19">
        <f t="array" ref="W593">SUMPRODUCT(B$2:U$2, B593:U593)</f>
        <v>-0.74264397469906795</v>
      </c>
      <c r="X593" s="16">
        <f t="shared" si="18"/>
        <v>0.32242625006672543</v>
      </c>
      <c r="Y593" s="16">
        <f t="shared" si="19"/>
        <v>0.10395868673209056</v>
      </c>
    </row>
    <row r="594" spans="2:25" x14ac:dyDescent="0.25"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 s="19">
        <f t="array" ref="W594">SUMPRODUCT(B$2:U$2, B594:U594)</f>
        <v>5.9999460424928266</v>
      </c>
      <c r="X594" s="16">
        <f t="shared" si="18"/>
        <v>0.99752724375309965</v>
      </c>
      <c r="Y594" s="16">
        <f t="shared" si="19"/>
        <v>0.99506060202965585</v>
      </c>
    </row>
    <row r="595" spans="2:25" x14ac:dyDescent="0.25"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19">
        <f t="array" ref="W595">SUMPRODUCT(B$2:U$2, B595:U595)</f>
        <v>-3.6109752429560964</v>
      </c>
      <c r="X595" s="16">
        <f t="shared" si="18"/>
        <v>2.6314320523590465E-2</v>
      </c>
      <c r="Y595" s="16">
        <f t="shared" si="19"/>
        <v>6.924434646182544E-4</v>
      </c>
    </row>
    <row r="596" spans="2:25" x14ac:dyDescent="0.25"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19">
        <f t="array" ref="W596">SUMPRODUCT(B$2:U$2, B596:U596)</f>
        <v>-5.920705934279952</v>
      </c>
      <c r="X596" s="16">
        <f t="shared" si="18"/>
        <v>2.6761244122772317E-3</v>
      </c>
      <c r="Y596" s="16">
        <f t="shared" si="19"/>
        <v>7.1616418699861584E-6</v>
      </c>
    </row>
    <row r="597" spans="2:25" x14ac:dyDescent="0.25"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 s="19">
        <f t="array" ref="W597">SUMPRODUCT(B$2:U$2, B597:U597)</f>
        <v>-3.9613073066983882</v>
      </c>
      <c r="X597" s="16">
        <f t="shared" si="18"/>
        <v>1.8682527372228742E-2</v>
      </c>
      <c r="Y597" s="16">
        <f t="shared" si="19"/>
        <v>3.4903682901407619E-4</v>
      </c>
    </row>
    <row r="598" spans="2:25" x14ac:dyDescent="0.25"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19">
        <f t="array" ref="W598">SUMPRODUCT(B$2:U$2, B598:U598)</f>
        <v>-0.74264397469906795</v>
      </c>
      <c r="X598" s="16">
        <f t="shared" si="18"/>
        <v>0.32242625006672543</v>
      </c>
      <c r="Y598" s="16">
        <f t="shared" si="19"/>
        <v>0.10395868673209056</v>
      </c>
    </row>
    <row r="599" spans="2:25" x14ac:dyDescent="0.25"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19">
        <f t="array" ref="W599">SUMPRODUCT(B$2:U$2, B599:U599)</f>
        <v>-1.0929760384413596</v>
      </c>
      <c r="X599" s="16">
        <f t="shared" si="18"/>
        <v>0.2510582853061426</v>
      </c>
      <c r="Y599" s="16">
        <f t="shared" si="19"/>
        <v>6.3030262620860505E-2</v>
      </c>
    </row>
    <row r="600" spans="2:25" x14ac:dyDescent="0.25"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19">
        <f t="array" ref="W600">SUMPRODUCT(B$2:U$2, B600:U600)</f>
        <v>-1.0929760384413596</v>
      </c>
      <c r="X600" s="16">
        <f t="shared" si="18"/>
        <v>0.2510582853061426</v>
      </c>
      <c r="Y600" s="16">
        <f t="shared" si="19"/>
        <v>6.3030262620860505E-2</v>
      </c>
    </row>
    <row r="601" spans="2:25" x14ac:dyDescent="0.25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19">
        <f t="array" ref="W601">SUMPRODUCT(B$2:U$2, B601:U601)</f>
        <v>-2.2715354501214291</v>
      </c>
      <c r="X601" s="16">
        <f t="shared" si="18"/>
        <v>9.3507979720244161E-2</v>
      </c>
      <c r="Y601" s="16">
        <f t="shared" si="19"/>
        <v>8.7437422713615934E-3</v>
      </c>
    </row>
    <row r="602" spans="2:25" x14ac:dyDescent="0.25"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19">
        <f t="array" ref="W602">SUMPRODUCT(B$2:U$2, B602:U602)</f>
        <v>-0.35410770749849729</v>
      </c>
      <c r="X602" s="16">
        <f t="shared" si="18"/>
        <v>0.4123866684033855</v>
      </c>
      <c r="Y602" s="16">
        <f t="shared" si="19"/>
        <v>0.17006276427684383</v>
      </c>
    </row>
    <row r="603" spans="2:25" x14ac:dyDescent="0.25"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19">
        <f t="array" ref="W603">SUMPRODUCT(B$2:U$2, B603:U603)</f>
        <v>-0.74264397469906795</v>
      </c>
      <c r="X603" s="16">
        <f t="shared" si="18"/>
        <v>0.32242625006672543</v>
      </c>
      <c r="Y603" s="16">
        <f t="shared" si="19"/>
        <v>0.10395868673209056</v>
      </c>
    </row>
    <row r="604" spans="2:25" x14ac:dyDescent="0.25"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19">
        <f t="array" ref="W604">SUMPRODUCT(B$2:U$2, B604:U604)</f>
        <v>-0.70443977124078916</v>
      </c>
      <c r="X604" s="16">
        <f t="shared" si="18"/>
        <v>0.33082860949179449</v>
      </c>
      <c r="Y604" s="16">
        <f t="shared" si="19"/>
        <v>0.10944756885827425</v>
      </c>
    </row>
    <row r="605" spans="2:25" x14ac:dyDescent="0.25"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19">
        <f t="array" ref="W605">SUMPRODUCT(B$2:U$2, B605:U605)</f>
        <v>-0.70443977124078916</v>
      </c>
      <c r="X605" s="16">
        <f t="shared" si="18"/>
        <v>0.33082860949179449</v>
      </c>
      <c r="Y605" s="16">
        <f t="shared" si="19"/>
        <v>0.10944756885827425</v>
      </c>
    </row>
    <row r="606" spans="2:25" x14ac:dyDescent="0.25"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s="19">
        <f t="array" ref="W606">SUMPRODUCT(B$2:U$2, B606:U606)</f>
        <v>-5.52712601896227</v>
      </c>
      <c r="X606" s="16">
        <f t="shared" si="18"/>
        <v>3.9616465936378681E-3</v>
      </c>
      <c r="Y606" s="16">
        <f t="shared" si="19"/>
        <v>1.5694643732882523E-5</v>
      </c>
    </row>
    <row r="607" spans="2:25" x14ac:dyDescent="0.25"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19">
        <f t="array" ref="W607">SUMPRODUCT(B$2:U$2, B607:U607)</f>
        <v>-3.6109752429560964</v>
      </c>
      <c r="X607" s="16">
        <f t="shared" si="18"/>
        <v>2.6314320523590465E-2</v>
      </c>
      <c r="Y607" s="16">
        <f t="shared" si="19"/>
        <v>6.924434646182544E-4</v>
      </c>
    </row>
    <row r="608" spans="2:25" x14ac:dyDescent="0.25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19">
        <f t="array" ref="W608">SUMPRODUCT(B$2:U$2, B608:U608)</f>
        <v>-0.70443977124078916</v>
      </c>
      <c r="X608" s="16">
        <f t="shared" si="18"/>
        <v>0.33082860949179449</v>
      </c>
      <c r="Y608" s="16">
        <f t="shared" si="19"/>
        <v>0.10944756885827425</v>
      </c>
    </row>
    <row r="609" spans="2:25" x14ac:dyDescent="0.25"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 s="19">
        <f t="array" ref="W609">SUMPRODUCT(B$2:U$2, B609:U609)</f>
        <v>-0.74264397469906795</v>
      </c>
      <c r="X609" s="16">
        <f t="shared" si="18"/>
        <v>0.32242625006672543</v>
      </c>
      <c r="Y609" s="16">
        <f t="shared" si="19"/>
        <v>0.10395868673209056</v>
      </c>
    </row>
    <row r="610" spans="2:25" x14ac:dyDescent="0.25"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19">
        <f t="array" ref="W610">SUMPRODUCT(B$2:U$2, B610:U610)</f>
        <v>-3.7908294395443982</v>
      </c>
      <c r="X610" s="16">
        <f t="shared" si="18"/>
        <v>2.2078406664322529E-2</v>
      </c>
      <c r="Y610" s="16">
        <f t="shared" si="19"/>
        <v>4.8745604083520147E-4</v>
      </c>
    </row>
    <row r="611" spans="2:25" x14ac:dyDescent="0.25"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19">
        <f t="array" ref="W611">SUMPRODUCT(B$2:U$2, B611:U611)</f>
        <v>-1.0929760384413596</v>
      </c>
      <c r="X611" s="16">
        <f t="shared" si="18"/>
        <v>0.2510582853061426</v>
      </c>
      <c r="Y611" s="16">
        <f t="shared" si="19"/>
        <v>6.3030262620860505E-2</v>
      </c>
    </row>
    <row r="612" spans="2:25" x14ac:dyDescent="0.25"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 s="19">
        <f t="array" ref="W612">SUMPRODUCT(B$2:U$2, B612:U612)</f>
        <v>3.3466008942093404</v>
      </c>
      <c r="X612" s="16">
        <f t="shared" si="18"/>
        <v>0.96599335124190366</v>
      </c>
      <c r="Y612" s="16">
        <f t="shared" si="19"/>
        <v>0.9331431546435639</v>
      </c>
    </row>
    <row r="613" spans="2:25" x14ac:dyDescent="0.25"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19">
        <f t="array" ref="W613">SUMPRODUCT(B$2:U$2, B613:U613)</f>
        <v>-3.9995115101566672</v>
      </c>
      <c r="X613" s="16">
        <f t="shared" si="18"/>
        <v>1.7994840046540592E-2</v>
      </c>
      <c r="Y613" s="16">
        <f t="shared" si="19"/>
        <v>3.2381426830058104E-4</v>
      </c>
    </row>
    <row r="614" spans="2:25" x14ac:dyDescent="0.25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19">
        <f t="array" ref="W614">SUMPRODUCT(B$2:U$2, B614:U614)</f>
        <v>-1.0929760384413596</v>
      </c>
      <c r="X614" s="16">
        <f t="shared" si="18"/>
        <v>0.2510582853061426</v>
      </c>
      <c r="Y614" s="16">
        <f t="shared" si="19"/>
        <v>6.3030262620860505E-2</v>
      </c>
    </row>
    <row r="615" spans="2:25" x14ac:dyDescent="0.25"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s="19">
        <f t="array" ref="W615">SUMPRODUCT(B$2:U$2, B615:U615)</f>
        <v>-5.4889218155039909</v>
      </c>
      <c r="X615" s="16">
        <f t="shared" si="18"/>
        <v>4.1152915444517503E-3</v>
      </c>
      <c r="Y615" s="16">
        <f t="shared" si="19"/>
        <v>1.6935624495836072E-5</v>
      </c>
    </row>
    <row r="616" spans="2:25" x14ac:dyDescent="0.25"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19">
        <f t="array" ref="W616">SUMPRODUCT(B$2:U$2, B616:U616)</f>
        <v>-0.74264397469906795</v>
      </c>
      <c r="X616" s="16">
        <f t="shared" si="18"/>
        <v>0.32242625006672543</v>
      </c>
      <c r="Y616" s="16">
        <f t="shared" si="19"/>
        <v>0.10395868673209056</v>
      </c>
    </row>
    <row r="617" spans="2:25" x14ac:dyDescent="0.25"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19">
        <f t="array" ref="W617">SUMPRODUCT(B$2:U$2, B617:U617)</f>
        <v>-2.6638383988223531</v>
      </c>
      <c r="X617" s="16">
        <f t="shared" si="18"/>
        <v>6.5141192782418741E-2</v>
      </c>
      <c r="Y617" s="16">
        <f t="shared" si="19"/>
        <v>4.2433749971162431E-3</v>
      </c>
    </row>
    <row r="618" spans="2:25" x14ac:dyDescent="0.25">
      <c r="B618">
        <v>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19">
        <f t="array" ref="W618">SUMPRODUCT(B$2:U$2, B618:U618)</f>
        <v>-5.8774580827045613</v>
      </c>
      <c r="X618" s="16">
        <f t="shared" si="18"/>
        <v>2.7940697251919336E-3</v>
      </c>
      <c r="Y618" s="16">
        <f t="shared" si="19"/>
        <v>7.8068256292341267E-6</v>
      </c>
    </row>
    <row r="619" spans="2:25" x14ac:dyDescent="0.25"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19">
        <f t="array" ref="W619">SUMPRODUCT(B$2:U$2, B619:U619)</f>
        <v>-0.98226131907976233</v>
      </c>
      <c r="X619" s="16">
        <f t="shared" si="18"/>
        <v>0.27244331903183022</v>
      </c>
      <c r="Y619" s="16">
        <f t="shared" si="19"/>
        <v>7.4225362085079627E-2</v>
      </c>
    </row>
    <row r="620" spans="2:25" x14ac:dyDescent="0.25"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19">
        <f t="array" ref="W620">SUMPRODUCT(B$2:U$2, B620:U620)</f>
        <v>-5.1398667183784577</v>
      </c>
      <c r="X620" s="16">
        <f t="shared" si="18"/>
        <v>5.8243487127056437E-3</v>
      </c>
      <c r="Y620" s="16">
        <f t="shared" si="19"/>
        <v>3.3923037927195889E-5</v>
      </c>
    </row>
    <row r="621" spans="2:25" x14ac:dyDescent="0.25"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 s="19">
        <f t="array" ref="W621">SUMPRODUCT(B$2:U$2, B621:U621)</f>
        <v>-1.8829991829208588</v>
      </c>
      <c r="X621" s="16">
        <f t="shared" si="18"/>
        <v>0.13204476086787256</v>
      </c>
      <c r="Y621" s="16">
        <f t="shared" si="19"/>
        <v>1.7435818872653649E-2</v>
      </c>
    </row>
    <row r="622" spans="2:25" x14ac:dyDescent="0.25"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19">
        <f t="array" ref="W622">SUMPRODUCT(B$2:U$2, B622:U622)</f>
        <v>-3.9613073066983882</v>
      </c>
      <c r="X622" s="16">
        <f t="shared" si="18"/>
        <v>1.8682527372228742E-2</v>
      </c>
      <c r="Y622" s="16">
        <f t="shared" si="19"/>
        <v>3.4903682901407619E-4</v>
      </c>
    </row>
    <row r="623" spans="2:25" x14ac:dyDescent="0.25"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19">
        <f t="array" ref="W623">SUMPRODUCT(B$2:U$2, B623:U623)</f>
        <v>-0.74264397469906795</v>
      </c>
      <c r="X623" s="16">
        <f t="shared" si="18"/>
        <v>0.32242625006672543</v>
      </c>
      <c r="Y623" s="16">
        <f t="shared" si="19"/>
        <v>0.10395868673209056</v>
      </c>
    </row>
    <row r="624" spans="2:25" x14ac:dyDescent="0.25"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19">
        <f t="array" ref="W624">SUMPRODUCT(B$2:U$2, B624:U624)</f>
        <v>-4.3498435738989585</v>
      </c>
      <c r="X624" s="16">
        <f t="shared" si="18"/>
        <v>1.2744317451641767E-2</v>
      </c>
      <c r="Y624" s="16">
        <f t="shared" si="19"/>
        <v>1.624176273082209E-4</v>
      </c>
    </row>
    <row r="625" spans="2:25" x14ac:dyDescent="0.25"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s="19">
        <f t="array" ref="W625">SUMPRODUCT(B$2:U$2, B625:U625)</f>
        <v>-4.5799891748285262</v>
      </c>
      <c r="X625" s="16">
        <f t="shared" si="18"/>
        <v>1.0150909655317449E-2</v>
      </c>
      <c r="Y625" s="16">
        <f t="shared" si="19"/>
        <v>1.0304096683041701E-4</v>
      </c>
    </row>
    <row r="626" spans="2:25" x14ac:dyDescent="0.25"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19">
        <f t="array" ref="W626">SUMPRODUCT(B$2:U$2, B626:U626)</f>
        <v>-3.6109752429560964</v>
      </c>
      <c r="X626" s="16">
        <f t="shared" si="18"/>
        <v>2.6314320523590465E-2</v>
      </c>
      <c r="Y626" s="16">
        <f t="shared" si="19"/>
        <v>6.924434646182544E-4</v>
      </c>
    </row>
    <row r="627" spans="2:25" x14ac:dyDescent="0.25"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19">
        <f t="array" ref="W627">SUMPRODUCT(B$2:U$2, B627:U627)</f>
        <v>-0.35410770749849729</v>
      </c>
      <c r="X627" s="16">
        <f t="shared" si="18"/>
        <v>0.4123866684033855</v>
      </c>
      <c r="Y627" s="16">
        <f t="shared" si="19"/>
        <v>0.17006276427684383</v>
      </c>
    </row>
    <row r="628" spans="2:25" x14ac:dyDescent="0.25"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19">
        <f t="array" ref="W628">SUMPRODUCT(B$2:U$2, B628:U628)</f>
        <v>-3.7609457554687533</v>
      </c>
      <c r="X628" s="16">
        <f t="shared" si="18"/>
        <v>2.2732922942960483E-2</v>
      </c>
      <c r="Y628" s="16">
        <f t="shared" si="19"/>
        <v>5.1678578553057913E-4</v>
      </c>
    </row>
    <row r="629" spans="2:25" x14ac:dyDescent="0.25"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s="19">
        <f t="array" ref="W629">SUMPRODUCT(B$2:U$2, B629:U629)</f>
        <v>-1.8817222163041003</v>
      </c>
      <c r="X629" s="16">
        <f t="shared" si="18"/>
        <v>0.1321911814390154</v>
      </c>
      <c r="Y629" s="16">
        <f t="shared" si="19"/>
        <v>1.747450845024269E-2</v>
      </c>
    </row>
    <row r="630" spans="2:25" x14ac:dyDescent="0.25"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 s="19">
        <f t="array" ref="W630">SUMPRODUCT(B$2:U$2, B630:U630)</f>
        <v>-3.945414339869096</v>
      </c>
      <c r="X630" s="16">
        <f t="shared" si="18"/>
        <v>1.8976140763115892E-2</v>
      </c>
      <c r="Y630" s="16">
        <f t="shared" si="19"/>
        <v>3.6009391826158859E-4</v>
      </c>
    </row>
    <row r="631" spans="2:25" x14ac:dyDescent="0.25"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19">
        <f t="array" ref="W631">SUMPRODUCT(B$2:U$2, B631:U631)</f>
        <v>-1.7112443491501104</v>
      </c>
      <c r="X631" s="16">
        <f t="shared" si="18"/>
        <v>0.15300238761403964</v>
      </c>
      <c r="Y631" s="16">
        <f t="shared" si="19"/>
        <v>2.3409730615596831E-2</v>
      </c>
    </row>
    <row r="632" spans="2:25" x14ac:dyDescent="0.25"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19">
        <f t="array" ref="W632">SUMPRODUCT(B$2:U$2, B632:U632)</f>
        <v>-4.5417849713702481</v>
      </c>
      <c r="X632" s="16">
        <f t="shared" si="18"/>
        <v>1.0542052870633917E-2</v>
      </c>
      <c r="Y632" s="16">
        <f t="shared" si="19"/>
        <v>1.1113487872724082E-4</v>
      </c>
    </row>
    <row r="633" spans="2:25" x14ac:dyDescent="0.25"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 s="19">
        <f t="array" ref="W633">SUMPRODUCT(B$2:U$2, B633:U633)</f>
        <v>0.69719924680693801</v>
      </c>
      <c r="X633" s="16">
        <f t="shared" si="18"/>
        <v>0.66756651689263924</v>
      </c>
      <c r="Y633" s="16">
        <f t="shared" si="19"/>
        <v>0.44564505447617037</v>
      </c>
    </row>
    <row r="634" spans="2:25" x14ac:dyDescent="0.25"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 s="19">
        <f t="array" ref="W634">SUMPRODUCT(B$2:U$2, B634:U634)</f>
        <v>-2.6638383988223531</v>
      </c>
      <c r="X634" s="16">
        <f t="shared" si="18"/>
        <v>6.5141192782418741E-2</v>
      </c>
      <c r="Y634" s="16">
        <f t="shared" si="19"/>
        <v>4.2433749971162431E-3</v>
      </c>
    </row>
    <row r="635" spans="2:25" x14ac:dyDescent="0.25"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s="19">
        <f t="array" ref="W635">SUMPRODUCT(B$2:U$2, B635:U635)</f>
        <v>-3.9613073066983882</v>
      </c>
      <c r="X635" s="16">
        <f t="shared" si="18"/>
        <v>1.8682527372228742E-2</v>
      </c>
      <c r="Y635" s="16">
        <f t="shared" si="19"/>
        <v>3.4903682901407619E-4</v>
      </c>
    </row>
    <row r="636" spans="2:25" x14ac:dyDescent="0.25"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19">
        <f t="array" ref="W636">SUMPRODUCT(B$2:U$2, B636:U636)</f>
        <v>-1.0929760384413596</v>
      </c>
      <c r="X636" s="16">
        <f t="shared" si="18"/>
        <v>0.2510582853061426</v>
      </c>
      <c r="Y636" s="16">
        <f t="shared" si="19"/>
        <v>6.3030262620860505E-2</v>
      </c>
    </row>
    <row r="637" spans="2:25" x14ac:dyDescent="0.25"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19">
        <f t="array" ref="W637">SUMPRODUCT(B$2:U$2, B637:U637)</f>
        <v>-3.4027067297652156</v>
      </c>
      <c r="X637" s="16">
        <f t="shared" si="18"/>
        <v>3.2210979719325308E-2</v>
      </c>
      <c r="Y637" s="16">
        <f t="shared" si="19"/>
        <v>1.0375472144787863E-3</v>
      </c>
    </row>
    <row r="638" spans="2:25" x14ac:dyDescent="0.25"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19">
        <f t="array" ref="W638">SUMPRODUCT(B$2:U$2, B638:U638)</f>
        <v>-2.6218675138637213</v>
      </c>
      <c r="X638" s="16">
        <f t="shared" si="18"/>
        <v>6.7744255541232423E-2</v>
      </c>
      <c r="Y638" s="16">
        <f t="shared" si="19"/>
        <v>4.5892841588357994E-3</v>
      </c>
    </row>
    <row r="639" spans="2:25" x14ac:dyDescent="0.25"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19">
        <f t="array" ref="W639">SUMPRODUCT(B$2:U$2, B639:U639)</f>
        <v>-3.9613073066983882</v>
      </c>
      <c r="X639" s="16">
        <f t="shared" si="18"/>
        <v>1.8682527372228742E-2</v>
      </c>
      <c r="Y639" s="16">
        <f t="shared" si="19"/>
        <v>3.4903682901407619E-4</v>
      </c>
    </row>
    <row r="640" spans="2:25" x14ac:dyDescent="0.25"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19">
        <f t="array" ref="W640">SUMPRODUCT(B$2:U$2, B640:U640)</f>
        <v>-0.74264397469906795</v>
      </c>
      <c r="X640" s="16">
        <f t="shared" si="18"/>
        <v>0.32242625006672543</v>
      </c>
      <c r="Y640" s="16">
        <f t="shared" si="19"/>
        <v>0.10395868673209056</v>
      </c>
    </row>
    <row r="641" spans="2:25" x14ac:dyDescent="0.25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19">
        <f t="array" ref="W641">SUMPRODUCT(B$2:U$2, B641:U641)</f>
        <v>-1.0929760384413596</v>
      </c>
      <c r="X641" s="16">
        <f t="shared" si="18"/>
        <v>0.2510582853061426</v>
      </c>
      <c r="Y641" s="16">
        <f t="shared" si="19"/>
        <v>6.3030262620860505E-2</v>
      </c>
    </row>
    <row r="642" spans="2:25" x14ac:dyDescent="0.25"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19">
        <f t="array" ref="W642">SUMPRODUCT(B$2:U$2, B642:U642)</f>
        <v>-1.0929760384413596</v>
      </c>
      <c r="X642" s="16">
        <f t="shared" si="18"/>
        <v>0.2510582853061426</v>
      </c>
      <c r="Y642" s="16">
        <f t="shared" si="19"/>
        <v>6.3030262620860505E-2</v>
      </c>
    </row>
    <row r="643" spans="2:25" x14ac:dyDescent="0.25"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19">
        <f t="array" ref="W643">SUMPRODUCT(B$2:U$2, B643:U643)</f>
        <v>-1.0929760384413596</v>
      </c>
      <c r="X643" s="16">
        <f t="shared" si="18"/>
        <v>0.2510582853061426</v>
      </c>
      <c r="Y643" s="16">
        <f t="shared" si="19"/>
        <v>6.3030262620860505E-2</v>
      </c>
    </row>
    <row r="644" spans="2:25" x14ac:dyDescent="0.25"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19">
        <f t="array" ref="W644">SUMPRODUCT(B$2:U$2, B644:U644)</f>
        <v>1.3530880300947725</v>
      </c>
      <c r="X644" s="16">
        <f t="shared" si="18"/>
        <v>0.79463402479292655</v>
      </c>
      <c r="Y644" s="16">
        <f t="shared" si="19"/>
        <v>0.63144323335860542</v>
      </c>
    </row>
    <row r="645" spans="2:25" x14ac:dyDescent="0.25"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s="19">
        <f t="array" ref="W645">SUMPRODUCT(B$2:U$2, B645:U645)</f>
        <v>-2.2702584835046711</v>
      </c>
      <c r="X645" s="16">
        <f t="shared" si="18"/>
        <v>9.3616277021655286E-2</v>
      </c>
      <c r="Y645" s="16">
        <f t="shared" si="19"/>
        <v>8.7640073233953043E-3</v>
      </c>
    </row>
    <row r="646" spans="2:25" x14ac:dyDescent="0.25"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s="19">
        <f t="array" ref="W646">SUMPRODUCT(B$2:U$2, B646:U646)</f>
        <v>-2.2320542800463921</v>
      </c>
      <c r="X646" s="16">
        <f t="shared" ref="X646:X709" si="20">EXP(W646)/(1+EXP(W646))</f>
        <v>9.6908706785322388E-2</v>
      </c>
      <c r="Y646" s="16">
        <f t="shared" ref="Y646:Y709" si="21">(V646-X646)^2</f>
        <v>9.3912974508035887E-3</v>
      </c>
    </row>
    <row r="647" spans="2:25" x14ac:dyDescent="0.25"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s="19">
        <f t="array" ref="W647">SUMPRODUCT(B$2:U$2, B647:U647)</f>
        <v>-4.5417849713702481</v>
      </c>
      <c r="X647" s="16">
        <f t="shared" si="20"/>
        <v>1.0542052870633917E-2</v>
      </c>
      <c r="Y647" s="16">
        <f t="shared" si="21"/>
        <v>1.1113487872724082E-4</v>
      </c>
    </row>
    <row r="648" spans="2:25" x14ac:dyDescent="0.25"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 s="19">
        <f t="array" ref="W648">SUMPRODUCT(B$2:U$2, B648:U648)</f>
        <v>-3.9995115101566672</v>
      </c>
      <c r="X648" s="16">
        <f t="shared" si="20"/>
        <v>1.7994840046540592E-2</v>
      </c>
      <c r="Y648" s="16">
        <f t="shared" si="21"/>
        <v>3.2381426830058104E-4</v>
      </c>
    </row>
    <row r="649" spans="2:25" x14ac:dyDescent="0.25"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 s="19">
        <f t="array" ref="W649">SUMPRODUCT(B$2:U$2, B649:U649)</f>
        <v>-0.74264397469906795</v>
      </c>
      <c r="X649" s="16">
        <f t="shared" si="20"/>
        <v>0.32242625006672543</v>
      </c>
      <c r="Y649" s="16">
        <f t="shared" si="21"/>
        <v>0.10395868673209056</v>
      </c>
    </row>
    <row r="650" spans="2:25" x14ac:dyDescent="0.25"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 s="19">
        <f t="array" ref="W650">SUMPRODUCT(B$2:U$2, B650:U650)</f>
        <v>-3.9613073066983882</v>
      </c>
      <c r="X650" s="16">
        <f t="shared" si="20"/>
        <v>1.8682527372228742E-2</v>
      </c>
      <c r="Y650" s="16">
        <f t="shared" si="21"/>
        <v>3.4903682901407619E-4</v>
      </c>
    </row>
    <row r="651" spans="2:25" x14ac:dyDescent="0.25"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s="19">
        <f t="array" ref="W651">SUMPRODUCT(B$2:U$2, B651:U651)</f>
        <v>-4.1494820226693241</v>
      </c>
      <c r="X651" s="16">
        <f t="shared" si="20"/>
        <v>1.5527672685369327E-2</v>
      </c>
      <c r="Y651" s="16">
        <f t="shared" si="21"/>
        <v>2.4110861902396468E-4</v>
      </c>
    </row>
    <row r="652" spans="2:25" x14ac:dyDescent="0.25"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19">
        <f t="array" ref="W652">SUMPRODUCT(B$2:U$2, B652:U652)</f>
        <v>-2.1230300847229411</v>
      </c>
      <c r="X652" s="16">
        <f t="shared" si="20"/>
        <v>0.10687848757842071</v>
      </c>
      <c r="Y652" s="16">
        <f t="shared" si="21"/>
        <v>1.1423011107050629E-2</v>
      </c>
    </row>
    <row r="653" spans="2:25" x14ac:dyDescent="0.25"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19">
        <f t="array" ref="W653">SUMPRODUCT(B$2:U$2, B653:U653)</f>
        <v>-3.4027067297652156</v>
      </c>
      <c r="X653" s="16">
        <f t="shared" si="20"/>
        <v>3.2210979719325308E-2</v>
      </c>
      <c r="Y653" s="16">
        <f t="shared" si="21"/>
        <v>1.0375472144787863E-3</v>
      </c>
    </row>
    <row r="654" spans="2:25" x14ac:dyDescent="0.25"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 s="19">
        <f t="array" ref="W654">SUMPRODUCT(B$2:U$2, B654:U654)</f>
        <v>-3.9613073066983882</v>
      </c>
      <c r="X654" s="16">
        <f t="shared" si="20"/>
        <v>1.8682527372228742E-2</v>
      </c>
      <c r="Y654" s="16">
        <f t="shared" si="21"/>
        <v>3.4903682901407619E-4</v>
      </c>
    </row>
    <row r="655" spans="2:25" x14ac:dyDescent="0.25"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19">
        <f t="array" ref="W655">SUMPRODUCT(B$2:U$2, B655:U655)</f>
        <v>-0.18362984034450741</v>
      </c>
      <c r="X655" s="16">
        <f t="shared" si="20"/>
        <v>0.45422110605743882</v>
      </c>
      <c r="Y655" s="16">
        <f t="shared" si="21"/>
        <v>0.20631681318804307</v>
      </c>
    </row>
    <row r="656" spans="2:25" x14ac:dyDescent="0.25"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s="19">
        <f t="array" ref="W656">SUMPRODUCT(B$2:U$2, B656:U656)</f>
        <v>-3.7991499589270319</v>
      </c>
      <c r="X656" s="16">
        <f t="shared" si="20"/>
        <v>2.1899471319888682E-2</v>
      </c>
      <c r="Y656" s="16">
        <f t="shared" si="21"/>
        <v>4.7958684409062693E-4</v>
      </c>
    </row>
    <row r="657" spans="2:25" x14ac:dyDescent="0.25"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s="19">
        <f t="array" ref="W657">SUMPRODUCT(B$2:U$2, B657:U657)</f>
        <v>-2.2320542800463921</v>
      </c>
      <c r="X657" s="16">
        <f t="shared" si="20"/>
        <v>9.6908706785322388E-2</v>
      </c>
      <c r="Y657" s="16">
        <f t="shared" si="21"/>
        <v>9.3912974508035887E-3</v>
      </c>
    </row>
    <row r="658" spans="2:25" x14ac:dyDescent="0.25"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19">
        <f t="array" ref="W658">SUMPRODUCT(B$2:U$2, B658:U658)</f>
        <v>4.2371032001945919</v>
      </c>
      <c r="X658" s="16">
        <f t="shared" si="20"/>
        <v>0.98575642271732389</v>
      </c>
      <c r="Y658" s="16">
        <f t="shared" si="21"/>
        <v>0.97171572492845537</v>
      </c>
    </row>
    <row r="659" spans="2:25" x14ac:dyDescent="0.25"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19">
        <f t="array" ref="W659">SUMPRODUCT(B$2:U$2, B659:U659)</f>
        <v>-0.48008319825637291</v>
      </c>
      <c r="X659" s="16">
        <f t="shared" si="20"/>
        <v>0.38223247936651306</v>
      </c>
      <c r="Y659" s="16">
        <f t="shared" si="21"/>
        <v>0.14610166828267182</v>
      </c>
    </row>
    <row r="660" spans="2:25" x14ac:dyDescent="0.25"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19">
        <f t="array" ref="W660">SUMPRODUCT(B$2:U$2, B660:U660)</f>
        <v>-2.2702584835046711</v>
      </c>
      <c r="X660" s="16">
        <f t="shared" si="20"/>
        <v>9.3616277021655286E-2</v>
      </c>
      <c r="Y660" s="16">
        <f t="shared" si="21"/>
        <v>8.7640073233953043E-3</v>
      </c>
    </row>
    <row r="661" spans="2:25" x14ac:dyDescent="0.25"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19">
        <f t="array" ref="W661">SUMPRODUCT(B$2:U$2, B661:U661)</f>
        <v>-3.4027067297652156</v>
      </c>
      <c r="X661" s="16">
        <f t="shared" si="20"/>
        <v>3.2210979719325308E-2</v>
      </c>
      <c r="Y661" s="16">
        <f t="shared" si="21"/>
        <v>1.0375472144787863E-3</v>
      </c>
    </row>
    <row r="662" spans="2:25" x14ac:dyDescent="0.25"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 s="19">
        <f t="array" ref="W662">SUMPRODUCT(B$2:U$2, B662:U662)</f>
        <v>-3.0523746660229234</v>
      </c>
      <c r="X662" s="16">
        <f t="shared" si="20"/>
        <v>4.5115063021770034E-2</v>
      </c>
      <c r="Y662" s="16">
        <f t="shared" si="21"/>
        <v>2.0353689114582818E-3</v>
      </c>
    </row>
    <row r="663" spans="2:25" x14ac:dyDescent="0.25"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19">
        <f t="array" ref="W663">SUMPRODUCT(B$2:U$2, B663:U663)</f>
        <v>-2.6205905472469624</v>
      </c>
      <c r="X663" s="16">
        <f t="shared" si="20"/>
        <v>6.7824946860089191E-2</v>
      </c>
      <c r="Y663" s="16">
        <f t="shared" si="21"/>
        <v>4.6002234165739226E-3</v>
      </c>
    </row>
    <row r="664" spans="2:25" x14ac:dyDescent="0.25"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19">
        <f t="array" ref="W664">SUMPRODUCT(B$2:U$2, B664:U664)</f>
        <v>-3.9613073066983882</v>
      </c>
      <c r="X664" s="16">
        <f t="shared" si="20"/>
        <v>1.8682527372228742E-2</v>
      </c>
      <c r="Y664" s="16">
        <f t="shared" si="21"/>
        <v>3.4903682901407619E-4</v>
      </c>
    </row>
    <row r="665" spans="2:25" x14ac:dyDescent="0.25"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s="19">
        <f t="array" ref="W665">SUMPRODUCT(B$2:U$2, B665:U665)</f>
        <v>-5.8774580827045613</v>
      </c>
      <c r="X665" s="16">
        <f t="shared" si="20"/>
        <v>2.7940697251919336E-3</v>
      </c>
      <c r="Y665" s="16">
        <f t="shared" si="21"/>
        <v>7.8068256292341267E-6</v>
      </c>
    </row>
    <row r="666" spans="2:25" x14ac:dyDescent="0.25"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 s="19">
        <f t="array" ref="W666">SUMPRODUCT(B$2:U$2, B666:U666)</f>
        <v>-0.70443977124078916</v>
      </c>
      <c r="X666" s="16">
        <f t="shared" si="20"/>
        <v>0.33082860949179449</v>
      </c>
      <c r="Y666" s="16">
        <f t="shared" si="21"/>
        <v>0.10944756885827425</v>
      </c>
    </row>
    <row r="667" spans="2:25" x14ac:dyDescent="0.25"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19">
        <f t="array" ref="W667">SUMPRODUCT(B$2:U$2, B667:U667)</f>
        <v>-0.18362984034450741</v>
      </c>
      <c r="X667" s="16">
        <f t="shared" si="20"/>
        <v>0.45422110605743882</v>
      </c>
      <c r="Y667" s="16">
        <f t="shared" si="21"/>
        <v>0.20631681318804307</v>
      </c>
    </row>
    <row r="668" spans="2:25" x14ac:dyDescent="0.25"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 s="19">
        <f t="array" ref="W668">SUMPRODUCT(B$2:U$2, B668:U668)</f>
        <v>-3.4027067297652156</v>
      </c>
      <c r="X668" s="16">
        <f t="shared" si="20"/>
        <v>3.2210979719325308E-2</v>
      </c>
      <c r="Y668" s="16">
        <f t="shared" si="21"/>
        <v>1.0375472144787863E-3</v>
      </c>
    </row>
    <row r="669" spans="2:25" x14ac:dyDescent="0.25"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s="19">
        <f t="array" ref="W669">SUMPRODUCT(B$2:U$2, B669:U669)</f>
        <v>-3.7991499589270319</v>
      </c>
      <c r="X669" s="16">
        <f t="shared" si="20"/>
        <v>2.1899471319888682E-2</v>
      </c>
      <c r="Y669" s="16">
        <f t="shared" si="21"/>
        <v>4.7958684409062693E-4</v>
      </c>
    </row>
    <row r="670" spans="2:25" x14ac:dyDescent="0.25"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s="19">
        <f t="array" ref="W670">SUMPRODUCT(B$2:U$2, B670:U670)</f>
        <v>-2.6205905472469624</v>
      </c>
      <c r="X670" s="16">
        <f t="shared" si="20"/>
        <v>6.7824946860089191E-2</v>
      </c>
      <c r="Y670" s="16">
        <f t="shared" si="21"/>
        <v>4.6002234165739226E-3</v>
      </c>
    </row>
    <row r="671" spans="2:25" x14ac:dyDescent="0.25"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19">
        <f t="array" ref="W671">SUMPRODUCT(B$2:U$2, B671:U671)</f>
        <v>-3.2429724150076153</v>
      </c>
      <c r="X671" s="16">
        <f t="shared" si="20"/>
        <v>3.7580236423159871E-2</v>
      </c>
      <c r="Y671" s="16">
        <f t="shared" si="21"/>
        <v>1.4122741696205919E-3</v>
      </c>
    </row>
    <row r="672" spans="2:25" x14ac:dyDescent="0.25"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 s="19">
        <f t="array" ref="W672">SUMPRODUCT(B$2:U$2, B672:U672)</f>
        <v>1.3895120449983672E-2</v>
      </c>
      <c r="X672" s="16">
        <f t="shared" si="20"/>
        <v>0.50347372422208203</v>
      </c>
      <c r="Y672" s="16">
        <f t="shared" si="21"/>
        <v>0.25348579098205309</v>
      </c>
    </row>
    <row r="673" spans="2:25" x14ac:dyDescent="0.25"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 s="19">
        <f t="array" ref="W673">SUMPRODUCT(B$2:U$2, B673:U673)</f>
        <v>-4.0079186640798179</v>
      </c>
      <c r="X673" s="16">
        <f t="shared" si="20"/>
        <v>1.7846877471838784E-2</v>
      </c>
      <c r="Y673" s="16">
        <f t="shared" si="21"/>
        <v>3.185110354948267E-4</v>
      </c>
    </row>
    <row r="674" spans="2:25" x14ac:dyDescent="0.25"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s="19">
        <f t="array" ref="W674">SUMPRODUCT(B$2:U$2, B674:U674)</f>
        <v>-4.9303212385708184</v>
      </c>
      <c r="X674" s="16">
        <f t="shared" si="20"/>
        <v>7.1723677311595797E-3</v>
      </c>
      <c r="Y674" s="16">
        <f t="shared" si="21"/>
        <v>5.1442858870979219E-5</v>
      </c>
    </row>
    <row r="675" spans="2:25" x14ac:dyDescent="0.25"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19">
        <f t="array" ref="W675">SUMPRODUCT(B$2:U$2, B675:U675)</f>
        <v>-2.6218675138637213</v>
      </c>
      <c r="X675" s="16">
        <f t="shared" si="20"/>
        <v>6.7744255541232423E-2</v>
      </c>
      <c r="Y675" s="16">
        <f t="shared" si="21"/>
        <v>4.5892841588357994E-3</v>
      </c>
    </row>
    <row r="676" spans="2:25" x14ac:dyDescent="0.25"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 s="19">
        <f t="array" ref="W676">SUMPRODUCT(B$2:U$2, B676:U676)</f>
        <v>-0.74264397469906795</v>
      </c>
      <c r="X676" s="16">
        <f t="shared" si="20"/>
        <v>0.32242625006672543</v>
      </c>
      <c r="Y676" s="16">
        <f t="shared" si="21"/>
        <v>0.10395868673209056</v>
      </c>
    </row>
    <row r="677" spans="2:25" x14ac:dyDescent="0.25"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 s="19">
        <f t="array" ref="W677">SUMPRODUCT(B$2:U$2, B677:U677)</f>
        <v>-0.74264397469906795</v>
      </c>
      <c r="X677" s="16">
        <f t="shared" si="20"/>
        <v>0.32242625006672543</v>
      </c>
      <c r="Y677" s="16">
        <f t="shared" si="21"/>
        <v>0.10395868673209056</v>
      </c>
    </row>
    <row r="678" spans="2:25" x14ac:dyDescent="0.25"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s="19">
        <f t="array" ref="W678">SUMPRODUCT(B$2:U$2, B678:U678)</f>
        <v>-2.2702584835046711</v>
      </c>
      <c r="X678" s="16">
        <f t="shared" si="20"/>
        <v>9.3616277021655286E-2</v>
      </c>
      <c r="Y678" s="16">
        <f t="shared" si="21"/>
        <v>8.7640073233953043E-3</v>
      </c>
    </row>
    <row r="679" spans="2:25" x14ac:dyDescent="0.25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19">
        <f t="array" ref="W679">SUMPRODUCT(B$2:U$2, B679:U679)</f>
        <v>-3.0523746660229234</v>
      </c>
      <c r="X679" s="16">
        <f t="shared" si="20"/>
        <v>4.5115063021770034E-2</v>
      </c>
      <c r="Y679" s="16">
        <f t="shared" si="21"/>
        <v>2.0353689114582818E-3</v>
      </c>
    </row>
    <row r="680" spans="2:25" x14ac:dyDescent="0.25"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19">
        <f t="array" ref="W680">SUMPRODUCT(B$2:U$2, B680:U680)</f>
        <v>1.3895120449983672E-2</v>
      </c>
      <c r="X680" s="16">
        <f t="shared" si="20"/>
        <v>0.50347372422208203</v>
      </c>
      <c r="Y680" s="16">
        <f t="shared" si="21"/>
        <v>0.25348579098205309</v>
      </c>
    </row>
    <row r="681" spans="2:25" x14ac:dyDescent="0.25"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 s="19">
        <f t="array" ref="W681">SUMPRODUCT(B$2:U$2, B681:U681)</f>
        <v>-0.35410770749849729</v>
      </c>
      <c r="X681" s="16">
        <f t="shared" si="20"/>
        <v>0.4123866684033855</v>
      </c>
      <c r="Y681" s="16">
        <f t="shared" si="21"/>
        <v>0.17006276427684383</v>
      </c>
    </row>
    <row r="682" spans="2:25" x14ac:dyDescent="0.25"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s="19">
        <f t="array" ref="W682">SUMPRODUCT(B$2:U$2, B682:U682)</f>
        <v>-1.8817222163041003</v>
      </c>
      <c r="X682" s="16">
        <f t="shared" si="20"/>
        <v>0.1321911814390154</v>
      </c>
      <c r="Y682" s="16">
        <f t="shared" si="21"/>
        <v>1.747450845024269E-2</v>
      </c>
    </row>
    <row r="683" spans="2:25" x14ac:dyDescent="0.25"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19">
        <f t="array" ref="W683">SUMPRODUCT(B$2:U$2, B683:U683)</f>
        <v>-0.70443977124078916</v>
      </c>
      <c r="X683" s="16">
        <f t="shared" si="20"/>
        <v>0.33082860949179449</v>
      </c>
      <c r="Y683" s="16">
        <f t="shared" si="21"/>
        <v>0.10944756885827425</v>
      </c>
    </row>
    <row r="684" spans="2:25" x14ac:dyDescent="0.25"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19">
        <f t="array" ref="W684">SUMPRODUCT(B$2:U$2, B684:U684)</f>
        <v>-0.74264397469906795</v>
      </c>
      <c r="X684" s="16">
        <f t="shared" si="20"/>
        <v>0.32242625006672543</v>
      </c>
      <c r="Y684" s="16">
        <f t="shared" si="21"/>
        <v>0.10395868673209056</v>
      </c>
    </row>
    <row r="685" spans="2:25" x14ac:dyDescent="0.25"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 s="19">
        <f t="array" ref="W685">SUMPRODUCT(B$2:U$2, B685:U685)</f>
        <v>-0.74264397469906795</v>
      </c>
      <c r="X685" s="16">
        <f t="shared" si="20"/>
        <v>0.32242625006672543</v>
      </c>
      <c r="Y685" s="16">
        <f t="shared" si="21"/>
        <v>0.10395868673209056</v>
      </c>
    </row>
    <row r="686" spans="2:25" x14ac:dyDescent="0.25"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 s="19">
        <f t="array" ref="W686">SUMPRODUCT(B$2:U$2, B686:U686)</f>
        <v>-2.0881633024599449</v>
      </c>
      <c r="X686" s="16">
        <f t="shared" si="20"/>
        <v>0.11025261990795769</v>
      </c>
      <c r="Y686" s="16">
        <f t="shared" si="21"/>
        <v>1.2155640196568588E-2</v>
      </c>
    </row>
    <row r="687" spans="2:25" x14ac:dyDescent="0.25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19">
        <f t="array" ref="W687">SUMPRODUCT(B$2:U$2, B687:U687)</f>
        <v>-1.7726980209806489</v>
      </c>
      <c r="X687" s="16">
        <f t="shared" si="20"/>
        <v>0.14520712446773668</v>
      </c>
      <c r="Y687" s="16">
        <f t="shared" si="21"/>
        <v>2.1085108996188772E-2</v>
      </c>
    </row>
    <row r="688" spans="2:25" x14ac:dyDescent="0.25"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19">
        <f t="array" ref="W688">SUMPRODUCT(B$2:U$2, B688:U688)</f>
        <v>-0.70443977124078916</v>
      </c>
      <c r="X688" s="16">
        <f t="shared" si="20"/>
        <v>0.33082860949179449</v>
      </c>
      <c r="Y688" s="16">
        <f t="shared" si="21"/>
        <v>0.10944756885827425</v>
      </c>
    </row>
    <row r="689" spans="2:25" x14ac:dyDescent="0.25"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 s="19">
        <f t="array" ref="W689">SUMPRODUCT(B$2:U$2, B689:U689)</f>
        <v>-3.6315086822081861</v>
      </c>
      <c r="X689" s="16">
        <f t="shared" si="20"/>
        <v>2.5793301213649537E-2</v>
      </c>
      <c r="Y689" s="16">
        <f t="shared" si="21"/>
        <v>6.6529438749805467E-4</v>
      </c>
    </row>
    <row r="690" spans="2:25" x14ac:dyDescent="0.25"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19">
        <f t="array" ref="W690">SUMPRODUCT(B$2:U$2, B690:U690)</f>
        <v>-0.18362984034450741</v>
      </c>
      <c r="X690" s="16">
        <f t="shared" si="20"/>
        <v>0.45422110605743882</v>
      </c>
      <c r="Y690" s="16">
        <f t="shared" si="21"/>
        <v>0.20631681318804307</v>
      </c>
    </row>
    <row r="691" spans="2:25" x14ac:dyDescent="0.25"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19">
        <f t="array" ref="W691">SUMPRODUCT(B$2:U$2, B691:U691)</f>
        <v>-2.6218675138637213</v>
      </c>
      <c r="X691" s="16">
        <f t="shared" si="20"/>
        <v>6.7744255541232423E-2</v>
      </c>
      <c r="Y691" s="16">
        <f t="shared" si="21"/>
        <v>4.5892841588357994E-3</v>
      </c>
    </row>
    <row r="692" spans="2:25" x14ac:dyDescent="0.25"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 s="19">
        <f t="array" ref="W692">SUMPRODUCT(B$2:U$2, B692:U692)</f>
        <v>-3.9614945252022311</v>
      </c>
      <c r="X692" s="16">
        <f t="shared" si="20"/>
        <v>1.8679095312837193E-2</v>
      </c>
      <c r="Y692" s="16">
        <f t="shared" si="21"/>
        <v>3.4890860170605639E-4</v>
      </c>
    </row>
    <row r="693" spans="2:25" x14ac:dyDescent="0.25"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19">
        <f t="array" ref="W693">SUMPRODUCT(B$2:U$2, B693:U693)</f>
        <v>-3.4027067297652156</v>
      </c>
      <c r="X693" s="16">
        <f t="shared" si="20"/>
        <v>3.2210979719325308E-2</v>
      </c>
      <c r="Y693" s="16">
        <f t="shared" si="21"/>
        <v>1.0375472144787863E-3</v>
      </c>
    </row>
    <row r="694" spans="2:25" x14ac:dyDescent="0.25"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19">
        <f t="array" ref="W694">SUMPRODUCT(B$2:U$2, B694:U694)</f>
        <v>-1.1909433896920314</v>
      </c>
      <c r="X694" s="16">
        <f t="shared" si="20"/>
        <v>0.23309025373514633</v>
      </c>
      <c r="Y694" s="16">
        <f t="shared" si="21"/>
        <v>5.4331066386314901E-2</v>
      </c>
    </row>
    <row r="695" spans="2:25" x14ac:dyDescent="0.25"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s="19">
        <f t="array" ref="W695">SUMPRODUCT(B$2:U$2, B695:U695)</f>
        <v>-2.2702584835046711</v>
      </c>
      <c r="X695" s="16">
        <f t="shared" si="20"/>
        <v>9.3616277021655286E-2</v>
      </c>
      <c r="Y695" s="16">
        <f t="shared" si="21"/>
        <v>8.7640073233953043E-3</v>
      </c>
    </row>
    <row r="696" spans="2:25" x14ac:dyDescent="0.25"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19">
        <f t="array" ref="W696">SUMPRODUCT(B$2:U$2, B696:U696)</f>
        <v>-0.35410770749849729</v>
      </c>
      <c r="X696" s="16">
        <f t="shared" si="20"/>
        <v>0.4123866684033855</v>
      </c>
      <c r="Y696" s="16">
        <f t="shared" si="21"/>
        <v>0.17006276427684383</v>
      </c>
    </row>
    <row r="697" spans="2:25" x14ac:dyDescent="0.25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19">
        <f t="array" ref="W697">SUMPRODUCT(B$2:U$2, B697:U697)</f>
        <v>-7.8381336769028831</v>
      </c>
      <c r="X697" s="16">
        <f t="shared" si="20"/>
        <v>3.9424894677629846E-4</v>
      </c>
      <c r="Y697" s="16">
        <f t="shared" si="21"/>
        <v>1.5543223203422061E-7</v>
      </c>
    </row>
    <row r="698" spans="2:25" x14ac:dyDescent="0.25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 s="19">
        <f t="array" ref="W698">SUMPRODUCT(B$2:U$2, B698:U698)</f>
        <v>-0.74264397469906795</v>
      </c>
      <c r="X698" s="16">
        <f t="shared" si="20"/>
        <v>0.32242625006672543</v>
      </c>
      <c r="Y698" s="16">
        <f t="shared" si="21"/>
        <v>0.10395868673209056</v>
      </c>
    </row>
    <row r="699" spans="2:25" x14ac:dyDescent="0.25"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19">
        <f t="array" ref="W699">SUMPRODUCT(B$2:U$2, B699:U699)</f>
        <v>1.4155341384977107</v>
      </c>
      <c r="X699" s="16">
        <f t="shared" si="20"/>
        <v>0.80463735541528381</v>
      </c>
      <c r="Y699" s="16">
        <f t="shared" si="21"/>
        <v>0.64744127372970173</v>
      </c>
    </row>
    <row r="700" spans="2:25" x14ac:dyDescent="0.25"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19">
        <f t="array" ref="W700">SUMPRODUCT(B$2:U$2, B700:U700)</f>
        <v>-4.5812661414452851</v>
      </c>
      <c r="X700" s="16">
        <f t="shared" si="20"/>
        <v>1.0138086885086354E-2</v>
      </c>
      <c r="Y700" s="16">
        <f t="shared" si="21"/>
        <v>1.0278080568955994E-4</v>
      </c>
    </row>
    <row r="701" spans="2:25" x14ac:dyDescent="0.25"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19">
        <f t="array" ref="W701">SUMPRODUCT(B$2:U$2, B701:U701)</f>
        <v>-4.9315982051875764</v>
      </c>
      <c r="X701" s="16">
        <f t="shared" si="20"/>
        <v>7.1632802680146957E-3</v>
      </c>
      <c r="Y701" s="16">
        <f t="shared" si="21"/>
        <v>5.1312584198128687E-5</v>
      </c>
    </row>
    <row r="702" spans="2:25" x14ac:dyDescent="0.25"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19">
        <f t="array" ref="W702">SUMPRODUCT(B$2:U$2, B702:U702)</f>
        <v>-3.0523746660229234</v>
      </c>
      <c r="X702" s="16">
        <f t="shared" si="20"/>
        <v>4.5115063021770034E-2</v>
      </c>
      <c r="Y702" s="16">
        <f t="shared" si="21"/>
        <v>2.0353689114582818E-3</v>
      </c>
    </row>
    <row r="703" spans="2:25" x14ac:dyDescent="0.25"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19">
        <f t="array" ref="W703">SUMPRODUCT(B$2:U$2, B703:U703)</f>
        <v>-3.4027067297652156</v>
      </c>
      <c r="X703" s="16">
        <f t="shared" si="20"/>
        <v>3.2210979719325308E-2</v>
      </c>
      <c r="Y703" s="16">
        <f t="shared" si="21"/>
        <v>1.0375472144787863E-3</v>
      </c>
    </row>
    <row r="704" spans="2:25" x14ac:dyDescent="0.25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19">
        <f t="array" ref="W704">SUMPRODUCT(B$2:U$2, B704:U704)</f>
        <v>-1.0929760384413596</v>
      </c>
      <c r="X704" s="16">
        <f t="shared" si="20"/>
        <v>0.2510582853061426</v>
      </c>
      <c r="Y704" s="16">
        <f t="shared" si="21"/>
        <v>6.3030262620860505E-2</v>
      </c>
    </row>
    <row r="705" spans="2:25" x14ac:dyDescent="0.25"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19">
        <f t="array" ref="W705">SUMPRODUCT(B$2:U$2, B705:U705)</f>
        <v>-1.2621993807746259</v>
      </c>
      <c r="X705" s="16">
        <f t="shared" si="20"/>
        <v>0.22059551342558531</v>
      </c>
      <c r="Y705" s="16">
        <f t="shared" si="21"/>
        <v>4.8662380543497585E-2</v>
      </c>
    </row>
    <row r="706" spans="2:25" x14ac:dyDescent="0.25"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19">
        <f t="array" ref="W706">SUMPRODUCT(B$2:U$2, B706:U706)</f>
        <v>-2.6638383988223531</v>
      </c>
      <c r="X706" s="16">
        <f t="shared" si="20"/>
        <v>6.5141192782418741E-2</v>
      </c>
      <c r="Y706" s="16">
        <f t="shared" si="21"/>
        <v>4.2433749971162431E-3</v>
      </c>
    </row>
    <row r="707" spans="2:25" x14ac:dyDescent="0.25"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s="19">
        <f t="array" ref="W707">SUMPRODUCT(B$2:U$2, B707:U707)</f>
        <v>-2.2320542800463921</v>
      </c>
      <c r="X707" s="16">
        <f t="shared" si="20"/>
        <v>9.6908706785322388E-2</v>
      </c>
      <c r="Y707" s="16">
        <f t="shared" si="21"/>
        <v>9.3912974508035887E-3</v>
      </c>
    </row>
    <row r="708" spans="2:25" x14ac:dyDescent="0.25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 s="19">
        <f t="array" ref="W708">SUMPRODUCT(B$2:U$2, B708:U708)</f>
        <v>-1.8819094348079428</v>
      </c>
      <c r="X708" s="16">
        <f t="shared" si="20"/>
        <v>0.1321697058340188</v>
      </c>
      <c r="Y708" s="16">
        <f t="shared" si="21"/>
        <v>1.7468831140251061E-2</v>
      </c>
    </row>
    <row r="709" spans="2:25" x14ac:dyDescent="0.25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19">
        <f t="array" ref="W709">SUMPRODUCT(B$2:U$2, B709:U709)</f>
        <v>-0.35410770749849729</v>
      </c>
      <c r="X709" s="16">
        <f t="shared" si="20"/>
        <v>0.4123866684033855</v>
      </c>
      <c r="Y709" s="16">
        <f t="shared" si="21"/>
        <v>0.17006276427684383</v>
      </c>
    </row>
    <row r="710" spans="2:25" x14ac:dyDescent="0.25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 s="19">
        <f t="array" ref="W710">SUMPRODUCT(B$2:U$2, B710:U710)</f>
        <v>-2.2333312466631505</v>
      </c>
      <c r="X710" s="16">
        <f t="shared" ref="X710:X773" si="22">EXP(W710)/(1+EXP(W710))</f>
        <v>9.6797007485836681E-2</v>
      </c>
      <c r="Y710" s="16">
        <f t="shared" ref="Y710:Y773" si="23">(V710-X710)^2</f>
        <v>9.369660658213123E-3</v>
      </c>
    </row>
    <row r="711" spans="2:25" x14ac:dyDescent="0.25"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 s="19">
        <f t="array" ref="W711">SUMPRODUCT(B$2:U$2, B711:U711)</f>
        <v>-0.37464114675058691</v>
      </c>
      <c r="X711" s="16">
        <f t="shared" si="22"/>
        <v>0.40742003472999011</v>
      </c>
      <c r="Y711" s="16">
        <f t="shared" si="23"/>
        <v>0.16599108469938634</v>
      </c>
    </row>
    <row r="712" spans="2:25" x14ac:dyDescent="0.25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 s="19">
        <f t="array" ref="W712">SUMPRODUCT(B$2:U$2, B712:U712)</f>
        <v>0.84034467101086452</v>
      </c>
      <c r="X712" s="16">
        <f t="shared" si="22"/>
        <v>0.69853780273511812</v>
      </c>
      <c r="Y712" s="16">
        <f t="shared" si="23"/>
        <v>0.48795506185000681</v>
      </c>
    </row>
    <row r="713" spans="2:25" x14ac:dyDescent="0.25"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19">
        <f t="array" ref="W713">SUMPRODUCT(B$2:U$2, B713:U713)</f>
        <v>-4.7718638904299766</v>
      </c>
      <c r="X713" s="16">
        <f t="shared" si="22"/>
        <v>8.3935405166317475E-3</v>
      </c>
      <c r="Y713" s="16">
        <f t="shared" si="23"/>
        <v>7.0451522404338748E-5</v>
      </c>
    </row>
    <row r="714" spans="2:25" x14ac:dyDescent="0.25"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s="19">
        <f t="array" ref="W714">SUMPRODUCT(B$2:U$2, B714:U714)</f>
        <v>-2.0615764128924021</v>
      </c>
      <c r="X714" s="16">
        <f t="shared" si="22"/>
        <v>0.11288786510677301</v>
      </c>
      <c r="Y714" s="16">
        <f t="shared" si="23"/>
        <v>1.2743670088364979E-2</v>
      </c>
    </row>
    <row r="715" spans="2:25" x14ac:dyDescent="0.25"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 s="19">
        <f t="array" ref="W715">SUMPRODUCT(B$2:U$2, B715:U715)</f>
        <v>-2.6843718380744424</v>
      </c>
      <c r="X715" s="16">
        <f t="shared" si="22"/>
        <v>6.3901860860966261E-2</v>
      </c>
      <c r="Y715" s="16">
        <f t="shared" si="23"/>
        <v>4.0834478214942915E-3</v>
      </c>
    </row>
    <row r="716" spans="2:25" x14ac:dyDescent="0.25"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19">
        <f t="array" ref="W716">SUMPRODUCT(B$2:U$2, B716:U716)</f>
        <v>-0.18362984034450741</v>
      </c>
      <c r="X716" s="16">
        <f t="shared" si="22"/>
        <v>0.45422110605743882</v>
      </c>
      <c r="Y716" s="16">
        <f t="shared" si="23"/>
        <v>0.20631681318804307</v>
      </c>
    </row>
    <row r="717" spans="2:25" x14ac:dyDescent="0.25"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s="19">
        <f t="array" ref="W717">SUMPRODUCT(B$2:U$2, B717:U717)</f>
        <v>-0.35410770749849729</v>
      </c>
      <c r="X717" s="16">
        <f t="shared" si="22"/>
        <v>0.4123866684033855</v>
      </c>
      <c r="Y717" s="16">
        <f t="shared" si="23"/>
        <v>0.17006276427684383</v>
      </c>
    </row>
    <row r="718" spans="2:25" x14ac:dyDescent="0.25"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19">
        <f t="array" ref="W718">SUMPRODUCT(B$2:U$2, B718:U718)</f>
        <v>-2.9482045558512313</v>
      </c>
      <c r="X718" s="16">
        <f t="shared" si="22"/>
        <v>4.9821437893653835E-2</v>
      </c>
      <c r="Y718" s="16">
        <f t="shared" si="23"/>
        <v>2.4821756737912061E-3</v>
      </c>
    </row>
    <row r="719" spans="2:25" x14ac:dyDescent="0.25"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19">
        <f t="array" ref="W719">SUMPRODUCT(B$2:U$2, B719:U719)</f>
        <v>-0.35410770749849729</v>
      </c>
      <c r="X719" s="16">
        <f t="shared" si="22"/>
        <v>0.4123866684033855</v>
      </c>
      <c r="Y719" s="16">
        <f t="shared" si="23"/>
        <v>0.17006276427684383</v>
      </c>
    </row>
    <row r="720" spans="2:25" x14ac:dyDescent="0.25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19">
        <f t="array" ref="W720">SUMPRODUCT(B$2:U$2, B720:U720)</f>
        <v>-0.35410770749849729</v>
      </c>
      <c r="X720" s="16">
        <f t="shared" si="22"/>
        <v>0.4123866684033855</v>
      </c>
      <c r="Y720" s="16">
        <f t="shared" si="23"/>
        <v>0.17006276427684383</v>
      </c>
    </row>
    <row r="721" spans="2:25" x14ac:dyDescent="0.25"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s="19">
        <f t="array" ref="W721">SUMPRODUCT(B$2:U$2, B721:U721)</f>
        <v>-2.2320542800463921</v>
      </c>
      <c r="X721" s="16">
        <f t="shared" si="22"/>
        <v>9.6908706785322388E-2</v>
      </c>
      <c r="Y721" s="16">
        <f t="shared" si="23"/>
        <v>9.3912974508035887E-3</v>
      </c>
    </row>
    <row r="722" spans="2:25" x14ac:dyDescent="0.25"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19">
        <f t="array" ref="W722">SUMPRODUCT(B$2:U$2, B722:U722)</f>
        <v>-5.920705934279952</v>
      </c>
      <c r="X722" s="16">
        <f t="shared" si="22"/>
        <v>2.6761244122772317E-3</v>
      </c>
      <c r="Y722" s="16">
        <f t="shared" si="23"/>
        <v>7.1616418699861584E-6</v>
      </c>
    </row>
    <row r="723" spans="2:25" x14ac:dyDescent="0.25"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s="19">
        <f t="array" ref="W723">SUMPRODUCT(B$2:U$2, B723:U723)</f>
        <v>-3.7991499589270319</v>
      </c>
      <c r="X723" s="16">
        <f t="shared" si="22"/>
        <v>2.1899471319888682E-2</v>
      </c>
      <c r="Y723" s="16">
        <f t="shared" si="23"/>
        <v>4.7958684409062693E-4</v>
      </c>
    </row>
    <row r="724" spans="2:25" x14ac:dyDescent="0.25"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19">
        <f t="array" ref="W724">SUMPRODUCT(B$2:U$2, B724:U724)</f>
        <v>-4.1914529076279559</v>
      </c>
      <c r="X724" s="16">
        <f t="shared" si="22"/>
        <v>1.4898958460470596E-2</v>
      </c>
      <c r="Y724" s="16">
        <f t="shared" si="23"/>
        <v>2.2197896320682835E-4</v>
      </c>
    </row>
    <row r="725" spans="2:25" x14ac:dyDescent="0.25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19">
        <f t="array" ref="W725">SUMPRODUCT(B$2:U$2, B725:U725)</f>
        <v>-0.37464114675058691</v>
      </c>
      <c r="X725" s="16">
        <f t="shared" si="22"/>
        <v>0.40742003472999011</v>
      </c>
      <c r="Y725" s="16">
        <f t="shared" si="23"/>
        <v>0.16599108469938634</v>
      </c>
    </row>
    <row r="726" spans="2:25" x14ac:dyDescent="0.25"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 s="19">
        <f t="array" ref="W726">SUMPRODUCT(B$2:U$2, B726:U726)</f>
        <v>2.4544604129661383</v>
      </c>
      <c r="X726" s="16">
        <f t="shared" si="22"/>
        <v>0.92088702092069652</v>
      </c>
      <c r="Y726" s="16">
        <f t="shared" si="23"/>
        <v>0.84803290530019537</v>
      </c>
    </row>
    <row r="727" spans="2:25" x14ac:dyDescent="0.25"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s="19">
        <f t="array" ref="W727">SUMPRODUCT(B$2:U$2, B727:U727)</f>
        <v>-6.2710379980222442</v>
      </c>
      <c r="X727" s="16">
        <f t="shared" si="22"/>
        <v>1.8866991105255795E-3</v>
      </c>
      <c r="Y727" s="16">
        <f t="shared" si="23"/>
        <v>3.5596335336580131E-6</v>
      </c>
    </row>
    <row r="728" spans="2:25" x14ac:dyDescent="0.25"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19">
        <f t="array" ref="W728">SUMPRODUCT(B$2:U$2, B728:U728)</f>
        <v>-7.799929473444605</v>
      </c>
      <c r="X728" s="16">
        <f t="shared" si="22"/>
        <v>4.0959603953426933E-4</v>
      </c>
      <c r="Y728" s="16">
        <f t="shared" si="23"/>
        <v>1.6776891560215872E-7</v>
      </c>
    </row>
    <row r="729" spans="2:25" x14ac:dyDescent="0.25"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19">
        <f t="array" ref="W729">SUMPRODUCT(B$2:U$2, B729:U729)</f>
        <v>-1.0929760384413596</v>
      </c>
      <c r="X729" s="16">
        <f t="shared" si="22"/>
        <v>0.2510582853061426</v>
      </c>
      <c r="Y729" s="16">
        <f t="shared" si="23"/>
        <v>6.3030262620860505E-2</v>
      </c>
    </row>
    <row r="730" spans="2:25" x14ac:dyDescent="0.25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s="19">
        <f t="array" ref="W730">SUMPRODUCT(B$2:U$2, B730:U730)</f>
        <v>-5.4889218155039909</v>
      </c>
      <c r="X730" s="16">
        <f t="shared" si="22"/>
        <v>4.1152915444517503E-3</v>
      </c>
      <c r="Y730" s="16">
        <f t="shared" si="23"/>
        <v>1.6935624495836072E-5</v>
      </c>
    </row>
    <row r="731" spans="2:25" x14ac:dyDescent="0.25"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19">
        <f t="array" ref="W731">SUMPRODUCT(B$2:U$2, B731:U731)</f>
        <v>-0.35410770749849729</v>
      </c>
      <c r="X731" s="16">
        <f t="shared" si="22"/>
        <v>0.4123866684033855</v>
      </c>
      <c r="Y731" s="16">
        <f t="shared" si="23"/>
        <v>0.17006276427684383</v>
      </c>
    </row>
    <row r="732" spans="2:25" x14ac:dyDescent="0.25"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19">
        <f t="array" ref="W732">SUMPRODUCT(B$2:U$2, B732:U732)</f>
        <v>-3.4404973758021065</v>
      </c>
      <c r="X732" s="16">
        <f t="shared" si="22"/>
        <v>3.1053515031419423E-2</v>
      </c>
      <c r="Y732" s="16">
        <f t="shared" si="23"/>
        <v>9.6432079580659202E-4</v>
      </c>
    </row>
    <row r="733" spans="2:25" x14ac:dyDescent="0.25"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s="19">
        <f t="array" ref="W733">SUMPRODUCT(B$2:U$2, B733:U733)</f>
        <v>-2.2715354501214291</v>
      </c>
      <c r="X733" s="16">
        <f t="shared" si="22"/>
        <v>9.3507979720244161E-2</v>
      </c>
      <c r="Y733" s="16">
        <f t="shared" si="23"/>
        <v>8.7437422713615934E-3</v>
      </c>
    </row>
    <row r="734" spans="2:25" x14ac:dyDescent="0.25"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19">
        <f t="array" ref="W734">SUMPRODUCT(B$2:U$2, B734:U734)</f>
        <v>-6.2710379980222442</v>
      </c>
      <c r="X734" s="16">
        <f t="shared" si="22"/>
        <v>1.8866991105255795E-3</v>
      </c>
      <c r="Y734" s="16">
        <f t="shared" si="23"/>
        <v>3.5596335336580131E-6</v>
      </c>
    </row>
    <row r="735" spans="2:25" x14ac:dyDescent="0.25"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19">
        <f t="array" ref="W735">SUMPRODUCT(B$2:U$2, B735:U735)</f>
        <v>-3.9613073066983882</v>
      </c>
      <c r="X735" s="16">
        <f t="shared" si="22"/>
        <v>1.8682527372228742E-2</v>
      </c>
      <c r="Y735" s="16">
        <f t="shared" si="23"/>
        <v>3.4903682901407619E-4</v>
      </c>
    </row>
    <row r="736" spans="2:25" x14ac:dyDescent="0.25"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19">
        <f t="array" ref="W736">SUMPRODUCT(B$2:U$2, B736:U736)</f>
        <v>-6.3092422014805223</v>
      </c>
      <c r="X736" s="16">
        <f t="shared" si="22"/>
        <v>1.8161072179571414E-3</v>
      </c>
      <c r="Y736" s="16">
        <f t="shared" si="23"/>
        <v>3.298245427116028E-6</v>
      </c>
    </row>
    <row r="737" spans="2:25" x14ac:dyDescent="0.25"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19">
        <f t="array" ref="W737">SUMPRODUCT(B$2:U$2, B737:U737)</f>
        <v>-3.0523746660229234</v>
      </c>
      <c r="X737" s="16">
        <f t="shared" si="22"/>
        <v>4.5115063021770034E-2</v>
      </c>
      <c r="Y737" s="16">
        <f t="shared" si="23"/>
        <v>2.0353689114582818E-3</v>
      </c>
    </row>
    <row r="738" spans="2:25" x14ac:dyDescent="0.25"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19">
        <f t="array" ref="W738">SUMPRODUCT(B$2:U$2, B738:U738)</f>
        <v>-2.6638383988223531</v>
      </c>
      <c r="X738" s="16">
        <f t="shared" si="22"/>
        <v>6.5141192782418741E-2</v>
      </c>
      <c r="Y738" s="16">
        <f t="shared" si="23"/>
        <v>4.2433749971162431E-3</v>
      </c>
    </row>
    <row r="739" spans="2:25" x14ac:dyDescent="0.25"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19">
        <f t="array" ref="W739">SUMPRODUCT(B$2:U$2, B739:U739)</f>
        <v>-0.74264397469906795</v>
      </c>
      <c r="X739" s="16">
        <f t="shared" si="22"/>
        <v>0.32242625006672543</v>
      </c>
      <c r="Y739" s="16">
        <f t="shared" si="23"/>
        <v>0.10395868673209056</v>
      </c>
    </row>
    <row r="740" spans="2:25" x14ac:dyDescent="0.25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19">
        <f t="array" ref="W740">SUMPRODUCT(B$2:U$2, B740:U740)</f>
        <v>-0.74264397469906795</v>
      </c>
      <c r="X740" s="16">
        <f t="shared" si="22"/>
        <v>0.32242625006672543</v>
      </c>
      <c r="Y740" s="16">
        <f t="shared" si="23"/>
        <v>0.10395868673209056</v>
      </c>
    </row>
    <row r="741" spans="2:25" x14ac:dyDescent="0.25"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19">
        <f t="array" ref="W741">SUMPRODUCT(B$2:U$2, B741:U741)</f>
        <v>-2.295835570873872</v>
      </c>
      <c r="X741" s="16">
        <f t="shared" si="22"/>
        <v>9.1468445001764265E-2</v>
      </c>
      <c r="Y741" s="16">
        <f t="shared" si="23"/>
        <v>8.3664764310407737E-3</v>
      </c>
    </row>
    <row r="742" spans="2:25" x14ac:dyDescent="0.25"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19">
        <f t="array" ref="W742">SUMPRODUCT(B$2:U$2, B742:U742)</f>
        <v>-3.0141704625646448</v>
      </c>
      <c r="X742" s="16">
        <f t="shared" si="22"/>
        <v>4.6789788981382745E-2</v>
      </c>
      <c r="Y742" s="16">
        <f t="shared" si="23"/>
        <v>2.189284352922326E-3</v>
      </c>
    </row>
    <row r="743" spans="2:25" x14ac:dyDescent="0.25"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19">
        <f t="array" ref="W743">SUMPRODUCT(B$2:U$2, B743:U743)</f>
        <v>-1.1527391862337524</v>
      </c>
      <c r="X743" s="16">
        <f t="shared" si="22"/>
        <v>0.23998911521261487</v>
      </c>
      <c r="Y743" s="16">
        <f t="shared" si="23"/>
        <v>5.7594775420533734E-2</v>
      </c>
    </row>
    <row r="744" spans="2:25" x14ac:dyDescent="0.25"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s="19">
        <f t="array" ref="W744">SUMPRODUCT(B$2:U$2, B744:U744)</f>
        <v>-6.0706764467926089</v>
      </c>
      <c r="X744" s="16">
        <f t="shared" si="22"/>
        <v>2.3042883453311242E-3</v>
      </c>
      <c r="Y744" s="16">
        <f t="shared" si="23"/>
        <v>5.30974477842885E-6</v>
      </c>
    </row>
    <row r="745" spans="2:25" x14ac:dyDescent="0.25"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19">
        <f t="array" ref="W745">SUMPRODUCT(B$2:U$2, B745:U745)</f>
        <v>-2.2715354501214291</v>
      </c>
      <c r="X745" s="16">
        <f t="shared" si="22"/>
        <v>9.3507979720244161E-2</v>
      </c>
      <c r="Y745" s="16">
        <f t="shared" si="23"/>
        <v>8.7437422713615934E-3</v>
      </c>
    </row>
    <row r="746" spans="2:25" x14ac:dyDescent="0.25"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19">
        <f t="array" ref="W746">SUMPRODUCT(B$2:U$2, B746:U746)</f>
        <v>-0.58415140614887273</v>
      </c>
      <c r="X746" s="16">
        <f t="shared" si="22"/>
        <v>0.35797791562221215</v>
      </c>
      <c r="Y746" s="16">
        <f t="shared" si="23"/>
        <v>0.12814818807322365</v>
      </c>
    </row>
    <row r="747" spans="2:25" x14ac:dyDescent="0.25"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 s="19">
        <f t="array" ref="W747">SUMPRODUCT(B$2:U$2, B747:U747)</f>
        <v>-0.35410770749849729</v>
      </c>
      <c r="X747" s="16">
        <f t="shared" si="22"/>
        <v>0.4123866684033855</v>
      </c>
      <c r="Y747" s="16">
        <f t="shared" si="23"/>
        <v>0.17006276427684383</v>
      </c>
    </row>
    <row r="748" spans="2:25" x14ac:dyDescent="0.25"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 s="19">
        <f t="array" ref="W748">SUMPRODUCT(B$2:U$2, B748:U748)</f>
        <v>1.1904895162493139</v>
      </c>
      <c r="X748" s="16">
        <f t="shared" si="22"/>
        <v>0.76682860238843464</v>
      </c>
      <c r="Y748" s="16">
        <f t="shared" si="23"/>
        <v>0.58802610544099998</v>
      </c>
    </row>
    <row r="749" spans="2:25" x14ac:dyDescent="0.25"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s="19">
        <f t="array" ref="W749">SUMPRODUCT(B$2:U$2, B749:U749)</f>
        <v>-2.2702584835046711</v>
      </c>
      <c r="X749" s="16">
        <f t="shared" si="22"/>
        <v>9.3616277021655286E-2</v>
      </c>
      <c r="Y749" s="16">
        <f t="shared" si="23"/>
        <v>8.7640073233953043E-3</v>
      </c>
    </row>
    <row r="750" spans="2:25" x14ac:dyDescent="0.25"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19">
        <f t="array" ref="W750">SUMPRODUCT(B$2:U$2, B750:U750)</f>
        <v>-6.2710379980222442</v>
      </c>
      <c r="X750" s="16">
        <f t="shared" si="22"/>
        <v>1.8866991105255795E-3</v>
      </c>
      <c r="Y750" s="16">
        <f t="shared" si="23"/>
        <v>3.5596335336580131E-6</v>
      </c>
    </row>
    <row r="751" spans="2:25" x14ac:dyDescent="0.25"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 s="19">
        <f t="array" ref="W751">SUMPRODUCT(B$2:U$2, B751:U751)</f>
        <v>-0.70443977124078916</v>
      </c>
      <c r="X751" s="16">
        <f t="shared" si="22"/>
        <v>0.33082860949179449</v>
      </c>
      <c r="Y751" s="16">
        <f t="shared" si="23"/>
        <v>0.10944756885827425</v>
      </c>
    </row>
    <row r="752" spans="2:25" x14ac:dyDescent="0.25"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s="19">
        <f t="array" ref="W752">SUMPRODUCT(B$2:U$2, B752:U752)</f>
        <v>-1.0929760384413596</v>
      </c>
      <c r="X752" s="16">
        <f t="shared" si="22"/>
        <v>0.2510582853061426</v>
      </c>
      <c r="Y752" s="16">
        <f t="shared" si="23"/>
        <v>6.3030262620860505E-2</v>
      </c>
    </row>
    <row r="753" spans="2:25" x14ac:dyDescent="0.25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19">
        <f t="array" ref="W753">SUMPRODUCT(B$2:U$2, B753:U753)</f>
        <v>-0.53396190408679922</v>
      </c>
      <c r="X753" s="16">
        <f t="shared" si="22"/>
        <v>0.36959331180706606</v>
      </c>
      <c r="Y753" s="16">
        <f t="shared" si="23"/>
        <v>0.13659921613251516</v>
      </c>
    </row>
    <row r="754" spans="2:25" x14ac:dyDescent="0.25"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s="19">
        <f t="array" ref="W754">SUMPRODUCT(B$2:U$2, B754:U754)</f>
        <v>-4.1914529076279559</v>
      </c>
      <c r="X754" s="16">
        <f t="shared" si="22"/>
        <v>1.4898958460470596E-2</v>
      </c>
      <c r="Y754" s="16">
        <f t="shared" si="23"/>
        <v>2.2197896320682835E-4</v>
      </c>
    </row>
    <row r="755" spans="2:25" x14ac:dyDescent="0.25"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s="19">
        <f t="array" ref="W755">SUMPRODUCT(B$2:U$2, B755:U755)</f>
        <v>-2.0617603961335114</v>
      </c>
      <c r="X755" s="16">
        <f t="shared" si="22"/>
        <v>0.11286944156541136</v>
      </c>
      <c r="Y755" s="16">
        <f t="shared" si="23"/>
        <v>1.2739510839287808E-2</v>
      </c>
    </row>
    <row r="756" spans="2:25" x14ac:dyDescent="0.25"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19">
        <f t="array" ref="W756">SUMPRODUCT(B$2:U$2, B756:U756)</f>
        <v>-6.3092422014805223</v>
      </c>
      <c r="X756" s="16">
        <f t="shared" si="22"/>
        <v>1.8161072179571414E-3</v>
      </c>
      <c r="Y756" s="16">
        <f t="shared" si="23"/>
        <v>3.298245427116028E-6</v>
      </c>
    </row>
    <row r="757" spans="2:25" x14ac:dyDescent="0.25"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s="19">
        <f t="array" ref="W757">SUMPRODUCT(B$2:U$2, B757:U757)</f>
        <v>-4.3498435738989585</v>
      </c>
      <c r="X757" s="16">
        <f t="shared" si="22"/>
        <v>1.2744317451641767E-2</v>
      </c>
      <c r="Y757" s="16">
        <f t="shared" si="23"/>
        <v>1.624176273082209E-4</v>
      </c>
    </row>
    <row r="758" spans="2:25" x14ac:dyDescent="0.25"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19">
        <f t="array" ref="W758">SUMPRODUCT(B$2:U$2, B758:U758)</f>
        <v>-5.1385897517616996</v>
      </c>
      <c r="X758" s="16">
        <f t="shared" si="22"/>
        <v>5.8317475609959554E-3</v>
      </c>
      <c r="Y758" s="16">
        <f t="shared" si="23"/>
        <v>3.4009279615182271E-5</v>
      </c>
    </row>
    <row r="759" spans="2:25" x14ac:dyDescent="0.25"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19">
        <f t="array" ref="W759">SUMPRODUCT(B$2:U$2, B759:U759)</f>
        <v>-3.2429724150076153</v>
      </c>
      <c r="X759" s="16">
        <f t="shared" si="22"/>
        <v>3.7580236423159871E-2</v>
      </c>
      <c r="Y759" s="16">
        <f t="shared" si="23"/>
        <v>1.4122741696205919E-3</v>
      </c>
    </row>
    <row r="760" spans="2:25" x14ac:dyDescent="0.25"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19">
        <f t="array" ref="W760">SUMPRODUCT(B$2:U$2, B760:U760)</f>
        <v>-0.18362984034450741</v>
      </c>
      <c r="X760" s="16">
        <f t="shared" si="22"/>
        <v>0.45422110605743882</v>
      </c>
      <c r="Y760" s="16">
        <f t="shared" si="23"/>
        <v>0.20631681318804307</v>
      </c>
    </row>
    <row r="761" spans="2:25" x14ac:dyDescent="0.25"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19">
        <f t="array" ref="W761">SUMPRODUCT(B$2:U$2, B761:U761)</f>
        <v>0.15599389141074804</v>
      </c>
      <c r="X761" s="16">
        <f t="shared" si="22"/>
        <v>0.53891958211140023</v>
      </c>
      <c r="Y761" s="16">
        <f t="shared" si="23"/>
        <v>0.29043431598312625</v>
      </c>
    </row>
    <row r="762" spans="2:25" x14ac:dyDescent="0.25"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19">
        <f t="array" ref="W762">SUMPRODUCT(B$2:U$2, B762:U762)</f>
        <v>-0.37464114675058691</v>
      </c>
      <c r="X762" s="16">
        <f t="shared" si="22"/>
        <v>0.40742003472999011</v>
      </c>
      <c r="Y762" s="16">
        <f t="shared" si="23"/>
        <v>0.16599108469938634</v>
      </c>
    </row>
    <row r="763" spans="2:25" x14ac:dyDescent="0.25"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19">
        <f t="array" ref="W763">SUMPRODUCT(B$2:U$2, B763:U763)</f>
        <v>-2.2333312466631505</v>
      </c>
      <c r="X763" s="16">
        <f t="shared" si="22"/>
        <v>9.6797007485836681E-2</v>
      </c>
      <c r="Y763" s="16">
        <f t="shared" si="23"/>
        <v>9.369660658213123E-3</v>
      </c>
    </row>
    <row r="764" spans="2:25" x14ac:dyDescent="0.25"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 s="19">
        <f t="array" ref="W764">SUMPRODUCT(B$2:U$2, B764:U764)</f>
        <v>-1.3069747249713748</v>
      </c>
      <c r="X764" s="16">
        <f t="shared" si="22"/>
        <v>0.21299352243058375</v>
      </c>
      <c r="Y764" s="16">
        <f t="shared" si="23"/>
        <v>4.5366240597387586E-2</v>
      </c>
    </row>
    <row r="765" spans="2:25" x14ac:dyDescent="0.25"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s="19">
        <f t="array" ref="W765">SUMPRODUCT(B$2:U$2, B765:U765)</f>
        <v>-2.6205905472469624</v>
      </c>
      <c r="X765" s="16">
        <f t="shared" si="22"/>
        <v>6.7824946860089191E-2</v>
      </c>
      <c r="Y765" s="16">
        <f t="shared" si="23"/>
        <v>4.6002234165739226E-3</v>
      </c>
    </row>
    <row r="766" spans="2:25" x14ac:dyDescent="0.25"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19">
        <f t="array" ref="W766">SUMPRODUCT(B$2:U$2, B766:U766)</f>
        <v>-1.0929760384413596</v>
      </c>
      <c r="X766" s="16">
        <f t="shared" si="22"/>
        <v>0.2510582853061426</v>
      </c>
      <c r="Y766" s="16">
        <f t="shared" si="23"/>
        <v>6.3030262620860505E-2</v>
      </c>
    </row>
    <row r="767" spans="2:25" x14ac:dyDescent="0.25"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s="19">
        <f t="array" ref="W767">SUMPRODUCT(B$2:U$2, B767:U767)</f>
        <v>-2.6205905472469624</v>
      </c>
      <c r="X767" s="16">
        <f t="shared" si="22"/>
        <v>6.7824946860089191E-2</v>
      </c>
      <c r="Y767" s="16">
        <f t="shared" si="23"/>
        <v>4.6002234165739226E-3</v>
      </c>
    </row>
    <row r="768" spans="2:25" x14ac:dyDescent="0.25"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 s="19">
        <f t="array" ref="W768">SUMPRODUCT(B$2:U$2, B768:U768)</f>
        <v>-0.35410770749849729</v>
      </c>
      <c r="X768" s="16">
        <f t="shared" si="22"/>
        <v>0.4123866684033855</v>
      </c>
      <c r="Y768" s="16">
        <f t="shared" si="23"/>
        <v>0.17006276427684383</v>
      </c>
    </row>
    <row r="769" spans="2:25" x14ac:dyDescent="0.25"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19">
        <f t="array" ref="W769">SUMPRODUCT(B$2:U$2, B769:U769)</f>
        <v>-0.37464114675058691</v>
      </c>
      <c r="X769" s="16">
        <f t="shared" si="22"/>
        <v>0.40742003472999011</v>
      </c>
      <c r="Y769" s="16">
        <f t="shared" si="23"/>
        <v>0.16599108469938634</v>
      </c>
    </row>
    <row r="770" spans="2:25" x14ac:dyDescent="0.25"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 s="19">
        <f t="array" ref="W770">SUMPRODUCT(B$2:U$2, B770:U770)</f>
        <v>-0.70443977124078916</v>
      </c>
      <c r="X770" s="16">
        <f t="shared" si="22"/>
        <v>0.33082860949179449</v>
      </c>
      <c r="Y770" s="16">
        <f t="shared" si="23"/>
        <v>0.10944756885827425</v>
      </c>
    </row>
    <row r="771" spans="2:25" x14ac:dyDescent="0.25"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19">
        <f t="array" ref="W771">SUMPRODUCT(B$2:U$2, B771:U771)</f>
        <v>-3.0523746660229234</v>
      </c>
      <c r="X771" s="16">
        <f t="shared" si="22"/>
        <v>4.5115063021770034E-2</v>
      </c>
      <c r="Y771" s="16">
        <f t="shared" si="23"/>
        <v>2.0353689114582818E-3</v>
      </c>
    </row>
    <row r="772" spans="2:25" x14ac:dyDescent="0.25"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19">
        <f t="array" ref="W772">SUMPRODUCT(B$2:U$2, B772:U772)</f>
        <v>-3.7908294395443982</v>
      </c>
      <c r="X772" s="16">
        <f t="shared" si="22"/>
        <v>2.2078406664322529E-2</v>
      </c>
      <c r="Y772" s="16">
        <f t="shared" si="23"/>
        <v>4.8745604083520147E-4</v>
      </c>
    </row>
    <row r="773" spans="2:25" x14ac:dyDescent="0.25"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19">
        <f t="array" ref="W773">SUMPRODUCT(B$2:U$2, B773:U773)</f>
        <v>-3.9995115101566672</v>
      </c>
      <c r="X773" s="16">
        <f t="shared" si="22"/>
        <v>1.7994840046540592E-2</v>
      </c>
      <c r="Y773" s="16">
        <f t="shared" si="23"/>
        <v>3.2381426830058104E-4</v>
      </c>
    </row>
    <row r="774" spans="2:25" x14ac:dyDescent="0.25"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s="19">
        <f t="array" ref="W774">SUMPRODUCT(B$2:U$2, B774:U774)</f>
        <v>-4.9303212385708184</v>
      </c>
      <c r="X774" s="16">
        <f t="shared" ref="X774:X837" si="24">EXP(W774)/(1+EXP(W774))</f>
        <v>7.1723677311595797E-3</v>
      </c>
      <c r="Y774" s="16">
        <f t="shared" ref="Y774:Y837" si="25">(V774-X774)^2</f>
        <v>5.1442858870979219E-5</v>
      </c>
    </row>
    <row r="775" spans="2:25" x14ac:dyDescent="0.25"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19">
        <f t="array" ref="W775">SUMPRODUCT(B$2:U$2, B775:U775)</f>
        <v>-3.4027067297652156</v>
      </c>
      <c r="X775" s="16">
        <f t="shared" si="24"/>
        <v>3.2210979719325308E-2</v>
      </c>
      <c r="Y775" s="16">
        <f t="shared" si="25"/>
        <v>1.0375472144787863E-3</v>
      </c>
    </row>
    <row r="776" spans="2:25" x14ac:dyDescent="0.25"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19">
        <f t="array" ref="W776">SUMPRODUCT(B$2:U$2, B776:U776)</f>
        <v>-0.18362984034450741</v>
      </c>
      <c r="X776" s="16">
        <f t="shared" si="24"/>
        <v>0.45422110605743882</v>
      </c>
      <c r="Y776" s="16">
        <f t="shared" si="25"/>
        <v>0.20631681318804307</v>
      </c>
    </row>
    <row r="777" spans="2:25" x14ac:dyDescent="0.25"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 s="19">
        <f t="array" ref="W777">SUMPRODUCT(B$2:U$2, B777:U777)</f>
        <v>-0.70443977124078916</v>
      </c>
      <c r="X777" s="16">
        <f t="shared" si="24"/>
        <v>0.33082860949179449</v>
      </c>
      <c r="Y777" s="16">
        <f t="shared" si="25"/>
        <v>0.10944756885827425</v>
      </c>
    </row>
    <row r="778" spans="2:25" x14ac:dyDescent="0.25"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s="19">
        <f t="array" ref="W778">SUMPRODUCT(B$2:U$2, B778:U778)</f>
        <v>-2.2320542800463921</v>
      </c>
      <c r="X778" s="16">
        <f t="shared" si="24"/>
        <v>9.6908706785322388E-2</v>
      </c>
      <c r="Y778" s="16">
        <f t="shared" si="25"/>
        <v>9.3912974508035887E-3</v>
      </c>
    </row>
    <row r="779" spans="2:25" x14ac:dyDescent="0.25"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 s="19">
        <f t="array" ref="W779">SUMPRODUCT(B$2:U$2, B779:U779)</f>
        <v>7.6212226156862628E-2</v>
      </c>
      <c r="X779" s="16">
        <f t="shared" si="24"/>
        <v>0.5190438397314654</v>
      </c>
      <c r="Y779" s="16">
        <f t="shared" si="25"/>
        <v>0.26940650756318313</v>
      </c>
    </row>
    <row r="780" spans="2:25" x14ac:dyDescent="0.25"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19">
        <f t="array" ref="W780">SUMPRODUCT(B$2:U$2, B780:U780)</f>
        <v>-0.74264397469906795</v>
      </c>
      <c r="X780" s="16">
        <f t="shared" si="24"/>
        <v>0.32242625006672543</v>
      </c>
      <c r="Y780" s="16">
        <f t="shared" si="25"/>
        <v>0.10395868673209056</v>
      </c>
    </row>
    <row r="781" spans="2:25" x14ac:dyDescent="0.25"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 s="19">
        <f t="array" ref="W781">SUMPRODUCT(B$2:U$2, B781:U781)</f>
        <v>-1.8698189986622227</v>
      </c>
      <c r="X781" s="16">
        <f t="shared" si="24"/>
        <v>0.13356266728508945</v>
      </c>
      <c r="Y781" s="16">
        <f t="shared" si="25"/>
        <v>1.7838986092307503E-2</v>
      </c>
    </row>
    <row r="782" spans="2:25" x14ac:dyDescent="0.25"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 s="19">
        <f t="array" ref="W782">SUMPRODUCT(B$2:U$2, B782:U782)</f>
        <v>-1.5149963549723777</v>
      </c>
      <c r="X782" s="16">
        <f t="shared" si="24"/>
        <v>0.18019951366878453</v>
      </c>
      <c r="Y782" s="16">
        <f t="shared" si="25"/>
        <v>3.2471864726466466E-2</v>
      </c>
    </row>
    <row r="783" spans="2:25" x14ac:dyDescent="0.25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s="19">
        <f t="array" ref="W783">SUMPRODUCT(B$2:U$2, B783:U783)</f>
        <v>-4.5799891748285262</v>
      </c>
      <c r="X783" s="16">
        <f t="shared" si="24"/>
        <v>1.0150909655317449E-2</v>
      </c>
      <c r="Y783" s="16">
        <f t="shared" si="25"/>
        <v>1.0304096683041701E-4</v>
      </c>
    </row>
    <row r="784" spans="2:25" x14ac:dyDescent="0.25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s="19">
        <f t="array" ref="W784">SUMPRODUCT(B$2:U$2, B784:U784)</f>
        <v>-5.52712601896227</v>
      </c>
      <c r="X784" s="16">
        <f t="shared" si="24"/>
        <v>3.9616465936378681E-3</v>
      </c>
      <c r="Y784" s="16">
        <f t="shared" si="25"/>
        <v>1.5694643732882523E-5</v>
      </c>
    </row>
    <row r="785" spans="2:25" x14ac:dyDescent="0.25"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19">
        <f t="array" ref="W785">SUMPRODUCT(B$2:U$2, B785:U785)</f>
        <v>-3.9995115101566672</v>
      </c>
      <c r="X785" s="16">
        <f t="shared" si="24"/>
        <v>1.7994840046540592E-2</v>
      </c>
      <c r="Y785" s="16">
        <f t="shared" si="25"/>
        <v>3.2381426830058104E-4</v>
      </c>
    </row>
    <row r="786" spans="2:25" x14ac:dyDescent="0.25"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 s="19">
        <f t="array" ref="W786">SUMPRODUCT(B$2:U$2, B786:U786)</f>
        <v>-0.50869260782319492</v>
      </c>
      <c r="X786" s="16">
        <f t="shared" si="24"/>
        <v>0.37550005875115833</v>
      </c>
      <c r="Y786" s="16">
        <f t="shared" si="25"/>
        <v>0.14100029412212337</v>
      </c>
    </row>
    <row r="787" spans="2:25" x14ac:dyDescent="0.25"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 s="19">
        <f t="array" ref="W787">SUMPRODUCT(B$2:U$2, B787:U787)</f>
        <v>-0.58415140614887273</v>
      </c>
      <c r="X787" s="16">
        <f t="shared" si="24"/>
        <v>0.35797791562221215</v>
      </c>
      <c r="Y787" s="16">
        <f t="shared" si="25"/>
        <v>0.12814818807322365</v>
      </c>
    </row>
    <row r="788" spans="2:25" x14ac:dyDescent="0.25"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s="19">
        <f t="array" ref="W788">SUMPRODUCT(B$2:U$2, B788:U788)</f>
        <v>-2.6205905472469624</v>
      </c>
      <c r="X788" s="16">
        <f t="shared" si="24"/>
        <v>6.7824946860089191E-2</v>
      </c>
      <c r="Y788" s="16">
        <f t="shared" si="25"/>
        <v>4.6002234165739226E-3</v>
      </c>
    </row>
    <row r="789" spans="2:25" x14ac:dyDescent="0.25"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s="19">
        <f t="array" ref="W789">SUMPRODUCT(B$2:U$2, B789:U789)</f>
        <v>0.65899504334865922</v>
      </c>
      <c r="X789" s="16">
        <f t="shared" si="24"/>
        <v>0.65903460276179771</v>
      </c>
      <c r="Y789" s="16">
        <f t="shared" si="25"/>
        <v>0.4343266076374005</v>
      </c>
    </row>
    <row r="790" spans="2:25" x14ac:dyDescent="0.25"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19">
        <f t="array" ref="W790">SUMPRODUCT(B$2:U$2, B790:U790)</f>
        <v>-0.74264397469906795</v>
      </c>
      <c r="X790" s="16">
        <f t="shared" si="24"/>
        <v>0.32242625006672543</v>
      </c>
      <c r="Y790" s="16">
        <f t="shared" si="25"/>
        <v>0.10395868673209056</v>
      </c>
    </row>
    <row r="791" spans="2:25" x14ac:dyDescent="0.25"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19">
        <f t="array" ref="W791">SUMPRODUCT(B$2:U$2, B791:U791)</f>
        <v>-2.2702584835046711</v>
      </c>
      <c r="X791" s="16">
        <f t="shared" si="24"/>
        <v>9.3616277021655286E-2</v>
      </c>
      <c r="Y791" s="16">
        <f t="shared" si="25"/>
        <v>8.7640073233953043E-3</v>
      </c>
    </row>
    <row r="792" spans="2:25" x14ac:dyDescent="0.25"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19">
        <f t="array" ref="W792">SUMPRODUCT(B$2:U$2, B792:U792)</f>
        <v>-0.35410770749849729</v>
      </c>
      <c r="X792" s="16">
        <f t="shared" si="24"/>
        <v>0.4123866684033855</v>
      </c>
      <c r="Y792" s="16">
        <f t="shared" si="25"/>
        <v>0.17006276427684383</v>
      </c>
    </row>
    <row r="793" spans="2:25" x14ac:dyDescent="0.25"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19">
        <f t="array" ref="W793">SUMPRODUCT(B$2:U$2, B793:U793)</f>
        <v>-1.0929760384413596</v>
      </c>
      <c r="X793" s="16">
        <f t="shared" si="24"/>
        <v>0.2510582853061426</v>
      </c>
      <c r="Y793" s="16">
        <f t="shared" si="25"/>
        <v>6.3030262620860505E-2</v>
      </c>
    </row>
    <row r="794" spans="2:25" x14ac:dyDescent="0.25"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 s="19">
        <f t="array" ref="W794">SUMPRODUCT(B$2:U$2, B794:U794)</f>
        <v>-0.70443977124078916</v>
      </c>
      <c r="X794" s="16">
        <f t="shared" si="24"/>
        <v>0.33082860949179449</v>
      </c>
      <c r="Y794" s="16">
        <f t="shared" si="25"/>
        <v>0.10944756885827425</v>
      </c>
    </row>
    <row r="795" spans="2:25" x14ac:dyDescent="0.25"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19">
        <f t="array" ref="W795">SUMPRODUCT(B$2:U$2, B795:U795)</f>
        <v>-0.37464114675058691</v>
      </c>
      <c r="X795" s="16">
        <f t="shared" si="24"/>
        <v>0.40742003472999011</v>
      </c>
      <c r="Y795" s="16">
        <f t="shared" si="25"/>
        <v>0.16599108469938634</v>
      </c>
    </row>
    <row r="796" spans="2:25" x14ac:dyDescent="0.25"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 s="19">
        <f t="array" ref="W796">SUMPRODUCT(B$2:U$2, B796:U796)</f>
        <v>1.0201988675991664</v>
      </c>
      <c r="X796" s="16">
        <f t="shared" si="24"/>
        <v>0.73501133465390156</v>
      </c>
      <c r="Y796" s="16">
        <f t="shared" si="25"/>
        <v>0.54024166206970969</v>
      </c>
    </row>
    <row r="797" spans="2:25" x14ac:dyDescent="0.25"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19">
        <f t="array" ref="W797">SUMPRODUCT(B$2:U$2, B797:U797)</f>
        <v>-3.9995115101566672</v>
      </c>
      <c r="X797" s="16">
        <f t="shared" si="24"/>
        <v>1.7994840046540592E-2</v>
      </c>
      <c r="Y797" s="16">
        <f t="shared" si="25"/>
        <v>3.2381426830058104E-4</v>
      </c>
    </row>
    <row r="798" spans="2:25" x14ac:dyDescent="0.25"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19">
        <f t="array" ref="W798">SUMPRODUCT(B$2:U$2, B798:U798)</f>
        <v>-3.0141704625646448</v>
      </c>
      <c r="X798" s="16">
        <f t="shared" si="24"/>
        <v>4.6789788981382745E-2</v>
      </c>
      <c r="Y798" s="16">
        <f t="shared" si="25"/>
        <v>2.189284352922326E-3</v>
      </c>
    </row>
    <row r="799" spans="2:25" x14ac:dyDescent="0.25">
      <c r="B799">
        <v>0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 s="19">
        <f t="array" ref="W799">SUMPRODUCT(B$2:U$2, B799:U799)</f>
        <v>-3.2429724150076153</v>
      </c>
      <c r="X799" s="16">
        <f t="shared" si="24"/>
        <v>3.7580236423159871E-2</v>
      </c>
      <c r="Y799" s="16">
        <f t="shared" si="25"/>
        <v>1.4122741696205919E-3</v>
      </c>
    </row>
    <row r="800" spans="2:25" x14ac:dyDescent="0.25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 s="19">
        <f t="array" ref="W800">SUMPRODUCT(B$2:U$2, B800:U800)</f>
        <v>-3.2188595127590149</v>
      </c>
      <c r="X800" s="16">
        <f t="shared" si="24"/>
        <v>3.8462141724556018E-2</v>
      </c>
      <c r="Y800" s="16">
        <f t="shared" si="25"/>
        <v>1.479336346039833E-3</v>
      </c>
    </row>
    <row r="801" spans="2:25" x14ac:dyDescent="0.25"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19">
        <f t="array" ref="W801">SUMPRODUCT(B$2:U$2, B801:U801)</f>
        <v>1.3170242856451675</v>
      </c>
      <c r="X801" s="16">
        <f t="shared" si="24"/>
        <v>0.78868619916948379</v>
      </c>
      <c r="Y801" s="16">
        <f t="shared" si="25"/>
        <v>0.62202592076040664</v>
      </c>
    </row>
    <row r="802" spans="2:25" x14ac:dyDescent="0.25"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19">
        <f t="array" ref="W802">SUMPRODUCT(B$2:U$2, B802:U802)</f>
        <v>-0.76128383813236178</v>
      </c>
      <c r="X802" s="16">
        <f t="shared" si="24"/>
        <v>0.3183675959778926</v>
      </c>
      <c r="Y802" s="16">
        <f t="shared" si="25"/>
        <v>0.10135792616874266</v>
      </c>
    </row>
    <row r="803" spans="2:25" x14ac:dyDescent="0.25"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 s="19">
        <f t="array" ref="W803">SUMPRODUCT(B$2:U$2, B803:U803)</f>
        <v>1.333276336474059</v>
      </c>
      <c r="X803" s="16">
        <f t="shared" si="24"/>
        <v>0.79138206284863089</v>
      </c>
      <c r="Y803" s="16">
        <f t="shared" si="25"/>
        <v>0.6262855693985544</v>
      </c>
    </row>
    <row r="804" spans="2:25" x14ac:dyDescent="0.25"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19">
        <f t="array" ref="W804">SUMPRODUCT(B$2:U$2, B804:U804)</f>
        <v>-1.0929760384413596</v>
      </c>
      <c r="X804" s="16">
        <f t="shared" si="24"/>
        <v>0.2510582853061426</v>
      </c>
      <c r="Y804" s="16">
        <f t="shared" si="25"/>
        <v>6.3030262620860505E-2</v>
      </c>
    </row>
    <row r="805" spans="2:25" x14ac:dyDescent="0.25"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19">
        <f t="array" ref="W805">SUMPRODUCT(B$2:U$2, B805:U805)</f>
        <v>-2.2715354501214291</v>
      </c>
      <c r="X805" s="16">
        <f t="shared" si="24"/>
        <v>9.3507979720244161E-2</v>
      </c>
      <c r="Y805" s="16">
        <f t="shared" si="25"/>
        <v>8.7437422713615934E-3</v>
      </c>
    </row>
    <row r="806" spans="2:25" x14ac:dyDescent="0.25"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19">
        <f t="array" ref="W806">SUMPRODUCT(B$2:U$2, B806:U806)</f>
        <v>-1.0929760384413596</v>
      </c>
      <c r="X806" s="16">
        <f t="shared" si="24"/>
        <v>0.2510582853061426</v>
      </c>
      <c r="Y806" s="16">
        <f t="shared" si="25"/>
        <v>6.3030262620860505E-2</v>
      </c>
    </row>
    <row r="807" spans="2:25" x14ac:dyDescent="0.25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19">
        <f t="array" ref="W807">SUMPRODUCT(B$2:U$2, B807:U807)</f>
        <v>0.30866297960636746</v>
      </c>
      <c r="X807" s="16">
        <f t="shared" si="24"/>
        <v>0.57655887611745804</v>
      </c>
      <c r="Y807" s="16">
        <f t="shared" si="25"/>
        <v>0.33242013762982631</v>
      </c>
    </row>
    <row r="808" spans="2:25" x14ac:dyDescent="0.25"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19">
        <f t="array" ref="W808">SUMPRODUCT(B$2:U$2, B808:U808)</f>
        <v>-5.9412393735320421</v>
      </c>
      <c r="X808" s="16">
        <f t="shared" si="24"/>
        <v>2.6218772924225331E-3</v>
      </c>
      <c r="Y808" s="16">
        <f t="shared" si="25"/>
        <v>6.8742405365209132E-6</v>
      </c>
    </row>
    <row r="809" spans="2:25" x14ac:dyDescent="0.25"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19">
        <f t="array" ref="W809">SUMPRODUCT(B$2:U$2, B809:U809)</f>
        <v>-4.3498435738989585</v>
      </c>
      <c r="X809" s="16">
        <f t="shared" si="24"/>
        <v>1.2744317451641767E-2</v>
      </c>
      <c r="Y809" s="16">
        <f t="shared" si="25"/>
        <v>1.624176273082209E-4</v>
      </c>
    </row>
    <row r="810" spans="2:25" x14ac:dyDescent="0.25"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19">
        <f t="array" ref="W810">SUMPRODUCT(B$2:U$2, B810:U810)</f>
        <v>-0.18362984034450741</v>
      </c>
      <c r="X810" s="16">
        <f t="shared" si="24"/>
        <v>0.45422110605743882</v>
      </c>
      <c r="Y810" s="16">
        <f t="shared" si="25"/>
        <v>0.20631681318804307</v>
      </c>
    </row>
    <row r="811" spans="2:25" x14ac:dyDescent="0.25"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19">
        <f t="array" ref="W811">SUMPRODUCT(B$2:U$2, B811:U811)</f>
        <v>-1.0929760384413596</v>
      </c>
      <c r="X811" s="16">
        <f t="shared" si="24"/>
        <v>0.2510582853061426</v>
      </c>
      <c r="Y811" s="16">
        <f t="shared" si="25"/>
        <v>6.3030262620860505E-2</v>
      </c>
    </row>
    <row r="812" spans="2:25" x14ac:dyDescent="0.25"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 s="19">
        <f t="array" ref="W812">SUMPRODUCT(B$2:U$2, B812:U812)</f>
        <v>-0.14068977987471387</v>
      </c>
      <c r="X812" s="16">
        <f t="shared" si="24"/>
        <v>0.4648854562436639</v>
      </c>
      <c r="Y812" s="16">
        <f t="shared" si="25"/>
        <v>0.21611848742687953</v>
      </c>
    </row>
    <row r="813" spans="2:25" x14ac:dyDescent="0.25"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19">
        <f t="array" ref="W813">SUMPRODUCT(B$2:U$2, B813:U813)</f>
        <v>-0.35410770749849729</v>
      </c>
      <c r="X813" s="16">
        <f t="shared" si="24"/>
        <v>0.4123866684033855</v>
      </c>
      <c r="Y813" s="16">
        <f t="shared" si="25"/>
        <v>0.17006276427684383</v>
      </c>
    </row>
    <row r="814" spans="2:25" x14ac:dyDescent="0.25"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19">
        <f t="array" ref="W814">SUMPRODUCT(B$2:U$2, B814:U814)</f>
        <v>-0.70443977124078916</v>
      </c>
      <c r="X814" s="16">
        <f t="shared" si="24"/>
        <v>0.33082860949179449</v>
      </c>
      <c r="Y814" s="16">
        <f t="shared" si="25"/>
        <v>0.10944756885827425</v>
      </c>
    </row>
    <row r="815" spans="2:25" x14ac:dyDescent="0.25"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s="19">
        <f t="array" ref="W815">SUMPRODUCT(B$2:U$2, B815:U815)</f>
        <v>-6.8473354237723623</v>
      </c>
      <c r="X815" s="16">
        <f t="shared" si="24"/>
        <v>1.0611552111880784E-3</v>
      </c>
      <c r="Y815" s="16">
        <f t="shared" si="25"/>
        <v>1.1260503822316151E-6</v>
      </c>
    </row>
    <row r="816" spans="2:25" x14ac:dyDescent="0.25"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19">
        <f t="array" ref="W816">SUMPRODUCT(B$2:U$2, B816:U816)</f>
        <v>-3.4404973758021065</v>
      </c>
      <c r="X816" s="16">
        <f t="shared" si="24"/>
        <v>3.1053515031419423E-2</v>
      </c>
      <c r="Y816" s="16">
        <f t="shared" si="25"/>
        <v>9.6432079580659202E-4</v>
      </c>
    </row>
    <row r="817" spans="2:25" x14ac:dyDescent="0.25"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19">
        <f t="array" ref="W817">SUMPRODUCT(B$2:U$2, B817:U817)</f>
        <v>-0.37464114675058691</v>
      </c>
      <c r="X817" s="16">
        <f t="shared" si="24"/>
        <v>0.40742003472999011</v>
      </c>
      <c r="Y817" s="16">
        <f t="shared" si="25"/>
        <v>0.16599108469938634</v>
      </c>
    </row>
    <row r="818" spans="2:25" x14ac:dyDescent="0.25"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 s="19">
        <f t="array" ref="W818">SUMPRODUCT(B$2:U$2, B818:U818)</f>
        <v>-2.8938820974727286</v>
      </c>
      <c r="X818" s="16">
        <f t="shared" si="24"/>
        <v>5.2456822784322614E-2</v>
      </c>
      <c r="Y818" s="16">
        <f t="shared" si="25"/>
        <v>2.751718256625828E-3</v>
      </c>
    </row>
    <row r="819" spans="2:25" x14ac:dyDescent="0.25"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19">
        <f t="array" ref="W819">SUMPRODUCT(B$2:U$2, B819:U819)</f>
        <v>-0.74264397469906795</v>
      </c>
      <c r="X819" s="16">
        <f t="shared" si="24"/>
        <v>0.32242625006672543</v>
      </c>
      <c r="Y819" s="16">
        <f t="shared" si="25"/>
        <v>0.10395868673209056</v>
      </c>
    </row>
    <row r="820" spans="2:25" x14ac:dyDescent="0.25"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19">
        <f t="array" ref="W820">SUMPRODUCT(B$2:U$2, B820:U820)</f>
        <v>0.30866297960636746</v>
      </c>
      <c r="X820" s="16">
        <f t="shared" si="24"/>
        <v>0.57655887611745804</v>
      </c>
      <c r="Y820" s="16">
        <f t="shared" si="25"/>
        <v>0.33242013762982631</v>
      </c>
    </row>
    <row r="821" spans="2:25" x14ac:dyDescent="0.25"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19">
        <f t="array" ref="W821">SUMPRODUCT(B$2:U$2, B821:U821)</f>
        <v>-0.70443977124078916</v>
      </c>
      <c r="X821" s="16">
        <f t="shared" si="24"/>
        <v>0.33082860949179449</v>
      </c>
      <c r="Y821" s="16">
        <f t="shared" si="25"/>
        <v>0.10944756885827425</v>
      </c>
    </row>
    <row r="822" spans="2:25" x14ac:dyDescent="0.25"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19">
        <f t="array" ref="W822">SUMPRODUCT(B$2:U$2, B822:U822)</f>
        <v>-1.0929760384413596</v>
      </c>
      <c r="X822" s="16">
        <f t="shared" si="24"/>
        <v>0.2510582853061426</v>
      </c>
      <c r="Y822" s="16">
        <f t="shared" si="25"/>
        <v>6.3030262620860505E-2</v>
      </c>
    </row>
    <row r="823" spans="2:25" x14ac:dyDescent="0.25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19">
        <f t="array" ref="W823">SUMPRODUCT(B$2:U$2, B823:U823)</f>
        <v>0.30866297960636746</v>
      </c>
      <c r="X823" s="16">
        <f t="shared" si="24"/>
        <v>0.57655887611745804</v>
      </c>
      <c r="Y823" s="16">
        <f t="shared" si="25"/>
        <v>0.33242013762982631</v>
      </c>
    </row>
    <row r="824" spans="2:25" x14ac:dyDescent="0.25"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19">
        <f t="array" ref="W824">SUMPRODUCT(B$2:U$2, B824:U824)</f>
        <v>-3.9995115101566672</v>
      </c>
      <c r="X824" s="16">
        <f t="shared" si="24"/>
        <v>1.7994840046540592E-2</v>
      </c>
      <c r="Y824" s="16">
        <f t="shared" si="25"/>
        <v>3.2381426830058104E-4</v>
      </c>
    </row>
    <row r="825" spans="2:25" x14ac:dyDescent="0.25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 s="19">
        <f t="array" ref="W825">SUMPRODUCT(B$2:U$2, B825:U825)</f>
        <v>0.28133053665630403</v>
      </c>
      <c r="X825" s="16">
        <f t="shared" si="24"/>
        <v>0.56987239249717536</v>
      </c>
      <c r="Y825" s="16">
        <f t="shared" si="25"/>
        <v>0.3247545437304547</v>
      </c>
    </row>
    <row r="826" spans="2:25" x14ac:dyDescent="0.25"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19">
        <f t="array" ref="W826">SUMPRODUCT(B$2:U$2, B826:U826)</f>
        <v>-0.35410770749849729</v>
      </c>
      <c r="X826" s="16">
        <f t="shared" si="24"/>
        <v>0.4123866684033855</v>
      </c>
      <c r="Y826" s="16">
        <f t="shared" si="25"/>
        <v>0.17006276427684383</v>
      </c>
    </row>
    <row r="827" spans="2:25" x14ac:dyDescent="0.25"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s="19">
        <f t="array" ref="W827">SUMPRODUCT(B$2:U$2, B827:U827)</f>
        <v>-0.86861946545694357</v>
      </c>
      <c r="X827" s="16">
        <f t="shared" si="24"/>
        <v>0.29554164369796765</v>
      </c>
      <c r="Y827" s="16">
        <f t="shared" si="25"/>
        <v>8.7344863159696459E-2</v>
      </c>
    </row>
    <row r="828" spans="2:25" x14ac:dyDescent="0.25"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 s="19">
        <f t="array" ref="W828">SUMPRODUCT(B$2:U$2, B828:U828)</f>
        <v>-3.6109752429560964</v>
      </c>
      <c r="X828" s="16">
        <f t="shared" si="24"/>
        <v>2.6314320523590465E-2</v>
      </c>
      <c r="Y828" s="16">
        <f t="shared" si="25"/>
        <v>6.924434646182544E-4</v>
      </c>
    </row>
    <row r="829" spans="2:25" x14ac:dyDescent="0.25"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s="19">
        <f t="array" ref="W829">SUMPRODUCT(B$2:U$2, B829:U829)</f>
        <v>-5.8774580827045613</v>
      </c>
      <c r="X829" s="16">
        <f t="shared" si="24"/>
        <v>2.7940697251919336E-3</v>
      </c>
      <c r="Y829" s="16">
        <f t="shared" si="25"/>
        <v>7.8068256292341267E-6</v>
      </c>
    </row>
    <row r="830" spans="2:25" x14ac:dyDescent="0.25"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 s="19">
        <f t="array" ref="W830">SUMPRODUCT(B$2:U$2, B830:U830)</f>
        <v>-0.35410770749849729</v>
      </c>
      <c r="X830" s="16">
        <f t="shared" si="24"/>
        <v>0.4123866684033855</v>
      </c>
      <c r="Y830" s="16">
        <f t="shared" si="25"/>
        <v>0.17006276427684383</v>
      </c>
    </row>
    <row r="831" spans="2:25" x14ac:dyDescent="0.25"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19">
        <f t="array" ref="W831">SUMPRODUCT(B$2:U$2, B831:U831)</f>
        <v>-0.74264397469906795</v>
      </c>
      <c r="X831" s="16">
        <f t="shared" si="24"/>
        <v>0.32242625006672543</v>
      </c>
      <c r="Y831" s="16">
        <f t="shared" si="25"/>
        <v>0.10395868673209056</v>
      </c>
    </row>
    <row r="832" spans="2:25" x14ac:dyDescent="0.25"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 s="19">
        <f t="array" ref="W832">SUMPRODUCT(B$2:U$2, B832:U832)</f>
        <v>-1.0929760384413596</v>
      </c>
      <c r="X832" s="16">
        <f t="shared" si="24"/>
        <v>0.2510582853061426</v>
      </c>
      <c r="Y832" s="16">
        <f t="shared" si="25"/>
        <v>6.3030262620860505E-2</v>
      </c>
    </row>
    <row r="833" spans="2:25" x14ac:dyDescent="0.25"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19">
        <f t="array" ref="W833">SUMPRODUCT(B$2:U$2, B833:U833)</f>
        <v>-3.9613073066983882</v>
      </c>
      <c r="X833" s="16">
        <f t="shared" si="24"/>
        <v>1.8682527372228742E-2</v>
      </c>
      <c r="Y833" s="16">
        <f t="shared" si="25"/>
        <v>3.4903682901407619E-4</v>
      </c>
    </row>
    <row r="834" spans="2:25" x14ac:dyDescent="0.25"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19">
        <f t="array" ref="W834">SUMPRODUCT(B$2:U$2, B834:U834)</f>
        <v>-0.35410770749849729</v>
      </c>
      <c r="X834" s="16">
        <f t="shared" si="24"/>
        <v>0.4123866684033855</v>
      </c>
      <c r="Y834" s="16">
        <f t="shared" si="25"/>
        <v>0.17006276427684383</v>
      </c>
    </row>
    <row r="835" spans="2:25" x14ac:dyDescent="0.25"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s="19">
        <f t="array" ref="W835">SUMPRODUCT(B$2:U$2, B835:U835)</f>
        <v>-1.8817222163041003</v>
      </c>
      <c r="X835" s="16">
        <f t="shared" si="24"/>
        <v>0.1321911814390154</v>
      </c>
      <c r="Y835" s="16">
        <f t="shared" si="25"/>
        <v>1.747450845024269E-2</v>
      </c>
    </row>
    <row r="836" spans="2:25" x14ac:dyDescent="0.25"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s="19">
        <f t="array" ref="W836">SUMPRODUCT(B$2:U$2, B836:U836)</f>
        <v>-3.8234500796794748</v>
      </c>
      <c r="X836" s="16">
        <f t="shared" si="24"/>
        <v>2.1384968302931538E-2</v>
      </c>
      <c r="Y836" s="16">
        <f t="shared" si="25"/>
        <v>4.5731686931738661E-4</v>
      </c>
    </row>
    <row r="837" spans="2:25" x14ac:dyDescent="0.25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19">
        <f t="array" ref="W837">SUMPRODUCT(B$2:U$2, B837:U837)</f>
        <v>-1.8829991829208588</v>
      </c>
      <c r="X837" s="16">
        <f t="shared" si="24"/>
        <v>0.13204476086787256</v>
      </c>
      <c r="Y837" s="16">
        <f t="shared" si="25"/>
        <v>1.7435818872653649E-2</v>
      </c>
    </row>
    <row r="838" spans="2:25" x14ac:dyDescent="0.25"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s="19">
        <f t="array" ref="W838">SUMPRODUCT(B$2:U$2, B838:U838)</f>
        <v>-6.6595742652228136</v>
      </c>
      <c r="X838" s="16">
        <f t="shared" ref="X838:X901" si="26">EXP(W838)/(1+EXP(W838))</f>
        <v>1.280051283688006E-3</v>
      </c>
      <c r="Y838" s="16">
        <f t="shared" ref="Y838:Y901" si="27">(V838-X838)^2</f>
        <v>1.6385312888713119E-6</v>
      </c>
    </row>
    <row r="839" spans="2:25" x14ac:dyDescent="0.25"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 s="19">
        <f t="array" ref="W839">SUMPRODUCT(B$2:U$2, B839:U839)</f>
        <v>-2.229869664160459</v>
      </c>
      <c r="X839" s="16">
        <f t="shared" si="26"/>
        <v>9.7100067143807228E-2</v>
      </c>
      <c r="Y839" s="16">
        <f t="shared" si="27"/>
        <v>9.4284230393318728E-3</v>
      </c>
    </row>
    <row r="840" spans="2:25" x14ac:dyDescent="0.25"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19">
        <f t="array" ref="W840">SUMPRODUCT(B$2:U$2, B840:U840)</f>
        <v>-1.0929760384413596</v>
      </c>
      <c r="X840" s="16">
        <f t="shared" si="26"/>
        <v>0.2510582853061426</v>
      </c>
      <c r="Y840" s="16">
        <f t="shared" si="27"/>
        <v>6.3030262620860505E-2</v>
      </c>
    </row>
    <row r="841" spans="2:25" x14ac:dyDescent="0.25"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19">
        <f t="array" ref="W841">SUMPRODUCT(B$2:U$2, B841:U841)</f>
        <v>-3.4027067297652156</v>
      </c>
      <c r="X841" s="16">
        <f t="shared" si="26"/>
        <v>3.2210979719325308E-2</v>
      </c>
      <c r="Y841" s="16">
        <f t="shared" si="27"/>
        <v>1.0375472144787863E-3</v>
      </c>
    </row>
    <row r="842" spans="2:25" x14ac:dyDescent="0.25"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 s="19">
        <f t="array" ref="W842">SUMPRODUCT(B$2:U$2, B842:U842)</f>
        <v>-1.6899680373366541</v>
      </c>
      <c r="X842" s="16">
        <f t="shared" si="26"/>
        <v>0.15578004357114975</v>
      </c>
      <c r="Y842" s="16">
        <f t="shared" si="27"/>
        <v>2.4267421975029312E-2</v>
      </c>
    </row>
    <row r="843" spans="2:25" x14ac:dyDescent="0.25"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 s="19">
        <f t="array" ref="W843">SUMPRODUCT(B$2:U$2, B843:U843)</f>
        <v>-1.765967744240017</v>
      </c>
      <c r="X843" s="16">
        <f t="shared" si="26"/>
        <v>0.14604449634260439</v>
      </c>
      <c r="Y843" s="16">
        <f t="shared" si="27"/>
        <v>2.1328994911964987E-2</v>
      </c>
    </row>
    <row r="844" spans="2:25" x14ac:dyDescent="0.25"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19">
        <f t="array" ref="W844">SUMPRODUCT(B$2:U$2, B844:U844)</f>
        <v>-0.37464114675058691</v>
      </c>
      <c r="X844" s="16">
        <f t="shared" si="26"/>
        <v>0.40742003472999011</v>
      </c>
      <c r="Y844" s="16">
        <f t="shared" si="27"/>
        <v>0.16599108469938634</v>
      </c>
    </row>
    <row r="845" spans="2:25" x14ac:dyDescent="0.25"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 s="19">
        <f t="array" ref="W845">SUMPRODUCT(B$2:U$2, B845:U845)</f>
        <v>-3.0523746660229234</v>
      </c>
      <c r="X845" s="16">
        <f t="shared" si="26"/>
        <v>4.5115063021770034E-2</v>
      </c>
      <c r="Y845" s="16">
        <f t="shared" si="27"/>
        <v>2.0353689114582818E-3</v>
      </c>
    </row>
    <row r="846" spans="2:25" x14ac:dyDescent="0.25"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 s="19">
        <f t="array" ref="W846">SUMPRODUCT(B$2:U$2, B846:U846)</f>
        <v>-1.0929760384413596</v>
      </c>
      <c r="X846" s="16">
        <f t="shared" si="26"/>
        <v>0.2510582853061426</v>
      </c>
      <c r="Y846" s="16">
        <f t="shared" si="27"/>
        <v>6.3030262620860505E-2</v>
      </c>
    </row>
    <row r="847" spans="2:25" x14ac:dyDescent="0.25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s="19">
        <f t="array" ref="W847">SUMPRODUCT(B$2:U$2, B847:U847)</f>
        <v>1.4653265992630065</v>
      </c>
      <c r="X847" s="16">
        <f t="shared" si="26"/>
        <v>0.81234601267073225</v>
      </c>
      <c r="Y847" s="16">
        <f t="shared" si="27"/>
        <v>0.65990604430203748</v>
      </c>
    </row>
    <row r="848" spans="2:25" x14ac:dyDescent="0.25"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19">
        <f t="array" ref="W848">SUMPRODUCT(B$2:U$2, B848:U848)</f>
        <v>-0.70443977124078916</v>
      </c>
      <c r="X848" s="16">
        <f t="shared" si="26"/>
        <v>0.33082860949179449</v>
      </c>
      <c r="Y848" s="16">
        <f t="shared" si="27"/>
        <v>0.10944756885827425</v>
      </c>
    </row>
    <row r="849" spans="2:25" x14ac:dyDescent="0.25"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19">
        <f t="array" ref="W849">SUMPRODUCT(B$2:U$2, B849:U849)</f>
        <v>-6.2710379980222442</v>
      </c>
      <c r="X849" s="16">
        <f t="shared" si="26"/>
        <v>1.8866991105255795E-3</v>
      </c>
      <c r="Y849" s="16">
        <f t="shared" si="27"/>
        <v>3.5596335336580131E-6</v>
      </c>
    </row>
    <row r="850" spans="2:25" x14ac:dyDescent="0.25"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s="19">
        <f t="array" ref="W850">SUMPRODUCT(B$2:U$2, B850:U850)</f>
        <v>-1.0929760384413596</v>
      </c>
      <c r="X850" s="16">
        <f t="shared" si="26"/>
        <v>0.2510582853061426</v>
      </c>
      <c r="Y850" s="16">
        <f t="shared" si="27"/>
        <v>6.3030262620860505E-2</v>
      </c>
    </row>
    <row r="851" spans="2:25" x14ac:dyDescent="0.25"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 s="19">
        <f t="array" ref="W851">SUMPRODUCT(B$2:U$2, B851:U851)</f>
        <v>-3.7993371774308748</v>
      </c>
      <c r="X851" s="16">
        <f t="shared" si="26"/>
        <v>2.1895461480094157E-2</v>
      </c>
      <c r="Y851" s="16">
        <f t="shared" si="27"/>
        <v>4.7941123342628699E-4</v>
      </c>
    </row>
    <row r="852" spans="2:25" x14ac:dyDescent="0.25"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19">
        <f t="array" ref="W852">SUMPRODUCT(B$2:U$2, B852:U852)</f>
        <v>-4.1927298742447139</v>
      </c>
      <c r="X852" s="16">
        <f t="shared" si="26"/>
        <v>1.4880228052860727E-2</v>
      </c>
      <c r="Y852" s="16">
        <f t="shared" si="27"/>
        <v>2.2142118690514335E-4</v>
      </c>
    </row>
    <row r="853" spans="2:25" x14ac:dyDescent="0.25"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19">
        <f t="array" ref="W853">SUMPRODUCT(B$2:U$2, B853:U853)</f>
        <v>-3.6109752429560964</v>
      </c>
      <c r="X853" s="16">
        <f t="shared" si="26"/>
        <v>2.6314320523590465E-2</v>
      </c>
      <c r="Y853" s="16">
        <f t="shared" si="27"/>
        <v>6.924434646182544E-4</v>
      </c>
    </row>
    <row r="854" spans="2:25" x14ac:dyDescent="0.25"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 s="19">
        <f t="array" ref="W854">SUMPRODUCT(B$2:U$2, B854:U854)</f>
        <v>-3.0141704625646448</v>
      </c>
      <c r="X854" s="16">
        <f t="shared" si="26"/>
        <v>4.6789788981382745E-2</v>
      </c>
      <c r="Y854" s="16">
        <f t="shared" si="27"/>
        <v>2.189284352922326E-3</v>
      </c>
    </row>
    <row r="855" spans="2:25" x14ac:dyDescent="0.25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19">
        <f t="array" ref="W855">SUMPRODUCT(B$2:U$2, B855:U855)</f>
        <v>-1.0929760384413596</v>
      </c>
      <c r="X855" s="16">
        <f t="shared" si="26"/>
        <v>0.2510582853061426</v>
      </c>
      <c r="Y855" s="16">
        <f t="shared" si="27"/>
        <v>6.3030262620860505E-2</v>
      </c>
    </row>
    <row r="856" spans="2:25" x14ac:dyDescent="0.25"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 s="19">
        <f t="array" ref="W856">SUMPRODUCT(B$2:U$2, B856:U856)</f>
        <v>2.9685385161686719</v>
      </c>
      <c r="X856" s="16">
        <f t="shared" si="26"/>
        <v>0.9511323926392552</v>
      </c>
      <c r="Y856" s="16">
        <f t="shared" si="27"/>
        <v>0.90465282832767435</v>
      </c>
    </row>
    <row r="857" spans="2:25" x14ac:dyDescent="0.25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19">
        <f t="array" ref="W857">SUMPRODUCT(B$2:U$2, B857:U857)</f>
        <v>-2.2333312466631505</v>
      </c>
      <c r="X857" s="16">
        <f t="shared" si="26"/>
        <v>9.6797007485836681E-2</v>
      </c>
      <c r="Y857" s="16">
        <f t="shared" si="27"/>
        <v>9.369660658213123E-3</v>
      </c>
    </row>
    <row r="858" spans="2:25" x14ac:dyDescent="0.25"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19">
        <f t="array" ref="W858">SUMPRODUCT(B$2:U$2, B858:U858)</f>
        <v>-0.35410770749849729</v>
      </c>
      <c r="X858" s="16">
        <f t="shared" si="26"/>
        <v>0.4123866684033855</v>
      </c>
      <c r="Y858" s="16">
        <f t="shared" si="27"/>
        <v>0.17006276427684383</v>
      </c>
    </row>
    <row r="859" spans="2:25" x14ac:dyDescent="0.25"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s="19">
        <f t="array" ref="W859">SUMPRODUCT(B$2:U$2, B859:U859)</f>
        <v>0.94474006927348853</v>
      </c>
      <c r="X859" s="16">
        <f t="shared" si="26"/>
        <v>0.72005613418400416</v>
      </c>
      <c r="Y859" s="16">
        <f t="shared" si="27"/>
        <v>0.51848083637601261</v>
      </c>
    </row>
    <row r="860" spans="2:25" x14ac:dyDescent="0.25"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 s="19">
        <f t="array" ref="W860">SUMPRODUCT(B$2:U$2, B860:U860)</f>
        <v>3.8008022698584054E-2</v>
      </c>
      <c r="X860" s="16">
        <f t="shared" si="26"/>
        <v>0.50950086194900146</v>
      </c>
      <c r="Y860" s="16">
        <f t="shared" si="27"/>
        <v>0.25959112832677544</v>
      </c>
    </row>
    <row r="861" spans="2:25" x14ac:dyDescent="0.25"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19">
        <f t="array" ref="W861">SUMPRODUCT(B$2:U$2, B861:U861)</f>
        <v>-0.70443977124078916</v>
      </c>
      <c r="X861" s="16">
        <f t="shared" si="26"/>
        <v>0.33082860949179449</v>
      </c>
      <c r="Y861" s="16">
        <f t="shared" si="27"/>
        <v>0.10944756885827425</v>
      </c>
    </row>
    <row r="862" spans="2:25" x14ac:dyDescent="0.25"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s="19">
        <f t="array" ref="W862">SUMPRODUCT(B$2:U$2, B862:U862)</f>
        <v>-3.7609457554687533</v>
      </c>
      <c r="X862" s="16">
        <f t="shared" si="26"/>
        <v>2.2732922942960483E-2</v>
      </c>
      <c r="Y862" s="16">
        <f t="shared" si="27"/>
        <v>5.1678578553057913E-4</v>
      </c>
    </row>
    <row r="863" spans="2:25" x14ac:dyDescent="0.25"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s="19">
        <f t="array" ref="W863">SUMPRODUCT(B$2:U$2, B863:U863)</f>
        <v>2.8459157610675287</v>
      </c>
      <c r="X863" s="16">
        <f t="shared" si="26"/>
        <v>0.94510717889683504</v>
      </c>
      <c r="Y863" s="16">
        <f t="shared" si="27"/>
        <v>0.89322757960233412</v>
      </c>
    </row>
    <row r="864" spans="2:25" x14ac:dyDescent="0.25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19">
        <f t="array" ref="W864">SUMPRODUCT(B$2:U$2, B864:U864)</f>
        <v>-2.2333312466631505</v>
      </c>
      <c r="X864" s="16">
        <f t="shared" si="26"/>
        <v>9.6797007485836681E-2</v>
      </c>
      <c r="Y864" s="16">
        <f t="shared" si="27"/>
        <v>9.369660658213123E-3</v>
      </c>
    </row>
    <row r="865" spans="2:25" x14ac:dyDescent="0.25"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19">
        <f t="array" ref="W865">SUMPRODUCT(B$2:U$2, B865:U865)</f>
        <v>-5.4889218155039909</v>
      </c>
      <c r="X865" s="16">
        <f t="shared" si="26"/>
        <v>4.1152915444517503E-3</v>
      </c>
      <c r="Y865" s="16">
        <f t="shared" si="27"/>
        <v>1.6935624495836072E-5</v>
      </c>
    </row>
    <row r="866" spans="2:25" x14ac:dyDescent="0.25"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 s="19">
        <f t="array" ref="W866">SUMPRODUCT(B$2:U$2, B866:U866)</f>
        <v>1.6051037015792238</v>
      </c>
      <c r="X866" s="16">
        <f t="shared" si="26"/>
        <v>0.83273048959658746</v>
      </c>
      <c r="Y866" s="16">
        <f t="shared" si="27"/>
        <v>0.69344006830377225</v>
      </c>
    </row>
    <row r="867" spans="2:25" x14ac:dyDescent="0.25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s="19">
        <f t="array" ref="W867">SUMPRODUCT(B$2:U$2, B867:U867)</f>
        <v>-3.7609457554687533</v>
      </c>
      <c r="X867" s="16">
        <f t="shared" si="26"/>
        <v>2.2732922942960483E-2</v>
      </c>
      <c r="Y867" s="16">
        <f t="shared" si="27"/>
        <v>5.1678578553057913E-4</v>
      </c>
    </row>
    <row r="868" spans="2:25" x14ac:dyDescent="0.25"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19">
        <f t="array" ref="W868">SUMPRODUCT(B$2:U$2, B868:U868)</f>
        <v>-2.2320542800463921</v>
      </c>
      <c r="X868" s="16">
        <f t="shared" si="26"/>
        <v>9.6908706785322388E-2</v>
      </c>
      <c r="Y868" s="16">
        <f t="shared" si="27"/>
        <v>9.3912974508035887E-3</v>
      </c>
    </row>
    <row r="869" spans="2:25" x14ac:dyDescent="0.25"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 s="19">
        <f t="array" ref="W869">SUMPRODUCT(B$2:U$2, B869:U869)</f>
        <v>-1.0929760384413596</v>
      </c>
      <c r="X869" s="16">
        <f t="shared" si="26"/>
        <v>0.2510582853061426</v>
      </c>
      <c r="Y869" s="16">
        <f t="shared" si="27"/>
        <v>6.3030262620860505E-2</v>
      </c>
    </row>
    <row r="870" spans="2:25" x14ac:dyDescent="0.25"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 s="19">
        <f t="array" ref="W870">SUMPRODUCT(B$2:U$2, B870:U870)</f>
        <v>-1.0929760384413596</v>
      </c>
      <c r="X870" s="16">
        <f t="shared" si="26"/>
        <v>0.2510582853061426</v>
      </c>
      <c r="Y870" s="16">
        <f t="shared" si="27"/>
        <v>6.3030262620860505E-2</v>
      </c>
    </row>
    <row r="871" spans="2:25" x14ac:dyDescent="0.25"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19">
        <f t="array" ref="W871">SUMPRODUCT(B$2:U$2, B871:U871)</f>
        <v>-3.7991499589270319</v>
      </c>
      <c r="X871" s="16">
        <f t="shared" si="26"/>
        <v>2.1899471319888682E-2</v>
      </c>
      <c r="Y871" s="16">
        <f t="shared" si="27"/>
        <v>4.7958684409062693E-4</v>
      </c>
    </row>
    <row r="872" spans="2:25" x14ac:dyDescent="0.25"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s="19">
        <f t="array" ref="W872">SUMPRODUCT(B$2:U$2, B872:U872)</f>
        <v>-4.1702623451112917</v>
      </c>
      <c r="X872" s="16">
        <f t="shared" si="26"/>
        <v>1.5213190320091914E-2</v>
      </c>
      <c r="Y872" s="16">
        <f t="shared" si="27"/>
        <v>2.3144115971533832E-4</v>
      </c>
    </row>
    <row r="873" spans="2:25" x14ac:dyDescent="0.25"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19">
        <f t="array" ref="W873">SUMPRODUCT(B$2:U$2, B873:U873)</f>
        <v>-0.74264397469906795</v>
      </c>
      <c r="X873" s="16">
        <f t="shared" si="26"/>
        <v>0.32242625006672543</v>
      </c>
      <c r="Y873" s="16">
        <f t="shared" si="27"/>
        <v>0.10395868673209056</v>
      </c>
    </row>
    <row r="874" spans="2:25" x14ac:dyDescent="0.25"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 s="19">
        <f t="array" ref="W874">SUMPRODUCT(B$2:U$2, B874:U874)</f>
        <v>-0.35410770749849729</v>
      </c>
      <c r="X874" s="16">
        <f t="shared" si="26"/>
        <v>0.4123866684033855</v>
      </c>
      <c r="Y874" s="16">
        <f t="shared" si="27"/>
        <v>0.17006276427684383</v>
      </c>
    </row>
    <row r="875" spans="2:25" x14ac:dyDescent="0.25"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 s="19">
        <f t="array" ref="W875">SUMPRODUCT(B$2:U$2, B875:U875)</f>
        <v>-1.5954898770860271</v>
      </c>
      <c r="X875" s="16">
        <f t="shared" si="26"/>
        <v>0.16861291100695219</v>
      </c>
      <c r="Y875" s="16">
        <f t="shared" si="27"/>
        <v>2.8430313758238381E-2</v>
      </c>
    </row>
    <row r="876" spans="2:25" x14ac:dyDescent="0.25"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s="19">
        <f t="array" ref="W876">SUMPRODUCT(B$2:U$2, B876:U876)</f>
        <v>-1.5137193883556193</v>
      </c>
      <c r="X876" s="16">
        <f t="shared" si="26"/>
        <v>0.18038823398778586</v>
      </c>
      <c r="Y876" s="16">
        <f t="shared" si="27"/>
        <v>3.253991496123218E-2</v>
      </c>
    </row>
    <row r="877" spans="2:25" x14ac:dyDescent="0.25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s="19">
        <f t="array" ref="W877">SUMPRODUCT(B$2:U$2, B877:U877)</f>
        <v>-1.8817222163041003</v>
      </c>
      <c r="X877" s="16">
        <f t="shared" si="26"/>
        <v>0.1321911814390154</v>
      </c>
      <c r="Y877" s="16">
        <f t="shared" si="27"/>
        <v>1.747450845024269E-2</v>
      </c>
    </row>
    <row r="878" spans="2:25" x14ac:dyDescent="0.25"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s="19">
        <f t="array" ref="W878">SUMPRODUCT(B$2:U$2, B878:U878)</f>
        <v>-6.6595742652228136</v>
      </c>
      <c r="X878" s="16">
        <f t="shared" si="26"/>
        <v>1.280051283688006E-3</v>
      </c>
      <c r="Y878" s="16">
        <f t="shared" si="27"/>
        <v>1.6385312888713119E-6</v>
      </c>
    </row>
    <row r="879" spans="2:25" x14ac:dyDescent="0.25"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 s="19">
        <f t="array" ref="W879">SUMPRODUCT(B$2:U$2, B879:U879)</f>
        <v>-3.0523746660229234</v>
      </c>
      <c r="X879" s="16">
        <f t="shared" si="26"/>
        <v>4.5115063021770034E-2</v>
      </c>
      <c r="Y879" s="16">
        <f t="shared" si="27"/>
        <v>2.0353689114582818E-3</v>
      </c>
    </row>
    <row r="880" spans="2:25" x14ac:dyDescent="0.25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19">
        <f t="array" ref="W880">SUMPRODUCT(B$2:U$2, B880:U880)</f>
        <v>-3.4106136917264616</v>
      </c>
      <c r="X880" s="16">
        <f t="shared" si="26"/>
        <v>3.1965402193460821E-2</v>
      </c>
      <c r="Y880" s="16">
        <f t="shared" si="27"/>
        <v>1.0217869373897099E-3</v>
      </c>
    </row>
    <row r="881" spans="2:25" x14ac:dyDescent="0.25"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19">
        <f t="array" ref="W881">SUMPRODUCT(B$2:U$2, B881:U881)</f>
        <v>4.9756082725619732</v>
      </c>
      <c r="X881" s="16">
        <f t="shared" si="26"/>
        <v>0.99314302478236915</v>
      </c>
      <c r="Y881" s="16">
        <f t="shared" si="27"/>
        <v>0.98633306767387352</v>
      </c>
    </row>
    <row r="882" spans="2:25" x14ac:dyDescent="0.25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s="19">
        <f t="array" ref="W882">SUMPRODUCT(B$2:U$2, B882:U882)</f>
        <v>-2.2702584835046711</v>
      </c>
      <c r="X882" s="16">
        <f t="shared" si="26"/>
        <v>9.3616277021655286E-2</v>
      </c>
      <c r="Y882" s="16">
        <f t="shared" si="27"/>
        <v>8.7640073233953043E-3</v>
      </c>
    </row>
    <row r="883" spans="2:25" x14ac:dyDescent="0.25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 s="19">
        <f t="array" ref="W883">SUMPRODUCT(B$2:U$2, B883:U883)</f>
        <v>-0.35410770749849729</v>
      </c>
      <c r="X883" s="16">
        <f t="shared" si="26"/>
        <v>0.4123866684033855</v>
      </c>
      <c r="Y883" s="16">
        <f t="shared" si="27"/>
        <v>0.17006276427684383</v>
      </c>
    </row>
    <row r="884" spans="2:25" x14ac:dyDescent="0.25"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19">
        <f t="array" ref="W884">SUMPRODUCT(B$2:U$2, B884:U884)</f>
        <v>-0.70443977124078916</v>
      </c>
      <c r="X884" s="16">
        <f t="shared" si="26"/>
        <v>0.33082860949179449</v>
      </c>
      <c r="Y884" s="16">
        <f t="shared" si="27"/>
        <v>0.10944756885827425</v>
      </c>
    </row>
    <row r="885" spans="2:25" x14ac:dyDescent="0.25"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 s="19">
        <f t="array" ref="W885">SUMPRODUCT(B$2:U$2, B885:U885)</f>
        <v>-3.6109752429560964</v>
      </c>
      <c r="X885" s="16">
        <f t="shared" si="26"/>
        <v>2.6314320523590465E-2</v>
      </c>
      <c r="Y885" s="16">
        <f t="shared" si="27"/>
        <v>6.924434646182544E-4</v>
      </c>
    </row>
    <row r="886" spans="2:25" x14ac:dyDescent="0.25"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19">
        <f t="array" ref="W886">SUMPRODUCT(B$2:U$2, B886:U886)</f>
        <v>-3.0523746660229234</v>
      </c>
      <c r="X886" s="16">
        <f t="shared" si="26"/>
        <v>4.5115063021770034E-2</v>
      </c>
      <c r="Y886" s="16">
        <f t="shared" si="27"/>
        <v>2.0353689114582818E-3</v>
      </c>
    </row>
    <row r="887" spans="2:25" x14ac:dyDescent="0.25"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19">
        <f t="array" ref="W887">SUMPRODUCT(B$2:U$2, B887:U887)</f>
        <v>-3.9995115101566672</v>
      </c>
      <c r="X887" s="16">
        <f t="shared" si="26"/>
        <v>1.7994840046540592E-2</v>
      </c>
      <c r="Y887" s="16">
        <f t="shared" si="27"/>
        <v>3.2381426830058104E-4</v>
      </c>
    </row>
    <row r="888" spans="2:25" x14ac:dyDescent="0.25"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19">
        <f t="array" ref="W888">SUMPRODUCT(B$2:U$2, B888:U888)</f>
        <v>-0.74264397469906795</v>
      </c>
      <c r="X888" s="16">
        <f t="shared" si="26"/>
        <v>0.32242625006672543</v>
      </c>
      <c r="Y888" s="16">
        <f t="shared" si="27"/>
        <v>0.10395868673209056</v>
      </c>
    </row>
    <row r="889" spans="2:25" x14ac:dyDescent="0.25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19">
        <f t="array" ref="W889">SUMPRODUCT(B$2:U$2, B889:U889)</f>
        <v>-0.74264397469906795</v>
      </c>
      <c r="X889" s="16">
        <f t="shared" si="26"/>
        <v>0.32242625006672543</v>
      </c>
      <c r="Y889" s="16">
        <f t="shared" si="27"/>
        <v>0.10395868673209056</v>
      </c>
    </row>
    <row r="890" spans="2:25" x14ac:dyDescent="0.25"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0</v>
      </c>
      <c r="W890" s="19">
        <f t="array" ref="W890">SUMPRODUCT(B$2:U$2, B890:U890)</f>
        <v>-0.38704678133031256</v>
      </c>
      <c r="X890" s="16">
        <f t="shared" si="26"/>
        <v>0.40442842966408549</v>
      </c>
      <c r="Y890" s="16">
        <f t="shared" si="27"/>
        <v>0.16356235472055813</v>
      </c>
    </row>
    <row r="891" spans="2:25" x14ac:dyDescent="0.25"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19">
        <f t="array" ref="W891">SUMPRODUCT(B$2:U$2, B891:U891)</f>
        <v>0.69719924680693801</v>
      </c>
      <c r="X891" s="16">
        <f t="shared" si="26"/>
        <v>0.66756651689263924</v>
      </c>
      <c r="Y891" s="16">
        <f t="shared" si="27"/>
        <v>0.44564505447617037</v>
      </c>
    </row>
    <row r="892" spans="2:25" x14ac:dyDescent="0.25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s="19">
        <f t="array" ref="W892">SUMPRODUCT(B$2:U$2, B892:U892)</f>
        <v>-4.5799891748285262</v>
      </c>
      <c r="X892" s="16">
        <f t="shared" si="26"/>
        <v>1.0150909655317449E-2</v>
      </c>
      <c r="Y892" s="16">
        <f t="shared" si="27"/>
        <v>1.0304096683041701E-4</v>
      </c>
    </row>
    <row r="893" spans="2:25" x14ac:dyDescent="0.25"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 s="19">
        <f t="array" ref="W893">SUMPRODUCT(B$2:U$2, B893:U893)</f>
        <v>0.28133053665630403</v>
      </c>
      <c r="X893" s="16">
        <f t="shared" si="26"/>
        <v>0.56987239249717536</v>
      </c>
      <c r="Y893" s="16">
        <f t="shared" si="27"/>
        <v>0.3247545437304547</v>
      </c>
    </row>
    <row r="894" spans="2:25" x14ac:dyDescent="0.25"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s="19">
        <f t="array" ref="W894">SUMPRODUCT(B$2:U$2, B894:U894)</f>
        <v>-4.5799891748285262</v>
      </c>
      <c r="X894" s="16">
        <f t="shared" si="26"/>
        <v>1.0150909655317449E-2</v>
      </c>
      <c r="Y894" s="16">
        <f t="shared" si="27"/>
        <v>1.0304096683041701E-4</v>
      </c>
    </row>
    <row r="895" spans="2:25" x14ac:dyDescent="0.25"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 s="19">
        <f t="array" ref="W895">SUMPRODUCT(B$2:U$2, B895:U895)</f>
        <v>-5.1398667183784577</v>
      </c>
      <c r="X895" s="16">
        <f t="shared" si="26"/>
        <v>5.8243487127056437E-3</v>
      </c>
      <c r="Y895" s="16">
        <f t="shared" si="27"/>
        <v>3.3923037927195889E-5</v>
      </c>
    </row>
    <row r="896" spans="2:25" x14ac:dyDescent="0.25"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s="19">
        <f t="array" ref="W896">SUMPRODUCT(B$2:U$2, B896:U896)</f>
        <v>-7.4483204430855547</v>
      </c>
      <c r="X896" s="16">
        <f t="shared" si="26"/>
        <v>5.820799825911804E-4</v>
      </c>
      <c r="Y896" s="16">
        <f t="shared" si="27"/>
        <v>3.3881710613334887E-7</v>
      </c>
    </row>
    <row r="897" spans="2:25" x14ac:dyDescent="0.25"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 s="19">
        <f t="array" ref="W897">SUMPRODUCT(B$2:U$2, B897:U897)</f>
        <v>-4.9315982051875764</v>
      </c>
      <c r="X897" s="16">
        <f t="shared" si="26"/>
        <v>7.1632802680146957E-3</v>
      </c>
      <c r="Y897" s="16">
        <f t="shared" si="27"/>
        <v>5.1312584198128687E-5</v>
      </c>
    </row>
    <row r="898" spans="2:25" x14ac:dyDescent="0.25"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19">
        <f t="array" ref="W898">SUMPRODUCT(B$2:U$2, B898:U898)</f>
        <v>-2.295835570873872</v>
      </c>
      <c r="X898" s="16">
        <f t="shared" si="26"/>
        <v>9.1468445001764265E-2</v>
      </c>
      <c r="Y898" s="16">
        <f t="shared" si="27"/>
        <v>8.3664764310407737E-3</v>
      </c>
    </row>
    <row r="899" spans="2:25" x14ac:dyDescent="0.25"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 s="19">
        <f t="array" ref="W899">SUMPRODUCT(B$2:U$2, B899:U899)</f>
        <v>-1.9035326221729481</v>
      </c>
      <c r="X899" s="16">
        <f t="shared" si="26"/>
        <v>0.12970917344616181</v>
      </c>
      <c r="Y899" s="16">
        <f t="shared" si="27"/>
        <v>1.6824469676086487E-2</v>
      </c>
    </row>
    <row r="900" spans="2:25" x14ac:dyDescent="0.25"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19">
        <f t="array" ref="W900">SUMPRODUCT(B$2:U$2, B900:U900)</f>
        <v>-3.7908294395443982</v>
      </c>
      <c r="X900" s="16">
        <f t="shared" si="26"/>
        <v>2.2078406664322529E-2</v>
      </c>
      <c r="Y900" s="16">
        <f t="shared" si="27"/>
        <v>4.8745604083520147E-4</v>
      </c>
    </row>
    <row r="901" spans="2:25" x14ac:dyDescent="0.25"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19">
        <f t="array" ref="W901">SUMPRODUCT(B$2:U$2, B901:U901)</f>
        <v>-0.70443977124078916</v>
      </c>
      <c r="X901" s="16">
        <f t="shared" si="26"/>
        <v>0.33082860949179449</v>
      </c>
      <c r="Y901" s="16">
        <f t="shared" si="27"/>
        <v>0.10944756885827425</v>
      </c>
    </row>
    <row r="902" spans="2:25" x14ac:dyDescent="0.25"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19">
        <f t="array" ref="W902">SUMPRODUCT(B$2:U$2, B902:U902)</f>
        <v>-0.35410770749849729</v>
      </c>
      <c r="X902" s="16">
        <f t="shared" ref="X902:X965" si="28">EXP(W902)/(1+EXP(W902))</f>
        <v>0.4123866684033855</v>
      </c>
      <c r="Y902" s="16">
        <f t="shared" ref="Y902:Y965" si="29">(V902-X902)^2</f>
        <v>0.17006276427684383</v>
      </c>
    </row>
    <row r="903" spans="2:25" x14ac:dyDescent="0.25"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19">
        <f t="array" ref="W903">SUMPRODUCT(B$2:U$2, B903:U903)</f>
        <v>-0.35410770749849729</v>
      </c>
      <c r="X903" s="16">
        <f t="shared" si="28"/>
        <v>0.4123866684033855</v>
      </c>
      <c r="Y903" s="16">
        <f t="shared" si="29"/>
        <v>0.17006276427684383</v>
      </c>
    </row>
    <row r="904" spans="2:25" x14ac:dyDescent="0.25"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 s="19">
        <f t="array" ref="W904">SUMPRODUCT(B$2:U$2, B904:U904)</f>
        <v>3.9284989315342078E-2</v>
      </c>
      <c r="X904" s="16">
        <f t="shared" si="28"/>
        <v>0.50981998442099097</v>
      </c>
      <c r="Y904" s="16">
        <f t="shared" si="29"/>
        <v>0.25991641651501945</v>
      </c>
    </row>
    <row r="905" spans="2:25" x14ac:dyDescent="0.25"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19">
        <f t="array" ref="W905">SUMPRODUCT(B$2:U$2, B905:U905)</f>
        <v>-5.9412393735320421</v>
      </c>
      <c r="X905" s="16">
        <f t="shared" si="28"/>
        <v>2.6218772924225331E-3</v>
      </c>
      <c r="Y905" s="16">
        <f t="shared" si="29"/>
        <v>6.8742405365209132E-6</v>
      </c>
    </row>
    <row r="906" spans="2:25" x14ac:dyDescent="0.25"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19">
        <f t="array" ref="W906">SUMPRODUCT(B$2:U$2, B906:U906)</f>
        <v>-4.3498435738989585</v>
      </c>
      <c r="X906" s="16">
        <f t="shared" si="28"/>
        <v>1.2744317451641767E-2</v>
      </c>
      <c r="Y906" s="16">
        <f t="shared" si="29"/>
        <v>1.624176273082209E-4</v>
      </c>
    </row>
    <row r="907" spans="2:25" x14ac:dyDescent="0.25"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s="19">
        <f t="array" ref="W907">SUMPRODUCT(B$2:U$2, B907:U907)</f>
        <v>-0.35410770749849729</v>
      </c>
      <c r="X907" s="16">
        <f t="shared" si="28"/>
        <v>0.4123866684033855</v>
      </c>
      <c r="Y907" s="16">
        <f t="shared" si="29"/>
        <v>0.17006276427684383</v>
      </c>
    </row>
    <row r="908" spans="2:25" x14ac:dyDescent="0.25"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19">
        <f t="array" ref="W908">SUMPRODUCT(B$2:U$2, B908:U908)</f>
        <v>-0.35410770749849729</v>
      </c>
      <c r="X908" s="16">
        <f t="shared" si="28"/>
        <v>0.4123866684033855</v>
      </c>
      <c r="Y908" s="16">
        <f t="shared" si="29"/>
        <v>0.17006276427684383</v>
      </c>
    </row>
    <row r="909" spans="2:25" x14ac:dyDescent="0.25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19">
        <f t="array" ref="W909">SUMPRODUCT(B$2:U$2, B909:U909)</f>
        <v>-4.6218581575079654</v>
      </c>
      <c r="X909" s="16">
        <f t="shared" si="28"/>
        <v>9.7387294298970778E-3</v>
      </c>
      <c r="Y909" s="16">
        <f t="shared" si="29"/>
        <v>9.4842850908743461E-5</v>
      </c>
    </row>
    <row r="910" spans="2:25" x14ac:dyDescent="0.25"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19">
        <f t="array" ref="W910">SUMPRODUCT(B$2:U$2, B910:U910)</f>
        <v>-1.1527391862337524</v>
      </c>
      <c r="X910" s="16">
        <f t="shared" si="28"/>
        <v>0.23998911521261487</v>
      </c>
      <c r="Y910" s="16">
        <f t="shared" si="29"/>
        <v>5.7594775420533734E-2</v>
      </c>
    </row>
    <row r="911" spans="2:25" x14ac:dyDescent="0.25"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19">
        <f t="array" ref="W911">SUMPRODUCT(B$2:U$2, B911:U911)</f>
        <v>-3.0141704625646448</v>
      </c>
      <c r="X911" s="16">
        <f t="shared" si="28"/>
        <v>4.6789788981382745E-2</v>
      </c>
      <c r="Y911" s="16">
        <f t="shared" si="29"/>
        <v>2.189284352922326E-3</v>
      </c>
    </row>
    <row r="912" spans="2:25" x14ac:dyDescent="0.25"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19">
        <f t="array" ref="W912">SUMPRODUCT(B$2:U$2, B912:U912)</f>
        <v>-0.35410770749849729</v>
      </c>
      <c r="X912" s="16">
        <f t="shared" si="28"/>
        <v>0.4123866684033855</v>
      </c>
      <c r="Y912" s="16">
        <f t="shared" si="29"/>
        <v>0.17006276427684383</v>
      </c>
    </row>
    <row r="913" spans="2:25" x14ac:dyDescent="0.25"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19">
        <f t="array" ref="W913">SUMPRODUCT(B$2:U$2, B913:U913)</f>
        <v>-0.74264397469906795</v>
      </c>
      <c r="X913" s="16">
        <f t="shared" si="28"/>
        <v>0.32242625006672543</v>
      </c>
      <c r="Y913" s="16">
        <f t="shared" si="29"/>
        <v>0.10395868673209056</v>
      </c>
    </row>
    <row r="914" spans="2:25" x14ac:dyDescent="0.25"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19">
        <f t="array" ref="W914">SUMPRODUCT(B$2:U$2, B914:U914)</f>
        <v>-1.0929760384413596</v>
      </c>
      <c r="X914" s="16">
        <f t="shared" si="28"/>
        <v>0.2510582853061426</v>
      </c>
      <c r="Y914" s="16">
        <f t="shared" si="29"/>
        <v>6.3030262620860505E-2</v>
      </c>
    </row>
    <row r="915" spans="2:25" x14ac:dyDescent="0.25"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19">
        <f t="array" ref="W915">SUMPRODUCT(B$2:U$2, B915:U915)</f>
        <v>-2.6218675138637213</v>
      </c>
      <c r="X915" s="16">
        <f t="shared" si="28"/>
        <v>6.7744255541232423E-2</v>
      </c>
      <c r="Y915" s="16">
        <f t="shared" si="29"/>
        <v>4.5892841588357994E-3</v>
      </c>
    </row>
    <row r="916" spans="2:25" x14ac:dyDescent="0.25"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s="19">
        <f t="array" ref="W916">SUMPRODUCT(B$2:U$2, B916:U916)</f>
        <v>-1.7112443491501104</v>
      </c>
      <c r="X916" s="16">
        <f t="shared" si="28"/>
        <v>0.15300238761403964</v>
      </c>
      <c r="Y916" s="16">
        <f t="shared" si="29"/>
        <v>2.3409730615596831E-2</v>
      </c>
    </row>
    <row r="917" spans="2:25" x14ac:dyDescent="0.25"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19">
        <f t="array" ref="W917">SUMPRODUCT(B$2:U$2, B917:U917)</f>
        <v>-3.6109752429560964</v>
      </c>
      <c r="X917" s="16">
        <f t="shared" si="28"/>
        <v>2.6314320523590465E-2</v>
      </c>
      <c r="Y917" s="16">
        <f t="shared" si="29"/>
        <v>6.924434646182544E-4</v>
      </c>
    </row>
    <row r="918" spans="2:25" x14ac:dyDescent="0.25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19">
        <f t="array" ref="W918">SUMPRODUCT(B$2:U$2, B918:U918)</f>
        <v>-3.4027067297652156</v>
      </c>
      <c r="X918" s="16">
        <f t="shared" si="28"/>
        <v>3.2210979719325308E-2</v>
      </c>
      <c r="Y918" s="16">
        <f t="shared" si="29"/>
        <v>1.0375472144787863E-3</v>
      </c>
    </row>
    <row r="919" spans="2:25" x14ac:dyDescent="0.25"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19">
        <f t="array" ref="W919">SUMPRODUCT(B$2:U$2, B919:U919)</f>
        <v>-1.90225565555619</v>
      </c>
      <c r="X919" s="16">
        <f t="shared" si="28"/>
        <v>0.12985339161824339</v>
      </c>
      <c r="Y919" s="16">
        <f t="shared" si="29"/>
        <v>1.6861903314760882E-2</v>
      </c>
    </row>
    <row r="920" spans="2:25" x14ac:dyDescent="0.25"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 s="19">
        <f t="array" ref="W920">SUMPRODUCT(B$2:U$2, B920:U920)</f>
        <v>-1.0931632569452026</v>
      </c>
      <c r="X920" s="16">
        <f t="shared" si="28"/>
        <v>0.25102308462173828</v>
      </c>
      <c r="Y920" s="16">
        <f t="shared" si="29"/>
        <v>6.3012589013012377E-2</v>
      </c>
    </row>
    <row r="921" spans="2:25" x14ac:dyDescent="0.25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19">
        <f t="array" ref="W921">SUMPRODUCT(B$2:U$2, B921:U921)</f>
        <v>-1.0929760384413596</v>
      </c>
      <c r="X921" s="16">
        <f t="shared" si="28"/>
        <v>0.2510582853061426</v>
      </c>
      <c r="Y921" s="16">
        <f t="shared" si="29"/>
        <v>6.3030262620860505E-2</v>
      </c>
    </row>
    <row r="922" spans="2:25" x14ac:dyDescent="0.25"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 s="19">
        <f t="array" ref="W922">SUMPRODUCT(B$2:U$2, B922:U922)</f>
        <v>-3.4027067297652156</v>
      </c>
      <c r="X922" s="16">
        <f t="shared" si="28"/>
        <v>3.2210979719325308E-2</v>
      </c>
      <c r="Y922" s="16">
        <f t="shared" si="29"/>
        <v>1.0375472144787863E-3</v>
      </c>
    </row>
    <row r="923" spans="2:25" x14ac:dyDescent="0.25"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 s="19">
        <f t="array" ref="W923">SUMPRODUCT(B$2:U$2, B923:U923)</f>
        <v>-4.3498435738989585</v>
      </c>
      <c r="X923" s="16">
        <f t="shared" si="28"/>
        <v>1.2744317451641767E-2</v>
      </c>
      <c r="Y923" s="16">
        <f t="shared" si="29"/>
        <v>1.624176273082209E-4</v>
      </c>
    </row>
    <row r="924" spans="2:25" x14ac:dyDescent="0.25"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19">
        <f t="array" ref="W924">SUMPRODUCT(B$2:U$2, B924:U924)</f>
        <v>-5.4901987821207499</v>
      </c>
      <c r="X924" s="16">
        <f t="shared" si="28"/>
        <v>4.1100613933483443E-3</v>
      </c>
      <c r="Y924" s="16">
        <f t="shared" si="29"/>
        <v>1.6892604657092533E-5</v>
      </c>
    </row>
    <row r="925" spans="2:25" x14ac:dyDescent="0.25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19">
        <f t="array" ref="W925">SUMPRODUCT(B$2:U$2, B925:U925)</f>
        <v>-5.9001985796386185</v>
      </c>
      <c r="X925" s="16">
        <f t="shared" si="28"/>
        <v>2.731419786772645E-3</v>
      </c>
      <c r="Y925" s="16">
        <f t="shared" si="29"/>
        <v>7.460654051573121E-6</v>
      </c>
    </row>
    <row r="926" spans="2:25" x14ac:dyDescent="0.25"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s="19">
        <f t="array" ref="W926">SUMPRODUCT(B$2:U$2, B926:U926)</f>
        <v>-2.2320542800463921</v>
      </c>
      <c r="X926" s="16">
        <f t="shared" si="28"/>
        <v>9.6908706785322388E-2</v>
      </c>
      <c r="Y926" s="16">
        <f t="shared" si="29"/>
        <v>9.3912974508035887E-3</v>
      </c>
    </row>
    <row r="927" spans="2:25" x14ac:dyDescent="0.25"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19">
        <f t="array" ref="W927">SUMPRODUCT(B$2:U$2, B927:U927)</f>
        <v>-1.0929760384413596</v>
      </c>
      <c r="X927" s="16">
        <f t="shared" si="28"/>
        <v>0.2510582853061426</v>
      </c>
      <c r="Y927" s="16">
        <f t="shared" si="29"/>
        <v>6.3030262620860505E-2</v>
      </c>
    </row>
    <row r="928" spans="2:25" x14ac:dyDescent="0.25"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19">
        <f t="array" ref="W928">SUMPRODUCT(B$2:U$2, B928:U928)</f>
        <v>-1.8817222163041003</v>
      </c>
      <c r="X928" s="16">
        <f t="shared" si="28"/>
        <v>0.1321911814390154</v>
      </c>
      <c r="Y928" s="16">
        <f t="shared" si="29"/>
        <v>1.747450845024269E-2</v>
      </c>
    </row>
    <row r="929" spans="2:25" x14ac:dyDescent="0.25"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 s="19">
        <f t="array" ref="W929">SUMPRODUCT(B$2:U$2, B929:U929)</f>
        <v>6.0224867094806456</v>
      </c>
      <c r="X929" s="16">
        <f t="shared" si="28"/>
        <v>0.99758222458705348</v>
      </c>
      <c r="Y929" s="16">
        <f t="shared" si="29"/>
        <v>0.99517029481205443</v>
      </c>
    </row>
    <row r="930" spans="2:25" x14ac:dyDescent="0.25"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19">
        <f t="array" ref="W930">SUMPRODUCT(B$2:U$2, B930:U930)</f>
        <v>1.333276336474059</v>
      </c>
      <c r="X930" s="16">
        <f t="shared" si="28"/>
        <v>0.79138206284863089</v>
      </c>
      <c r="Y930" s="16">
        <f t="shared" si="29"/>
        <v>0.6262855693985544</v>
      </c>
    </row>
    <row r="931" spans="2:25" x14ac:dyDescent="0.25"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s="19">
        <f t="array" ref="W931">SUMPRODUCT(B$2:U$2, B931:U931)</f>
        <v>-4.9315982051875764</v>
      </c>
      <c r="X931" s="16">
        <f t="shared" si="28"/>
        <v>7.1632802680146957E-3</v>
      </c>
      <c r="Y931" s="16">
        <f t="shared" si="29"/>
        <v>5.1312584198128687E-5</v>
      </c>
    </row>
    <row r="932" spans="2:25" x14ac:dyDescent="0.25"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 s="19">
        <f t="array" ref="W932">SUMPRODUCT(B$2:U$2, B932:U932)</f>
        <v>0.6970120283030955</v>
      </c>
      <c r="X932" s="16">
        <f t="shared" si="28"/>
        <v>0.66752496778513648</v>
      </c>
      <c r="Y932" s="16">
        <f t="shared" si="29"/>
        <v>0.44558958261654752</v>
      </c>
    </row>
    <row r="933" spans="2:25" x14ac:dyDescent="0.25"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19">
        <f t="array" ref="W933">SUMPRODUCT(B$2:U$2, B933:U933)</f>
        <v>-0.35410770749849729</v>
      </c>
      <c r="X933" s="16">
        <f t="shared" si="28"/>
        <v>0.4123866684033855</v>
      </c>
      <c r="Y933" s="16">
        <f t="shared" si="29"/>
        <v>0.17006276427684383</v>
      </c>
    </row>
    <row r="934" spans="2:25" x14ac:dyDescent="0.25"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19">
        <f t="array" ref="W934">SUMPRODUCT(B$2:U$2, B934:U934)</f>
        <v>-3.7908294395443982</v>
      </c>
      <c r="X934" s="16">
        <f t="shared" si="28"/>
        <v>2.2078406664322529E-2</v>
      </c>
      <c r="Y934" s="16">
        <f t="shared" si="29"/>
        <v>4.8745604083520147E-4</v>
      </c>
    </row>
    <row r="935" spans="2:25" x14ac:dyDescent="0.25"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 s="19">
        <f t="array" ref="W935">SUMPRODUCT(B$2:U$2, B935:U935)</f>
        <v>-0.35410770749849729</v>
      </c>
      <c r="X935" s="16">
        <f t="shared" si="28"/>
        <v>0.4123866684033855</v>
      </c>
      <c r="Y935" s="16">
        <f t="shared" si="29"/>
        <v>0.17006276427684383</v>
      </c>
    </row>
    <row r="936" spans="2:25" x14ac:dyDescent="0.25"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s="19">
        <f t="array" ref="W936">SUMPRODUCT(B$2:U$2, B936:U936)</f>
        <v>-5.1591231910137889</v>
      </c>
      <c r="X936" s="16">
        <f t="shared" si="28"/>
        <v>5.7138999909663946E-3</v>
      </c>
      <c r="Y936" s="16">
        <f t="shared" si="29"/>
        <v>3.2648653106765761E-5</v>
      </c>
    </row>
    <row r="937" spans="2:25" x14ac:dyDescent="0.25"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19">
        <f t="array" ref="W937">SUMPRODUCT(B$2:U$2, B937:U937)</f>
        <v>2.6249382801201282</v>
      </c>
      <c r="X937" s="16">
        <f t="shared" si="28"/>
        <v>0.93244942138332509</v>
      </c>
      <c r="Y937" s="16">
        <f t="shared" si="29"/>
        <v>0.86946192343809781</v>
      </c>
    </row>
    <row r="938" spans="2:25" x14ac:dyDescent="0.25"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s="19">
        <f t="array" ref="W938">SUMPRODUCT(B$2:U$2, B938:U938)</f>
        <v>-2.542273067113678</v>
      </c>
      <c r="X938" s="16">
        <f t="shared" si="28"/>
        <v>7.2947305698043252E-2</v>
      </c>
      <c r="Y938" s="16">
        <f t="shared" si="29"/>
        <v>5.3213094086037738E-3</v>
      </c>
    </row>
    <row r="939" spans="2:25" x14ac:dyDescent="0.25"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 s="19">
        <f t="array" ref="W939">SUMPRODUCT(B$2:U$2, B939:U939)</f>
        <v>-0.35410770749849729</v>
      </c>
      <c r="X939" s="16">
        <f t="shared" si="28"/>
        <v>0.4123866684033855</v>
      </c>
      <c r="Y939" s="16">
        <f t="shared" si="29"/>
        <v>0.17006276427684383</v>
      </c>
    </row>
    <row r="940" spans="2:25" x14ac:dyDescent="0.25"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19">
        <f t="array" ref="W940">SUMPRODUCT(B$2:U$2, B940:U940)</f>
        <v>-3.4404973758021065</v>
      </c>
      <c r="X940" s="16">
        <f t="shared" si="28"/>
        <v>3.1053515031419423E-2</v>
      </c>
      <c r="Y940" s="16">
        <f t="shared" si="29"/>
        <v>9.6432079580659202E-4</v>
      </c>
    </row>
    <row r="941" spans="2:25" x14ac:dyDescent="0.25"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 s="19">
        <f t="array" ref="W941">SUMPRODUCT(B$2:U$2, B941:U941)</f>
        <v>-2.2333312466631505</v>
      </c>
      <c r="X941" s="16">
        <f t="shared" si="28"/>
        <v>9.6797007485836681E-2</v>
      </c>
      <c r="Y941" s="16">
        <f t="shared" si="29"/>
        <v>9.369660658213123E-3</v>
      </c>
    </row>
    <row r="942" spans="2:25" x14ac:dyDescent="0.25"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19">
        <f t="array" ref="W942">SUMPRODUCT(B$2:U$2, B942:U942)</f>
        <v>-0.80597648769580654</v>
      </c>
      <c r="X942" s="16">
        <f t="shared" si="28"/>
        <v>0.30874854385616146</v>
      </c>
      <c r="Y942" s="16">
        <f t="shared" si="29"/>
        <v>9.5325663333300059E-2</v>
      </c>
    </row>
    <row r="943" spans="2:25" x14ac:dyDescent="0.25"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19">
        <f t="array" ref="W943">SUMPRODUCT(B$2:U$2, B943:U943)</f>
        <v>-4.5430619379870061</v>
      </c>
      <c r="X943" s="16">
        <f t="shared" si="28"/>
        <v>1.0528741258428266E-2</v>
      </c>
      <c r="Y943" s="16">
        <f t="shared" si="29"/>
        <v>1.1085439248692963E-4</v>
      </c>
    </row>
    <row r="944" spans="2:25" x14ac:dyDescent="0.25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19">
        <f t="array" ref="W944">SUMPRODUCT(B$2:U$2, B944:U944)</f>
        <v>-0.70443977124078916</v>
      </c>
      <c r="X944" s="16">
        <f t="shared" si="28"/>
        <v>0.33082860949179449</v>
      </c>
      <c r="Y944" s="16">
        <f t="shared" si="29"/>
        <v>0.10944756885827425</v>
      </c>
    </row>
    <row r="945" spans="2:25" x14ac:dyDescent="0.25">
      <c r="B945">
        <v>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19">
        <f t="array" ref="W945">SUMPRODUCT(B$2:U$2, B945:U945)</f>
        <v>-4.3498435738989585</v>
      </c>
      <c r="X945" s="16">
        <f t="shared" si="28"/>
        <v>1.2744317451641767E-2</v>
      </c>
      <c r="Y945" s="16">
        <f t="shared" si="29"/>
        <v>1.624176273082209E-4</v>
      </c>
    </row>
    <row r="946" spans="2:25" x14ac:dyDescent="0.25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19">
        <f t="array" ref="W946">SUMPRODUCT(B$2:U$2, B946:U946)</f>
        <v>-0.70443977124078916</v>
      </c>
      <c r="X946" s="16">
        <f t="shared" si="28"/>
        <v>0.33082860949179449</v>
      </c>
      <c r="Y946" s="16">
        <f t="shared" si="29"/>
        <v>0.10944756885827425</v>
      </c>
    </row>
    <row r="947" spans="2:25" x14ac:dyDescent="0.25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s="19">
        <f t="array" ref="W947">SUMPRODUCT(B$2:U$2, B947:U947)</f>
        <v>-2.2320542800463921</v>
      </c>
      <c r="X947" s="16">
        <f t="shared" si="28"/>
        <v>9.6908706785322388E-2</v>
      </c>
      <c r="Y947" s="16">
        <f t="shared" si="29"/>
        <v>9.3912974508035887E-3</v>
      </c>
    </row>
    <row r="948" spans="2:25" x14ac:dyDescent="0.25"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19">
        <f t="array" ref="W948">SUMPRODUCT(B$2:U$2, B948:U948)</f>
        <v>-0.35410770749849729</v>
      </c>
      <c r="X948" s="16">
        <f t="shared" si="28"/>
        <v>0.4123866684033855</v>
      </c>
      <c r="Y948" s="16">
        <f t="shared" si="29"/>
        <v>0.17006276427684383</v>
      </c>
    </row>
    <row r="949" spans="2:25" x14ac:dyDescent="0.25"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19">
        <f t="array" ref="W949">SUMPRODUCT(B$2:U$2, B949:U949)</f>
        <v>-5.1398667183784577</v>
      </c>
      <c r="X949" s="16">
        <f t="shared" si="28"/>
        <v>5.8243487127056437E-3</v>
      </c>
      <c r="Y949" s="16">
        <f t="shared" si="29"/>
        <v>3.3923037927195889E-5</v>
      </c>
    </row>
    <row r="950" spans="2:25" x14ac:dyDescent="0.25"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 s="19">
        <f t="array" ref="W950">SUMPRODUCT(B$2:U$2, B950:U950)</f>
        <v>-1.2895318237246891</v>
      </c>
      <c r="X950" s="16">
        <f t="shared" si="28"/>
        <v>0.21593206505620499</v>
      </c>
      <c r="Y950" s="16">
        <f t="shared" si="29"/>
        <v>4.6626656719437144E-2</v>
      </c>
    </row>
    <row r="951" spans="2:25" x14ac:dyDescent="0.25"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s="19">
        <f t="array" ref="W951">SUMPRODUCT(B$2:U$2, B951:U951)</f>
        <v>-0.2401255401640322</v>
      </c>
      <c r="X951" s="16">
        <f t="shared" si="28"/>
        <v>0.44025541356482117</v>
      </c>
      <c r="Y951" s="16">
        <f t="shared" si="29"/>
        <v>0.19382482917313174</v>
      </c>
    </row>
    <row r="952" spans="2:25" x14ac:dyDescent="0.25"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19">
        <f t="array" ref="W952">SUMPRODUCT(B$2:U$2, B952:U952)</f>
        <v>-0.4314852136421593</v>
      </c>
      <c r="X952" s="16">
        <f t="shared" si="28"/>
        <v>0.39377173208864441</v>
      </c>
      <c r="Y952" s="16">
        <f t="shared" si="29"/>
        <v>0.15505617699209115</v>
      </c>
    </row>
    <row r="953" spans="2:25" x14ac:dyDescent="0.25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 s="19">
        <f t="array" ref="W953">SUMPRODUCT(B$2:U$2, B953:U953)</f>
        <v>-2.6638383988223531</v>
      </c>
      <c r="X953" s="16">
        <f t="shared" si="28"/>
        <v>6.5141192782418741E-2</v>
      </c>
      <c r="Y953" s="16">
        <f t="shared" si="29"/>
        <v>4.2433749971162431E-3</v>
      </c>
    </row>
    <row r="954" spans="2:25" x14ac:dyDescent="0.25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s="19">
        <f t="array" ref="W954">SUMPRODUCT(B$2:U$2, B954:U954)</f>
        <v>-1.0929760384413596</v>
      </c>
      <c r="X954" s="16">
        <f t="shared" si="28"/>
        <v>0.2510582853061426</v>
      </c>
      <c r="Y954" s="16">
        <f t="shared" si="29"/>
        <v>6.3030262620860505E-2</v>
      </c>
    </row>
    <row r="955" spans="2:25" x14ac:dyDescent="0.25"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s="19">
        <f t="array" ref="W955">SUMPRODUCT(B$2:U$2, B955:U955)</f>
        <v>-7.0560174943846308</v>
      </c>
      <c r="X955" s="16">
        <f t="shared" si="28"/>
        <v>8.614622448101844E-4</v>
      </c>
      <c r="Y955" s="16">
        <f t="shared" si="29"/>
        <v>7.4211719923340203E-7</v>
      </c>
    </row>
    <row r="956" spans="2:25" x14ac:dyDescent="0.25"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s="19">
        <f t="array" ref="W956">SUMPRODUCT(B$2:U$2, B956:U956)</f>
        <v>-5.1591231910137889</v>
      </c>
      <c r="X956" s="16">
        <f t="shared" si="28"/>
        <v>5.7138999909663946E-3</v>
      </c>
      <c r="Y956" s="16">
        <f t="shared" si="29"/>
        <v>3.2648653106765761E-5</v>
      </c>
    </row>
    <row r="957" spans="2:25" x14ac:dyDescent="0.25"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19">
        <f t="array" ref="W957">SUMPRODUCT(B$2:U$2, B957:U957)</f>
        <v>-0.70443977124078916</v>
      </c>
      <c r="X957" s="16">
        <f t="shared" si="28"/>
        <v>0.33082860949179449</v>
      </c>
      <c r="Y957" s="16">
        <f t="shared" si="29"/>
        <v>0.10944756885827425</v>
      </c>
    </row>
    <row r="958" spans="2:25" x14ac:dyDescent="0.25"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 s="19">
        <f t="array" ref="W958">SUMPRODUCT(B$2:U$2, B958:U958)</f>
        <v>-2.2333312466631505</v>
      </c>
      <c r="X958" s="16">
        <f t="shared" si="28"/>
        <v>9.6797007485836681E-2</v>
      </c>
      <c r="Y958" s="16">
        <f t="shared" si="29"/>
        <v>9.369660658213123E-3</v>
      </c>
    </row>
    <row r="959" spans="2:25" x14ac:dyDescent="0.25"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 s="19">
        <f t="array" ref="W959">SUMPRODUCT(B$2:U$2, B959:U959)</f>
        <v>-5.8787350493213193</v>
      </c>
      <c r="X959" s="16">
        <f t="shared" si="28"/>
        <v>2.7905140185396759E-3</v>
      </c>
      <c r="Y959" s="16">
        <f t="shared" si="29"/>
        <v>7.7869684876664505E-6</v>
      </c>
    </row>
    <row r="960" spans="2:25" x14ac:dyDescent="0.25">
      <c r="B960">
        <v>0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19">
        <f t="array" ref="W960">SUMPRODUCT(B$2:U$2, B960:U960)</f>
        <v>-6.3092422014805223</v>
      </c>
      <c r="X960" s="16">
        <f t="shared" si="28"/>
        <v>1.8161072179571414E-3</v>
      </c>
      <c r="Y960" s="16">
        <f t="shared" si="29"/>
        <v>3.298245427116028E-6</v>
      </c>
    </row>
    <row r="961" spans="2:25" x14ac:dyDescent="0.25"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s="19">
        <f t="array" ref="W961">SUMPRODUCT(B$2:U$2, B961:U961)</f>
        <v>-4.9303212385708184</v>
      </c>
      <c r="X961" s="16">
        <f t="shared" si="28"/>
        <v>7.1723677311595797E-3</v>
      </c>
      <c r="Y961" s="16">
        <f t="shared" si="29"/>
        <v>5.1442858870979219E-5</v>
      </c>
    </row>
    <row r="962" spans="2:25" x14ac:dyDescent="0.25"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19">
        <f t="array" ref="W962">SUMPRODUCT(B$2:U$2, B962:U962)</f>
        <v>-4.1927298742447139</v>
      </c>
      <c r="X962" s="16">
        <f t="shared" si="28"/>
        <v>1.4880228052860727E-2</v>
      </c>
      <c r="Y962" s="16">
        <f t="shared" si="29"/>
        <v>2.2142118690514335E-4</v>
      </c>
    </row>
    <row r="963" spans="2:25" x14ac:dyDescent="0.25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19">
        <f t="array" ref="W963">SUMPRODUCT(B$2:U$2, B963:U963)</f>
        <v>-0.37464114675058691</v>
      </c>
      <c r="X963" s="16">
        <f t="shared" si="28"/>
        <v>0.40742003472999011</v>
      </c>
      <c r="Y963" s="16">
        <f t="shared" si="29"/>
        <v>0.16599108469938634</v>
      </c>
    </row>
    <row r="964" spans="2:25" x14ac:dyDescent="0.25"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 s="19">
        <f t="array" ref="W964">SUMPRODUCT(B$2:U$2, B964:U964)</f>
        <v>-0.37464114675058691</v>
      </c>
      <c r="X964" s="16">
        <f t="shared" si="28"/>
        <v>0.40742003472999011</v>
      </c>
      <c r="Y964" s="16">
        <f t="shared" si="29"/>
        <v>0.16599108469938634</v>
      </c>
    </row>
    <row r="965" spans="2:25" x14ac:dyDescent="0.25"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s="19">
        <f t="array" ref="W965">SUMPRODUCT(B$2:U$2, B965:U965)</f>
        <v>-2.6205905472469624</v>
      </c>
      <c r="X965" s="16">
        <f t="shared" si="28"/>
        <v>6.7824946860089191E-2</v>
      </c>
      <c r="Y965" s="16">
        <f t="shared" si="29"/>
        <v>4.6002234165739226E-3</v>
      </c>
    </row>
    <row r="966" spans="2:25" x14ac:dyDescent="0.25"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19">
        <f t="array" ref="W966">SUMPRODUCT(B$2:U$2, B966:U966)</f>
        <v>-0.18362984034450741</v>
      </c>
      <c r="X966" s="16">
        <f t="shared" ref="X966:X1004" si="30">EXP(W966)/(1+EXP(W966))</f>
        <v>0.45422110605743882</v>
      </c>
      <c r="Y966" s="16">
        <f t="shared" ref="Y966:Y1004" si="31">(V966-X966)^2</f>
        <v>0.20631681318804307</v>
      </c>
    </row>
    <row r="967" spans="2:25" x14ac:dyDescent="0.25"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19">
        <f t="array" ref="W967">SUMPRODUCT(B$2:U$2, B967:U967)</f>
        <v>-3.9995115101566672</v>
      </c>
      <c r="X967" s="16">
        <f t="shared" si="30"/>
        <v>1.7994840046540592E-2</v>
      </c>
      <c r="Y967" s="16">
        <f t="shared" si="31"/>
        <v>3.2381426830058104E-4</v>
      </c>
    </row>
    <row r="968" spans="2:25" x14ac:dyDescent="0.25"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 s="19">
        <f t="array" ref="W968">SUMPRODUCT(B$2:U$2, B968:U968)</f>
        <v>-0.18362984034450741</v>
      </c>
      <c r="X968" s="16">
        <f t="shared" si="30"/>
        <v>0.45422110605743882</v>
      </c>
      <c r="Y968" s="16">
        <f t="shared" si="31"/>
        <v>0.20631681318804307</v>
      </c>
    </row>
    <row r="969" spans="2:25" x14ac:dyDescent="0.25"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19">
        <f t="array" ref="W969">SUMPRODUCT(B$2:U$2, B969:U969)</f>
        <v>-1.8829991829208588</v>
      </c>
      <c r="X969" s="16">
        <f t="shared" si="30"/>
        <v>0.13204476086787256</v>
      </c>
      <c r="Y969" s="16">
        <f t="shared" si="31"/>
        <v>1.7435818872653649E-2</v>
      </c>
    </row>
    <row r="970" spans="2:25" x14ac:dyDescent="0.25"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19">
        <f t="array" ref="W970">SUMPRODUCT(B$2:U$2, B970:U970)</f>
        <v>-1.0929760384413596</v>
      </c>
      <c r="X970" s="16">
        <f t="shared" si="30"/>
        <v>0.2510582853061426</v>
      </c>
      <c r="Y970" s="16">
        <f t="shared" si="31"/>
        <v>6.3030262620860505E-2</v>
      </c>
    </row>
    <row r="971" spans="2:25" x14ac:dyDescent="0.25"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19">
        <f t="array" ref="W971">SUMPRODUCT(B$2:U$2, B971:U971)</f>
        <v>-0.37464114675058691</v>
      </c>
      <c r="X971" s="16">
        <f t="shared" si="30"/>
        <v>0.40742003472999011</v>
      </c>
      <c r="Y971" s="16">
        <f t="shared" si="31"/>
        <v>0.16599108469938634</v>
      </c>
    </row>
    <row r="972" spans="2:25" x14ac:dyDescent="0.25"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s="19">
        <f t="array" ref="W972">SUMPRODUCT(B$2:U$2, B972:U972)</f>
        <v>-6.6674812271840604</v>
      </c>
      <c r="X972" s="16">
        <f t="shared" si="30"/>
        <v>1.2699826792699602E-3</v>
      </c>
      <c r="Y972" s="16">
        <f t="shared" si="31"/>
        <v>1.6128560056457066E-6</v>
      </c>
    </row>
    <row r="973" spans="2:25" x14ac:dyDescent="0.25"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19">
        <f t="array" ref="W973">SUMPRODUCT(B$2:U$2, B973:U973)</f>
        <v>-3.0141704625646448</v>
      </c>
      <c r="X973" s="16">
        <f t="shared" si="30"/>
        <v>4.6789788981382745E-2</v>
      </c>
      <c r="Y973" s="16">
        <f t="shared" si="31"/>
        <v>2.189284352922326E-3</v>
      </c>
    </row>
    <row r="974" spans="2:25" x14ac:dyDescent="0.25"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s="19">
        <f t="array" ref="W974">SUMPRODUCT(B$2:U$2, B974:U974)</f>
        <v>-4.9303212385708184</v>
      </c>
      <c r="X974" s="16">
        <f t="shared" si="30"/>
        <v>7.1723677311595797E-3</v>
      </c>
      <c r="Y974" s="16">
        <f t="shared" si="31"/>
        <v>5.1442858870979219E-5</v>
      </c>
    </row>
    <row r="975" spans="2:25" x14ac:dyDescent="0.25"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 s="19">
        <f t="array" ref="W975">SUMPRODUCT(B$2:U$2, B975:U975)</f>
        <v>-1.1190539565706992</v>
      </c>
      <c r="X975" s="16">
        <f t="shared" si="30"/>
        <v>0.24618680705559565</v>
      </c>
      <c r="Y975" s="16">
        <f t="shared" si="31"/>
        <v>6.0607943968229078E-2</v>
      </c>
    </row>
    <row r="976" spans="2:25" x14ac:dyDescent="0.25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19">
        <f t="array" ref="W976">SUMPRODUCT(B$2:U$2, B976:U976)</f>
        <v>-0.70443977124078916</v>
      </c>
      <c r="X976" s="16">
        <f t="shared" si="30"/>
        <v>0.33082860949179449</v>
      </c>
      <c r="Y976" s="16">
        <f t="shared" si="31"/>
        <v>0.10944756885827425</v>
      </c>
    </row>
    <row r="977" spans="2:25" x14ac:dyDescent="0.25"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 s="19">
        <f t="array" ref="W977">SUMPRODUCT(B$2:U$2, B977:U977)</f>
        <v>1.1023635240170115</v>
      </c>
      <c r="X977" s="16">
        <f t="shared" si="30"/>
        <v>0.75070269680862678</v>
      </c>
      <c r="Y977" s="16">
        <f t="shared" si="31"/>
        <v>0.56355453899574504</v>
      </c>
    </row>
    <row r="978" spans="2:25" x14ac:dyDescent="0.25"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 s="19">
        <f t="array" ref="W978">SUMPRODUCT(B$2:U$2, B978:U978)</f>
        <v>-0.74264397469906795</v>
      </c>
      <c r="X978" s="16">
        <f t="shared" si="30"/>
        <v>0.32242625006672543</v>
      </c>
      <c r="Y978" s="16">
        <f t="shared" si="31"/>
        <v>0.10395868673209056</v>
      </c>
    </row>
    <row r="979" spans="2:25" x14ac:dyDescent="0.25"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19">
        <f t="array" ref="W979">SUMPRODUCT(B$2:U$2, B979:U979)</f>
        <v>-5.1398667183784577</v>
      </c>
      <c r="X979" s="16">
        <f t="shared" si="30"/>
        <v>5.8243487127056437E-3</v>
      </c>
      <c r="Y979" s="16">
        <f t="shared" si="31"/>
        <v>3.3923037927195889E-5</v>
      </c>
    </row>
    <row r="980" spans="2:25" x14ac:dyDescent="0.25"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 s="19">
        <f t="array" ref="W980">SUMPRODUCT(B$2:U$2, B980:U980)</f>
        <v>-1.0929760384413596</v>
      </c>
      <c r="X980" s="16">
        <f t="shared" si="30"/>
        <v>0.2510582853061426</v>
      </c>
      <c r="Y980" s="16">
        <f t="shared" si="31"/>
        <v>6.3030262620860505E-2</v>
      </c>
    </row>
    <row r="981" spans="2:25" x14ac:dyDescent="0.25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s="19">
        <f t="array" ref="W981">SUMPRODUCT(B$2:U$2, B981:U981)</f>
        <v>-2.2702584835046711</v>
      </c>
      <c r="X981" s="16">
        <f t="shared" si="30"/>
        <v>9.3616277021655286E-2</v>
      </c>
      <c r="Y981" s="16">
        <f t="shared" si="31"/>
        <v>8.7640073233953043E-3</v>
      </c>
    </row>
    <row r="982" spans="2:25" x14ac:dyDescent="0.25"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s="19">
        <f t="array" ref="W982">SUMPRODUCT(B$2:U$2, B982:U982)</f>
        <v>-1.5137193883556193</v>
      </c>
      <c r="X982" s="16">
        <f t="shared" si="30"/>
        <v>0.18038823398778586</v>
      </c>
      <c r="Y982" s="16">
        <f t="shared" si="31"/>
        <v>3.253991496123218E-2</v>
      </c>
    </row>
    <row r="983" spans="2:25" x14ac:dyDescent="0.25"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19">
        <f t="array" ref="W983">SUMPRODUCT(B$2:U$2, B983:U983)</f>
        <v>-0.37464114675058691</v>
      </c>
      <c r="X983" s="16">
        <f t="shared" si="30"/>
        <v>0.40742003472999011</v>
      </c>
      <c r="Y983" s="16">
        <f t="shared" si="31"/>
        <v>0.16599108469938634</v>
      </c>
    </row>
    <row r="984" spans="2:25" x14ac:dyDescent="0.25"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 s="19">
        <f t="array" ref="W984">SUMPRODUCT(B$2:U$2, B984:U984)</f>
        <v>2.4043949844002079</v>
      </c>
      <c r="X984" s="16">
        <f t="shared" si="30"/>
        <v>0.91716182966384985</v>
      </c>
      <c r="Y984" s="16">
        <f t="shared" si="31"/>
        <v>0.84118582179234069</v>
      </c>
    </row>
    <row r="985" spans="2:25" x14ac:dyDescent="0.25"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s="19">
        <f t="array" ref="W985">SUMPRODUCT(B$2:U$2, B985:U985)</f>
        <v>0.63166260039859579</v>
      </c>
      <c r="X985" s="16">
        <f t="shared" si="30"/>
        <v>0.65286635614495758</v>
      </c>
      <c r="Y985" s="16">
        <f t="shared" si="31"/>
        <v>0.42623447898599459</v>
      </c>
    </row>
    <row r="986" spans="2:25" x14ac:dyDescent="0.25"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s="19">
        <f t="array" ref="W986">SUMPRODUCT(B$2:U$2, B986:U986)</f>
        <v>-6.8473354237723623</v>
      </c>
      <c r="X986" s="16">
        <f t="shared" si="30"/>
        <v>1.0611552111880784E-3</v>
      </c>
      <c r="Y986" s="16">
        <f t="shared" si="31"/>
        <v>1.1260503822316151E-6</v>
      </c>
    </row>
    <row r="987" spans="2:25" x14ac:dyDescent="0.25"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19">
        <f t="array" ref="W987">SUMPRODUCT(B$2:U$2, B987:U987)</f>
        <v>-0.18362984034450741</v>
      </c>
      <c r="X987" s="16">
        <f t="shared" si="30"/>
        <v>0.45422110605743882</v>
      </c>
      <c r="Y987" s="16">
        <f t="shared" si="31"/>
        <v>0.20631681318804307</v>
      </c>
    </row>
    <row r="988" spans="2:25" x14ac:dyDescent="0.25"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19">
        <f t="array" ref="W988">SUMPRODUCT(B$2:U$2, B988:U988)</f>
        <v>1.0201988675991664</v>
      </c>
      <c r="X988" s="16">
        <f t="shared" si="30"/>
        <v>0.73501133465390156</v>
      </c>
      <c r="Y988" s="16">
        <f t="shared" si="31"/>
        <v>0.54024166206970969</v>
      </c>
    </row>
    <row r="989" spans="2:25" x14ac:dyDescent="0.25"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s="19">
        <f t="array" ref="W989">SUMPRODUCT(B$2:U$2, B989:U989)</f>
        <v>-0.70443977124078916</v>
      </c>
      <c r="X989" s="16">
        <f t="shared" si="30"/>
        <v>0.33082860949179449</v>
      </c>
      <c r="Y989" s="16">
        <f t="shared" si="31"/>
        <v>0.10944756885827425</v>
      </c>
    </row>
    <row r="990" spans="2:25" x14ac:dyDescent="0.25"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19">
        <f t="array" ref="W990">SUMPRODUCT(B$2:U$2, B990:U990)</f>
        <v>-0.35410770749849729</v>
      </c>
      <c r="X990" s="16">
        <f t="shared" si="30"/>
        <v>0.4123866684033855</v>
      </c>
      <c r="Y990" s="16">
        <f t="shared" si="31"/>
        <v>0.17006276427684383</v>
      </c>
    </row>
    <row r="991" spans="2:25" x14ac:dyDescent="0.25"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 s="19">
        <f t="array" ref="W991">SUMPRODUCT(B$2:U$2, B991:U991)</f>
        <v>-0.70443977124078916</v>
      </c>
      <c r="X991" s="16">
        <f t="shared" si="30"/>
        <v>0.33082860949179449</v>
      </c>
      <c r="Y991" s="16">
        <f t="shared" si="31"/>
        <v>0.10944756885827425</v>
      </c>
    </row>
    <row r="992" spans="2:25" x14ac:dyDescent="0.25"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 s="19">
        <f t="array" ref="W992">SUMPRODUCT(B$2:U$2, B992:U992)</f>
        <v>0.63166260039859579</v>
      </c>
      <c r="X992" s="16">
        <f t="shared" si="30"/>
        <v>0.65286635614495758</v>
      </c>
      <c r="Y992" s="16">
        <f t="shared" si="31"/>
        <v>0.42623447898599459</v>
      </c>
    </row>
    <row r="993" spans="2:25" x14ac:dyDescent="0.25"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s="19">
        <f t="array" ref="W993">SUMPRODUCT(B$2:U$2, B993:U993)</f>
        <v>-2.6205905472469624</v>
      </c>
      <c r="X993" s="16">
        <f t="shared" si="30"/>
        <v>6.7824946860089191E-2</v>
      </c>
      <c r="Y993" s="16">
        <f t="shared" si="31"/>
        <v>4.6002234165739226E-3</v>
      </c>
    </row>
    <row r="994" spans="2:25" x14ac:dyDescent="0.25"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19">
        <f t="array" ref="W994">SUMPRODUCT(B$2:U$2, B994:U994)</f>
        <v>-3.4027067297652156</v>
      </c>
      <c r="X994" s="16">
        <f t="shared" si="30"/>
        <v>3.2210979719325308E-2</v>
      </c>
      <c r="Y994" s="16">
        <f t="shared" si="31"/>
        <v>1.0375472144787863E-3</v>
      </c>
    </row>
    <row r="995" spans="2:25" x14ac:dyDescent="0.25"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 s="19">
        <f t="array" ref="W995">SUMPRODUCT(B$2:U$2, B995:U995)</f>
        <v>-0.80240712249146051</v>
      </c>
      <c r="X995" s="16">
        <f t="shared" si="30"/>
        <v>0.30951084763422343</v>
      </c>
      <c r="Y995" s="16">
        <f t="shared" si="31"/>
        <v>9.5796964803255474E-2</v>
      </c>
    </row>
    <row r="996" spans="2:25" x14ac:dyDescent="0.25"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19">
        <f t="array" ref="W996">SUMPRODUCT(B$2:U$2, B996:U996)</f>
        <v>-5.6301631029408101</v>
      </c>
      <c r="X996" s="16">
        <f t="shared" si="30"/>
        <v>3.5751624206166034E-3</v>
      </c>
      <c r="Y996" s="16">
        <f t="shared" si="31"/>
        <v>1.2781786333789171E-5</v>
      </c>
    </row>
    <row r="997" spans="2:25" x14ac:dyDescent="0.25"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19">
        <f t="array" ref="W997">SUMPRODUCT(B$2:U$2, B997:U997)</f>
        <v>1.6630749609642614</v>
      </c>
      <c r="X997" s="16">
        <f t="shared" si="30"/>
        <v>0.84065034824956342</v>
      </c>
      <c r="Y997" s="16">
        <f t="shared" si="31"/>
        <v>0.70669300801211221</v>
      </c>
    </row>
    <row r="998" spans="2:25" x14ac:dyDescent="0.25"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19">
        <f t="array" ref="W998">SUMPRODUCT(B$2:U$2, B998:U998)</f>
        <v>-1.0929760384413596</v>
      </c>
      <c r="X998" s="16">
        <f t="shared" si="30"/>
        <v>0.2510582853061426</v>
      </c>
      <c r="Y998" s="16">
        <f t="shared" si="31"/>
        <v>6.3030262620860505E-2</v>
      </c>
    </row>
    <row r="999" spans="2:25" x14ac:dyDescent="0.25"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 s="19">
        <f t="array" ref="W999">SUMPRODUCT(B$2:U$2, B999:U999)</f>
        <v>-1.6955109921719456</v>
      </c>
      <c r="X999" s="16">
        <f t="shared" si="30"/>
        <v>0.1550524651287542</v>
      </c>
      <c r="Y999" s="16">
        <f t="shared" si="31"/>
        <v>2.4041266942503539E-2</v>
      </c>
    </row>
    <row r="1000" spans="2:25" x14ac:dyDescent="0.25"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19">
        <f t="array" ref="W1000">SUMPRODUCT(B$2:U$2, B1000:U1000)</f>
        <v>-0.70443977124078916</v>
      </c>
      <c r="X1000" s="16">
        <f t="shared" si="30"/>
        <v>0.33082860949179449</v>
      </c>
      <c r="Y1000" s="16">
        <f t="shared" si="31"/>
        <v>0.10944756885827425</v>
      </c>
    </row>
    <row r="1001" spans="2:25" x14ac:dyDescent="0.25"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19">
        <f t="array" ref="W1001">SUMPRODUCT(B$2:U$2, B1001:U1001)</f>
        <v>-0.35410770749849729</v>
      </c>
      <c r="X1001" s="16">
        <f t="shared" si="30"/>
        <v>0.4123866684033855</v>
      </c>
      <c r="Y1001" s="16">
        <f t="shared" si="31"/>
        <v>0.17006276427684383</v>
      </c>
    </row>
    <row r="1002" spans="2:25" x14ac:dyDescent="0.25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19">
        <f t="array" ref="W1002">SUMPRODUCT(B$2:U$2, B1002:U1002)</f>
        <v>-3.4027067297652156</v>
      </c>
      <c r="X1002" s="16">
        <f t="shared" si="30"/>
        <v>3.2210979719325308E-2</v>
      </c>
      <c r="Y1002" s="16">
        <f t="shared" si="31"/>
        <v>1.0375472144787863E-3</v>
      </c>
    </row>
    <row r="1003" spans="2:25" x14ac:dyDescent="0.25"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19">
        <f t="array" ref="W1003">SUMPRODUCT(B$2:U$2, B1003:U1003)</f>
        <v>-0.37464114675058691</v>
      </c>
      <c r="X1003" s="16">
        <f t="shared" si="30"/>
        <v>0.40742003472999011</v>
      </c>
      <c r="Y1003" s="16">
        <f t="shared" si="31"/>
        <v>0.16599108469938634</v>
      </c>
    </row>
    <row r="1004" spans="2:25" x14ac:dyDescent="0.25"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 s="19">
        <f t="array" ref="W1004">SUMPRODUCT(B$2:U$2, B1004:U1004)</f>
        <v>3.642819809294072</v>
      </c>
      <c r="X1004" s="16">
        <f t="shared" si="30"/>
        <v>0.97448940546527718</v>
      </c>
      <c r="Y1004" s="16">
        <f t="shared" si="31"/>
        <v>0.94962960136406938</v>
      </c>
    </row>
    <row r="1005" spans="2:25" x14ac:dyDescent="0.25">
      <c r="W1005" s="16"/>
    </row>
  </sheetData>
  <conditionalFormatting sqref="B2:U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opLeftCell="M1" workbookViewId="0">
      <selection activeCell="Y5" sqref="Y5"/>
    </sheetView>
  </sheetViews>
  <sheetFormatPr defaultRowHeight="15.75" x14ac:dyDescent="0.25"/>
  <cols>
    <col min="1" max="1" width="18" bestFit="1" customWidth="1"/>
    <col min="6" max="6" width="9.25" customWidth="1"/>
    <col min="16" max="16" width="9.625" customWidth="1"/>
    <col min="20" max="20" width="9.75" customWidth="1"/>
    <col min="22" max="22" width="10.125" bestFit="1" customWidth="1"/>
    <col min="23" max="23" width="23" bestFit="1" customWidth="1"/>
    <col min="24" max="24" width="9.125" bestFit="1" customWidth="1"/>
  </cols>
  <sheetData>
    <row r="1" spans="1:25" ht="47.25" x14ac:dyDescent="0.25">
      <c r="B1" s="17" t="s">
        <v>26</v>
      </c>
      <c r="C1" s="17" t="s">
        <v>27</v>
      </c>
      <c r="D1" s="17" t="s">
        <v>28</v>
      </c>
      <c r="E1" s="17" t="s">
        <v>29</v>
      </c>
      <c r="F1" s="17" t="s">
        <v>1</v>
      </c>
      <c r="G1" s="17" t="s">
        <v>2</v>
      </c>
      <c r="H1" s="17" t="s">
        <v>16</v>
      </c>
      <c r="I1" s="17" t="s">
        <v>3</v>
      </c>
      <c r="J1" s="17" t="s">
        <v>4</v>
      </c>
      <c r="K1" s="17" t="s">
        <v>18</v>
      </c>
      <c r="L1" s="17" t="s">
        <v>5</v>
      </c>
      <c r="M1" s="17" t="s">
        <v>19</v>
      </c>
      <c r="N1" s="17" t="s">
        <v>20</v>
      </c>
      <c r="O1" s="17" t="s">
        <v>22</v>
      </c>
      <c r="P1" s="17" t="s">
        <v>7</v>
      </c>
      <c r="Q1" s="17" t="s">
        <v>6</v>
      </c>
      <c r="R1" s="17" t="s">
        <v>21</v>
      </c>
      <c r="S1" s="17" t="s">
        <v>17</v>
      </c>
      <c r="T1" s="17" t="s">
        <v>8</v>
      </c>
      <c r="U1" t="s">
        <v>30</v>
      </c>
      <c r="W1" t="s">
        <v>33</v>
      </c>
      <c r="X1" s="16">
        <f>SUM(Y5:Y1004)</f>
        <v>-372.57834608632004</v>
      </c>
    </row>
    <row r="2" spans="1:25" x14ac:dyDescent="0.25">
      <c r="A2" s="13" t="s">
        <v>31</v>
      </c>
      <c r="B2" s="16">
        <v>-0.65444491034986729</v>
      </c>
      <c r="C2" s="16">
        <v>-0.2073875121532365</v>
      </c>
      <c r="D2" s="16">
        <v>-0.47265484648529704</v>
      </c>
      <c r="E2" s="16">
        <v>-0.31916670987361517</v>
      </c>
      <c r="F2" s="16">
        <v>2.3762089729473597</v>
      </c>
      <c r="G2" s="16">
        <v>-2.3618764352966357</v>
      </c>
      <c r="H2" s="16">
        <v>-2.050301340041496</v>
      </c>
      <c r="I2" s="16">
        <v>4.086465971353749</v>
      </c>
      <c r="J2" s="16">
        <v>2.4897212204607411</v>
      </c>
      <c r="K2" s="16">
        <v>2.8529527243839756</v>
      </c>
      <c r="L2" s="16">
        <v>1.4094285155530244</v>
      </c>
      <c r="M2" s="16">
        <v>1.9688108754300755</v>
      </c>
      <c r="N2" s="16">
        <v>1.1210762107332612</v>
      </c>
      <c r="O2" s="16">
        <v>1.2734871471104057</v>
      </c>
      <c r="P2" s="16">
        <v>-1.4289309142369313</v>
      </c>
      <c r="Q2" s="16">
        <v>1.7843308223007182</v>
      </c>
      <c r="R2" s="16">
        <v>1.375923930362823</v>
      </c>
      <c r="S2" s="16">
        <v>-1.587519239855784</v>
      </c>
      <c r="T2" s="16">
        <v>2.1161591838934326</v>
      </c>
      <c r="U2" s="16">
        <v>0.14329968823385267</v>
      </c>
      <c r="W2" s="17"/>
    </row>
    <row r="4" spans="1:25" ht="47.25" x14ac:dyDescent="0.25">
      <c r="B4" s="17" t="s">
        <v>26</v>
      </c>
      <c r="C4" s="17" t="s">
        <v>27</v>
      </c>
      <c r="D4" s="17" t="s">
        <v>28</v>
      </c>
      <c r="E4" s="17" t="s">
        <v>29</v>
      </c>
      <c r="F4" s="17" t="s">
        <v>1</v>
      </c>
      <c r="G4" s="17" t="s">
        <v>2</v>
      </c>
      <c r="H4" s="17" t="s">
        <v>16</v>
      </c>
      <c r="I4" s="17" t="s">
        <v>3</v>
      </c>
      <c r="J4" s="17" t="s">
        <v>4</v>
      </c>
      <c r="K4" s="17" t="s">
        <v>18</v>
      </c>
      <c r="L4" s="17" t="s">
        <v>5</v>
      </c>
      <c r="M4" s="17" t="s">
        <v>19</v>
      </c>
      <c r="N4" s="17" t="s">
        <v>20</v>
      </c>
      <c r="O4" s="17" t="s">
        <v>22</v>
      </c>
      <c r="P4" s="17" t="s">
        <v>7</v>
      </c>
      <c r="Q4" s="17" t="s">
        <v>6</v>
      </c>
      <c r="R4" s="17" t="s">
        <v>21</v>
      </c>
      <c r="S4" s="17" t="s">
        <v>17</v>
      </c>
      <c r="T4" s="17" t="s">
        <v>8</v>
      </c>
      <c r="U4" s="17" t="s">
        <v>30</v>
      </c>
      <c r="V4" s="17" t="s">
        <v>12</v>
      </c>
      <c r="W4" t="s">
        <v>54</v>
      </c>
      <c r="X4" s="17" t="s">
        <v>55</v>
      </c>
      <c r="Y4" s="17" t="s">
        <v>57</v>
      </c>
    </row>
    <row r="5" spans="1:25" x14ac:dyDescent="0.25"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s="19">
        <f t="array" ref="W5">SUMPRODUCT(B$2:U$2, B5:U5)</f>
        <v>4.0356182614184712</v>
      </c>
      <c r="X5" s="16">
        <f>EXP(W5)/(1+EXP(W5))</f>
        <v>0.9826322219999446</v>
      </c>
      <c r="Y5" s="22">
        <f>IFERROR(V5*LN(X5)+(1-V5)*LN(1-X5),0)</f>
        <v>-1.752036719422595E-2</v>
      </c>
    </row>
    <row r="6" spans="1:25" x14ac:dyDescent="0.25"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s="19">
        <f t="array" ref="W6">SUMPRODUCT(B$2:U$2, B6:U6)</f>
        <v>3.882130124806789</v>
      </c>
      <c r="X6" s="16">
        <f t="shared" ref="X6:X69" si="0">EXP(W6)/(1+EXP(W6))</f>
        <v>0.97980918656904592</v>
      </c>
      <c r="Y6" s="22">
        <f t="shared" ref="Y6:Y69" si="1">IFERROR(V6*LN(X6)+(1-V6)*LN(1-X6),0)</f>
        <v>-2.0397433858107897E-2</v>
      </c>
    </row>
    <row r="7" spans="1:25" x14ac:dyDescent="0.25"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s="19">
        <f t="array" ref="W7">SUMPRODUCT(B$2:U$2, B7:U7)</f>
        <v>2.5134851150793094</v>
      </c>
      <c r="X7" s="16">
        <f t="shared" si="0"/>
        <v>0.92508178618771808</v>
      </c>
      <c r="Y7" s="22">
        <f t="shared" si="1"/>
        <v>-7.7873127878072879E-2</v>
      </c>
    </row>
    <row r="8" spans="1:25" x14ac:dyDescent="0.25"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19">
        <f t="array" ref="W8">SUMPRODUCT(B$2:U$2, B8:U8)</f>
        <v>1.639455717178631</v>
      </c>
      <c r="X8" s="16">
        <f t="shared" si="0"/>
        <v>0.83746086315875301</v>
      </c>
      <c r="Y8" s="22">
        <f t="shared" si="1"/>
        <v>-0.17738074693153486</v>
      </c>
    </row>
    <row r="9" spans="1:25" x14ac:dyDescent="0.25"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 s="19">
        <f t="array" ref="W9">SUMPRODUCT(B$2:U$2, B9:U9)</f>
        <v>3.8456221209538</v>
      </c>
      <c r="X9" s="16">
        <f t="shared" si="0"/>
        <v>0.97907414954018512</v>
      </c>
      <c r="Y9" s="22">
        <f t="shared" si="1"/>
        <v>-2.1147899237856722E-2</v>
      </c>
    </row>
    <row r="10" spans="1:25" x14ac:dyDescent="0.25"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19">
        <f t="array" ref="W10">SUMPRODUCT(B$2:U$2, B10:U10)</f>
        <v>3.226465697166466</v>
      </c>
      <c r="X10" s="16">
        <f t="shared" si="0"/>
        <v>0.96181817091232225</v>
      </c>
      <c r="Y10" s="22">
        <f t="shared" si="1"/>
        <v>-3.8929857707012683E-2</v>
      </c>
    </row>
    <row r="11" spans="1:25" x14ac:dyDescent="0.25"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19">
        <f t="array" ref="W11">SUMPRODUCT(B$2:U$2, B11:U11)</f>
        <v>3.2305106879165426</v>
      </c>
      <c r="X11" s="16">
        <f t="shared" si="0"/>
        <v>0.96196644187987301</v>
      </c>
      <c r="Y11" s="22">
        <f t="shared" si="1"/>
        <v>-3.8775712625636706E-2</v>
      </c>
    </row>
    <row r="12" spans="1:25" x14ac:dyDescent="0.25"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 s="19">
        <f t="array" ref="W12">SUMPRODUCT(B$2:U$2, B12:U12)</f>
        <v>1.5794165134887517</v>
      </c>
      <c r="X12" s="16">
        <f t="shared" si="0"/>
        <v>0.82912186618517403</v>
      </c>
      <c r="Y12" s="22">
        <f t="shared" si="1"/>
        <v>-0.18738813080865988</v>
      </c>
    </row>
    <row r="13" spans="1:25" x14ac:dyDescent="0.25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19">
        <f t="array" ref="W13">SUMPRODUCT(B$2:U$2, B13:U13)</f>
        <v>1.4320682050253946</v>
      </c>
      <c r="X13" s="16">
        <f t="shared" si="0"/>
        <v>0.80722336153601171</v>
      </c>
      <c r="Y13" s="22">
        <f t="shared" si="1"/>
        <v>-0.21415486891454175</v>
      </c>
    </row>
    <row r="14" spans="1:25" x14ac:dyDescent="0.25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 s="19">
        <f t="array" ref="W14">SUMPRODUCT(B$2:U$2, B14:U14)</f>
        <v>4.0691377339494927</v>
      </c>
      <c r="X14" s="16">
        <f t="shared" si="0"/>
        <v>0.98319511106983892</v>
      </c>
      <c r="Y14" s="22">
        <f t="shared" si="1"/>
        <v>-1.6947693210291787E-2</v>
      </c>
    </row>
    <row r="15" spans="1:25" x14ac:dyDescent="0.25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 s="19">
        <f t="array" ref="W15">SUMPRODUCT(B$2:U$2, B15:U15)</f>
        <v>0.83918125995814208</v>
      </c>
      <c r="X15" s="16">
        <f t="shared" si="0"/>
        <v>0.69829275187238848</v>
      </c>
      <c r="Y15" s="22">
        <f t="shared" si="1"/>
        <v>-0.35911684885981721</v>
      </c>
    </row>
    <row r="16" spans="1:25" x14ac:dyDescent="0.25"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 s="19">
        <f t="array" ref="W16">SUMPRODUCT(B$2:U$2, B16:U16)</f>
        <v>-0.43626151766710719</v>
      </c>
      <c r="X16" s="16">
        <f t="shared" si="0"/>
        <v>0.39263213439586808</v>
      </c>
      <c r="Y16" s="22">
        <f t="shared" si="1"/>
        <v>-0.93488215027060628</v>
      </c>
    </row>
    <row r="17" spans="2:25" x14ac:dyDescent="0.25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 s="19">
        <f t="array" ref="W17">SUMPRODUCT(B$2:U$2, B17:U17)</f>
        <v>3.8969992293692663</v>
      </c>
      <c r="X17" s="16">
        <f t="shared" si="0"/>
        <v>0.98010125511757218</v>
      </c>
      <c r="Y17" s="22">
        <f t="shared" si="1"/>
        <v>-2.0099391106279969E-2</v>
      </c>
    </row>
    <row r="18" spans="2:25" x14ac:dyDescent="0.25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s="19">
        <f t="array" ref="W18">SUMPRODUCT(B$2:U$2, B18:U18)</f>
        <v>5.6949297720147047</v>
      </c>
      <c r="X18" s="16">
        <f t="shared" si="0"/>
        <v>0.99664829833768154</v>
      </c>
      <c r="Y18" s="22">
        <f t="shared" si="1"/>
        <v>-3.3573311968683153E-3</v>
      </c>
    </row>
    <row r="19" spans="2:25" x14ac:dyDescent="0.25"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 s="19">
        <f t="array" ref="W19">SUMPRODUCT(B$2:U$2, B19:U19)</f>
        <v>7.5460557605710337</v>
      </c>
      <c r="X19" s="16">
        <f t="shared" si="0"/>
        <v>0.99947208950752564</v>
      </c>
      <c r="Y19" s="22">
        <f t="shared" si="1"/>
        <v>-5.2804988627885179E-4</v>
      </c>
    </row>
    <row r="20" spans="2:25" x14ac:dyDescent="0.25"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 s="19">
        <f t="array" ref="W20">SUMPRODUCT(B$2:U$2, B20:U20)</f>
        <v>4.4785898331152598</v>
      </c>
      <c r="X20" s="16">
        <f t="shared" si="0"/>
        <v>0.98877795709341587</v>
      </c>
      <c r="Y20" s="22">
        <f t="shared" si="1"/>
        <v>-1.1285485110713608E-2</v>
      </c>
    </row>
    <row r="21" spans="2:25" x14ac:dyDescent="0.25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s="19">
        <f t="array" ref="W21">SUMPRODUCT(B$2:U$2, B21:U21)</f>
        <v>0.76234192499439102</v>
      </c>
      <c r="X21" s="16">
        <f t="shared" si="0"/>
        <v>0.68186197496164802</v>
      </c>
      <c r="Y21" s="22">
        <f t="shared" si="1"/>
        <v>-0.38292802437500989</v>
      </c>
    </row>
    <row r="22" spans="2:25" x14ac:dyDescent="0.25"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s="19">
        <f t="array" ref="W22">SUMPRODUCT(B$2:U$2, B22:U22)</f>
        <v>2.7055553521358005</v>
      </c>
      <c r="X22" s="16">
        <f t="shared" si="0"/>
        <v>0.93735365778727886</v>
      </c>
      <c r="Y22" s="22">
        <f t="shared" si="1"/>
        <v>-6.4694631682424106E-2</v>
      </c>
    </row>
    <row r="23" spans="2:25" x14ac:dyDescent="0.25"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s="19">
        <f t="array" ref="W23">SUMPRODUCT(B$2:U$2, B23:U23)</f>
        <v>0.44317521512077585</v>
      </c>
      <c r="X23" s="16">
        <f t="shared" si="0"/>
        <v>0.60901536032867798</v>
      </c>
      <c r="Y23" s="22">
        <f t="shared" si="1"/>
        <v>-0.49591178937573677</v>
      </c>
    </row>
    <row r="24" spans="2:25" x14ac:dyDescent="0.25"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 s="19">
        <f t="array" ref="W24">SUMPRODUCT(B$2:U$2, B24:U24)</f>
        <v>5.8678010939009351</v>
      </c>
      <c r="X24" s="16">
        <f t="shared" si="0"/>
        <v>0.99717889375913848</v>
      </c>
      <c r="Y24" s="22">
        <f t="shared" si="1"/>
        <v>-2.8250930610001614E-3</v>
      </c>
    </row>
    <row r="25" spans="2:25" x14ac:dyDescent="0.25"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19">
        <f t="array" ref="W25">SUMPRODUCT(B$2:U$2, B25:U25)</f>
        <v>-2.8806132720311255</v>
      </c>
      <c r="X25" s="16">
        <f t="shared" si="0"/>
        <v>5.3120281269234904E-2</v>
      </c>
      <c r="Y25" s="22">
        <f t="shared" si="1"/>
        <v>-2.9351964788499103</v>
      </c>
    </row>
    <row r="26" spans="2:25" x14ac:dyDescent="0.25"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 s="19">
        <f t="array" ref="W26">SUMPRODUCT(B$2:U$2, B26:U26)</f>
        <v>1.2786011403773869</v>
      </c>
      <c r="X26" s="16">
        <f t="shared" si="0"/>
        <v>0.78221156548715143</v>
      </c>
      <c r="Y26" s="22">
        <f t="shared" si="1"/>
        <v>-0.24563003092606525</v>
      </c>
    </row>
    <row r="27" spans="2:25" x14ac:dyDescent="0.25"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 s="19">
        <f t="array" ref="W27">SUMPRODUCT(B$2:U$2, B27:U27)</f>
        <v>-3.8548951734529506</v>
      </c>
      <c r="X27" s="16">
        <f t="shared" si="0"/>
        <v>2.0736706163232314E-2</v>
      </c>
      <c r="Y27" s="22">
        <f t="shared" si="1"/>
        <v>-3.8758499044522994</v>
      </c>
    </row>
    <row r="28" spans="2:25" x14ac:dyDescent="0.25"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19">
        <f t="array" ref="W28">SUMPRODUCT(B$2:U$2, B28:U28)</f>
        <v>-0.53674267040468093</v>
      </c>
      <c r="X28" s="16">
        <f t="shared" si="0"/>
        <v>0.36894564495466942</v>
      </c>
      <c r="Y28" s="22">
        <f t="shared" si="1"/>
        <v>-0.99710594943773978</v>
      </c>
    </row>
    <row r="29" spans="2:25" x14ac:dyDescent="0.25"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 s="19">
        <f t="array" ref="W29">SUMPRODUCT(B$2:U$2, B29:U29)</f>
        <v>9.8308453191483682</v>
      </c>
      <c r="X29" s="16">
        <f t="shared" si="0"/>
        <v>0.99994623560350171</v>
      </c>
      <c r="Y29" s="22">
        <f t="shared" si="1"/>
        <v>-5.3765841855261823E-5</v>
      </c>
    </row>
    <row r="30" spans="2:25" x14ac:dyDescent="0.25"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 s="19">
        <f t="array" ref="W30">SUMPRODUCT(B$2:U$2, B30:U30)</f>
        <v>8.6723233458381586</v>
      </c>
      <c r="X30" s="16">
        <f t="shared" si="0"/>
        <v>0.99982876858151715</v>
      </c>
      <c r="Y30" s="22">
        <f t="shared" si="1"/>
        <v>-1.7124608025591924E-4</v>
      </c>
    </row>
    <row r="31" spans="2:25" x14ac:dyDescent="0.25"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 s="19">
        <f t="array" ref="W31">SUMPRODUCT(B$2:U$2, B31:U31)</f>
        <v>-1.5226951753384934</v>
      </c>
      <c r="X31" s="16">
        <f t="shared" si="0"/>
        <v>0.17906498395056827</v>
      </c>
      <c r="Y31" s="22">
        <f t="shared" si="1"/>
        <v>-1.720006500194043</v>
      </c>
    </row>
    <row r="32" spans="2:25" x14ac:dyDescent="0.25"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19">
        <f t="array" ref="W32">SUMPRODUCT(B$2:U$2, B32:U32)</f>
        <v>4.5779522621573987</v>
      </c>
      <c r="X32" s="16">
        <f t="shared" si="0"/>
        <v>0.98982860327913602</v>
      </c>
      <c r="Y32" s="22">
        <f t="shared" si="1"/>
        <v>-1.0223478842756454E-2</v>
      </c>
    </row>
    <row r="33" spans="2:25" x14ac:dyDescent="0.25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 s="19">
        <f t="array" ref="W33">SUMPRODUCT(B$2:U$2, B33:U33)</f>
        <v>4.632077969726943</v>
      </c>
      <c r="X33" s="16">
        <f t="shared" si="0"/>
        <v>0.99035933707618329</v>
      </c>
      <c r="Y33" s="22">
        <f t="shared" si="1"/>
        <v>-9.6874349663751153E-3</v>
      </c>
    </row>
    <row r="34" spans="2:25" x14ac:dyDescent="0.25"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 s="19">
        <f t="array" ref="W34">SUMPRODUCT(B$2:U$2, B34:U34)</f>
        <v>-0.38325453379299901</v>
      </c>
      <c r="X34" s="16">
        <f t="shared" si="0"/>
        <v>0.40534218352131607</v>
      </c>
      <c r="Y34" s="22">
        <f t="shared" si="1"/>
        <v>-0.90302367101714809</v>
      </c>
    </row>
    <row r="35" spans="2:25" x14ac:dyDescent="0.25"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 s="19">
        <f t="array" ref="W35">SUMPRODUCT(B$2:U$2, B35:U35)</f>
        <v>3.7772852614550789</v>
      </c>
      <c r="X35" s="16">
        <f t="shared" si="0"/>
        <v>0.9776272609248452</v>
      </c>
      <c r="Y35" s="22">
        <f t="shared" si="1"/>
        <v>-2.2626805392180187E-2</v>
      </c>
    </row>
    <row r="36" spans="2:25" x14ac:dyDescent="0.25"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s="19">
        <f t="array" ref="W36">SUMPRODUCT(B$2:U$2, B36:U36)</f>
        <v>4.8242876482940114</v>
      </c>
      <c r="X36" s="16">
        <f t="shared" si="0"/>
        <v>0.99203172969079634</v>
      </c>
      <c r="Y36" s="22">
        <f t="shared" si="1"/>
        <v>-8.0001866333923345E-3</v>
      </c>
    </row>
    <row r="37" spans="2:25" x14ac:dyDescent="0.25"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 s="19">
        <f t="array" ref="W37">SUMPRODUCT(B$2:U$2, B37:U37)</f>
        <v>0.80053075369940641</v>
      </c>
      <c r="X37" s="16">
        <f t="shared" si="0"/>
        <v>0.69008800304133877</v>
      </c>
      <c r="Y37" s="22">
        <f t="shared" si="1"/>
        <v>-0.37093614888382648</v>
      </c>
    </row>
    <row r="38" spans="2:25" x14ac:dyDescent="0.25"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 s="19">
        <f t="array" ref="W38">SUMPRODUCT(B$2:U$2, B38:U38)</f>
        <v>0.35277292239788616</v>
      </c>
      <c r="X38" s="16">
        <f t="shared" si="0"/>
        <v>0.58728984347758473</v>
      </c>
      <c r="Y38" s="22">
        <f t="shared" si="1"/>
        <v>-0.53223681018810498</v>
      </c>
    </row>
    <row r="39" spans="2:25" x14ac:dyDescent="0.25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 s="19">
        <f t="array" ref="W39">SUMPRODUCT(B$2:U$2, B39:U39)</f>
        <v>2.2661565436802298</v>
      </c>
      <c r="X39" s="16">
        <f t="shared" si="0"/>
        <v>0.90603508339413208</v>
      </c>
      <c r="Y39" s="22">
        <f t="shared" si="1"/>
        <v>-9.8677250295807192E-2</v>
      </c>
    </row>
    <row r="40" spans="2:25" x14ac:dyDescent="0.25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 s="19">
        <f t="array" ref="W40">SUMPRODUCT(B$2:U$2, B40:U40)</f>
        <v>-0.98380006860131175</v>
      </c>
      <c r="X40" s="16">
        <f t="shared" si="0"/>
        <v>0.2721384180674829</v>
      </c>
      <c r="Y40" s="22">
        <f t="shared" si="1"/>
        <v>-1.3014444521727391</v>
      </c>
    </row>
    <row r="41" spans="2:25" x14ac:dyDescent="0.25"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 s="19">
        <f t="array" ref="W41">SUMPRODUCT(B$2:U$2, B41:U41)</f>
        <v>7.59503405959323</v>
      </c>
      <c r="X41" s="16">
        <f t="shared" si="0"/>
        <v>0.99949730999796038</v>
      </c>
      <c r="Y41" s="22">
        <f t="shared" si="1"/>
        <v>-5.0281639301745593E-4</v>
      </c>
    </row>
    <row r="42" spans="2:25" x14ac:dyDescent="0.25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 s="19">
        <f t="array" ref="W42">SUMPRODUCT(B$2:U$2, B42:U42)</f>
        <v>-0.83031193198962983</v>
      </c>
      <c r="X42" s="16">
        <f t="shared" si="0"/>
        <v>0.30357911783731739</v>
      </c>
      <c r="Y42" s="22">
        <f t="shared" si="1"/>
        <v>-1.1921130176532584</v>
      </c>
    </row>
    <row r="43" spans="2:25" x14ac:dyDescent="0.25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 s="19">
        <f t="array" ref="W43">SUMPRODUCT(B$2:U$2, B43:U43)</f>
        <v>0.39212386176151126</v>
      </c>
      <c r="X43" s="16">
        <f t="shared" si="0"/>
        <v>0.59679387105565707</v>
      </c>
      <c r="Y43" s="22">
        <f t="shared" si="1"/>
        <v>-0.51618349982417833</v>
      </c>
    </row>
    <row r="44" spans="2:25" x14ac:dyDescent="0.25"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 s="19">
        <f t="array" ref="W44">SUMPRODUCT(B$2:U$2, B44:U44)</f>
        <v>3.7033864114621338</v>
      </c>
      <c r="X44" s="16">
        <f t="shared" si="0"/>
        <v>0.97595258297083909</v>
      </c>
      <c r="Y44" s="22">
        <f t="shared" si="1"/>
        <v>-2.4341276770919049E-2</v>
      </c>
    </row>
    <row r="45" spans="2:25" x14ac:dyDescent="0.25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 s="19">
        <f t="array" ref="W45">SUMPRODUCT(B$2:U$2, B45:U45)</f>
        <v>0.54561199837319319</v>
      </c>
      <c r="X45" s="16">
        <f t="shared" si="0"/>
        <v>0.63311694316629474</v>
      </c>
      <c r="Y45" s="22">
        <f t="shared" si="1"/>
        <v>-0.45710012956255636</v>
      </c>
    </row>
    <row r="46" spans="2:25" x14ac:dyDescent="0.25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 s="19">
        <f t="array" ref="W46">SUMPRODUCT(B$2:U$2, B46:U46)</f>
        <v>0.29076427874363142</v>
      </c>
      <c r="X46" s="16">
        <f t="shared" si="0"/>
        <v>0.5721832307178184</v>
      </c>
      <c r="Y46" s="22">
        <f t="shared" si="1"/>
        <v>-0.55829600547537639</v>
      </c>
    </row>
    <row r="47" spans="2:25" x14ac:dyDescent="0.25"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s="19">
        <f t="array" ref="W47">SUMPRODUCT(B$2:U$2, B47:U47)</f>
        <v>-1.9707737736487829</v>
      </c>
      <c r="X47" s="16">
        <f t="shared" si="0"/>
        <v>0.12230580019451764</v>
      </c>
      <c r="Y47" s="22">
        <f t="shared" si="1"/>
        <v>-2.1012308114567775</v>
      </c>
    </row>
    <row r="48" spans="2:25" x14ac:dyDescent="0.25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 s="19">
        <f t="array" ref="W48">SUMPRODUCT(B$2:U$2, B48:U48)</f>
        <v>3.7032114375607503</v>
      </c>
      <c r="X48" s="16">
        <f t="shared" si="0"/>
        <v>0.97594847614206426</v>
      </c>
      <c r="Y48" s="22">
        <f t="shared" si="1"/>
        <v>-2.4345484800578816E-2</v>
      </c>
    </row>
    <row r="49" spans="2:25" x14ac:dyDescent="0.25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 s="19">
        <f t="array" ref="W49">SUMPRODUCT(B$2:U$2, B49:U49)</f>
        <v>2.0884986362462827</v>
      </c>
      <c r="X49" s="16">
        <f t="shared" si="0"/>
        <v>0.88978027102467327</v>
      </c>
      <c r="Y49" s="22">
        <f t="shared" si="1"/>
        <v>-0.11678073322656903</v>
      </c>
    </row>
    <row r="50" spans="2:25" x14ac:dyDescent="0.25"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 s="19">
        <f t="array" ref="W50">SUMPRODUCT(B$2:U$2, B50:U50)</f>
        <v>-0.53674267040468093</v>
      </c>
      <c r="X50" s="16">
        <f t="shared" si="0"/>
        <v>0.36894564495466942</v>
      </c>
      <c r="Y50" s="22">
        <f t="shared" si="1"/>
        <v>-0.99710594943773978</v>
      </c>
    </row>
    <row r="51" spans="2:25" x14ac:dyDescent="0.25"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s="19">
        <f t="array" ref="W51">SUMPRODUCT(B$2:U$2, B51:U51)</f>
        <v>6.047174120416793</v>
      </c>
      <c r="X51" s="16">
        <f t="shared" si="0"/>
        <v>0.99764104337031512</v>
      </c>
      <c r="Y51" s="22">
        <f t="shared" si="1"/>
        <v>-2.361743351241374E-3</v>
      </c>
    </row>
    <row r="52" spans="2:25" x14ac:dyDescent="0.25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s="19">
        <f t="array" ref="W52">SUMPRODUCT(B$2:U$2, B52:U52)</f>
        <v>4.0223781474343649</v>
      </c>
      <c r="X52" s="16">
        <f t="shared" si="0"/>
        <v>0.98240481454815842</v>
      </c>
      <c r="Y52" s="22">
        <f t="shared" si="1"/>
        <v>-1.7751820798989404E-2</v>
      </c>
    </row>
    <row r="53" spans="2:25" x14ac:dyDescent="0.25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19">
        <f t="array" ref="W53">SUMPRODUCT(B$2:U$2, B53:U53)</f>
        <v>2.2584979539391696</v>
      </c>
      <c r="X53" s="16">
        <f t="shared" si="0"/>
        <v>0.90538103477315834</v>
      </c>
      <c r="Y53" s="22">
        <f t="shared" si="1"/>
        <v>-9.9399390993173437E-2</v>
      </c>
    </row>
    <row r="54" spans="2:25" x14ac:dyDescent="0.25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 s="19">
        <f t="array" ref="W54">SUMPRODUCT(B$2:U$2, B54:U54)</f>
        <v>8.7629294227773666</v>
      </c>
      <c r="X54" s="16">
        <f t="shared" si="0"/>
        <v>0.9998435987654346</v>
      </c>
      <c r="Y54" s="22">
        <f t="shared" si="1"/>
        <v>-1.5641346651389332E-4</v>
      </c>
    </row>
    <row r="55" spans="2:25" x14ac:dyDescent="0.25"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 s="19">
        <f t="array" ref="W55">SUMPRODUCT(B$2:U$2, B55:U55)</f>
        <v>4.632077969726943</v>
      </c>
      <c r="X55" s="16">
        <f t="shared" si="0"/>
        <v>0.99035933707618329</v>
      </c>
      <c r="Y55" s="22">
        <f t="shared" si="1"/>
        <v>-9.6874349663751153E-3</v>
      </c>
    </row>
    <row r="56" spans="2:25" x14ac:dyDescent="0.25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19">
        <f t="array" ref="W56">SUMPRODUCT(B$2:U$2, B56:U56)</f>
        <v>-0.98380006860131175</v>
      </c>
      <c r="X56" s="16">
        <f t="shared" si="0"/>
        <v>0.2721384180674829</v>
      </c>
      <c r="Y56" s="22">
        <f t="shared" si="1"/>
        <v>-1.3014444521727391</v>
      </c>
    </row>
    <row r="57" spans="2:25" x14ac:dyDescent="0.25"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 s="19">
        <f t="array" ref="W57">SUMPRODUCT(B$2:U$2, B57:U57)</f>
        <v>3.757110813102305</v>
      </c>
      <c r="X57" s="16">
        <f t="shared" si="0"/>
        <v>0.97718172333382813</v>
      </c>
      <c r="Y57" s="22">
        <f t="shared" si="1"/>
        <v>-2.3082642870235159E-2</v>
      </c>
    </row>
    <row r="58" spans="2:25" x14ac:dyDescent="0.25"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s="19">
        <f t="array" ref="W58">SUMPRODUCT(B$2:U$2, B58:U58)</f>
        <v>1.5794165134887517</v>
      </c>
      <c r="X58" s="16">
        <f t="shared" si="0"/>
        <v>0.82912186618517403</v>
      </c>
      <c r="Y58" s="22">
        <f t="shared" si="1"/>
        <v>-0.18738813080865988</v>
      </c>
    </row>
    <row r="59" spans="2:25" x14ac:dyDescent="0.25"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 s="19">
        <f t="array" ref="W59">SUMPRODUCT(B$2:U$2, B59:U59)</f>
        <v>3.6548101133247468</v>
      </c>
      <c r="X59" s="16">
        <f t="shared" si="0"/>
        <v>0.97478579229832651</v>
      </c>
      <c r="Y59" s="22">
        <f t="shared" si="1"/>
        <v>-2.5537532328760347E-2</v>
      </c>
    </row>
    <row r="60" spans="2:25" x14ac:dyDescent="0.25"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19">
        <f t="array" ref="W60">SUMPRODUCT(B$2:U$2, B60:U60)</f>
        <v>8.6230410065104053</v>
      </c>
      <c r="X60" s="16">
        <f t="shared" si="0"/>
        <v>0.99982012005514653</v>
      </c>
      <c r="Y60" s="22">
        <f t="shared" si="1"/>
        <v>-1.7989612519112198E-4</v>
      </c>
    </row>
    <row r="61" spans="2:25" x14ac:dyDescent="0.25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s="19">
        <f t="array" ref="W61">SUMPRODUCT(B$2:U$2, B61:U61)</f>
        <v>0.76234192499439102</v>
      </c>
      <c r="X61" s="16">
        <f t="shared" si="0"/>
        <v>0.68186197496164802</v>
      </c>
      <c r="Y61" s="22">
        <f t="shared" si="1"/>
        <v>-0.38292802437500989</v>
      </c>
    </row>
    <row r="62" spans="2:25" x14ac:dyDescent="0.25"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 s="19">
        <f t="array" ref="W62">SUMPRODUCT(B$2:U$2, B62:U62)</f>
        <v>5.518534176379144</v>
      </c>
      <c r="X62" s="16">
        <f t="shared" si="0"/>
        <v>0.99600430550965091</v>
      </c>
      <c r="Y62" s="22">
        <f t="shared" si="1"/>
        <v>-4.0036986060277661E-3</v>
      </c>
    </row>
    <row r="63" spans="2:25" x14ac:dyDescent="0.25"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19">
        <f t="array" ref="W63">SUMPRODUCT(B$2:U$2, B63:U63)</f>
        <v>-0.17586702163976251</v>
      </c>
      <c r="X63" s="16">
        <f t="shared" si="0"/>
        <v>0.45614621660444066</v>
      </c>
      <c r="Y63" s="22">
        <f t="shared" si="1"/>
        <v>-0.78494187041678443</v>
      </c>
    </row>
    <row r="64" spans="2:25" x14ac:dyDescent="0.25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19">
        <f t="array" ref="W64">SUMPRODUCT(B$2:U$2, B64:U64)</f>
        <v>3.7031655344018399</v>
      </c>
      <c r="X64" s="16">
        <f t="shared" si="0"/>
        <v>0.9759473986314684</v>
      </c>
      <c r="Y64" s="22">
        <f t="shared" si="1"/>
        <v>-2.4346588866230867E-2</v>
      </c>
    </row>
    <row r="65" spans="2:25" x14ac:dyDescent="0.25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 s="19">
        <f t="array" ref="W65">SUMPRODUCT(B$2:U$2, B65:U65)</f>
        <v>2.9553404438515747</v>
      </c>
      <c r="X65" s="16">
        <f t="shared" si="0"/>
        <v>0.95051528664877361</v>
      </c>
      <c r="Y65" s="22">
        <f t="shared" si="1"/>
        <v>-5.0751034438346214E-2</v>
      </c>
    </row>
    <row r="66" spans="2:25" x14ac:dyDescent="0.25"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 s="19">
        <f t="array" ref="W66">SUMPRODUCT(B$2:U$2, B66:U66)</f>
        <v>4.3823157275736619</v>
      </c>
      <c r="X66" s="16">
        <f t="shared" si="0"/>
        <v>0.98765784547657909</v>
      </c>
      <c r="Y66" s="22">
        <f t="shared" si="1"/>
        <v>-1.2418951459888068E-2</v>
      </c>
    </row>
    <row r="67" spans="2:25" x14ac:dyDescent="0.25"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19">
        <f t="array" ref="W67">SUMPRODUCT(B$2:U$2, B67:U67)</f>
        <v>3.2561540393641195</v>
      </c>
      <c r="X67" s="16">
        <f t="shared" si="0"/>
        <v>0.96289362083754615</v>
      </c>
      <c r="Y67" s="22">
        <f t="shared" si="1"/>
        <v>-3.7812339705869454E-2</v>
      </c>
    </row>
    <row r="68" spans="2:25" x14ac:dyDescent="0.25"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19">
        <f t="array" ref="W68">SUMPRODUCT(B$2:U$2, B68:U68)</f>
        <v>4.3823157275736619</v>
      </c>
      <c r="X68" s="16">
        <f t="shared" si="0"/>
        <v>0.98765784547657909</v>
      </c>
      <c r="Y68" s="22">
        <f t="shared" si="1"/>
        <v>-1.2418951459888068E-2</v>
      </c>
    </row>
    <row r="69" spans="2:25" x14ac:dyDescent="0.25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 s="19">
        <f t="array" ref="W69">SUMPRODUCT(B$2:U$2, B69:U69)</f>
        <v>-0.83031193198962983</v>
      </c>
      <c r="X69" s="16">
        <f t="shared" si="0"/>
        <v>0.30357911783731739</v>
      </c>
      <c r="Y69" s="22">
        <f t="shared" si="1"/>
        <v>-1.1921130176532584</v>
      </c>
    </row>
    <row r="70" spans="2:25" x14ac:dyDescent="0.25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 s="19">
        <f t="array" ref="W70">SUMPRODUCT(B$2:U$2, B70:U70)</f>
        <v>2.3634474058641128</v>
      </c>
      <c r="X70" s="16">
        <f t="shared" ref="X70:X133" si="2">EXP(W70)/(1+EXP(W70))</f>
        <v>0.91399718048480216</v>
      </c>
      <c r="Y70" s="22">
        <f t="shared" ref="Y70:Y133" si="3">IFERROR(V70*LN(X70)+(1-V70)*LN(1-X70),0)</f>
        <v>-8.9927792341495449E-2</v>
      </c>
    </row>
    <row r="71" spans="2:25" x14ac:dyDescent="0.25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19">
        <f t="array" ref="W71">SUMPRODUCT(B$2:U$2, B71:U71)</f>
        <v>2.6617711822666261</v>
      </c>
      <c r="X71" s="16">
        <f t="shared" si="2"/>
        <v>0.934732805015977</v>
      </c>
      <c r="Y71" s="22">
        <f t="shared" si="3"/>
        <v>-6.7494560569875892E-2</v>
      </c>
    </row>
    <row r="72" spans="2:25" x14ac:dyDescent="0.25"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 s="19">
        <f t="array" ref="W72">SUMPRODUCT(B$2:U$2, B72:U72)</f>
        <v>0.20542461393452907</v>
      </c>
      <c r="X72" s="16">
        <f t="shared" si="2"/>
        <v>0.55117631300174474</v>
      </c>
      <c r="Y72" s="22">
        <f t="shared" si="3"/>
        <v>-0.59570053371524734</v>
      </c>
    </row>
    <row r="73" spans="2:25" x14ac:dyDescent="0.25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 s="19">
        <f t="array" ref="W73">SUMPRODUCT(B$2:U$2, B73:U73)</f>
        <v>4.5296411864745254</v>
      </c>
      <c r="X73" s="16">
        <f t="shared" si="2"/>
        <v>0.98933052046319081</v>
      </c>
      <c r="Y73" s="22">
        <f t="shared" si="3"/>
        <v>-1.0726806564600982E-2</v>
      </c>
    </row>
    <row r="74" spans="2:25" x14ac:dyDescent="0.25"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 s="19">
        <f t="array" ref="W74">SUMPRODUCT(B$2:U$2, B74:U74)</f>
        <v>1.9529785500560601</v>
      </c>
      <c r="X74" s="16">
        <f t="shared" si="2"/>
        <v>0.875771059340405</v>
      </c>
      <c r="Y74" s="22">
        <f t="shared" si="3"/>
        <v>-0.13265056998795516</v>
      </c>
    </row>
    <row r="75" spans="2:25" x14ac:dyDescent="0.25"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s="19">
        <f t="array" ref="W75">SUMPRODUCT(B$2:U$2, B75:U75)</f>
        <v>4.6372344828998759</v>
      </c>
      <c r="X75" s="16">
        <f t="shared" si="2"/>
        <v>0.99040844574067799</v>
      </c>
      <c r="Y75" s="22">
        <f t="shared" si="3"/>
        <v>-9.6378494824725797E-3</v>
      </c>
    </row>
    <row r="76" spans="2:25" x14ac:dyDescent="0.25"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19">
        <f t="array" ref="W76">SUMPRODUCT(B$2:U$2, B76:U76)</f>
        <v>0.94520918909349871</v>
      </c>
      <c r="X76" s="16">
        <f t="shared" si="2"/>
        <v>0.72015068738871413</v>
      </c>
      <c r="Y76" s="22">
        <f t="shared" si="3"/>
        <v>-0.32829480082984192</v>
      </c>
    </row>
    <row r="77" spans="2:25" x14ac:dyDescent="0.25"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19">
        <f t="array" ref="W77">SUMPRODUCT(B$2:U$2, B77:U77)</f>
        <v>2.1463898350008033</v>
      </c>
      <c r="X77" s="16">
        <f t="shared" si="2"/>
        <v>0.89533093840030553</v>
      </c>
      <c r="Y77" s="22">
        <f t="shared" si="3"/>
        <v>-0.11056186547722498</v>
      </c>
    </row>
    <row r="78" spans="2:25" x14ac:dyDescent="0.25"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 s="19">
        <f t="array" ref="W78">SUMPRODUCT(B$2:U$2, B78:U78)</f>
        <v>0.98501080682876374</v>
      </c>
      <c r="X78" s="16">
        <f t="shared" si="2"/>
        <v>0.72810133769703311</v>
      </c>
      <c r="Y78" s="22">
        <f t="shared" si="3"/>
        <v>-0.31731504033960339</v>
      </c>
    </row>
    <row r="79" spans="2:25" x14ac:dyDescent="0.25"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 s="19">
        <f t="array" ref="W79">SUMPRODUCT(B$2:U$2, B79:U79)</f>
        <v>2.7936949563242437</v>
      </c>
      <c r="X79" s="16">
        <f t="shared" si="2"/>
        <v>0.94233415894095329</v>
      </c>
      <c r="Y79" s="22">
        <f t="shared" si="3"/>
        <v>-5.9395333825855247E-2</v>
      </c>
    </row>
    <row r="80" spans="2:25" x14ac:dyDescent="0.25"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19">
        <f t="array" ref="W80">SUMPRODUCT(B$2:U$2, B80:U80)</f>
        <v>7.019362406935266</v>
      </c>
      <c r="X80" s="16">
        <f t="shared" si="2"/>
        <v>0.99910640365710779</v>
      </c>
      <c r="Y80" s="22">
        <f t="shared" si="3"/>
        <v>-8.9399583811360301E-4</v>
      </c>
    </row>
    <row r="81" spans="2:25" x14ac:dyDescent="0.25"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19">
        <f t="array" ref="W81">SUMPRODUCT(B$2:U$2, B81:U81)</f>
        <v>0.89023261331740666</v>
      </c>
      <c r="X81" s="16">
        <f t="shared" si="2"/>
        <v>0.70893817345651922</v>
      </c>
      <c r="Y81" s="22">
        <f t="shared" si="3"/>
        <v>-0.34398695871143525</v>
      </c>
    </row>
    <row r="82" spans="2:25" x14ac:dyDescent="0.25"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19">
        <f t="array" ref="W82">SUMPRODUCT(B$2:U$2, B82:U82)</f>
        <v>4.1091136230477936</v>
      </c>
      <c r="X82" s="16">
        <f t="shared" si="2"/>
        <v>0.98384301087069181</v>
      </c>
      <c r="Y82" s="22">
        <f t="shared" si="3"/>
        <v>-1.628893645610752E-2</v>
      </c>
    </row>
    <row r="83" spans="2:25" x14ac:dyDescent="0.25"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19">
        <f t="array" ref="W83">SUMPRODUCT(B$2:U$2, B83:U83)</f>
        <v>4.0223781474343649</v>
      </c>
      <c r="X83" s="16">
        <f t="shared" si="2"/>
        <v>0.98240481454815842</v>
      </c>
      <c r="Y83" s="22">
        <f t="shared" si="3"/>
        <v>-1.7751820798989404E-2</v>
      </c>
    </row>
    <row r="84" spans="2:25" x14ac:dyDescent="0.25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19">
        <f t="array" ref="W84">SUMPRODUCT(B$2:U$2, B84:U84)</f>
        <v>2.1064666866677424</v>
      </c>
      <c r="X84" s="16">
        <f t="shared" si="2"/>
        <v>0.89153011951026773</v>
      </c>
      <c r="Y84" s="22">
        <f t="shared" si="3"/>
        <v>-0.11481605704463767</v>
      </c>
    </row>
    <row r="85" spans="2:25" x14ac:dyDescent="0.25"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 s="19">
        <f t="array" ref="W85">SUMPRODUCT(B$2:U$2, B85:U85)</f>
        <v>0.83918125995814208</v>
      </c>
      <c r="X85" s="16">
        <f t="shared" si="2"/>
        <v>0.69829275187238848</v>
      </c>
      <c r="Y85" s="22">
        <f t="shared" si="3"/>
        <v>-0.35911684885981721</v>
      </c>
    </row>
    <row r="86" spans="2:25" x14ac:dyDescent="0.25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19">
        <f t="array" ref="W86">SUMPRODUCT(B$2:U$2, B86:U86)</f>
        <v>1.8691526557826639</v>
      </c>
      <c r="X86" s="16">
        <f t="shared" si="2"/>
        <v>0.86636020223363142</v>
      </c>
      <c r="Y86" s="22">
        <f t="shared" si="3"/>
        <v>-0.14345451898377318</v>
      </c>
    </row>
    <row r="87" spans="2:25" x14ac:dyDescent="0.25"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19">
        <f t="array" ref="W87">SUMPRODUCT(B$2:U$2, B87:U87)</f>
        <v>4.4883195366112876</v>
      </c>
      <c r="X87" s="16">
        <f t="shared" si="2"/>
        <v>0.98888540709679229</v>
      </c>
      <c r="Y87" s="22">
        <f t="shared" si="3"/>
        <v>-1.1176821517679769E-2</v>
      </c>
    </row>
    <row r="88" spans="2:25" x14ac:dyDescent="0.25"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 s="19">
        <f t="array" ref="W88">SUMPRODUCT(B$2:U$2, B88:U88)</f>
        <v>-2.4335558738344947</v>
      </c>
      <c r="X88" s="16">
        <f t="shared" si="2"/>
        <v>8.0649423163683426E-2</v>
      </c>
      <c r="Y88" s="22">
        <f t="shared" si="3"/>
        <v>-2.5176436267776823</v>
      </c>
    </row>
    <row r="89" spans="2:25" x14ac:dyDescent="0.25"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 s="19">
        <f t="array" ref="W89">SUMPRODUCT(B$2:U$2, B89:U89)</f>
        <v>2.8079921353882176</v>
      </c>
      <c r="X89" s="16">
        <f t="shared" si="2"/>
        <v>0.94310617917564588</v>
      </c>
      <c r="Y89" s="22">
        <f t="shared" si="3"/>
        <v>-5.8576405470254625E-2</v>
      </c>
    </row>
    <row r="90" spans="2:25" x14ac:dyDescent="0.25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19">
        <f t="array" ref="W90">SUMPRODUCT(B$2:U$2, B90:U90)</f>
        <v>11.811439653509332</v>
      </c>
      <c r="X90" s="16">
        <f t="shared" si="2"/>
        <v>0.99999258085749387</v>
      </c>
      <c r="Y90" s="22">
        <f t="shared" si="3"/>
        <v>-7.4191700281004091E-6</v>
      </c>
    </row>
    <row r="91" spans="2:25" x14ac:dyDescent="0.25"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19">
        <f t="array" ref="W91">SUMPRODUCT(B$2:U$2, B91:U91)</f>
        <v>-0.17586702163976251</v>
      </c>
      <c r="X91" s="16">
        <f t="shared" si="2"/>
        <v>0.45614621660444066</v>
      </c>
      <c r="Y91" s="22">
        <f t="shared" si="3"/>
        <v>-0.78494187041678443</v>
      </c>
    </row>
    <row r="92" spans="2:25" x14ac:dyDescent="0.25"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19">
        <f t="array" ref="W92">SUMPRODUCT(B$2:U$2, B92:U92)</f>
        <v>6.9785986004766496</v>
      </c>
      <c r="X92" s="16">
        <f t="shared" si="2"/>
        <v>0.99906925924177259</v>
      </c>
      <c r="Y92" s="22">
        <f t="shared" si="3"/>
        <v>-9.3117416635486521E-4</v>
      </c>
    </row>
    <row r="93" spans="2:25" x14ac:dyDescent="0.25"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19">
        <f t="array" ref="W93">SUMPRODUCT(B$2:U$2, B93:U93)</f>
        <v>0.94520918909349871</v>
      </c>
      <c r="X93" s="16">
        <f t="shared" si="2"/>
        <v>0.72015068738871413</v>
      </c>
      <c r="Y93" s="22">
        <f t="shared" si="3"/>
        <v>-0.32829480082984192</v>
      </c>
    </row>
    <row r="94" spans="2:25" x14ac:dyDescent="0.25"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19">
        <f t="array" ref="W94">SUMPRODUCT(B$2:U$2, B94:U94)</f>
        <v>2.195060288688528</v>
      </c>
      <c r="X94" s="16">
        <f t="shared" si="2"/>
        <v>0.89980504532252936</v>
      </c>
      <c r="Y94" s="22">
        <f t="shared" si="3"/>
        <v>-0.10557715543082814</v>
      </c>
    </row>
    <row r="95" spans="2:25" x14ac:dyDescent="0.25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 s="19">
        <f t="array" ref="W95">SUMPRODUCT(B$2:U$2, B95:U95)</f>
        <v>2.1064666866677424</v>
      </c>
      <c r="X95" s="16">
        <f t="shared" si="2"/>
        <v>0.89153011951026773</v>
      </c>
      <c r="Y95" s="22">
        <f t="shared" si="3"/>
        <v>-0.11481605704463767</v>
      </c>
    </row>
    <row r="96" spans="2:25" x14ac:dyDescent="0.25"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 s="19">
        <f t="array" ref="W96">SUMPRODUCT(B$2:U$2, B96:U96)</f>
        <v>6.047174120416793</v>
      </c>
      <c r="X96" s="16">
        <f t="shared" si="2"/>
        <v>0.99764104337031512</v>
      </c>
      <c r="Y96" s="22">
        <f t="shared" si="3"/>
        <v>-2.361743351241374E-3</v>
      </c>
    </row>
    <row r="97" spans="2:25" x14ac:dyDescent="0.25"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 s="19">
        <f t="array" ref="W97">SUMPRODUCT(B$2:U$2, B97:U97)</f>
        <v>2.2661565436802298</v>
      </c>
      <c r="X97" s="16">
        <f t="shared" si="2"/>
        <v>0.90603508339413208</v>
      </c>
      <c r="Y97" s="22">
        <f t="shared" si="3"/>
        <v>-9.8677250295807192E-2</v>
      </c>
    </row>
    <row r="98" spans="2:25" x14ac:dyDescent="0.25"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 s="19">
        <f t="array" ref="W98">SUMPRODUCT(B$2:U$2, B98:U98)</f>
        <v>0.45798170561344809</v>
      </c>
      <c r="X98" s="16">
        <f t="shared" si="2"/>
        <v>0.61253527153675491</v>
      </c>
      <c r="Y98" s="22">
        <f t="shared" si="3"/>
        <v>-0.49014875203881858</v>
      </c>
    </row>
    <row r="99" spans="2:25" x14ac:dyDescent="0.25"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s="19">
        <f t="array" ref="W99">SUMPRODUCT(B$2:U$2, B99:U99)</f>
        <v>-0.83031193198962983</v>
      </c>
      <c r="X99" s="16">
        <f t="shared" si="2"/>
        <v>0.30357911783731739</v>
      </c>
      <c r="Y99" s="22">
        <f t="shared" si="3"/>
        <v>-1.1921130176532584</v>
      </c>
    </row>
    <row r="100" spans="2:25" x14ac:dyDescent="0.25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 s="19">
        <f t="array" ref="W100">SUMPRODUCT(B$2:U$2, B100:U100)</f>
        <v>2.1064666866677424</v>
      </c>
      <c r="X100" s="16">
        <f t="shared" si="2"/>
        <v>0.89153011951026773</v>
      </c>
      <c r="Y100" s="22">
        <f t="shared" si="3"/>
        <v>-0.11481605704463767</v>
      </c>
    </row>
    <row r="101" spans="2:25" x14ac:dyDescent="0.25"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 s="19">
        <f t="array" ref="W101">SUMPRODUCT(B$2:U$2, B101:U101)</f>
        <v>-6.4087823919383835E-2</v>
      </c>
      <c r="X101" s="16">
        <f t="shared" si="2"/>
        <v>0.48398352561586006</v>
      </c>
      <c r="Y101" s="22">
        <f t="shared" si="3"/>
        <v>-0.72570441082857085</v>
      </c>
    </row>
    <row r="102" spans="2:25" x14ac:dyDescent="0.25"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 s="19">
        <f t="array" ref="W102">SUMPRODUCT(B$2:U$2, B102:U102)</f>
        <v>4.4785898331152598</v>
      </c>
      <c r="X102" s="16">
        <f t="shared" si="2"/>
        <v>0.98877795709341587</v>
      </c>
      <c r="Y102" s="22">
        <f t="shared" si="3"/>
        <v>-1.1285485110713608E-2</v>
      </c>
    </row>
    <row r="103" spans="2:25" x14ac:dyDescent="0.25"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19">
        <f t="array" ref="W103">SUMPRODUCT(B$2:U$2, B103:U103)</f>
        <v>-2.2261683616812582</v>
      </c>
      <c r="X103" s="16">
        <f t="shared" si="2"/>
        <v>9.7425050679640551E-2</v>
      </c>
      <c r="Y103" s="22">
        <f t="shared" si="3"/>
        <v>-2.328671907566167</v>
      </c>
    </row>
    <row r="104" spans="2:25" x14ac:dyDescent="0.25"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19">
        <f t="array" ref="W104">SUMPRODUCT(B$2:U$2, B104:U104)</f>
        <v>1.8691526557826639</v>
      </c>
      <c r="X104" s="16">
        <f t="shared" si="2"/>
        <v>0.86636020223363142</v>
      </c>
      <c r="Y104" s="22">
        <f t="shared" si="3"/>
        <v>-0.14345451898377318</v>
      </c>
    </row>
    <row r="105" spans="2:25" x14ac:dyDescent="0.25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 s="19">
        <f t="array" ref="W105">SUMPRODUCT(B$2:U$2, B105:U105)</f>
        <v>3.1026659027524373</v>
      </c>
      <c r="X105" s="16">
        <f t="shared" si="2"/>
        <v>0.95700257708963232</v>
      </c>
      <c r="Y105" s="22">
        <f t="shared" si="3"/>
        <v>-4.3949194649180255E-2</v>
      </c>
    </row>
    <row r="106" spans="2:25" x14ac:dyDescent="0.25"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 s="19">
        <f t="array" ref="W106">SUMPRODUCT(B$2:U$2, B106:U106)</f>
        <v>1.9409562497008634</v>
      </c>
      <c r="X106" s="16">
        <f t="shared" si="2"/>
        <v>0.87445715992760853</v>
      </c>
      <c r="Y106" s="22">
        <f t="shared" si="3"/>
        <v>-0.13415197379935462</v>
      </c>
    </row>
    <row r="107" spans="2:25" x14ac:dyDescent="0.25"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19">
        <f t="array" ref="W107">SUMPRODUCT(B$2:U$2, B107:U107)</f>
        <v>-2.5870440104461769</v>
      </c>
      <c r="X107" s="16">
        <f t="shared" si="2"/>
        <v>6.9976914741624568E-2</v>
      </c>
      <c r="Y107" s="22">
        <f t="shared" si="3"/>
        <v>-2.6595898807306262</v>
      </c>
    </row>
    <row r="108" spans="2:25" x14ac:dyDescent="0.25"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19">
        <f t="array" ref="W108">SUMPRODUCT(B$2:U$2, B108:U108)</f>
        <v>4.5123620128550872</v>
      </c>
      <c r="X108" s="16">
        <f t="shared" si="2"/>
        <v>0.98914657698965913</v>
      </c>
      <c r="Y108" s="22">
        <f t="shared" si="3"/>
        <v>-1.0912751071412293E-2</v>
      </c>
    </row>
    <row r="109" spans="2:25" x14ac:dyDescent="0.25"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 s="19">
        <f t="array" ref="W109">SUMPRODUCT(B$2:U$2, B109:U109)</f>
        <v>3.1962325411950125</v>
      </c>
      <c r="X109" s="16">
        <f t="shared" si="2"/>
        <v>0.96069225465605057</v>
      </c>
      <c r="Y109" s="22">
        <f t="shared" si="3"/>
        <v>-4.0101155786879124E-2</v>
      </c>
    </row>
    <row r="110" spans="2:25" x14ac:dyDescent="0.25"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 s="19">
        <f t="array" ref="W110">SUMPRODUCT(B$2:U$2, B110:U110)</f>
        <v>3.0353332188339346</v>
      </c>
      <c r="X110" s="16">
        <f t="shared" si="2"/>
        <v>0.95414507924990388</v>
      </c>
      <c r="Y110" s="22">
        <f t="shared" si="3"/>
        <v>-4.6939544410599464E-2</v>
      </c>
    </row>
    <row r="111" spans="2:25" x14ac:dyDescent="0.25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 s="19">
        <f t="array" ref="W111">SUMPRODUCT(B$2:U$2, B111:U111)</f>
        <v>1.2858472519038029</v>
      </c>
      <c r="X111" s="16">
        <f t="shared" si="2"/>
        <v>0.78344346409950993</v>
      </c>
      <c r="Y111" s="22">
        <f t="shared" si="3"/>
        <v>-0.24405637792677734</v>
      </c>
    </row>
    <row r="112" spans="2:25" x14ac:dyDescent="0.25"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19">
        <f t="array" ref="W112">SUMPRODUCT(B$2:U$2, B112:U112)</f>
        <v>3.9556254864361113</v>
      </c>
      <c r="X112" s="16">
        <f t="shared" si="2"/>
        <v>0.98121301965698926</v>
      </c>
      <c r="Y112" s="22">
        <f t="shared" si="3"/>
        <v>-1.8965697569459608E-2</v>
      </c>
    </row>
    <row r="113" spans="2:25" x14ac:dyDescent="0.25"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s="19">
        <f t="array" ref="W113">SUMPRODUCT(B$2:U$2, B113:U113)</f>
        <v>4.0752775620978179</v>
      </c>
      <c r="X113" s="16">
        <f t="shared" si="2"/>
        <v>0.98329625589846137</v>
      </c>
      <c r="Y113" s="22">
        <f t="shared" si="3"/>
        <v>-1.6844824893236757E-2</v>
      </c>
    </row>
    <row r="114" spans="2:25" x14ac:dyDescent="0.25"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s="19">
        <f t="array" ref="W114">SUMPRODUCT(B$2:U$2, B114:U114)</f>
        <v>3.3612197797761239</v>
      </c>
      <c r="X114" s="16">
        <f t="shared" si="2"/>
        <v>0.96647032671059996</v>
      </c>
      <c r="Y114" s="22">
        <f t="shared" si="3"/>
        <v>-3.410468260475101E-2</v>
      </c>
    </row>
    <row r="115" spans="2:25" x14ac:dyDescent="0.25"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 s="19">
        <f t="array" ref="W115">SUMPRODUCT(B$2:U$2, B115:U115)</f>
        <v>-0.98380006860131175</v>
      </c>
      <c r="X115" s="16">
        <f t="shared" si="2"/>
        <v>0.2721384180674829</v>
      </c>
      <c r="Y115" s="22">
        <f t="shared" si="3"/>
        <v>-1.3014444521727391</v>
      </c>
    </row>
    <row r="116" spans="2:25" x14ac:dyDescent="0.25"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 s="19">
        <f t="array" ref="W116">SUMPRODUCT(B$2:U$2, B116:U116)</f>
        <v>2.7693416291294821</v>
      </c>
      <c r="X116" s="16">
        <f t="shared" si="2"/>
        <v>0.94099644298870455</v>
      </c>
      <c r="Y116" s="22">
        <f t="shared" si="3"/>
        <v>-6.0815919437159409E-2</v>
      </c>
    </row>
    <row r="117" spans="2:25" x14ac:dyDescent="0.25"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19">
        <f t="array" ref="W117">SUMPRODUCT(B$2:U$2, B117:U117)</f>
        <v>-0.38325453379299901</v>
      </c>
      <c r="X117" s="16">
        <f t="shared" si="2"/>
        <v>0.40534218352131607</v>
      </c>
      <c r="Y117" s="22">
        <f t="shared" si="3"/>
        <v>-0.90302367101714809</v>
      </c>
    </row>
    <row r="118" spans="2:25" x14ac:dyDescent="0.25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19">
        <f t="array" ref="W118">SUMPRODUCT(B$2:U$2, B118:U118)</f>
        <v>3.2561540393641195</v>
      </c>
      <c r="X118" s="16">
        <f t="shared" si="2"/>
        <v>0.96289362083754615</v>
      </c>
      <c r="Y118" s="22">
        <f t="shared" si="3"/>
        <v>-3.7812339705869454E-2</v>
      </c>
    </row>
    <row r="119" spans="2:25" x14ac:dyDescent="0.25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 s="19">
        <f t="array" ref="W119">SUMPRODUCT(B$2:U$2, B119:U119)</f>
        <v>-0.83031193198962983</v>
      </c>
      <c r="X119" s="16">
        <f t="shared" si="2"/>
        <v>0.30357911783731739</v>
      </c>
      <c r="Y119" s="22">
        <f t="shared" si="3"/>
        <v>-1.1921130176532584</v>
      </c>
    </row>
    <row r="120" spans="2:25" x14ac:dyDescent="0.25"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19">
        <f t="array" ref="W120">SUMPRODUCT(B$2:U$2, B120:U120)</f>
        <v>0.28968707850909392</v>
      </c>
      <c r="X120" s="16">
        <f t="shared" si="2"/>
        <v>0.57191952284421887</v>
      </c>
      <c r="Y120" s="22">
        <f t="shared" si="3"/>
        <v>-0.55875699182900329</v>
      </c>
    </row>
    <row r="121" spans="2:25" x14ac:dyDescent="0.25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19">
        <f t="array" ref="W121">SUMPRODUCT(B$2:U$2, B121:U121)</f>
        <v>1.1384989434404458</v>
      </c>
      <c r="X121" s="16">
        <f t="shared" si="2"/>
        <v>0.7574039366250066</v>
      </c>
      <c r="Y121" s="22">
        <f t="shared" si="3"/>
        <v>-0.27785856597710928</v>
      </c>
    </row>
    <row r="122" spans="2:25" x14ac:dyDescent="0.25"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 s="19">
        <f t="array" ref="W122">SUMPRODUCT(B$2:U$2, B122:U122)</f>
        <v>6.4011801133028028</v>
      </c>
      <c r="X122" s="16">
        <f t="shared" si="2"/>
        <v>0.99834315209693414</v>
      </c>
      <c r="Y122" s="22">
        <f t="shared" si="3"/>
        <v>-1.6582219935351618E-3</v>
      </c>
    </row>
    <row r="123" spans="2:25" x14ac:dyDescent="0.25"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s="19">
        <f t="array" ref="W123">SUMPRODUCT(B$2:U$2, B123:U123)</f>
        <v>1.7868040256419881</v>
      </c>
      <c r="X123" s="16">
        <f t="shared" si="2"/>
        <v>0.85653499357851592</v>
      </c>
      <c r="Y123" s="22">
        <f t="shared" si="3"/>
        <v>-0.15486010556860097</v>
      </c>
    </row>
    <row r="124" spans="2:25" x14ac:dyDescent="0.25"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 s="19">
        <f t="array" ref="W124">SUMPRODUCT(B$2:U$2, B124:U124)</f>
        <v>0.49148629080364947</v>
      </c>
      <c r="X124" s="16">
        <f t="shared" si="2"/>
        <v>0.62045650191769064</v>
      </c>
      <c r="Y124" s="22">
        <f t="shared" si="3"/>
        <v>-0.47729977845838506</v>
      </c>
    </row>
    <row r="125" spans="2:25" x14ac:dyDescent="0.25"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 s="19">
        <f t="array" ref="W125">SUMPRODUCT(B$2:U$2, B125:U125)</f>
        <v>-0.77632009365955912</v>
      </c>
      <c r="X125" s="16">
        <f t="shared" si="2"/>
        <v>0.31511353152139471</v>
      </c>
      <c r="Y125" s="22">
        <f t="shared" si="3"/>
        <v>-1.1548222875630623</v>
      </c>
    </row>
    <row r="126" spans="2:25" x14ac:dyDescent="0.25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19">
        <f t="array" ref="W126">SUMPRODUCT(B$2:U$2, B126:U126)</f>
        <v>1.2858472519038029</v>
      </c>
      <c r="X126" s="16">
        <f t="shared" si="2"/>
        <v>0.78344346409950993</v>
      </c>
      <c r="Y126" s="22">
        <f t="shared" si="3"/>
        <v>-0.24405637792677734</v>
      </c>
    </row>
    <row r="127" spans="2:25" x14ac:dyDescent="0.25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 s="19">
        <f t="array" ref="W127">SUMPRODUCT(B$2:U$2, B127:U127)</f>
        <v>5.5923871232131788</v>
      </c>
      <c r="X127" s="16">
        <f t="shared" si="2"/>
        <v>0.99628770992141658</v>
      </c>
      <c r="Y127" s="22">
        <f t="shared" si="3"/>
        <v>-3.7191977281623044E-3</v>
      </c>
    </row>
    <row r="128" spans="2:25" x14ac:dyDescent="0.25"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19">
        <f t="array" ref="W128">SUMPRODUCT(B$2:U$2, B128:U128)</f>
        <v>-0.38325453379299901</v>
      </c>
      <c r="X128" s="16">
        <f t="shared" si="2"/>
        <v>0.40534218352131607</v>
      </c>
      <c r="Y128" s="22">
        <f t="shared" si="3"/>
        <v>-0.90302367101714809</v>
      </c>
    </row>
    <row r="129" spans="2:25" x14ac:dyDescent="0.25"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19">
        <f t="array" ref="W129">SUMPRODUCT(B$2:U$2, B129:U129)</f>
        <v>9.1631676685231227</v>
      </c>
      <c r="X129" s="16">
        <f t="shared" si="2"/>
        <v>0.99989518068434058</v>
      </c>
      <c r="Y129" s="22">
        <f t="shared" si="3"/>
        <v>-1.0482480958780548E-4</v>
      </c>
    </row>
    <row r="130" spans="2:25" x14ac:dyDescent="0.25"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19">
        <f t="array" ref="W130">SUMPRODUCT(B$2:U$2, B130:U130)</f>
        <v>-0.17586702163976251</v>
      </c>
      <c r="X130" s="16">
        <f t="shared" si="2"/>
        <v>0.45614621660444066</v>
      </c>
      <c r="Y130" s="22">
        <f t="shared" si="3"/>
        <v>-0.78494187041678443</v>
      </c>
    </row>
    <row r="131" spans="2:25" x14ac:dyDescent="0.25"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19">
        <f t="array" ref="W131">SUMPRODUCT(B$2:U$2, B131:U131)</f>
        <v>-6.4087823919383835E-2</v>
      </c>
      <c r="X131" s="16">
        <f t="shared" si="2"/>
        <v>0.48398352561586006</v>
      </c>
      <c r="Y131" s="22">
        <f t="shared" si="3"/>
        <v>-0.72570441082857085</v>
      </c>
    </row>
    <row r="132" spans="2:25" x14ac:dyDescent="0.25"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19">
        <f t="array" ref="W132">SUMPRODUCT(B$2:U$2, B132:U132)</f>
        <v>6.752053396612923</v>
      </c>
      <c r="X132" s="16">
        <f t="shared" si="2"/>
        <v>0.99883288593955277</v>
      </c>
      <c r="Y132" s="22">
        <f t="shared" si="3"/>
        <v>-1.1677956684567484E-3</v>
      </c>
    </row>
    <row r="133" spans="2:25" x14ac:dyDescent="0.25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 s="19">
        <f t="array" ref="W133">SUMPRODUCT(B$2:U$2, B133:U133)</f>
        <v>3.049658918878329</v>
      </c>
      <c r="X133" s="16">
        <f t="shared" si="2"/>
        <v>0.95476779878700013</v>
      </c>
      <c r="Y133" s="22">
        <f t="shared" si="3"/>
        <v>-4.6287110696782152E-2</v>
      </c>
    </row>
    <row r="134" spans="2:25" x14ac:dyDescent="0.25"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19">
        <f t="array" ref="W134">SUMPRODUCT(B$2:U$2, B134:U134)</f>
        <v>6.8820717948505896</v>
      </c>
      <c r="X134" s="16">
        <f t="shared" ref="X134:X197" si="4">EXP(W134)/(1+EXP(W134))</f>
        <v>0.99897503548346178</v>
      </c>
      <c r="Y134" s="22">
        <f t="shared" ref="Y134:Y197" si="5">IFERROR(V134*LN(X134)+(1-V134)*LN(1-X134),0)</f>
        <v>-1.0254901518707039E-3</v>
      </c>
    </row>
    <row r="135" spans="2:25" x14ac:dyDescent="0.25"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 s="19">
        <f t="array" ref="W135">SUMPRODUCT(B$2:U$2, B135:U135)</f>
        <v>5.5647607448856835</v>
      </c>
      <c r="X135" s="16">
        <f t="shared" si="4"/>
        <v>0.99618411981563004</v>
      </c>
      <c r="Y135" s="22">
        <f t="shared" si="5"/>
        <v>-3.8231792292644203E-3</v>
      </c>
    </row>
    <row r="136" spans="2:25" x14ac:dyDescent="0.25"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19">
        <f t="array" ref="W136">SUMPRODUCT(B$2:U$2, B136:U136)</f>
        <v>6.8944581067419666</v>
      </c>
      <c r="X136" s="16">
        <f t="shared" si="4"/>
        <v>0.99898763993868833</v>
      </c>
      <c r="Y136" s="22">
        <f t="shared" si="5"/>
        <v>-1.0128728438681366E-3</v>
      </c>
    </row>
    <row r="137" spans="2:25" x14ac:dyDescent="0.25"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 s="19">
        <f t="array" ref="W137">SUMPRODUCT(B$2:U$2, B137:U137)</f>
        <v>1.7868040256419881</v>
      </c>
      <c r="X137" s="16">
        <f t="shared" si="4"/>
        <v>0.85653499357851592</v>
      </c>
      <c r="Y137" s="22">
        <f t="shared" si="5"/>
        <v>-0.15486010556860097</v>
      </c>
    </row>
    <row r="138" spans="2:25" x14ac:dyDescent="0.25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19">
        <f t="array" ref="W138">SUMPRODUCT(B$2:U$2, B138:U138)</f>
        <v>-0.98380006860131175</v>
      </c>
      <c r="X138" s="16">
        <f t="shared" si="4"/>
        <v>0.2721384180674829</v>
      </c>
      <c r="Y138" s="22">
        <f t="shared" si="5"/>
        <v>-1.3014444521727391</v>
      </c>
    </row>
    <row r="139" spans="2:25" x14ac:dyDescent="0.25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 s="19">
        <f t="array" ref="W139">SUMPRODUCT(B$2:U$2, B139:U139)</f>
        <v>1.9529785500560601</v>
      </c>
      <c r="X139" s="16">
        <f t="shared" si="4"/>
        <v>0.875771059340405</v>
      </c>
      <c r="Y139" s="22">
        <f t="shared" si="5"/>
        <v>-0.13265056998795516</v>
      </c>
    </row>
    <row r="140" spans="2:25" x14ac:dyDescent="0.25"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s="19">
        <f t="array" ref="W140">SUMPRODUCT(B$2:U$2, B140:U140)</f>
        <v>-0.98380006860131175</v>
      </c>
      <c r="X140" s="16">
        <f t="shared" si="4"/>
        <v>0.2721384180674829</v>
      </c>
      <c r="Y140" s="22">
        <f t="shared" si="5"/>
        <v>-1.3014444521727391</v>
      </c>
    </row>
    <row r="141" spans="2:25" x14ac:dyDescent="0.25"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19">
        <f t="array" ref="W141">SUMPRODUCT(B$2:U$2, B141:U141)</f>
        <v>-6.4087823919383835E-2</v>
      </c>
      <c r="X141" s="16">
        <f t="shared" si="4"/>
        <v>0.48398352561586006</v>
      </c>
      <c r="Y141" s="22">
        <f t="shared" si="5"/>
        <v>-0.72570441082857085</v>
      </c>
    </row>
    <row r="142" spans="2:25" x14ac:dyDescent="0.25"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19">
        <f t="array" ref="W142">SUMPRODUCT(B$2:U$2, B142:U142)</f>
        <v>1.5059211518594293</v>
      </c>
      <c r="X142" s="16">
        <f t="shared" si="4"/>
        <v>0.81845593490944213</v>
      </c>
      <c r="Y142" s="22">
        <f t="shared" si="5"/>
        <v>-0.20033572001670591</v>
      </c>
    </row>
    <row r="143" spans="2:25" x14ac:dyDescent="0.25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 s="19">
        <f t="array" ref="W143">SUMPRODUCT(B$2:U$2, B143:U143)</f>
        <v>4.4785898331152598</v>
      </c>
      <c r="X143" s="16">
        <f t="shared" si="4"/>
        <v>0.98877795709341587</v>
      </c>
      <c r="Y143" s="22">
        <f t="shared" si="5"/>
        <v>-1.1285485110713608E-2</v>
      </c>
    </row>
    <row r="144" spans="2:25" x14ac:dyDescent="0.25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19">
        <f t="array" ref="W144">SUMPRODUCT(B$2:U$2, B144:U144)</f>
        <v>3.757110813102305</v>
      </c>
      <c r="X144" s="16">
        <f t="shared" si="4"/>
        <v>0.97718172333382813</v>
      </c>
      <c r="Y144" s="22">
        <f t="shared" si="5"/>
        <v>-2.3082642870235159E-2</v>
      </c>
    </row>
    <row r="145" spans="2:25" x14ac:dyDescent="0.25"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 s="19">
        <f t="array" ref="W145">SUMPRODUCT(B$2:U$2, B145:U145)</f>
        <v>5.858599589977926</v>
      </c>
      <c r="X145" s="16">
        <f t="shared" si="4"/>
        <v>0.99715288979114658</v>
      </c>
      <c r="Y145" s="22">
        <f t="shared" si="5"/>
        <v>-2.8511709365150245E-3</v>
      </c>
    </row>
    <row r="146" spans="2:25" x14ac:dyDescent="0.25"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 s="19">
        <f t="array" ref="W146">SUMPRODUCT(B$2:U$2, B146:U146)</f>
        <v>2.2003419513075975</v>
      </c>
      <c r="X146" s="16">
        <f t="shared" si="4"/>
        <v>0.90028021401774283</v>
      </c>
      <c r="Y146" s="22">
        <f t="shared" si="5"/>
        <v>-0.10504921520823642</v>
      </c>
    </row>
    <row r="147" spans="2:25" x14ac:dyDescent="0.25"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19">
        <f t="array" ref="W147">SUMPRODUCT(B$2:U$2, B147:U147)</f>
        <v>-0.53674267040468093</v>
      </c>
      <c r="X147" s="16">
        <f t="shared" si="4"/>
        <v>0.36894564495466942</v>
      </c>
      <c r="Y147" s="22">
        <f t="shared" si="5"/>
        <v>-0.99710594943773978</v>
      </c>
    </row>
    <row r="148" spans="2:25" x14ac:dyDescent="0.25"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 s="19">
        <f t="array" ref="W148">SUMPRODUCT(B$2:U$2, B148:U148)</f>
        <v>1.0523645627109415</v>
      </c>
      <c r="X148" s="16">
        <f t="shared" si="4"/>
        <v>0.74122870155145237</v>
      </c>
      <c r="Y148" s="22">
        <f t="shared" si="5"/>
        <v>-0.29944606223450437</v>
      </c>
    </row>
    <row r="149" spans="2:25" x14ac:dyDescent="0.25"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 s="19">
        <f t="array" ref="W149">SUMPRODUCT(B$2:U$2, B149:U149)</f>
        <v>2.2661565436802298</v>
      </c>
      <c r="X149" s="16">
        <f t="shared" si="4"/>
        <v>0.90603508339413208</v>
      </c>
      <c r="Y149" s="22">
        <f t="shared" si="5"/>
        <v>-9.8677250295807192E-2</v>
      </c>
    </row>
    <row r="150" spans="2:25" x14ac:dyDescent="0.25"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19">
        <f t="array" ref="W150">SUMPRODUCT(B$2:U$2, B150:U150)</f>
        <v>1.9929544391543608</v>
      </c>
      <c r="X150" s="16">
        <f t="shared" si="4"/>
        <v>0.88005535235461285</v>
      </c>
      <c r="Y150" s="22">
        <f t="shared" si="5"/>
        <v>-0.12777047308506315</v>
      </c>
    </row>
    <row r="151" spans="2:25" x14ac:dyDescent="0.25"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19">
        <f t="array" ref="W151">SUMPRODUCT(B$2:U$2, B151:U151)</f>
        <v>-0.53674267040468093</v>
      </c>
      <c r="X151" s="16">
        <f t="shared" si="4"/>
        <v>0.36894564495466942</v>
      </c>
      <c r="Y151" s="22">
        <f t="shared" si="5"/>
        <v>-0.99710594943773978</v>
      </c>
    </row>
    <row r="152" spans="2:25" x14ac:dyDescent="0.25"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19">
        <f t="array" ref="W152">SUMPRODUCT(B$2:U$2, B152:U152)</f>
        <v>3.3432350180696071</v>
      </c>
      <c r="X152" s="16">
        <f t="shared" si="4"/>
        <v>0.96588260795536351</v>
      </c>
      <c r="Y152" s="22">
        <f t="shared" si="5"/>
        <v>-3.4712976009972439E-2</v>
      </c>
    </row>
    <row r="153" spans="2:25" x14ac:dyDescent="0.25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 s="19">
        <f t="array" ref="W153">SUMPRODUCT(B$2:U$2, B153:U153)</f>
        <v>2.5082830456549443</v>
      </c>
      <c r="X153" s="16">
        <f t="shared" si="4"/>
        <v>0.92472045609883802</v>
      </c>
      <c r="Y153" s="22">
        <f t="shared" si="5"/>
        <v>-7.8263796767120183E-2</v>
      </c>
    </row>
    <row r="154" spans="2:25" x14ac:dyDescent="0.25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 s="19">
        <f t="array" ref="W154">SUMPRODUCT(B$2:U$2, B154:U154)</f>
        <v>2.8079921353882176</v>
      </c>
      <c r="X154" s="16">
        <f t="shared" si="4"/>
        <v>0.94310617917564588</v>
      </c>
      <c r="Y154" s="22">
        <f t="shared" si="5"/>
        <v>-5.8576405470254625E-2</v>
      </c>
    </row>
    <row r="155" spans="2:25" x14ac:dyDescent="0.25"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 s="19">
        <f t="array" ref="W155">SUMPRODUCT(B$2:U$2, B155:U155)</f>
        <v>-1.9707737736487829</v>
      </c>
      <c r="X155" s="16">
        <f t="shared" si="4"/>
        <v>0.12230580019451764</v>
      </c>
      <c r="Y155" s="22">
        <f t="shared" si="5"/>
        <v>-2.1012308114567775</v>
      </c>
    </row>
    <row r="156" spans="2:25" x14ac:dyDescent="0.25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 s="19">
        <f t="array" ref="W156">SUMPRODUCT(B$2:U$2, B156:U156)</f>
        <v>2.8335895836768841</v>
      </c>
      <c r="X156" s="16">
        <f t="shared" si="4"/>
        <v>0.9444641821114772</v>
      </c>
      <c r="Y156" s="22">
        <f t="shared" si="5"/>
        <v>-5.7137515352053553E-2</v>
      </c>
    </row>
    <row r="157" spans="2:25" x14ac:dyDescent="0.25"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19">
        <f t="array" ref="W157">SUMPRODUCT(B$2:U$2, B157:U157)</f>
        <v>0.992669396569824</v>
      </c>
      <c r="X157" s="16">
        <f t="shared" si="4"/>
        <v>0.72961485560662975</v>
      </c>
      <c r="Y157" s="22">
        <f t="shared" si="5"/>
        <v>-0.31523847912635744</v>
      </c>
    </row>
    <row r="158" spans="2:25" x14ac:dyDescent="0.25"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 s="19">
        <f t="array" ref="W158">SUMPRODUCT(B$2:U$2, B158:U158)</f>
        <v>0.15048559925182017</v>
      </c>
      <c r="X158" s="16">
        <f t="shared" si="4"/>
        <v>0.53755056263887713</v>
      </c>
      <c r="Y158" s="22">
        <f t="shared" si="5"/>
        <v>-0.62073245337880867</v>
      </c>
    </row>
    <row r="159" spans="2:25" x14ac:dyDescent="0.25"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19">
        <f t="array" ref="W159">SUMPRODUCT(B$2:U$2, B159:U159)</f>
        <v>0.83918125995814208</v>
      </c>
      <c r="X159" s="16">
        <f t="shared" si="4"/>
        <v>0.69829275187238848</v>
      </c>
      <c r="Y159" s="22">
        <f t="shared" si="5"/>
        <v>-0.35911684885981721</v>
      </c>
    </row>
    <row r="160" spans="2:25" x14ac:dyDescent="0.25"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 s="19">
        <f t="array" ref="W160">SUMPRODUCT(B$2:U$2, B160:U160)</f>
        <v>4.8232104480594744</v>
      </c>
      <c r="X160" s="16">
        <f t="shared" si="4"/>
        <v>0.99202321014850636</v>
      </c>
      <c r="Y160" s="22">
        <f t="shared" si="5"/>
        <v>-8.0087746438540983E-3</v>
      </c>
    </row>
    <row r="161" spans="2:25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19">
        <f t="array" ref="W161">SUMPRODUCT(B$2:U$2, B161:U161)</f>
        <v>4.228269747557361</v>
      </c>
      <c r="X161" s="16">
        <f t="shared" si="4"/>
        <v>0.98563186120659352</v>
      </c>
      <c r="Y161" s="22">
        <f t="shared" si="5"/>
        <v>-1.4472360014143284E-2</v>
      </c>
    </row>
    <row r="162" spans="2:25" x14ac:dyDescent="0.25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 s="19">
        <f t="array" ref="W162">SUMPRODUCT(B$2:U$2, B162:U162)</f>
        <v>2.3138541988209789</v>
      </c>
      <c r="X162" s="16">
        <f t="shared" si="4"/>
        <v>0.91001795656916706</v>
      </c>
      <c r="Y162" s="22">
        <f t="shared" si="5"/>
        <v>-9.4290947172334244E-2</v>
      </c>
    </row>
    <row r="163" spans="2:25" x14ac:dyDescent="0.25"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s="19">
        <f t="array" ref="W163">SUMPRODUCT(B$2:U$2, B163:U163)</f>
        <v>4.1619602969460061</v>
      </c>
      <c r="X163" s="16">
        <f t="shared" si="4"/>
        <v>0.98466192858217128</v>
      </c>
      <c r="Y163" s="22">
        <f t="shared" si="5"/>
        <v>-1.5456916436946288E-2</v>
      </c>
    </row>
    <row r="164" spans="2:25" x14ac:dyDescent="0.25"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 s="19">
        <f t="array" ref="W164">SUMPRODUCT(B$2:U$2, B164:U164)</f>
        <v>7.8222794316802862</v>
      </c>
      <c r="X164" s="16">
        <f t="shared" si="4"/>
        <v>0.99959945324579236</v>
      </c>
      <c r="Y164" s="22">
        <f t="shared" si="5"/>
        <v>-4.0062699448616633E-4</v>
      </c>
    </row>
    <row r="165" spans="2:25" x14ac:dyDescent="0.25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19">
        <f t="array" ref="W165">SUMPRODUCT(B$2:U$2, B165:U165)</f>
        <v>-2.8806132720311255</v>
      </c>
      <c r="X165" s="16">
        <f t="shared" si="4"/>
        <v>5.3120281269234904E-2</v>
      </c>
      <c r="Y165" s="22">
        <f t="shared" si="5"/>
        <v>-2.9351964788499103</v>
      </c>
    </row>
    <row r="166" spans="2:25" x14ac:dyDescent="0.25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19">
        <f t="array" ref="W166">SUMPRODUCT(B$2:U$2, B166:U166)</f>
        <v>-2.4178311718454135</v>
      </c>
      <c r="X166" s="16">
        <f t="shared" si="4"/>
        <v>8.1823047553487599E-2</v>
      </c>
      <c r="Y166" s="22">
        <f t="shared" si="5"/>
        <v>-2.5031963201262912</v>
      </c>
    </row>
    <row r="167" spans="2:25" x14ac:dyDescent="0.25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 s="19">
        <f t="array" ref="W167">SUMPRODUCT(B$2:U$2, B167:U167)</f>
        <v>-0.47088482655274455</v>
      </c>
      <c r="X167" s="16">
        <f t="shared" si="4"/>
        <v>0.38440683842320683</v>
      </c>
      <c r="Y167" s="22">
        <f t="shared" si="5"/>
        <v>-0.95605381218157648</v>
      </c>
    </row>
    <row r="168" spans="2:25" x14ac:dyDescent="0.25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 s="19">
        <f t="array" ref="W168">SUMPRODUCT(B$2:U$2, B168:U168)</f>
        <v>0.54561199837319319</v>
      </c>
      <c r="X168" s="16">
        <f t="shared" si="4"/>
        <v>0.63311694316629474</v>
      </c>
      <c r="Y168" s="22">
        <f t="shared" si="5"/>
        <v>-0.45710012956255636</v>
      </c>
    </row>
    <row r="169" spans="2:25" x14ac:dyDescent="0.25"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 s="19">
        <f t="array" ref="W169">SUMPRODUCT(B$2:U$2, B169:U169)</f>
        <v>4.6023896275292895</v>
      </c>
      <c r="X169" s="16">
        <f t="shared" si="4"/>
        <v>0.99007171501777957</v>
      </c>
      <c r="Y169" s="22">
        <f t="shared" si="5"/>
        <v>-9.9778990652103789E-3</v>
      </c>
    </row>
    <row r="170" spans="2:25" x14ac:dyDescent="0.25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 s="19">
        <f t="array" ref="W170">SUMPRODUCT(B$2:U$2, B170:U170)</f>
        <v>9.3793648818939488</v>
      </c>
      <c r="X170" s="16">
        <f t="shared" si="4"/>
        <v>0.99991555831052148</v>
      </c>
      <c r="Y170" s="22">
        <f t="shared" si="5"/>
        <v>-8.4445254878695171E-5</v>
      </c>
    </row>
    <row r="171" spans="2:25" x14ac:dyDescent="0.25"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 s="19">
        <f t="array" ref="W171">SUMPRODUCT(B$2:U$2, B171:U171)</f>
        <v>2.1603660622092971</v>
      </c>
      <c r="X171" s="16">
        <f t="shared" si="4"/>
        <v>0.89663348080253469</v>
      </c>
      <c r="Y171" s="22">
        <f t="shared" si="5"/>
        <v>-0.10910810599665469</v>
      </c>
    </row>
    <row r="172" spans="2:25" x14ac:dyDescent="0.25"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 s="19">
        <f t="array" ref="W172">SUMPRODUCT(B$2:U$2, B172:U172)</f>
        <v>-0.83031193198962983</v>
      </c>
      <c r="X172" s="16">
        <f t="shared" si="4"/>
        <v>0.30357911783731739</v>
      </c>
      <c r="Y172" s="22">
        <f t="shared" si="5"/>
        <v>-1.1921130176532584</v>
      </c>
    </row>
    <row r="173" spans="2:25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 s="19">
        <f t="array" ref="W173">SUMPRODUCT(B$2:U$2, B173:U173)</f>
        <v>0.14329968823385267</v>
      </c>
      <c r="X173" s="16">
        <f t="shared" si="4"/>
        <v>0.53576374288288531</v>
      </c>
      <c r="Y173" s="22">
        <f t="shared" si="5"/>
        <v>-0.62406199328617462</v>
      </c>
    </row>
    <row r="174" spans="2:25" x14ac:dyDescent="0.25"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19">
        <f t="array" ref="W174">SUMPRODUCT(B$2:U$2, B174:U174)</f>
        <v>-0.38325453379299901</v>
      </c>
      <c r="X174" s="16">
        <f t="shared" si="4"/>
        <v>0.40534218352131607</v>
      </c>
      <c r="Y174" s="22">
        <f t="shared" si="5"/>
        <v>-0.90302367101714809</v>
      </c>
    </row>
    <row r="175" spans="2:25" x14ac:dyDescent="0.25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 s="19">
        <f t="array" ref="W175">SUMPRODUCT(B$2:U$2, B175:U175)</f>
        <v>2.1764546840622296</v>
      </c>
      <c r="X175" s="16">
        <f t="shared" si="4"/>
        <v>0.89811511784407061</v>
      </c>
      <c r="Y175" s="22">
        <f t="shared" si="5"/>
        <v>-0.1074570253057545</v>
      </c>
    </row>
    <row r="176" spans="2:25" x14ac:dyDescent="0.25"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19">
        <f t="array" ref="W176">SUMPRODUCT(B$2:U$2, B176:U176)</f>
        <v>-0.83031193198962983</v>
      </c>
      <c r="X176" s="16">
        <f t="shared" si="4"/>
        <v>0.30357911783731739</v>
      </c>
      <c r="Y176" s="22">
        <f t="shared" si="5"/>
        <v>-1.1921130176532584</v>
      </c>
    </row>
    <row r="177" spans="2:25" x14ac:dyDescent="0.25"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19">
        <f t="array" ref="W177">SUMPRODUCT(B$2:U$2, B177:U177)</f>
        <v>-0.83031193198962983</v>
      </c>
      <c r="X177" s="16">
        <f t="shared" si="4"/>
        <v>0.30357911783731739</v>
      </c>
      <c r="Y177" s="22">
        <f t="shared" si="5"/>
        <v>-1.1921130176532584</v>
      </c>
    </row>
    <row r="178" spans="2:25" x14ac:dyDescent="0.25"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 s="19">
        <f t="array" ref="W178">SUMPRODUCT(B$2:U$2, B178:U178)</f>
        <v>3.9556254864361113</v>
      </c>
      <c r="X178" s="16">
        <f t="shared" si="4"/>
        <v>0.98121301965698926</v>
      </c>
      <c r="Y178" s="22">
        <f t="shared" si="5"/>
        <v>-1.8965697569459608E-2</v>
      </c>
    </row>
    <row r="179" spans="2:25" x14ac:dyDescent="0.25"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19">
        <f t="array" ref="W179">SUMPRODUCT(B$2:U$2, B179:U179)</f>
        <v>-0.38325453379299901</v>
      </c>
      <c r="X179" s="16">
        <f t="shared" si="4"/>
        <v>0.40534218352131607</v>
      </c>
      <c r="Y179" s="22">
        <f t="shared" si="5"/>
        <v>-0.90302367101714809</v>
      </c>
    </row>
    <row r="180" spans="2:25" x14ac:dyDescent="0.25"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19">
        <f t="array" ref="W180">SUMPRODUCT(B$2:U$2, B180:U180)</f>
        <v>1.0976201254706432</v>
      </c>
      <c r="X180" s="16">
        <f t="shared" si="4"/>
        <v>0.74981392326111629</v>
      </c>
      <c r="Y180" s="22">
        <f t="shared" si="5"/>
        <v>-0.28793020555276433</v>
      </c>
    </row>
    <row r="181" spans="2:25" x14ac:dyDescent="0.25"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 s="19">
        <f t="array" ref="W181">SUMPRODUCT(B$2:U$2, B181:U181)</f>
        <v>5.1005469149172118</v>
      </c>
      <c r="X181" s="16">
        <f t="shared" si="4"/>
        <v>0.99394349173115415</v>
      </c>
      <c r="Y181" s="22">
        <f t="shared" si="5"/>
        <v>-6.0749233065854813E-3</v>
      </c>
    </row>
    <row r="182" spans="2:25" x14ac:dyDescent="0.25"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19">
        <f t="array" ref="W182">SUMPRODUCT(B$2:U$2, B182:U182)</f>
        <v>1.9529785500560601</v>
      </c>
      <c r="X182" s="16">
        <f t="shared" si="4"/>
        <v>0.875771059340405</v>
      </c>
      <c r="Y182" s="22">
        <f t="shared" si="5"/>
        <v>-0.13265056998795516</v>
      </c>
    </row>
    <row r="183" spans="2:25" x14ac:dyDescent="0.25"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19">
        <f t="array" ref="W183">SUMPRODUCT(B$2:U$2, B183:U183)</f>
        <v>-1.9656735846416125</v>
      </c>
      <c r="X183" s="16">
        <f t="shared" si="4"/>
        <v>0.12285434613165132</v>
      </c>
      <c r="Y183" s="22">
        <f t="shared" si="5"/>
        <v>-2.0967558030937004</v>
      </c>
    </row>
    <row r="184" spans="2:25" x14ac:dyDescent="0.25"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s="19">
        <f t="array" ref="W184">SUMPRODUCT(B$2:U$2, B184:U184)</f>
        <v>6.4453467068968529</v>
      </c>
      <c r="X184" s="16">
        <f t="shared" si="4"/>
        <v>0.99841462346993703</v>
      </c>
      <c r="Y184" s="22">
        <f t="shared" si="5"/>
        <v>-1.586634569253688E-3</v>
      </c>
    </row>
    <row r="185" spans="2:25" x14ac:dyDescent="0.25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 s="19">
        <f t="array" ref="W185">SUMPRODUCT(B$2:U$2, B185:U185)</f>
        <v>4.4499786911521451</v>
      </c>
      <c r="X185" s="16">
        <f t="shared" si="4"/>
        <v>0.98845600436906078</v>
      </c>
      <c r="Y185" s="22">
        <f t="shared" si="5"/>
        <v>-1.1611144828759646E-2</v>
      </c>
    </row>
    <row r="186" spans="2:25" x14ac:dyDescent="0.25"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19">
        <f t="array" ref="W186">SUMPRODUCT(B$2:U$2, B186:U186)</f>
        <v>6.5120993678951065</v>
      </c>
      <c r="X186" s="16">
        <f t="shared" si="4"/>
        <v>0.9985168448821744</v>
      </c>
      <c r="Y186" s="22">
        <f t="shared" si="5"/>
        <v>-1.4842560811115706E-3</v>
      </c>
    </row>
    <row r="187" spans="2:25" x14ac:dyDescent="0.25"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 s="19">
        <f t="array" ref="W187">SUMPRODUCT(B$2:U$2, B187:U187)</f>
        <v>7.1952945518170059</v>
      </c>
      <c r="X187" s="16">
        <f t="shared" si="4"/>
        <v>0.99925045513157318</v>
      </c>
      <c r="Y187" s="22">
        <f t="shared" si="5"/>
        <v>-7.4982591762981466E-4</v>
      </c>
    </row>
    <row r="188" spans="2:25" x14ac:dyDescent="0.25"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 s="19">
        <f t="array" ref="W188">SUMPRODUCT(B$2:U$2, B188:U188)</f>
        <v>5.0389889496345965</v>
      </c>
      <c r="X188" s="16">
        <f t="shared" si="4"/>
        <v>0.99356142695124294</v>
      </c>
      <c r="Y188" s="22">
        <f t="shared" si="5"/>
        <v>-6.4593900628949208E-3</v>
      </c>
    </row>
    <row r="189" spans="2:25" x14ac:dyDescent="0.25"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 s="19">
        <f t="array" ref="W189">SUMPRODUCT(B$2:U$2, B189:U189)</f>
        <v>-0.85572017201956796</v>
      </c>
      <c r="X189" s="16">
        <f t="shared" si="4"/>
        <v>0.29823429925113004</v>
      </c>
      <c r="Y189" s="22">
        <f t="shared" si="5"/>
        <v>-1.2098758623030255</v>
      </c>
    </row>
    <row r="190" spans="2:25" x14ac:dyDescent="0.25"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 s="19">
        <f t="array" ref="W190">SUMPRODUCT(B$2:U$2, B190:U190)</f>
        <v>3.4227777450587382</v>
      </c>
      <c r="X190" s="16">
        <f t="shared" si="4"/>
        <v>0.96840886221668798</v>
      </c>
      <c r="Y190" s="22">
        <f t="shared" si="5"/>
        <v>-3.2100902559149179E-2</v>
      </c>
    </row>
    <row r="191" spans="2:25" x14ac:dyDescent="0.25"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 s="19">
        <f t="array" ref="W191">SUMPRODUCT(B$2:U$2, B191:U191)</f>
        <v>-0.38325453379299901</v>
      </c>
      <c r="X191" s="16">
        <f t="shared" si="4"/>
        <v>0.40534218352131607</v>
      </c>
      <c r="Y191" s="22">
        <f t="shared" si="5"/>
        <v>-0.90302367101714809</v>
      </c>
    </row>
    <row r="192" spans="2:25" x14ac:dyDescent="0.25"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 s="19">
        <f t="array" ref="W192">SUMPRODUCT(B$2:U$2, B192:U192)</f>
        <v>7.7343646324555717</v>
      </c>
      <c r="X192" s="16">
        <f t="shared" si="4"/>
        <v>0.99956266106435732</v>
      </c>
      <c r="Y192" s="22">
        <f t="shared" si="5"/>
        <v>-4.374345962067412E-4</v>
      </c>
    </row>
    <row r="193" spans="2:25" x14ac:dyDescent="0.25"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 s="19">
        <f t="array" ref="W193">SUMPRODUCT(B$2:U$2, B193:U193)</f>
        <v>6.645800370367958</v>
      </c>
      <c r="X193" s="16">
        <f t="shared" si="4"/>
        <v>0.99870221847918983</v>
      </c>
      <c r="Y193" s="22">
        <f t="shared" si="5"/>
        <v>-1.2986243685484474E-3</v>
      </c>
    </row>
    <row r="194" spans="2:25" x14ac:dyDescent="0.25"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 s="19">
        <f t="array" ref="W194">SUMPRODUCT(B$2:U$2, B194:U194)</f>
        <v>3.1011699907221963</v>
      </c>
      <c r="X194" s="16">
        <f t="shared" si="4"/>
        <v>0.95694098023892993</v>
      </c>
      <c r="Y194" s="22">
        <f t="shared" si="5"/>
        <v>-4.4013561072618189E-2</v>
      </c>
    </row>
    <row r="195" spans="2:25" x14ac:dyDescent="0.25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 s="19">
        <f t="array" ref="W195">SUMPRODUCT(B$2:U$2, B195:U195)</f>
        <v>1.54589704095773</v>
      </c>
      <c r="X195" s="16">
        <f t="shared" si="4"/>
        <v>0.82432034687053091</v>
      </c>
      <c r="Y195" s="22">
        <f t="shared" si="5"/>
        <v>-0.19319605415037991</v>
      </c>
    </row>
    <row r="196" spans="2:25" x14ac:dyDescent="0.25"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 s="19">
        <f t="array" ref="W196">SUMPRODUCT(B$2:U$2, B196:U196)</f>
        <v>4.0223781474343649</v>
      </c>
      <c r="X196" s="16">
        <f t="shared" si="4"/>
        <v>0.98240481454815842</v>
      </c>
      <c r="Y196" s="22">
        <f t="shared" si="5"/>
        <v>-1.7751820798989404E-2</v>
      </c>
    </row>
    <row r="197" spans="2:25" x14ac:dyDescent="0.25"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 s="19">
        <f t="array" ref="W197">SUMPRODUCT(B$2:U$2, B197:U197)</f>
        <v>4.6105136071728783</v>
      </c>
      <c r="X197" s="16">
        <f t="shared" si="4"/>
        <v>0.99015125430552986</v>
      </c>
      <c r="Y197" s="22">
        <f t="shared" si="5"/>
        <v>-9.8975653967041076E-3</v>
      </c>
    </row>
    <row r="198" spans="2:25" x14ac:dyDescent="0.25"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19">
        <f t="array" ref="W198">SUMPRODUCT(B$2:U$2, B198:U198)</f>
        <v>2.1064666866677424</v>
      </c>
      <c r="X198" s="16">
        <f t="shared" ref="X198:X261" si="6">EXP(W198)/(1+EXP(W198))</f>
        <v>0.89153011951026773</v>
      </c>
      <c r="Y198" s="22">
        <f t="shared" ref="Y198:Y261" si="7">IFERROR(V198*LN(X198)+(1-V198)*LN(1-X198),0)</f>
        <v>-0.11481605704463767</v>
      </c>
    </row>
    <row r="199" spans="2:25" x14ac:dyDescent="0.25"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 s="19">
        <f t="array" ref="W199">SUMPRODUCT(B$2:U$2, B199:U199)</f>
        <v>1.401076288507719</v>
      </c>
      <c r="X199" s="16">
        <f t="shared" si="6"/>
        <v>0.80235462374421573</v>
      </c>
      <c r="Y199" s="22">
        <f t="shared" si="7"/>
        <v>-0.22020459460118771</v>
      </c>
    </row>
    <row r="200" spans="2:25" x14ac:dyDescent="0.25"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19">
        <f t="array" ref="W200">SUMPRODUCT(B$2:U$2, B200:U200)</f>
        <v>1.2058526993226233</v>
      </c>
      <c r="X200" s="16">
        <f t="shared" si="6"/>
        <v>0.76956430949029508</v>
      </c>
      <c r="Y200" s="22">
        <f t="shared" si="7"/>
        <v>-0.26193075610843575</v>
      </c>
    </row>
    <row r="201" spans="2:25" x14ac:dyDescent="0.25"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 s="19">
        <f t="array" ref="W201">SUMPRODUCT(B$2:U$2, B201:U201)</f>
        <v>4.0418199818192768</v>
      </c>
      <c r="X201" s="16">
        <f t="shared" si="6"/>
        <v>0.98273774523283619</v>
      </c>
      <c r="Y201" s="22">
        <f t="shared" si="7"/>
        <v>-1.7412984630380664E-2</v>
      </c>
    </row>
    <row r="202" spans="2:25" x14ac:dyDescent="0.25"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 s="19">
        <f t="array" ref="W202">SUMPRODUCT(B$2:U$2, B202:U202)</f>
        <v>1.2093993231910218</v>
      </c>
      <c r="X202" s="16">
        <f t="shared" si="6"/>
        <v>0.77019264895023165</v>
      </c>
      <c r="Y202" s="22">
        <f t="shared" si="7"/>
        <v>-0.26111460198570796</v>
      </c>
    </row>
    <row r="203" spans="2:25" x14ac:dyDescent="0.25"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19">
        <f t="array" ref="W203">SUMPRODUCT(B$2:U$2, B203:U203)</f>
        <v>-2.4259642592160193</v>
      </c>
      <c r="X203" s="16">
        <f t="shared" si="6"/>
        <v>8.1214099101918069E-2</v>
      </c>
      <c r="Y203" s="22">
        <f t="shared" si="7"/>
        <v>-2.5106664126271134</v>
      </c>
    </row>
    <row r="204" spans="2:25" x14ac:dyDescent="0.25"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 s="19">
        <f t="array" ref="W204">SUMPRODUCT(B$2:U$2, B204:U204)</f>
        <v>1.1323591152921209</v>
      </c>
      <c r="X204" s="16">
        <f t="shared" si="6"/>
        <v>0.7562740026552337</v>
      </c>
      <c r="Y204" s="22">
        <f t="shared" si="7"/>
        <v>-0.27935153109251587</v>
      </c>
    </row>
    <row r="205" spans="2:25" x14ac:dyDescent="0.25"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19">
        <f t="array" ref="W205">SUMPRODUCT(B$2:U$2, B205:U205)</f>
        <v>3.5497233009490685</v>
      </c>
      <c r="X205" s="16">
        <f t="shared" si="6"/>
        <v>0.97206991481912941</v>
      </c>
      <c r="Y205" s="22">
        <f t="shared" si="7"/>
        <v>-2.8327548282187132E-2</v>
      </c>
    </row>
    <row r="206" spans="2:25" x14ac:dyDescent="0.25"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19">
        <f t="array" ref="W206">SUMPRODUCT(B$2:U$2, B206:U206)</f>
        <v>1.9529785500560601</v>
      </c>
      <c r="X206" s="16">
        <f t="shared" si="6"/>
        <v>0.875771059340405</v>
      </c>
      <c r="Y206" s="22">
        <f t="shared" si="7"/>
        <v>-0.13265056998795516</v>
      </c>
    </row>
    <row r="207" spans="2:25" x14ac:dyDescent="0.25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 s="19">
        <f t="array" ref="W207">SUMPRODUCT(B$2:U$2, B207:U207)</f>
        <v>1.6737349885155057</v>
      </c>
      <c r="X207" s="16">
        <f t="shared" si="6"/>
        <v>0.84207315700832208</v>
      </c>
      <c r="Y207" s="22">
        <f t="shared" si="7"/>
        <v>-0.17188838370609316</v>
      </c>
    </row>
    <row r="208" spans="2:25" x14ac:dyDescent="0.25"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19">
        <f t="array" ref="W208">SUMPRODUCT(B$2:U$2, B208:U208)</f>
        <v>3.1026659027524373</v>
      </c>
      <c r="X208" s="16">
        <f t="shared" si="6"/>
        <v>0.95700257708963232</v>
      </c>
      <c r="Y208" s="22">
        <f t="shared" si="7"/>
        <v>-4.3949194649180255E-2</v>
      </c>
    </row>
    <row r="209" spans="2:25" x14ac:dyDescent="0.25"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19">
        <f t="array" ref="W209">SUMPRODUCT(B$2:U$2, B209:U209)</f>
        <v>1.5855563416370766</v>
      </c>
      <c r="X209" s="16">
        <f t="shared" si="6"/>
        <v>0.82998999265701301</v>
      </c>
      <c r="Y209" s="22">
        <f t="shared" si="7"/>
        <v>-0.1863416353039235</v>
      </c>
    </row>
    <row r="210" spans="2:25" x14ac:dyDescent="0.25"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19">
        <f t="array" ref="W210">SUMPRODUCT(B$2:U$2, B210:U210)</f>
        <v>-0.53674267040468093</v>
      </c>
      <c r="X210" s="16">
        <f t="shared" si="6"/>
        <v>0.36894564495466942</v>
      </c>
      <c r="Y210" s="22">
        <f t="shared" si="7"/>
        <v>-0.99710594943773978</v>
      </c>
    </row>
    <row r="211" spans="2:25" x14ac:dyDescent="0.25"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 s="19">
        <f t="array" ref="W211">SUMPRODUCT(B$2:U$2, B211:U211)</f>
        <v>1.7329046501004337</v>
      </c>
      <c r="X211" s="16">
        <f t="shared" si="6"/>
        <v>0.84978357988004016</v>
      </c>
      <c r="Y211" s="22">
        <f t="shared" si="7"/>
        <v>-0.16277357382272428</v>
      </c>
    </row>
    <row r="212" spans="2:25" x14ac:dyDescent="0.25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19">
        <f t="array" ref="W212">SUMPRODUCT(B$2:U$2, B212:U212)</f>
        <v>-0.17586702163976251</v>
      </c>
      <c r="X212" s="16">
        <f t="shared" si="6"/>
        <v>0.45614621660444066</v>
      </c>
      <c r="Y212" s="22">
        <f t="shared" si="7"/>
        <v>-0.78494187041678443</v>
      </c>
    </row>
    <row r="213" spans="2:25" x14ac:dyDescent="0.25"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 s="19">
        <f t="array" ref="W213">SUMPRODUCT(B$2:U$2, B213:U213)</f>
        <v>-1.9168743981072283</v>
      </c>
      <c r="X213" s="16">
        <f t="shared" si="6"/>
        <v>0.12821051712008485</v>
      </c>
      <c r="Y213" s="22">
        <f t="shared" si="7"/>
        <v>-2.0540817010422687</v>
      </c>
    </row>
    <row r="214" spans="2:25" x14ac:dyDescent="0.25"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 s="19">
        <f t="array" ref="W214">SUMPRODUCT(B$2:U$2, B214:U214)</f>
        <v>1.3924089043460479</v>
      </c>
      <c r="X214" s="16">
        <f t="shared" si="6"/>
        <v>0.80097653255850432</v>
      </c>
      <c r="Y214" s="22">
        <f t="shared" si="7"/>
        <v>-0.22192363002273313</v>
      </c>
    </row>
    <row r="215" spans="2:25" x14ac:dyDescent="0.25"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19">
        <f t="array" ref="W215">SUMPRODUCT(B$2:U$2, B215:U215)</f>
        <v>4.8232104480594744</v>
      </c>
      <c r="X215" s="16">
        <f t="shared" si="6"/>
        <v>0.99202321014850636</v>
      </c>
      <c r="Y215" s="22">
        <f t="shared" si="7"/>
        <v>-8.0087746438540983E-3</v>
      </c>
    </row>
    <row r="216" spans="2:25" x14ac:dyDescent="0.25"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 s="19">
        <f t="array" ref="W216">SUMPRODUCT(B$2:U$2, B216:U216)</f>
        <v>0.54561199837319319</v>
      </c>
      <c r="X216" s="16">
        <f t="shared" si="6"/>
        <v>0.63311694316629474</v>
      </c>
      <c r="Y216" s="22">
        <f t="shared" si="7"/>
        <v>-0.45710012956255636</v>
      </c>
    </row>
    <row r="217" spans="2:25" x14ac:dyDescent="0.25"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 s="19">
        <f t="array" ref="W217">SUMPRODUCT(B$2:U$2, B217:U217)</f>
        <v>2.8529036605991576</v>
      </c>
      <c r="X217" s="16">
        <f t="shared" si="6"/>
        <v>0.94546858275616974</v>
      </c>
      <c r="Y217" s="22">
        <f t="shared" si="7"/>
        <v>-5.6074619615312578E-2</v>
      </c>
    </row>
    <row r="218" spans="2:25" x14ac:dyDescent="0.25"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19">
        <f t="array" ref="W218">SUMPRODUCT(B$2:U$2, B218:U218)</f>
        <v>-1.1600687267240892</v>
      </c>
      <c r="X218" s="16">
        <f t="shared" si="6"/>
        <v>0.23865479737740061</v>
      </c>
      <c r="Y218" s="22">
        <f t="shared" si="7"/>
        <v>-1.4327371335851971</v>
      </c>
    </row>
    <row r="219" spans="2:25" x14ac:dyDescent="0.25"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 s="19">
        <f t="array" ref="W219">SUMPRODUCT(B$2:U$2, B219:U219)</f>
        <v>1.401076288507719</v>
      </c>
      <c r="X219" s="16">
        <f t="shared" si="6"/>
        <v>0.80235462374421573</v>
      </c>
      <c r="Y219" s="22">
        <f t="shared" si="7"/>
        <v>-0.22020459460118771</v>
      </c>
    </row>
    <row r="220" spans="2:25" x14ac:dyDescent="0.25"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 s="19">
        <f t="array" ref="W220">SUMPRODUCT(B$2:U$2, B220:U220)</f>
        <v>5.3605967039711384</v>
      </c>
      <c r="X220" s="16">
        <f t="shared" si="6"/>
        <v>0.99532386705408782</v>
      </c>
      <c r="Y220" s="22">
        <f t="shared" si="7"/>
        <v>-4.6871002586741026E-3</v>
      </c>
    </row>
    <row r="221" spans="2:25" x14ac:dyDescent="0.25"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 s="19">
        <f t="array" ref="W221">SUMPRODUCT(B$2:U$2, B221:U221)</f>
        <v>1.5794165134887517</v>
      </c>
      <c r="X221" s="16">
        <f t="shared" si="6"/>
        <v>0.82912186618517403</v>
      </c>
      <c r="Y221" s="22">
        <f t="shared" si="7"/>
        <v>-0.18738813080865988</v>
      </c>
    </row>
    <row r="222" spans="2:25" x14ac:dyDescent="0.25"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 s="19">
        <f t="array" ref="W222">SUMPRODUCT(B$2:U$2, B222:U222)</f>
        <v>7.1876359620759454</v>
      </c>
      <c r="X222" s="16">
        <f t="shared" si="6"/>
        <v>0.99924469698923746</v>
      </c>
      <c r="Y222" s="22">
        <f t="shared" si="7"/>
        <v>-7.5558839579207247E-4</v>
      </c>
    </row>
    <row r="223" spans="2:25" x14ac:dyDescent="0.25"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 s="19">
        <f t="array" ref="W223">SUMPRODUCT(B$2:U$2, B223:U223)</f>
        <v>2.052071359974049</v>
      </c>
      <c r="X223" s="16">
        <f t="shared" si="6"/>
        <v>0.88615675085709311</v>
      </c>
      <c r="Y223" s="22">
        <f t="shared" si="7"/>
        <v>-0.12086142432223579</v>
      </c>
    </row>
    <row r="224" spans="2:25" x14ac:dyDescent="0.25"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 s="19">
        <f t="array" ref="W224">SUMPRODUCT(B$2:U$2, B224:U224)</f>
        <v>-0.38325453379299901</v>
      </c>
      <c r="X224" s="16">
        <f t="shared" si="6"/>
        <v>0.40534218352131607</v>
      </c>
      <c r="Y224" s="22">
        <f t="shared" si="7"/>
        <v>-0.90302367101714809</v>
      </c>
    </row>
    <row r="225" spans="2:25" x14ac:dyDescent="0.25"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 s="19">
        <f t="array" ref="W225">SUMPRODUCT(B$2:U$2, B225:U225)</f>
        <v>1.7202429983813343</v>
      </c>
      <c r="X225" s="16">
        <f t="shared" si="6"/>
        <v>0.84816013342125751</v>
      </c>
      <c r="Y225" s="22">
        <f t="shared" si="7"/>
        <v>-0.1646858244359454</v>
      </c>
    </row>
    <row r="226" spans="2:25" x14ac:dyDescent="0.25"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19">
        <f t="array" ref="W226">SUMPRODUCT(B$2:U$2, B226:U226)</f>
        <v>5.2188250866458699</v>
      </c>
      <c r="X226" s="16">
        <f t="shared" si="6"/>
        <v>0.99461546418288704</v>
      </c>
      <c r="Y226" s="22">
        <f t="shared" si="7"/>
        <v>-5.3990846795115227E-3</v>
      </c>
    </row>
    <row r="227" spans="2:25" x14ac:dyDescent="0.25"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19">
        <f t="array" ref="W227">SUMPRODUCT(B$2:U$2, B227:U227)</f>
        <v>3.9217894254861356</v>
      </c>
      <c r="X227" s="16">
        <f t="shared" si="6"/>
        <v>0.98057902222035187</v>
      </c>
      <c r="Y227" s="22">
        <f t="shared" si="7"/>
        <v>-1.9612042793800882E-2</v>
      </c>
    </row>
    <row r="228" spans="2:25" x14ac:dyDescent="0.25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 s="19">
        <f t="array" ref="W228">SUMPRODUCT(B$2:U$2, B228:U228)</f>
        <v>0.86477870824680836</v>
      </c>
      <c r="X228" s="16">
        <f t="shared" si="6"/>
        <v>0.70365809557513381</v>
      </c>
      <c r="Y228" s="22">
        <f t="shared" si="7"/>
        <v>-0.35146270048937356</v>
      </c>
    </row>
    <row r="229" spans="2:25" x14ac:dyDescent="0.25"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 s="19">
        <f t="array" ref="W229">SUMPRODUCT(B$2:U$2, B229:U229)</f>
        <v>-0.83031193198962983</v>
      </c>
      <c r="X229" s="16">
        <f t="shared" si="6"/>
        <v>0.30357911783731739</v>
      </c>
      <c r="Y229" s="22">
        <f t="shared" si="7"/>
        <v>-1.1921130176532584</v>
      </c>
    </row>
    <row r="230" spans="2:25" x14ac:dyDescent="0.25"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19">
        <f t="array" ref="W230">SUMPRODUCT(B$2:U$2, B230:U230)</f>
        <v>5.7458752598248601</v>
      </c>
      <c r="X230" s="16">
        <f t="shared" si="6"/>
        <v>0.99681424541524732</v>
      </c>
      <c r="Y230" s="22">
        <f t="shared" si="7"/>
        <v>-3.1908399041483621E-3</v>
      </c>
    </row>
    <row r="231" spans="2:25" x14ac:dyDescent="0.25"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19">
        <f t="array" ref="W231">SUMPRODUCT(B$2:U$2, B231:U231)</f>
        <v>0.83918125995814208</v>
      </c>
      <c r="X231" s="16">
        <f t="shared" si="6"/>
        <v>0.69829275187238848</v>
      </c>
      <c r="Y231" s="22">
        <f t="shared" si="7"/>
        <v>-0.35911684885981721</v>
      </c>
    </row>
    <row r="232" spans="2:25" x14ac:dyDescent="0.25"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19">
        <f t="array" ref="W232">SUMPRODUCT(B$2:U$2, B232:U232)</f>
        <v>1.2093993231910218</v>
      </c>
      <c r="X232" s="16">
        <f t="shared" si="6"/>
        <v>0.77019264895023165</v>
      </c>
      <c r="Y232" s="22">
        <f t="shared" si="7"/>
        <v>-0.26111460198570796</v>
      </c>
    </row>
    <row r="233" spans="2:25" x14ac:dyDescent="0.25"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 s="19">
        <f t="array" ref="W233">SUMPRODUCT(B$2:U$2, B233:U233)</f>
        <v>1.605013961777418</v>
      </c>
      <c r="X233" s="16">
        <f t="shared" si="6"/>
        <v>0.8327179893285479</v>
      </c>
      <c r="Y233" s="22">
        <f t="shared" si="7"/>
        <v>-0.18306024236071475</v>
      </c>
    </row>
    <row r="234" spans="2:25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19">
        <f t="array" ref="W234">SUMPRODUCT(B$2:U$2, B234:U234)</f>
        <v>2.9286521341497003</v>
      </c>
      <c r="X234" s="16">
        <f t="shared" si="6"/>
        <v>0.94924477537029628</v>
      </c>
      <c r="Y234" s="22">
        <f t="shared" si="7"/>
        <v>-5.2088583840814585E-2</v>
      </c>
    </row>
    <row r="235" spans="2:25" x14ac:dyDescent="0.25"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19">
        <f t="array" ref="W235">SUMPRODUCT(B$2:U$2, B235:U235)</f>
        <v>-0.39089205157038465</v>
      </c>
      <c r="X235" s="16">
        <f t="shared" si="6"/>
        <v>0.40350257590495775</v>
      </c>
      <c r="Y235" s="22">
        <f t="shared" si="7"/>
        <v>-0.90757240738926959</v>
      </c>
    </row>
    <row r="236" spans="2:25" x14ac:dyDescent="0.25"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 s="19">
        <f t="array" ref="W236">SUMPRODUCT(B$2:U$2, B236:U236)</f>
        <v>0.11696612672079867</v>
      </c>
      <c r="X236" s="16">
        <f t="shared" si="6"/>
        <v>0.52920823926188232</v>
      </c>
      <c r="Y236" s="22">
        <f t="shared" si="7"/>
        <v>-0.63637327758460305</v>
      </c>
    </row>
    <row r="237" spans="2:25" x14ac:dyDescent="0.25"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 s="19">
        <f t="array" ref="W237">SUMPRODUCT(B$2:U$2, B237:U237)</f>
        <v>7.7826201310009395</v>
      </c>
      <c r="X237" s="16">
        <f t="shared" si="6"/>
        <v>0.99958325538693515</v>
      </c>
      <c r="Y237" s="22">
        <f t="shared" si="7"/>
        <v>-4.1683147523483743E-4</v>
      </c>
    </row>
    <row r="238" spans="2:25" x14ac:dyDescent="0.25"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19">
        <f t="array" ref="W238">SUMPRODUCT(B$2:U$2, B238:U238)</f>
        <v>-0.53674267040468093</v>
      </c>
      <c r="X238" s="16">
        <f t="shared" si="6"/>
        <v>0.36894564495466942</v>
      </c>
      <c r="Y238" s="22">
        <f t="shared" si="7"/>
        <v>-0.99710594943773978</v>
      </c>
    </row>
    <row r="239" spans="2:25" x14ac:dyDescent="0.25"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 s="19">
        <f t="array" ref="W239">SUMPRODUCT(B$2:U$2, B239:U239)</f>
        <v>8.7502430349749751</v>
      </c>
      <c r="X239" s="16">
        <f t="shared" si="6"/>
        <v>0.99984160227566288</v>
      </c>
      <c r="Y239" s="22">
        <f t="shared" si="7"/>
        <v>-1.5841027058154209E-4</v>
      </c>
    </row>
    <row r="240" spans="2:25" x14ac:dyDescent="0.25"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 s="19">
        <f t="array" ref="W240">SUMPRODUCT(B$2:U$2, B240:U240)</f>
        <v>2.9902288665159253</v>
      </c>
      <c r="X240" s="16">
        <f t="shared" si="6"/>
        <v>0.952130742459941</v>
      </c>
      <c r="Y240" s="22">
        <f t="shared" si="7"/>
        <v>-4.9052919103548406E-2</v>
      </c>
    </row>
    <row r="241" spans="2:25" x14ac:dyDescent="0.25"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 s="19">
        <f t="array" ref="W241">SUMPRODUCT(B$2:U$2, B241:U241)</f>
        <v>0.95609045716934338</v>
      </c>
      <c r="X241" s="16">
        <f t="shared" si="6"/>
        <v>0.72233836711797117</v>
      </c>
      <c r="Y241" s="22">
        <f t="shared" si="7"/>
        <v>-0.32526159735463772</v>
      </c>
    </row>
    <row r="242" spans="2:25" x14ac:dyDescent="0.25"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 s="19">
        <f t="array" ref="W242">SUMPRODUCT(B$2:U$2, B242:U242)</f>
        <v>-0.38325453379299901</v>
      </c>
      <c r="X242" s="16">
        <f t="shared" si="6"/>
        <v>0.40534218352131607</v>
      </c>
      <c r="Y242" s="22">
        <f t="shared" si="7"/>
        <v>-0.90302367101714809</v>
      </c>
    </row>
    <row r="243" spans="2:25" x14ac:dyDescent="0.25"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19">
        <f t="array" ref="W243">SUMPRODUCT(B$2:U$2, B243:U243)</f>
        <v>-0.38325453379299901</v>
      </c>
      <c r="X243" s="16">
        <f t="shared" si="6"/>
        <v>0.40534218352131607</v>
      </c>
      <c r="Y243" s="22">
        <f t="shared" si="7"/>
        <v>-0.90302367101714809</v>
      </c>
    </row>
    <row r="244" spans="2:25" x14ac:dyDescent="0.25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 s="19">
        <f t="array" ref="W244">SUMPRODUCT(B$2:U$2, B244:U244)</f>
        <v>3.757110813102305</v>
      </c>
      <c r="X244" s="16">
        <f t="shared" si="6"/>
        <v>0.97718172333382813</v>
      </c>
      <c r="Y244" s="22">
        <f t="shared" si="7"/>
        <v>-2.3082642870235159E-2</v>
      </c>
    </row>
    <row r="245" spans="2:25" x14ac:dyDescent="0.25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 s="19">
        <f t="array" ref="W245">SUMPRODUCT(B$2:U$2, B245:U245)</f>
        <v>0.51894744681195815</v>
      </c>
      <c r="X245" s="16">
        <f t="shared" si="6"/>
        <v>0.62690161125448762</v>
      </c>
      <c r="Y245" s="22">
        <f t="shared" si="7"/>
        <v>-0.46696567051172611</v>
      </c>
    </row>
    <row r="246" spans="2:25" x14ac:dyDescent="0.25"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19">
        <f t="array" ref="W246">SUMPRODUCT(B$2:U$2, B246:U246)</f>
        <v>1.4320682050253946</v>
      </c>
      <c r="X246" s="16">
        <f t="shared" si="6"/>
        <v>0.80722336153601171</v>
      </c>
      <c r="Y246" s="22">
        <f t="shared" si="7"/>
        <v>-0.21415486891454175</v>
      </c>
    </row>
    <row r="247" spans="2:25" x14ac:dyDescent="0.25"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19">
        <f t="array" ref="W247">SUMPRODUCT(B$2:U$2, B247:U247)</f>
        <v>-0.38325453379299901</v>
      </c>
      <c r="X247" s="16">
        <f t="shared" si="6"/>
        <v>0.40534218352131607</v>
      </c>
      <c r="Y247" s="22">
        <f t="shared" si="7"/>
        <v>-0.90302367101714809</v>
      </c>
    </row>
    <row r="248" spans="2:25" x14ac:dyDescent="0.25"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 s="19">
        <f t="array" ref="W248">SUMPRODUCT(B$2:U$2, B248:U248)</f>
        <v>-0.83031193198962983</v>
      </c>
      <c r="X248" s="16">
        <f t="shared" si="6"/>
        <v>0.30357911783731739</v>
      </c>
      <c r="Y248" s="22">
        <f t="shared" si="7"/>
        <v>-1.1921130176532584</v>
      </c>
    </row>
    <row r="249" spans="2:25" x14ac:dyDescent="0.25"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 s="19">
        <f t="array" ref="W249">SUMPRODUCT(B$2:U$2, B249:U249)</f>
        <v>4.222625870561175</v>
      </c>
      <c r="X249" s="16">
        <f t="shared" si="6"/>
        <v>0.9855517148837819</v>
      </c>
      <c r="Y249" s="22">
        <f t="shared" si="7"/>
        <v>-1.4553677983537834E-2</v>
      </c>
    </row>
    <row r="250" spans="2:25" x14ac:dyDescent="0.25"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 s="19">
        <f t="array" ref="W250">SUMPRODUCT(B$2:U$2, B250:U250)</f>
        <v>1.2786011403773869</v>
      </c>
      <c r="X250" s="16">
        <f t="shared" si="6"/>
        <v>0.78221156548715143</v>
      </c>
      <c r="Y250" s="22">
        <f t="shared" si="7"/>
        <v>-0.24563003092606525</v>
      </c>
    </row>
    <row r="251" spans="2:25" x14ac:dyDescent="0.25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19">
        <f t="array" ref="W251">SUMPRODUCT(B$2:U$2, B251:U251)</f>
        <v>-0.83031193198962983</v>
      </c>
      <c r="X251" s="16">
        <f t="shared" si="6"/>
        <v>0.30357911783731739</v>
      </c>
      <c r="Y251" s="22">
        <f t="shared" si="7"/>
        <v>-1.1921130176532584</v>
      </c>
    </row>
    <row r="252" spans="2:25" x14ac:dyDescent="0.25"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 s="19">
        <f t="array" ref="W252">SUMPRODUCT(B$2:U$2, B252:U252)</f>
        <v>2.0740179008098121</v>
      </c>
      <c r="X252" s="16">
        <f t="shared" si="6"/>
        <v>0.88835208975734892</v>
      </c>
      <c r="Y252" s="22">
        <f t="shared" si="7"/>
        <v>-0.11838711709982695</v>
      </c>
    </row>
    <row r="253" spans="2:25" x14ac:dyDescent="0.25"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 s="19">
        <f t="array" ref="W253">SUMPRODUCT(B$2:U$2, B253:U253)</f>
        <v>7.0423848774703295</v>
      </c>
      <c r="X253" s="16">
        <f t="shared" si="6"/>
        <v>0.99912672368075672</v>
      </c>
      <c r="Y253" s="22">
        <f t="shared" si="7"/>
        <v>-8.7365784714384467E-4</v>
      </c>
    </row>
    <row r="254" spans="2:25" x14ac:dyDescent="0.25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19">
        <f t="array" ref="W254">SUMPRODUCT(B$2:U$2, B254:U254)</f>
        <v>-0.83031193198962983</v>
      </c>
      <c r="X254" s="16">
        <f t="shared" si="6"/>
        <v>0.30357911783731739</v>
      </c>
      <c r="Y254" s="22">
        <f t="shared" si="7"/>
        <v>-1.1921130176532584</v>
      </c>
    </row>
    <row r="255" spans="2:25" x14ac:dyDescent="0.25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 s="19">
        <f t="array" ref="W255">SUMPRODUCT(B$2:U$2, B255:U255)</f>
        <v>2.1764546840622296</v>
      </c>
      <c r="X255" s="16">
        <f t="shared" si="6"/>
        <v>0.89811511784407061</v>
      </c>
      <c r="Y255" s="22">
        <f t="shared" si="7"/>
        <v>-0.1074570253057545</v>
      </c>
    </row>
    <row r="256" spans="2:25" x14ac:dyDescent="0.25"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 s="19">
        <f t="array" ref="W256">SUMPRODUCT(B$2:U$2, B256:U256)</f>
        <v>-0.98380006860131175</v>
      </c>
      <c r="X256" s="16">
        <f t="shared" si="6"/>
        <v>0.2721384180674829</v>
      </c>
      <c r="Y256" s="22">
        <f t="shared" si="7"/>
        <v>-1.3014444521727391</v>
      </c>
    </row>
    <row r="257" spans="2:25" x14ac:dyDescent="0.25"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19">
        <f t="array" ref="W257">SUMPRODUCT(B$2:U$2, B257:U257)</f>
        <v>3.3799538337781483</v>
      </c>
      <c r="X257" s="16">
        <f t="shared" si="6"/>
        <v>0.96707213513391066</v>
      </c>
      <c r="Y257" s="22">
        <f t="shared" si="7"/>
        <v>-3.3482189481771042E-2</v>
      </c>
    </row>
    <row r="258" spans="2:25" x14ac:dyDescent="0.25"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 s="19">
        <f t="array" ref="W258">SUMPRODUCT(B$2:U$2, B258:U258)</f>
        <v>4.9226335376374415</v>
      </c>
      <c r="X258" s="16">
        <f t="shared" si="6"/>
        <v>0.99277268080344627</v>
      </c>
      <c r="Y258" s="22">
        <f t="shared" si="7"/>
        <v>-7.2535627916148777E-3</v>
      </c>
    </row>
    <row r="259" spans="2:25" x14ac:dyDescent="0.25"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 s="19">
        <f t="array" ref="W259">SUMPRODUCT(B$2:U$2, B259:U259)</f>
        <v>3.6237971248433971</v>
      </c>
      <c r="X259" s="16">
        <f t="shared" si="6"/>
        <v>0.97401221247247127</v>
      </c>
      <c r="Y259" s="22">
        <f t="shared" si="7"/>
        <v>-2.633143694544483E-2</v>
      </c>
    </row>
    <row r="260" spans="2:25" x14ac:dyDescent="0.25"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19">
        <f t="array" ref="W260">SUMPRODUCT(B$2:U$2, B260:U260)</f>
        <v>1.3413350022641144</v>
      </c>
      <c r="X260" s="16">
        <f t="shared" si="6"/>
        <v>0.79270939635010484</v>
      </c>
      <c r="Y260" s="22">
        <f t="shared" si="7"/>
        <v>-0.23229858560753325</v>
      </c>
    </row>
    <row r="261" spans="2:25" x14ac:dyDescent="0.25"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 s="19">
        <f t="array" ref="W261">SUMPRODUCT(B$2:U$2, B261:U261)</f>
        <v>-0.83031193198962983</v>
      </c>
      <c r="X261" s="16">
        <f t="shared" si="6"/>
        <v>0.30357911783731739</v>
      </c>
      <c r="Y261" s="22">
        <f t="shared" si="7"/>
        <v>-1.1921130176532584</v>
      </c>
    </row>
    <row r="262" spans="2:25" x14ac:dyDescent="0.25"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 s="19">
        <f t="array" ref="W262">SUMPRODUCT(B$2:U$2, B262:U262)</f>
        <v>-6.4087823919383835E-2</v>
      </c>
      <c r="X262" s="16">
        <f t="shared" ref="X262:X325" si="8">EXP(W262)/(1+EXP(W262))</f>
        <v>0.48398352561586006</v>
      </c>
      <c r="Y262" s="22">
        <f t="shared" ref="Y262:Y325" si="9">IFERROR(V262*LN(X262)+(1-V262)*LN(1-X262),0)</f>
        <v>-0.72570441082857085</v>
      </c>
    </row>
    <row r="263" spans="2:25" x14ac:dyDescent="0.25"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 s="19">
        <f t="array" ref="W263">SUMPRODUCT(B$2:U$2, B263:U263)</f>
        <v>8.7492979025422919</v>
      </c>
      <c r="X263" s="16">
        <f t="shared" si="8"/>
        <v>0.99984145252181444</v>
      </c>
      <c r="Y263" s="22">
        <f t="shared" si="9"/>
        <v>-1.5856004816561841E-4</v>
      </c>
    </row>
    <row r="264" spans="2:25" x14ac:dyDescent="0.25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 s="19">
        <f t="array" ref="W264">SUMPRODUCT(B$2:U$2, B264:U264)</f>
        <v>0.54561199837319319</v>
      </c>
      <c r="X264" s="16">
        <f t="shared" si="8"/>
        <v>0.63311694316629474</v>
      </c>
      <c r="Y264" s="22">
        <f t="shared" si="9"/>
        <v>-0.45710012956255636</v>
      </c>
    </row>
    <row r="265" spans="2:25" x14ac:dyDescent="0.25"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 s="19">
        <f t="array" ref="W265">SUMPRODUCT(B$2:U$2, B265:U265)</f>
        <v>1.7329046501004337</v>
      </c>
      <c r="X265" s="16">
        <f t="shared" si="8"/>
        <v>0.84978357988004016</v>
      </c>
      <c r="Y265" s="22">
        <f t="shared" si="9"/>
        <v>-0.16277357382272428</v>
      </c>
    </row>
    <row r="266" spans="2:25" x14ac:dyDescent="0.25"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 s="19">
        <f t="array" ref="W266">SUMPRODUCT(B$2:U$2, B266:U266)</f>
        <v>3.9105989497139868</v>
      </c>
      <c r="X266" s="16">
        <f t="shared" si="8"/>
        <v>0.98036476296916575</v>
      </c>
      <c r="Y266" s="22">
        <f t="shared" si="9"/>
        <v>-1.9830569458009217E-2</v>
      </c>
    </row>
    <row r="267" spans="2:25" x14ac:dyDescent="0.25"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 s="19">
        <f t="array" ref="W267">SUMPRODUCT(B$2:U$2, B267:U267)</f>
        <v>1.7329046501004337</v>
      </c>
      <c r="X267" s="16">
        <f t="shared" si="8"/>
        <v>0.84978357988004016</v>
      </c>
      <c r="Y267" s="22">
        <f t="shared" si="9"/>
        <v>-0.16277357382272428</v>
      </c>
    </row>
    <row r="268" spans="2:25" x14ac:dyDescent="0.25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 s="19">
        <f t="array" ref="W268">SUMPRODUCT(B$2:U$2, B268:U268)</f>
        <v>1.5370400058898883</v>
      </c>
      <c r="X268" s="16">
        <f t="shared" si="8"/>
        <v>0.82303401711676105</v>
      </c>
      <c r="Y268" s="22">
        <f t="shared" si="9"/>
        <v>-0.19475774608907151</v>
      </c>
    </row>
    <row r="269" spans="2:25" x14ac:dyDescent="0.25"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 s="19">
        <f t="array" ref="W269">SUMPRODUCT(B$2:U$2, B269:U269)</f>
        <v>1.6656110088719169</v>
      </c>
      <c r="X269" s="16">
        <f t="shared" si="8"/>
        <v>0.84098977706561096</v>
      </c>
      <c r="Y269" s="22">
        <f t="shared" si="9"/>
        <v>-0.17317577477199869</v>
      </c>
    </row>
    <row r="270" spans="2:25" x14ac:dyDescent="0.25"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 s="19">
        <f t="array" ref="W270">SUMPRODUCT(B$2:U$2, B270:U270)</f>
        <v>-0.32935515825144435</v>
      </c>
      <c r="X270" s="16">
        <f t="shared" si="8"/>
        <v>0.41839753135597685</v>
      </c>
      <c r="Y270" s="22">
        <f t="shared" si="9"/>
        <v>-0.8713232664496503</v>
      </c>
    </row>
    <row r="271" spans="2:25" x14ac:dyDescent="0.25"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1</v>
      </c>
      <c r="W271" s="19">
        <f t="array" ref="W271">SUMPRODUCT(B$2:U$2, B271:U271)</f>
        <v>0.54561199837319319</v>
      </c>
      <c r="X271" s="16">
        <f t="shared" si="8"/>
        <v>0.63311694316629474</v>
      </c>
      <c r="Y271" s="22">
        <f t="shared" si="9"/>
        <v>-0.45710012956255636</v>
      </c>
    </row>
    <row r="272" spans="2:25" x14ac:dyDescent="0.25"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 s="19">
        <f t="array" ref="W272">SUMPRODUCT(B$2:U$2, B272:U272)</f>
        <v>4.67079951168233</v>
      </c>
      <c r="X272" s="16">
        <f t="shared" si="8"/>
        <v>0.99072210614545886</v>
      </c>
      <c r="Y272" s="22">
        <f t="shared" si="9"/>
        <v>-9.3212015895782572E-3</v>
      </c>
    </row>
    <row r="273" spans="2:25" x14ac:dyDescent="0.25"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19">
        <f t="array" ref="W273">SUMPRODUCT(B$2:U$2, B273:U273)</f>
        <v>-0.38325453379299901</v>
      </c>
      <c r="X273" s="16">
        <f t="shared" si="8"/>
        <v>0.40534218352131607</v>
      </c>
      <c r="Y273" s="22">
        <f t="shared" si="9"/>
        <v>-0.90302367101714809</v>
      </c>
    </row>
    <row r="274" spans="2:25" x14ac:dyDescent="0.25"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 s="19">
        <f t="array" ref="W274">SUMPRODUCT(B$2:U$2, B274:U274)</f>
        <v>5.9259322738964277</v>
      </c>
      <c r="X274" s="16">
        <f t="shared" si="8"/>
        <v>0.9973377883002239</v>
      </c>
      <c r="Y274" s="22">
        <f t="shared" si="9"/>
        <v>-2.6657616872886049E-3</v>
      </c>
    </row>
    <row r="275" spans="2:25" x14ac:dyDescent="0.25"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19">
        <f t="array" ref="W275">SUMPRODUCT(B$2:U$2, B275:U275)</f>
        <v>-0.98380006860131175</v>
      </c>
      <c r="X275" s="16">
        <f t="shared" si="8"/>
        <v>0.2721384180674829</v>
      </c>
      <c r="Y275" s="22">
        <f t="shared" si="9"/>
        <v>-1.3014444521727391</v>
      </c>
    </row>
    <row r="276" spans="2:25" x14ac:dyDescent="0.25"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19">
        <f t="array" ref="W276">SUMPRODUCT(B$2:U$2, B276:U276)</f>
        <v>6.0394445214098091</v>
      </c>
      <c r="X276" s="16">
        <f t="shared" si="8"/>
        <v>0.99762278244327296</v>
      </c>
      <c r="Y276" s="22">
        <f t="shared" si="9"/>
        <v>-2.380047624397052E-3</v>
      </c>
    </row>
    <row r="277" spans="2:25" x14ac:dyDescent="0.25"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19">
        <f t="array" ref="W277">SUMPRODUCT(B$2:U$2, B277:U277)</f>
        <v>1.5059211518594293</v>
      </c>
      <c r="X277" s="16">
        <f t="shared" si="8"/>
        <v>0.81845593490944213</v>
      </c>
      <c r="Y277" s="22">
        <f t="shared" si="9"/>
        <v>-0.20033572001670591</v>
      </c>
    </row>
    <row r="278" spans="2:25" x14ac:dyDescent="0.25"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19">
        <f t="array" ref="W278">SUMPRODUCT(B$2:U$2, B278:U278)</f>
        <v>3.5467096072746189</v>
      </c>
      <c r="X278" s="16">
        <f t="shared" si="8"/>
        <v>0.97198797653990843</v>
      </c>
      <c r="Y278" s="22">
        <f t="shared" si="9"/>
        <v>-2.8411844413113792E-2</v>
      </c>
    </row>
    <row r="279" spans="2:25" x14ac:dyDescent="0.25"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19">
        <f t="array" ref="W279">SUMPRODUCT(B$2:U$2, B279:U279)</f>
        <v>2.1064666866677424</v>
      </c>
      <c r="X279" s="16">
        <f t="shared" si="8"/>
        <v>0.89153011951026773</v>
      </c>
      <c r="Y279" s="22">
        <f t="shared" si="9"/>
        <v>-0.11481605704463767</v>
      </c>
    </row>
    <row r="280" spans="2:25" x14ac:dyDescent="0.25"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 s="19">
        <f t="array" ref="W280">SUMPRODUCT(B$2:U$2, B280:U280)</f>
        <v>1.5794165134887517</v>
      </c>
      <c r="X280" s="16">
        <f t="shared" si="8"/>
        <v>0.82912186618517403</v>
      </c>
      <c r="Y280" s="22">
        <f t="shared" si="9"/>
        <v>-0.18738813080865988</v>
      </c>
    </row>
    <row r="281" spans="2:25" x14ac:dyDescent="0.25"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19">
        <f t="array" ref="W281">SUMPRODUCT(B$2:U$2, B281:U281)</f>
        <v>4.3475419078997275</v>
      </c>
      <c r="X281" s="16">
        <f t="shared" si="8"/>
        <v>0.98722669071579039</v>
      </c>
      <c r="Y281" s="22">
        <f t="shared" si="9"/>
        <v>-1.285558940984138E-2</v>
      </c>
    </row>
    <row r="282" spans="2:25" x14ac:dyDescent="0.25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19">
        <f t="array" ref="W282">SUMPRODUCT(B$2:U$2, B282:U282)</f>
        <v>0.73782167694026224</v>
      </c>
      <c r="X282" s="16">
        <f t="shared" si="8"/>
        <v>0.67651933342447845</v>
      </c>
      <c r="Y282" s="22">
        <f t="shared" si="9"/>
        <v>-0.39079425317732153</v>
      </c>
    </row>
    <row r="283" spans="2:25" x14ac:dyDescent="0.25"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19">
        <f t="array" ref="W283">SUMPRODUCT(B$2:U$2, B283:U283)</f>
        <v>1.7329046501004337</v>
      </c>
      <c r="X283" s="16">
        <f t="shared" si="8"/>
        <v>0.84978357988004016</v>
      </c>
      <c r="Y283" s="22">
        <f t="shared" si="9"/>
        <v>-0.16277357382272428</v>
      </c>
    </row>
    <row r="284" spans="2:25" x14ac:dyDescent="0.25"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19">
        <f t="array" ref="W284">SUMPRODUCT(B$2:U$2, B284:U284)</f>
        <v>3.7032114375607503</v>
      </c>
      <c r="X284" s="16">
        <f t="shared" si="8"/>
        <v>0.97594847614206426</v>
      </c>
      <c r="Y284" s="22">
        <f t="shared" si="9"/>
        <v>-2.4345484800578816E-2</v>
      </c>
    </row>
    <row r="285" spans="2:25" x14ac:dyDescent="0.25"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s="19">
        <f t="array" ref="W285">SUMPRODUCT(B$2:U$2, B285:U285)</f>
        <v>2.5593343990142086</v>
      </c>
      <c r="X285" s="16">
        <f t="shared" si="8"/>
        <v>0.92819811048224055</v>
      </c>
      <c r="Y285" s="22">
        <f t="shared" si="9"/>
        <v>-7.4510087856684851E-2</v>
      </c>
    </row>
    <row r="286" spans="2:25" x14ac:dyDescent="0.25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 s="19">
        <f t="array" ref="W286">SUMPRODUCT(B$2:U$2, B286:U286)</f>
        <v>-0.98380006860131175</v>
      </c>
      <c r="X286" s="16">
        <f t="shared" si="8"/>
        <v>0.2721384180674829</v>
      </c>
      <c r="Y286" s="22">
        <f t="shared" si="9"/>
        <v>-1.3014444521727391</v>
      </c>
    </row>
    <row r="287" spans="2:25" x14ac:dyDescent="0.25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19">
        <f t="array" ref="W287">SUMPRODUCT(B$2:U$2, B287:U287)</f>
        <v>-0.38325453379299901</v>
      </c>
      <c r="X287" s="16">
        <f t="shared" si="8"/>
        <v>0.40534218352131607</v>
      </c>
      <c r="Y287" s="22">
        <f t="shared" si="9"/>
        <v>-0.90302367101714809</v>
      </c>
    </row>
    <row r="288" spans="2:25" x14ac:dyDescent="0.25"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19">
        <f t="array" ref="W288">SUMPRODUCT(B$2:U$2, B288:U288)</f>
        <v>2.8529036605991576</v>
      </c>
      <c r="X288" s="16">
        <f t="shared" si="8"/>
        <v>0.94546858275616974</v>
      </c>
      <c r="Y288" s="22">
        <f t="shared" si="9"/>
        <v>-5.6074619615312578E-2</v>
      </c>
    </row>
    <row r="289" spans="2:25" x14ac:dyDescent="0.25"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19">
        <f t="array" ref="W289">SUMPRODUCT(B$2:U$2, B289:U289)</f>
        <v>0.94413198885896121</v>
      </c>
      <c r="X289" s="16">
        <f t="shared" si="8"/>
        <v>0.71993354379308805</v>
      </c>
      <c r="Y289" s="22">
        <f t="shared" si="9"/>
        <v>-0.3285963715193474</v>
      </c>
    </row>
    <row r="290" spans="2:25" x14ac:dyDescent="0.25"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1</v>
      </c>
      <c r="W290" s="19">
        <f t="array" ref="W290">SUMPRODUCT(B$2:U$2, B290:U290)</f>
        <v>4.8128009303189447</v>
      </c>
      <c r="X290" s="16">
        <f t="shared" si="8"/>
        <v>0.99194041465400418</v>
      </c>
      <c r="Y290" s="22">
        <f t="shared" si="9"/>
        <v>-8.0922393742707092E-3</v>
      </c>
    </row>
    <row r="291" spans="2:25" x14ac:dyDescent="0.25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19">
        <f t="array" ref="W291">SUMPRODUCT(B$2:U$2, B291:U291)</f>
        <v>4.0691377339494927</v>
      </c>
      <c r="X291" s="16">
        <f t="shared" si="8"/>
        <v>0.98319511106983892</v>
      </c>
      <c r="Y291" s="22">
        <f t="shared" si="9"/>
        <v>-1.6947693210291787E-2</v>
      </c>
    </row>
    <row r="292" spans="2:25" x14ac:dyDescent="0.25"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19">
        <f t="array" ref="W292">SUMPRODUCT(B$2:U$2, B292:U292)</f>
        <v>5.6965744333448765</v>
      </c>
      <c r="X292" s="16">
        <f t="shared" si="8"/>
        <v>0.99665378779070546</v>
      </c>
      <c r="Y292" s="22">
        <f t="shared" si="9"/>
        <v>-3.3518232981286943E-3</v>
      </c>
    </row>
    <row r="293" spans="2:25" x14ac:dyDescent="0.25"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 s="19">
        <f t="array" ref="W293">SUMPRODUCT(B$2:U$2, B293:U293)</f>
        <v>4.142631317979995</v>
      </c>
      <c r="X293" s="16">
        <f t="shared" si="8"/>
        <v>0.98436725525771152</v>
      </c>
      <c r="Y293" s="22">
        <f t="shared" si="9"/>
        <v>-1.5756224673795245E-2</v>
      </c>
    </row>
    <row r="294" spans="2:25" x14ac:dyDescent="0.25"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 s="19">
        <f t="array" ref="W294">SUMPRODUCT(B$2:U$2, B294:U294)</f>
        <v>6.8686174145099663</v>
      </c>
      <c r="X294" s="16">
        <f t="shared" si="8"/>
        <v>0.99896116645643962</v>
      </c>
      <c r="Y294" s="22">
        <f t="shared" si="9"/>
        <v>-1.039373505111832E-3</v>
      </c>
    </row>
    <row r="295" spans="2:25" x14ac:dyDescent="0.25"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 s="19">
        <f t="array" ref="W295">SUMPRODUCT(B$2:U$2, B295:U295)</f>
        <v>1.9348164215525383</v>
      </c>
      <c r="X295" s="16">
        <f t="shared" si="8"/>
        <v>0.87378156718989142</v>
      </c>
      <c r="Y295" s="22">
        <f t="shared" si="9"/>
        <v>-0.13492485768628401</v>
      </c>
    </row>
    <row r="296" spans="2:25" x14ac:dyDescent="0.25"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 s="19">
        <f t="array" ref="W296">SUMPRODUCT(B$2:U$2, B296:U296)</f>
        <v>1.7874681130891814</v>
      </c>
      <c r="X296" s="16">
        <f t="shared" si="8"/>
        <v>0.85661657918232326</v>
      </c>
      <c r="Y296" s="22">
        <f t="shared" si="9"/>
        <v>-0.15476485935085094</v>
      </c>
    </row>
    <row r="297" spans="2:25" x14ac:dyDescent="0.25"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19">
        <f t="array" ref="W297">SUMPRODUCT(B$2:U$2, B297:U297)</f>
        <v>-0.98380006860131175</v>
      </c>
      <c r="X297" s="16">
        <f t="shared" si="8"/>
        <v>0.2721384180674829</v>
      </c>
      <c r="Y297" s="22">
        <f t="shared" si="9"/>
        <v>-1.3014444521727391</v>
      </c>
    </row>
    <row r="298" spans="2:25" x14ac:dyDescent="0.25"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 s="19">
        <f t="array" ref="W298">SUMPRODUCT(B$2:U$2, B298:U298)</f>
        <v>3.1767397266467663</v>
      </c>
      <c r="X298" s="16">
        <f t="shared" si="8"/>
        <v>0.95994950790328926</v>
      </c>
      <c r="Y298" s="22">
        <f t="shared" si="9"/>
        <v>-4.087459183754346E-2</v>
      </c>
    </row>
    <row r="299" spans="2:25" x14ac:dyDescent="0.25"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 s="19">
        <f t="array" ref="W299">SUMPRODUCT(B$2:U$2, B299:U299)</f>
        <v>8.8011885227851323</v>
      </c>
      <c r="X299" s="16">
        <f t="shared" si="8"/>
        <v>0.99984946863128366</v>
      </c>
      <c r="Y299" s="22">
        <f t="shared" si="9"/>
        <v>-1.5054269969995491E-4</v>
      </c>
    </row>
    <row r="300" spans="2:25" x14ac:dyDescent="0.25"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 s="19">
        <f t="array" ref="W300">SUMPRODUCT(B$2:U$2, B300:U300)</f>
        <v>3.8372579431256617</v>
      </c>
      <c r="X300" s="16">
        <f t="shared" si="8"/>
        <v>0.97890209618043567</v>
      </c>
      <c r="Y300" s="22">
        <f t="shared" si="9"/>
        <v>-2.1323645353845969E-2</v>
      </c>
    </row>
    <row r="301" spans="2:25" x14ac:dyDescent="0.25"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 s="19">
        <f t="array" ref="W301">SUMPRODUCT(B$2:U$2, B301:U301)</f>
        <v>6.5120993678951065</v>
      </c>
      <c r="X301" s="16">
        <f t="shared" si="8"/>
        <v>0.9985168448821744</v>
      </c>
      <c r="Y301" s="22">
        <f t="shared" si="9"/>
        <v>-1.4842560811115706E-3</v>
      </c>
    </row>
    <row r="302" spans="2:25" x14ac:dyDescent="0.25"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 s="19">
        <f t="array" ref="W302">SUMPRODUCT(B$2:U$2, B302:U302)</f>
        <v>-0.38325453379299901</v>
      </c>
      <c r="X302" s="16">
        <f t="shared" si="8"/>
        <v>0.40534218352131607</v>
      </c>
      <c r="Y302" s="22">
        <f t="shared" si="9"/>
        <v>-0.90302367101714809</v>
      </c>
    </row>
    <row r="303" spans="2:25" x14ac:dyDescent="0.25"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 s="19">
        <f t="array" ref="W303">SUMPRODUCT(B$2:U$2, B303:U303)</f>
        <v>1.7202429983813343</v>
      </c>
      <c r="X303" s="16">
        <f t="shared" si="8"/>
        <v>0.84816013342125751</v>
      </c>
      <c r="Y303" s="22">
        <f t="shared" si="9"/>
        <v>-0.1646858244359454</v>
      </c>
    </row>
    <row r="304" spans="2:25" x14ac:dyDescent="0.25"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 s="19">
        <f t="array" ref="W304">SUMPRODUCT(B$2:U$2, B304:U304)</f>
        <v>1.2475881518960372</v>
      </c>
      <c r="X304" s="16">
        <f t="shared" si="8"/>
        <v>0.77688207951039023</v>
      </c>
      <c r="Y304" s="22">
        <f t="shared" si="9"/>
        <v>-0.25246670395367532</v>
      </c>
    </row>
    <row r="305" spans="2:25" x14ac:dyDescent="0.25"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 s="19">
        <f t="array" ref="W305">SUMPRODUCT(B$2:U$2, B305:U305)</f>
        <v>1.329170697737055</v>
      </c>
      <c r="X305" s="16">
        <f t="shared" si="8"/>
        <v>0.79070342538261595</v>
      </c>
      <c r="Y305" s="22">
        <f t="shared" si="9"/>
        <v>-0.23483231782583688</v>
      </c>
    </row>
    <row r="306" spans="2:25" x14ac:dyDescent="0.25"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 s="19">
        <f t="array" ref="W306">SUMPRODUCT(B$2:U$2, B306:U306)</f>
        <v>0.83918125995814208</v>
      </c>
      <c r="X306" s="16">
        <f t="shared" si="8"/>
        <v>0.69829275187238848</v>
      </c>
      <c r="Y306" s="22">
        <f t="shared" si="9"/>
        <v>-0.35911684885981721</v>
      </c>
    </row>
    <row r="307" spans="2:25" x14ac:dyDescent="0.25"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 s="19">
        <f t="array" ref="W307">SUMPRODUCT(B$2:U$2, B307:U307)</f>
        <v>-0.98380006860131175</v>
      </c>
      <c r="X307" s="16">
        <f t="shared" si="8"/>
        <v>0.2721384180674829</v>
      </c>
      <c r="Y307" s="22">
        <f t="shared" si="9"/>
        <v>-1.3014444521727391</v>
      </c>
    </row>
    <row r="308" spans="2:25" x14ac:dyDescent="0.25"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 s="19">
        <f t="array" ref="W308">SUMPRODUCT(B$2:U$2, B308:U308)</f>
        <v>1.8394663025426787</v>
      </c>
      <c r="X308" s="16">
        <f t="shared" si="8"/>
        <v>0.86288557574041136</v>
      </c>
      <c r="Y308" s="22">
        <f t="shared" si="9"/>
        <v>-0.14747318563446249</v>
      </c>
    </row>
    <row r="309" spans="2:25" x14ac:dyDescent="0.25"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 s="19">
        <f t="array" ref="W309">SUMPRODUCT(B$2:U$2, B309:U309)</f>
        <v>0.44317521512077585</v>
      </c>
      <c r="X309" s="16">
        <f t="shared" si="8"/>
        <v>0.60901536032867798</v>
      </c>
      <c r="Y309" s="22">
        <f t="shared" si="9"/>
        <v>-0.49591178937573677</v>
      </c>
    </row>
    <row r="310" spans="2:25" x14ac:dyDescent="0.25"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 s="19">
        <f t="array" ref="W310">SUMPRODUCT(B$2:U$2, B310:U310)</f>
        <v>5.1514924027273672</v>
      </c>
      <c r="X310" s="16">
        <f t="shared" si="8"/>
        <v>0.99424258365938667</v>
      </c>
      <c r="Y310" s="22">
        <f t="shared" si="9"/>
        <v>-5.7740541533499367E-3</v>
      </c>
    </row>
    <row r="311" spans="2:25" x14ac:dyDescent="0.25"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 s="19">
        <f t="array" ref="W311">SUMPRODUCT(B$2:U$2, B311:U311)</f>
        <v>1.2000569087230606</v>
      </c>
      <c r="X311" s="16">
        <f t="shared" si="8"/>
        <v>0.76853490708976901</v>
      </c>
      <c r="Y311" s="22">
        <f t="shared" si="9"/>
        <v>-0.26326929466710175</v>
      </c>
    </row>
    <row r="312" spans="2:25" x14ac:dyDescent="0.25"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 s="19">
        <f t="array" ref="W312">SUMPRODUCT(B$2:U$2, B312:U312)</f>
        <v>1.7329046501004337</v>
      </c>
      <c r="X312" s="16">
        <f t="shared" si="8"/>
        <v>0.84978357988004016</v>
      </c>
      <c r="Y312" s="22">
        <f t="shared" si="9"/>
        <v>-0.16277357382272428</v>
      </c>
    </row>
    <row r="313" spans="2:25" x14ac:dyDescent="0.25"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 s="19">
        <f t="array" ref="W313">SUMPRODUCT(B$2:U$2, B313:U313)</f>
        <v>3.2305106879165426</v>
      </c>
      <c r="X313" s="16">
        <f t="shared" si="8"/>
        <v>0.96196644187987301</v>
      </c>
      <c r="Y313" s="22">
        <f t="shared" si="9"/>
        <v>-3.8775712625636706E-2</v>
      </c>
    </row>
    <row r="314" spans="2:25" x14ac:dyDescent="0.25"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19">
        <f t="array" ref="W314">SUMPRODUCT(B$2:U$2, B314:U314)</f>
        <v>0.83918125995814208</v>
      </c>
      <c r="X314" s="16">
        <f t="shared" si="8"/>
        <v>0.69829275187238848</v>
      </c>
      <c r="Y314" s="22">
        <f t="shared" si="9"/>
        <v>-0.35911684885981721</v>
      </c>
    </row>
    <row r="315" spans="2:25" x14ac:dyDescent="0.25"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 s="19">
        <f t="array" ref="W315">SUMPRODUCT(B$2:U$2, B315:U315)</f>
        <v>7.7762441005375518</v>
      </c>
      <c r="X315" s="16">
        <f t="shared" si="8"/>
        <v>0.99958059083943995</v>
      </c>
      <c r="Y315" s="22">
        <f t="shared" si="9"/>
        <v>-4.1949713718168844E-4</v>
      </c>
    </row>
    <row r="316" spans="2:25" x14ac:dyDescent="0.25"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 s="19">
        <f t="array" ref="W316">SUMPRODUCT(B$2:U$2, B316:U316)</f>
        <v>5.4589423763709917</v>
      </c>
      <c r="X316" s="16">
        <f t="shared" si="8"/>
        <v>0.99575999738623855</v>
      </c>
      <c r="Y316" s="22">
        <f t="shared" si="9"/>
        <v>-4.2490169143058918E-3</v>
      </c>
    </row>
    <row r="317" spans="2:25" x14ac:dyDescent="0.25"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 s="19">
        <f t="array" ref="W317">SUMPRODUCT(B$2:U$2, B317:U317)</f>
        <v>9.5328530185056302</v>
      </c>
      <c r="X317" s="16">
        <f t="shared" si="8"/>
        <v>0.99992757256895981</v>
      </c>
      <c r="Y317" s="22">
        <f t="shared" si="9"/>
        <v>-7.2430054033224966E-5</v>
      </c>
    </row>
    <row r="318" spans="2:25" x14ac:dyDescent="0.25"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 s="19">
        <f t="array" ref="W318">SUMPRODUCT(B$2:U$2, B318:U318)</f>
        <v>4.1686435668697239</v>
      </c>
      <c r="X318" s="16">
        <f t="shared" si="8"/>
        <v>0.98476253850854556</v>
      </c>
      <c r="Y318" s="22">
        <f t="shared" si="9"/>
        <v>-1.5354744530236475E-2</v>
      </c>
    </row>
    <row r="319" spans="2:25" x14ac:dyDescent="0.25"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19">
        <f t="array" ref="W319">SUMPRODUCT(B$2:U$2, B319:U319)</f>
        <v>0.83918125995814208</v>
      </c>
      <c r="X319" s="16">
        <f t="shared" si="8"/>
        <v>0.69829275187238848</v>
      </c>
      <c r="Y319" s="22">
        <f t="shared" si="9"/>
        <v>-0.35911684885981721</v>
      </c>
    </row>
    <row r="320" spans="2:25" x14ac:dyDescent="0.25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s="19">
        <f t="array" ref="W320">SUMPRODUCT(B$2:U$2, B320:U320)</f>
        <v>1.54589704095773</v>
      </c>
      <c r="X320" s="16">
        <f t="shared" si="8"/>
        <v>0.82432034687053091</v>
      </c>
      <c r="Y320" s="22">
        <f t="shared" si="9"/>
        <v>-0.19319605415037991</v>
      </c>
    </row>
    <row r="321" spans="2:25" x14ac:dyDescent="0.25"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 s="19">
        <f t="array" ref="W321">SUMPRODUCT(B$2:U$2, B321:U321)</f>
        <v>3.36374733578947</v>
      </c>
      <c r="X321" s="16">
        <f t="shared" si="8"/>
        <v>0.96655213676087859</v>
      </c>
      <c r="Y321" s="22">
        <f t="shared" si="9"/>
        <v>-3.4020037907781936E-2</v>
      </c>
    </row>
    <row r="322" spans="2:25" x14ac:dyDescent="0.25"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 s="19">
        <f t="array" ref="W322">SUMPRODUCT(B$2:U$2, B322:U322)</f>
        <v>7.1876359620759454</v>
      </c>
      <c r="X322" s="16">
        <f t="shared" si="8"/>
        <v>0.99924469698923746</v>
      </c>
      <c r="Y322" s="22">
        <f t="shared" si="9"/>
        <v>-7.5558839579207247E-4</v>
      </c>
    </row>
    <row r="323" spans="2:25" x14ac:dyDescent="0.25"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19">
        <f t="array" ref="W323">SUMPRODUCT(B$2:U$2, B323:U323)</f>
        <v>4.3761530498628431</v>
      </c>
      <c r="X323" s="16">
        <f t="shared" si="8"/>
        <v>0.98758249730541747</v>
      </c>
      <c r="Y323" s="22">
        <f t="shared" si="9"/>
        <v>-1.2495244121156863E-2</v>
      </c>
    </row>
    <row r="324" spans="2:25" x14ac:dyDescent="0.25"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 s="19">
        <f t="array" ref="W324">SUMPRODUCT(B$2:U$2, B324:U324)</f>
        <v>-2.8986191057013162</v>
      </c>
      <c r="X324" s="16">
        <f t="shared" si="8"/>
        <v>5.2221867842691082E-2</v>
      </c>
      <c r="Y324" s="22">
        <f t="shared" si="9"/>
        <v>-2.9522539476282987</v>
      </c>
    </row>
    <row r="325" spans="2:25" x14ac:dyDescent="0.25"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 s="19">
        <f t="array" ref="W325">SUMPRODUCT(B$2:U$2, B325:U325)</f>
        <v>1.54589704095773</v>
      </c>
      <c r="X325" s="16">
        <f t="shared" si="8"/>
        <v>0.82432034687053091</v>
      </c>
      <c r="Y325" s="22">
        <f t="shared" si="9"/>
        <v>-0.19319605415037991</v>
      </c>
    </row>
    <row r="326" spans="2:25" x14ac:dyDescent="0.25"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 s="19">
        <f t="array" ref="W326">SUMPRODUCT(B$2:U$2, B326:U326)</f>
        <v>-1.1618195265735751</v>
      </c>
      <c r="X326" s="16">
        <f t="shared" ref="X326:X389" si="10">EXP(W326)/(1+EXP(W326))</f>
        <v>0.23833682492063457</v>
      </c>
      <c r="Y326" s="22">
        <f t="shared" ref="Y326:Y389" si="11">IFERROR(V326*LN(X326)+(1-V326)*LN(1-X326),0)</f>
        <v>-1.434070375046901</v>
      </c>
    </row>
    <row r="327" spans="2:25" x14ac:dyDescent="0.25"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19">
        <f t="array" ref="W327">SUMPRODUCT(B$2:U$2, B327:U327)</f>
        <v>-0.38325453379299901</v>
      </c>
      <c r="X327" s="16">
        <f t="shared" si="10"/>
        <v>0.40534218352131607</v>
      </c>
      <c r="Y327" s="22">
        <f t="shared" si="11"/>
        <v>-0.90302367101714809</v>
      </c>
    </row>
    <row r="328" spans="2:25" x14ac:dyDescent="0.25"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1</v>
      </c>
      <c r="W328" s="19">
        <f t="array" ref="W328">SUMPRODUCT(B$2:U$2, B328:U328)</f>
        <v>7.1826329000979072</v>
      </c>
      <c r="X328" s="16">
        <f t="shared" si="10"/>
        <v>0.9992409115684755</v>
      </c>
      <c r="Y328" s="22">
        <f t="shared" si="11"/>
        <v>-7.5937668503043795E-4</v>
      </c>
    </row>
    <row r="329" spans="2:25" x14ac:dyDescent="0.25"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 s="19">
        <f t="array" ref="W329">SUMPRODUCT(B$2:U$2, B329:U329)</f>
        <v>5.1952765725965415</v>
      </c>
      <c r="X329" s="16">
        <f t="shared" si="10"/>
        <v>0.99448786884773543</v>
      </c>
      <c r="Y329" s="22">
        <f t="shared" si="11"/>
        <v>-5.527379005108188E-3</v>
      </c>
    </row>
    <row r="330" spans="2:25" x14ac:dyDescent="0.25"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 s="19">
        <f t="array" ref="W330">SUMPRODUCT(B$2:U$2, B330:U330)</f>
        <v>1.605013961777418</v>
      </c>
      <c r="X330" s="16">
        <f t="shared" si="10"/>
        <v>0.8327179893285479</v>
      </c>
      <c r="Y330" s="22">
        <f t="shared" si="11"/>
        <v>-0.18306024236071475</v>
      </c>
    </row>
    <row r="331" spans="2:25" x14ac:dyDescent="0.25"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 s="19">
        <f t="array" ref="W331">SUMPRODUCT(B$2:U$2, B331:U331)</f>
        <v>3.6921339843421177</v>
      </c>
      <c r="X331" s="16">
        <f t="shared" si="10"/>
        <v>0.97568707906025465</v>
      </c>
      <c r="Y331" s="22">
        <f t="shared" si="11"/>
        <v>-2.461335969420423E-2</v>
      </c>
    </row>
    <row r="332" spans="2:25" x14ac:dyDescent="0.25"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 s="19">
        <f t="array" ref="W332">SUMPRODUCT(B$2:U$2, B332:U332)</f>
        <v>6.335343341414541</v>
      </c>
      <c r="X332" s="16">
        <f t="shared" si="10"/>
        <v>0.99823059917998591</v>
      </c>
      <c r="Y332" s="22">
        <f t="shared" si="11"/>
        <v>-1.7709680586334049E-3</v>
      </c>
    </row>
    <row r="333" spans="2:25" x14ac:dyDescent="0.25"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 s="19">
        <f t="array" ref="W333">SUMPRODUCT(B$2:U$2, B333:U333)</f>
        <v>0.73674447670572474</v>
      </c>
      <c r="X333" s="16">
        <f t="shared" si="10"/>
        <v>0.67628355311878008</v>
      </c>
      <c r="Y333" s="22">
        <f t="shared" si="11"/>
        <v>-0.39114283361048174</v>
      </c>
    </row>
    <row r="334" spans="2:25" x14ac:dyDescent="0.25"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19">
        <f t="array" ref="W334">SUMPRODUCT(B$2:U$2, B334:U334)</f>
        <v>3.0153796475414545</v>
      </c>
      <c r="X334" s="16">
        <f t="shared" si="10"/>
        <v>0.95326411173380532</v>
      </c>
      <c r="Y334" s="22">
        <f t="shared" si="11"/>
        <v>-4.7863276542022153E-2</v>
      </c>
    </row>
    <row r="335" spans="2:25" x14ac:dyDescent="0.25"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 s="19">
        <f t="array" ref="W335">SUMPRODUCT(B$2:U$2, B335:U335)</f>
        <v>6.2629206554159786</v>
      </c>
      <c r="X335" s="16">
        <f t="shared" si="10"/>
        <v>0.99809795282775715</v>
      </c>
      <c r="Y335" s="22">
        <f t="shared" si="11"/>
        <v>-1.9038583609742343E-3</v>
      </c>
    </row>
    <row r="336" spans="2:25" x14ac:dyDescent="0.25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19">
        <f t="array" ref="W336">SUMPRODUCT(B$2:U$2, B336:U336)</f>
        <v>3.7256385695323191</v>
      </c>
      <c r="X336" s="16">
        <f t="shared" si="10"/>
        <v>0.97646932780388285</v>
      </c>
      <c r="Y336" s="22">
        <f t="shared" si="11"/>
        <v>-2.3811939497804125E-2</v>
      </c>
    </row>
    <row r="337" spans="2:25" x14ac:dyDescent="0.25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 s="19">
        <f t="array" ref="W337">SUMPRODUCT(B$2:U$2, B337:U337)</f>
        <v>4.2765252461027297</v>
      </c>
      <c r="X337" s="16">
        <f t="shared" si="10"/>
        <v>0.98629946640183086</v>
      </c>
      <c r="Y337" s="22">
        <f t="shared" si="11"/>
        <v>-1.3795252032341785E-2</v>
      </c>
    </row>
    <row r="338" spans="2:25" x14ac:dyDescent="0.25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 s="19">
        <f t="array" ref="W338">SUMPRODUCT(B$2:U$2, B338:U338)</f>
        <v>5.5923871232131788</v>
      </c>
      <c r="X338" s="16">
        <f t="shared" si="10"/>
        <v>0.99628770992141658</v>
      </c>
      <c r="Y338" s="22">
        <f t="shared" si="11"/>
        <v>-3.7191977281623044E-3</v>
      </c>
    </row>
    <row r="339" spans="2:25" x14ac:dyDescent="0.25"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19">
        <f t="array" ref="W339">SUMPRODUCT(B$2:U$2, B339:U339)</f>
        <v>-0.17586702163976251</v>
      </c>
      <c r="X339" s="16">
        <f t="shared" si="10"/>
        <v>0.45614621660444066</v>
      </c>
      <c r="Y339" s="22">
        <f t="shared" si="11"/>
        <v>-0.78494187041678443</v>
      </c>
    </row>
    <row r="340" spans="2:25" x14ac:dyDescent="0.25"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19">
        <f t="array" ref="W340">SUMPRODUCT(B$2:U$2, B340:U340)</f>
        <v>1.9402921622536702</v>
      </c>
      <c r="X340" s="16">
        <f t="shared" si="10"/>
        <v>0.87438423705758583</v>
      </c>
      <c r="Y340" s="22">
        <f t="shared" si="11"/>
        <v>-0.134235369435106</v>
      </c>
    </row>
    <row r="341" spans="2:25" x14ac:dyDescent="0.25"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 s="19">
        <f t="array" ref="W341">SUMPRODUCT(B$2:U$2, B341:U341)</f>
        <v>3.368878369517184</v>
      </c>
      <c r="X341" s="16">
        <f t="shared" si="10"/>
        <v>0.9667176219650383</v>
      </c>
      <c r="Y341" s="22">
        <f t="shared" si="11"/>
        <v>-3.384884068730408E-2</v>
      </c>
    </row>
    <row r="342" spans="2:25" x14ac:dyDescent="0.25"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19">
        <f t="array" ref="W342">SUMPRODUCT(B$2:U$2, B342:U342)</f>
        <v>2.1064666866677424</v>
      </c>
      <c r="X342" s="16">
        <f t="shared" si="10"/>
        <v>0.89153011951026773</v>
      </c>
      <c r="Y342" s="22">
        <f t="shared" si="11"/>
        <v>-0.11481605704463767</v>
      </c>
    </row>
    <row r="343" spans="2:25" x14ac:dyDescent="0.25"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 s="19">
        <f t="array" ref="W343">SUMPRODUCT(B$2:U$2, B343:U343)</f>
        <v>4.6037150103688536</v>
      </c>
      <c r="X343" s="16">
        <f t="shared" si="10"/>
        <v>0.99008473469360758</v>
      </c>
      <c r="Y343" s="22">
        <f t="shared" si="11"/>
        <v>-9.964748916564202E-3</v>
      </c>
    </row>
    <row r="344" spans="2:25" x14ac:dyDescent="0.25"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19">
        <f t="array" ref="W344">SUMPRODUCT(B$2:U$2, B344:U344)</f>
        <v>3.3289024804188836</v>
      </c>
      <c r="X344" s="16">
        <f t="shared" si="10"/>
        <v>0.96540713544840318</v>
      </c>
      <c r="Y344" s="22">
        <f t="shared" si="11"/>
        <v>-3.5205364599712206E-2</v>
      </c>
    </row>
    <row r="345" spans="2:25" x14ac:dyDescent="0.25"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 s="19">
        <f t="array" ref="W345">SUMPRODUCT(B$2:U$2, B345:U345)</f>
        <v>3.6237971248433971</v>
      </c>
      <c r="X345" s="16">
        <f t="shared" si="10"/>
        <v>0.97401221247247127</v>
      </c>
      <c r="Y345" s="22">
        <f t="shared" si="11"/>
        <v>-2.633143694544483E-2</v>
      </c>
    </row>
    <row r="346" spans="2:25" x14ac:dyDescent="0.25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 s="19">
        <f t="array" ref="W346">SUMPRODUCT(B$2:U$2, B346:U346)</f>
        <v>6.1385373313277984</v>
      </c>
      <c r="X346" s="16">
        <f t="shared" si="10"/>
        <v>0.99784656940708305</v>
      </c>
      <c r="Y346" s="22">
        <f t="shared" si="11"/>
        <v>-2.1557525586364348E-3</v>
      </c>
    </row>
    <row r="347" spans="2:25" x14ac:dyDescent="0.25"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 s="19">
        <f t="array" ref="W347">SUMPRODUCT(B$2:U$2, B347:U347)</f>
        <v>-6.4087823919383835E-2</v>
      </c>
      <c r="X347" s="16">
        <f t="shared" si="10"/>
        <v>0.48398352561586006</v>
      </c>
      <c r="Y347" s="22">
        <f t="shared" si="11"/>
        <v>-0.72570441082857085</v>
      </c>
    </row>
    <row r="348" spans="2:25" x14ac:dyDescent="0.25"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 s="19">
        <f t="array" ref="W348">SUMPRODUCT(B$2:U$2, B348:U348)</f>
        <v>6.6008888451570176</v>
      </c>
      <c r="X348" s="16">
        <f t="shared" si="10"/>
        <v>0.99864268538871415</v>
      </c>
      <c r="Y348" s="22">
        <f t="shared" si="11"/>
        <v>-1.3582365971405404E-3</v>
      </c>
    </row>
    <row r="349" spans="2:25" x14ac:dyDescent="0.25"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 s="19">
        <f t="array" ref="W349">SUMPRODUCT(B$2:U$2, B349:U349)</f>
        <v>-2.7451309690896344</v>
      </c>
      <c r="X349" s="16">
        <f t="shared" si="10"/>
        <v>6.0362224477301406E-2</v>
      </c>
      <c r="Y349" s="22">
        <f t="shared" si="11"/>
        <v>-2.8073917922608764</v>
      </c>
    </row>
    <row r="350" spans="2:25" x14ac:dyDescent="0.25"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 s="19">
        <f t="array" ref="W350">SUMPRODUCT(B$2:U$2, B350:U350)</f>
        <v>1.7329046501004337</v>
      </c>
      <c r="X350" s="16">
        <f t="shared" si="10"/>
        <v>0.84978357988004016</v>
      </c>
      <c r="Y350" s="22">
        <f t="shared" si="11"/>
        <v>-0.16277357382272428</v>
      </c>
    </row>
    <row r="351" spans="2:25" x14ac:dyDescent="0.25"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 s="19">
        <f t="array" ref="W351">SUMPRODUCT(B$2:U$2, B351:U351)</f>
        <v>-0.53674267040468093</v>
      </c>
      <c r="X351" s="16">
        <f t="shared" si="10"/>
        <v>0.36894564495466942</v>
      </c>
      <c r="Y351" s="22">
        <f t="shared" si="11"/>
        <v>-0.99710594943773978</v>
      </c>
    </row>
    <row r="352" spans="2:25" x14ac:dyDescent="0.25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s="19">
        <f t="array" ref="W352">SUMPRODUCT(B$2:U$2, B352:U352)</f>
        <v>4.951244679600558</v>
      </c>
      <c r="X352" s="16">
        <f t="shared" si="10"/>
        <v>0.99297510049973914</v>
      </c>
      <c r="Y352" s="22">
        <f t="shared" si="11"/>
        <v>-7.0496902767871001E-3</v>
      </c>
    </row>
    <row r="353" spans="2:25" x14ac:dyDescent="0.25"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 s="19">
        <f t="array" ref="W353">SUMPRODUCT(B$2:U$2, B353:U353)</f>
        <v>0.94413198885896121</v>
      </c>
      <c r="X353" s="16">
        <f t="shared" si="10"/>
        <v>0.71993354379308805</v>
      </c>
      <c r="Y353" s="22">
        <f t="shared" si="11"/>
        <v>-0.3285963715193474</v>
      </c>
    </row>
    <row r="354" spans="2:25" x14ac:dyDescent="0.25"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19">
        <f t="array" ref="W354">SUMPRODUCT(B$2:U$2, B354:U354)</f>
        <v>2.1064666866677424</v>
      </c>
      <c r="X354" s="16">
        <f t="shared" si="10"/>
        <v>0.89153011951026773</v>
      </c>
      <c r="Y354" s="22">
        <f t="shared" si="11"/>
        <v>-0.11481605704463767</v>
      </c>
    </row>
    <row r="355" spans="2:25" x14ac:dyDescent="0.25"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 s="19">
        <f t="array" ref="W355">SUMPRODUCT(B$2:U$2, B355:U355)</f>
        <v>3.5497233009490685</v>
      </c>
      <c r="X355" s="16">
        <f t="shared" si="10"/>
        <v>0.97206991481912941</v>
      </c>
      <c r="Y355" s="22">
        <f t="shared" si="11"/>
        <v>-2.8327548282187132E-2</v>
      </c>
    </row>
    <row r="356" spans="2:25" x14ac:dyDescent="0.25"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 s="19">
        <f t="array" ref="W356">SUMPRODUCT(B$2:U$2, B356:U356)</f>
        <v>1.5794165134887517</v>
      </c>
      <c r="X356" s="16">
        <f t="shared" si="10"/>
        <v>0.82912186618517403</v>
      </c>
      <c r="Y356" s="22">
        <f t="shared" si="11"/>
        <v>-0.18738813080865988</v>
      </c>
    </row>
    <row r="357" spans="2:25" x14ac:dyDescent="0.25"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 s="19">
        <f t="array" ref="W357">SUMPRODUCT(B$2:U$2, B357:U357)</f>
        <v>4.1387999762877783</v>
      </c>
      <c r="X357" s="16">
        <f t="shared" si="10"/>
        <v>0.98430818764063743</v>
      </c>
      <c r="Y357" s="22">
        <f t="shared" si="11"/>
        <v>-1.5816232144610084E-2</v>
      </c>
    </row>
    <row r="358" spans="2:25" x14ac:dyDescent="0.25"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 s="19">
        <f t="array" ref="W358">SUMPRODUCT(B$2:U$2, B358:U358)</f>
        <v>4.7704707838653242</v>
      </c>
      <c r="X358" s="16">
        <f t="shared" si="10"/>
        <v>0.99159485658896829</v>
      </c>
      <c r="Y358" s="22">
        <f t="shared" si="11"/>
        <v>-8.4406658162318546E-3</v>
      </c>
    </row>
    <row r="359" spans="2:25" x14ac:dyDescent="0.25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 s="19">
        <f t="array" ref="W359">SUMPRODUCT(B$2:U$2, B359:U359)</f>
        <v>-2.124261910260465</v>
      </c>
      <c r="X359" s="16">
        <f t="shared" si="10"/>
        <v>0.1067609600132281</v>
      </c>
      <c r="Y359" s="22">
        <f t="shared" si="11"/>
        <v>-2.2371629622304541</v>
      </c>
    </row>
    <row r="360" spans="2:25" x14ac:dyDescent="0.25"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19">
        <f t="array" ref="W360">SUMPRODUCT(B$2:U$2, B360:U360)</f>
        <v>6.1385373313277984</v>
      </c>
      <c r="X360" s="16">
        <f t="shared" si="10"/>
        <v>0.99784656940708305</v>
      </c>
      <c r="Y360" s="22">
        <f t="shared" si="11"/>
        <v>-2.1557525586364348E-3</v>
      </c>
    </row>
    <row r="361" spans="2:25" x14ac:dyDescent="0.25"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 s="19">
        <f t="array" ref="W361">SUMPRODUCT(B$2:U$2, B361:U361)</f>
        <v>6.1929326580214914</v>
      </c>
      <c r="X361" s="16">
        <f t="shared" si="10"/>
        <v>0.99796034457839899</v>
      </c>
      <c r="Y361" s="22">
        <f t="shared" si="11"/>
        <v>-2.0417383515085596E-3</v>
      </c>
    </row>
    <row r="362" spans="2:25" x14ac:dyDescent="0.25"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 s="19">
        <f t="array" ref="W362">SUMPRODUCT(B$2:U$2, B362:U362)</f>
        <v>6.7482371536203756</v>
      </c>
      <c r="X362" s="16">
        <f t="shared" si="10"/>
        <v>0.99882842866725863</v>
      </c>
      <c r="Y362" s="22">
        <f t="shared" si="11"/>
        <v>-1.1722581589315459E-3</v>
      </c>
    </row>
    <row r="363" spans="2:25" x14ac:dyDescent="0.25"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 s="19">
        <f t="array" ref="W363">SUMPRODUCT(B$2:U$2, B363:U363)</f>
        <v>1.6594092884711114</v>
      </c>
      <c r="X363" s="16">
        <f t="shared" si="10"/>
        <v>0.84015869112428598</v>
      </c>
      <c r="Y363" s="22">
        <f t="shared" si="11"/>
        <v>-0.17416448698243453</v>
      </c>
    </row>
    <row r="364" spans="2:25" x14ac:dyDescent="0.25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 s="19">
        <f t="array" ref="W364">SUMPRODUCT(B$2:U$2, B364:U364)</f>
        <v>3.1088285804632569</v>
      </c>
      <c r="X364" s="16">
        <f t="shared" si="10"/>
        <v>0.95725544994292955</v>
      </c>
      <c r="Y364" s="22">
        <f t="shared" si="11"/>
        <v>-4.36849953080286E-2</v>
      </c>
    </row>
    <row r="365" spans="2:25" x14ac:dyDescent="0.25"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 s="19">
        <f t="array" ref="W365">SUMPRODUCT(B$2:U$2, B365:U365)</f>
        <v>-0.72242071811800446</v>
      </c>
      <c r="X365" s="16">
        <f t="shared" si="10"/>
        <v>0.32686014719553924</v>
      </c>
      <c r="Y365" s="22">
        <f t="shared" si="11"/>
        <v>-1.1182228839852602</v>
      </c>
    </row>
    <row r="366" spans="2:25" x14ac:dyDescent="0.25"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19">
        <f t="array" ref="W366">SUMPRODUCT(B$2:U$2, B366:U366)</f>
        <v>-0.38325453379299901</v>
      </c>
      <c r="X366" s="16">
        <f t="shared" si="10"/>
        <v>0.40534218352131607</v>
      </c>
      <c r="Y366" s="22">
        <f t="shared" si="11"/>
        <v>-0.90302367101714809</v>
      </c>
    </row>
    <row r="367" spans="2:25" x14ac:dyDescent="0.25"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 s="19">
        <f t="array" ref="W367">SUMPRODUCT(B$2:U$2, B367:U367)</f>
        <v>2.9153496674124542</v>
      </c>
      <c r="X367" s="16">
        <f t="shared" si="10"/>
        <v>0.94860003054349495</v>
      </c>
      <c r="Y367" s="22">
        <f t="shared" si="11"/>
        <v>-5.2768033340158498E-2</v>
      </c>
    </row>
    <row r="368" spans="2:25" x14ac:dyDescent="0.25"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 s="19">
        <f t="array" ref="W368">SUMPRODUCT(B$2:U$2, B368:U368)</f>
        <v>0.83918125995814208</v>
      </c>
      <c r="X368" s="16">
        <f t="shared" si="10"/>
        <v>0.69829275187238848</v>
      </c>
      <c r="Y368" s="22">
        <f t="shared" si="11"/>
        <v>-0.35911684885981721</v>
      </c>
    </row>
    <row r="369" spans="2:25" x14ac:dyDescent="0.25"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 s="19">
        <f t="array" ref="W369">SUMPRODUCT(B$2:U$2, B369:U369)</f>
        <v>5.6658824848425011</v>
      </c>
      <c r="X369" s="16">
        <f t="shared" si="10"/>
        <v>0.99654985354040193</v>
      </c>
      <c r="Y369" s="22">
        <f t="shared" si="11"/>
        <v>-3.4561119400341629E-3</v>
      </c>
    </row>
    <row r="370" spans="2:25" x14ac:dyDescent="0.25"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19">
        <f t="array" ref="W370">SUMPRODUCT(B$2:U$2, B370:U370)</f>
        <v>2.1064666866677424</v>
      </c>
      <c r="X370" s="16">
        <f t="shared" si="10"/>
        <v>0.89153011951026773</v>
      </c>
      <c r="Y370" s="22">
        <f t="shared" si="11"/>
        <v>-0.11481605704463767</v>
      </c>
    </row>
    <row r="371" spans="2:25" x14ac:dyDescent="0.25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 s="19">
        <f t="array" ref="W371">SUMPRODUCT(B$2:U$2, B371:U371)</f>
        <v>4.8232104480594744</v>
      </c>
      <c r="X371" s="16">
        <f t="shared" si="10"/>
        <v>0.99202321014850636</v>
      </c>
      <c r="Y371" s="22">
        <f t="shared" si="11"/>
        <v>-8.0087746438540983E-3</v>
      </c>
    </row>
    <row r="372" spans="2:25" x14ac:dyDescent="0.25"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19">
        <f t="array" ref="W372">SUMPRODUCT(B$2:U$2, B372:U372)</f>
        <v>7.0178664949050251</v>
      </c>
      <c r="X372" s="16">
        <f t="shared" si="10"/>
        <v>0.99910506711245484</v>
      </c>
      <c r="Y372" s="22">
        <f t="shared" si="11"/>
        <v>-8.9533357906094904E-4</v>
      </c>
    </row>
    <row r="373" spans="2:25" x14ac:dyDescent="0.25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19">
        <f t="array" ref="W373">SUMPRODUCT(B$2:U$2, B373:U373)</f>
        <v>2.1064666866677424</v>
      </c>
      <c r="X373" s="16">
        <f t="shared" si="10"/>
        <v>0.89153011951026773</v>
      </c>
      <c r="Y373" s="22">
        <f t="shared" si="11"/>
        <v>-0.11481605704463767</v>
      </c>
    </row>
    <row r="374" spans="2:25" x14ac:dyDescent="0.25"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 s="19">
        <f t="array" ref="W374">SUMPRODUCT(B$2:U$2, B374:U374)</f>
        <v>1.0465687721113786</v>
      </c>
      <c r="X374" s="16">
        <f t="shared" si="10"/>
        <v>0.74011546510062776</v>
      </c>
      <c r="Y374" s="22">
        <f t="shared" si="11"/>
        <v>-0.30094907103618029</v>
      </c>
    </row>
    <row r="375" spans="2:25" x14ac:dyDescent="0.25"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 s="19">
        <f t="array" ref="W375">SUMPRODUCT(B$2:U$2, B375:U375)</f>
        <v>6.3701881967851275</v>
      </c>
      <c r="X375" s="16">
        <f t="shared" si="10"/>
        <v>0.99829108834523439</v>
      </c>
      <c r="Y375" s="22">
        <f t="shared" si="11"/>
        <v>-1.7103735099791744E-3</v>
      </c>
    </row>
    <row r="376" spans="2:25" x14ac:dyDescent="0.25"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19">
        <f t="array" ref="W376">SUMPRODUCT(B$2:U$2, B376:U376)</f>
        <v>-0.98380006860131175</v>
      </c>
      <c r="X376" s="16">
        <f t="shared" si="10"/>
        <v>0.2721384180674829</v>
      </c>
      <c r="Y376" s="22">
        <f t="shared" si="11"/>
        <v>-1.3014444521727391</v>
      </c>
    </row>
    <row r="377" spans="2:25" x14ac:dyDescent="0.25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 s="19">
        <f t="array" ref="W377">SUMPRODUCT(B$2:U$2, B377:U377)</f>
        <v>3.757110813102305</v>
      </c>
      <c r="X377" s="16">
        <f t="shared" si="10"/>
        <v>0.97718172333382813</v>
      </c>
      <c r="Y377" s="22">
        <f t="shared" si="11"/>
        <v>-2.3082642870235159E-2</v>
      </c>
    </row>
    <row r="378" spans="2:25" x14ac:dyDescent="0.25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 s="19">
        <f t="array" ref="W378">SUMPRODUCT(B$2:U$2, B378:U378)</f>
        <v>-0.38325453379299901</v>
      </c>
      <c r="X378" s="16">
        <f t="shared" si="10"/>
        <v>0.40534218352131607</v>
      </c>
      <c r="Y378" s="22">
        <f t="shared" si="11"/>
        <v>-0.90302367101714809</v>
      </c>
    </row>
    <row r="379" spans="2:25" x14ac:dyDescent="0.25"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19">
        <f t="array" ref="W379">SUMPRODUCT(B$2:U$2, B379:U379)</f>
        <v>3.7032114375607503</v>
      </c>
      <c r="X379" s="16">
        <f t="shared" si="10"/>
        <v>0.97594847614206426</v>
      </c>
      <c r="Y379" s="22">
        <f t="shared" si="11"/>
        <v>-2.4345484800578816E-2</v>
      </c>
    </row>
    <row r="380" spans="2:25" x14ac:dyDescent="0.25"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19">
        <f t="array" ref="W380">SUMPRODUCT(B$2:U$2, B380:U380)</f>
        <v>1.4320682050253946</v>
      </c>
      <c r="X380" s="16">
        <f t="shared" si="10"/>
        <v>0.80722336153601171</v>
      </c>
      <c r="Y380" s="22">
        <f t="shared" si="11"/>
        <v>-0.21415486891454175</v>
      </c>
    </row>
    <row r="381" spans="2:25" x14ac:dyDescent="0.25"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 s="19">
        <f t="array" ref="W381">SUMPRODUCT(B$2:U$2, B381:U381)</f>
        <v>7.3018562042592503</v>
      </c>
      <c r="X381" s="16">
        <f t="shared" si="10"/>
        <v>0.99932616835494004</v>
      </c>
      <c r="Y381" s="22">
        <f t="shared" si="11"/>
        <v>-6.7405877163868768E-4</v>
      </c>
    </row>
    <row r="382" spans="2:25" x14ac:dyDescent="0.25"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 s="19">
        <f t="array" ref="W382">SUMPRODUCT(B$2:U$2, B382:U382)</f>
        <v>7.3945142143612328</v>
      </c>
      <c r="X382" s="16">
        <f t="shared" si="10"/>
        <v>0.99938576234272403</v>
      </c>
      <c r="Y382" s="22">
        <f t="shared" si="11"/>
        <v>-6.1442637850953052E-4</v>
      </c>
    </row>
    <row r="383" spans="2:25" x14ac:dyDescent="0.25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19">
        <f t="array" ref="W383">SUMPRODUCT(B$2:U$2, B383:U383)</f>
        <v>-0.32935515825144435</v>
      </c>
      <c r="X383" s="16">
        <f t="shared" si="10"/>
        <v>0.41839753135597685</v>
      </c>
      <c r="Y383" s="22">
        <f t="shared" si="11"/>
        <v>-0.8713232664496503</v>
      </c>
    </row>
    <row r="384" spans="2:25" x14ac:dyDescent="0.25"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 s="19">
        <f t="array" ref="W384">SUMPRODUCT(B$2:U$2, B384:U384)</f>
        <v>3.7612830304458229</v>
      </c>
      <c r="X384" s="16">
        <f t="shared" si="10"/>
        <v>0.97727456879817143</v>
      </c>
      <c r="Y384" s="22">
        <f t="shared" si="11"/>
        <v>-2.2987633874856854E-2</v>
      </c>
    </row>
    <row r="385" spans="2:25" x14ac:dyDescent="0.25"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 s="19">
        <f t="array" ref="W385">SUMPRODUCT(B$2:U$2, B385:U385)</f>
        <v>0.76234192499439102</v>
      </c>
      <c r="X385" s="16">
        <f t="shared" si="10"/>
        <v>0.68186197496164802</v>
      </c>
      <c r="Y385" s="22">
        <f t="shared" si="11"/>
        <v>-0.38292802437500989</v>
      </c>
    </row>
    <row r="386" spans="2:25" x14ac:dyDescent="0.25"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 s="19">
        <f t="array" ref="W386">SUMPRODUCT(B$2:U$2, B386:U386)</f>
        <v>2.0188363939079967</v>
      </c>
      <c r="X386" s="16">
        <f t="shared" si="10"/>
        <v>0.88276063615720235</v>
      </c>
      <c r="Y386" s="22">
        <f t="shared" si="11"/>
        <v>-0.12470119535673282</v>
      </c>
    </row>
    <row r="387" spans="2:25" x14ac:dyDescent="0.25"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 s="19">
        <f t="array" ref="W387">SUMPRODUCT(B$2:U$2, B387:U387)</f>
        <v>3.882130124806789</v>
      </c>
      <c r="X387" s="16">
        <f t="shared" si="10"/>
        <v>0.97980918656904592</v>
      </c>
      <c r="Y387" s="22">
        <f t="shared" si="11"/>
        <v>-2.0397433858107897E-2</v>
      </c>
    </row>
    <row r="388" spans="2:25" x14ac:dyDescent="0.25"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19">
        <f t="array" ref="W388">SUMPRODUCT(B$2:U$2, B388:U388)</f>
        <v>3.2561540393641195</v>
      </c>
      <c r="X388" s="16">
        <f t="shared" si="10"/>
        <v>0.96289362083754615</v>
      </c>
      <c r="Y388" s="22">
        <f t="shared" si="11"/>
        <v>-3.7812339705869454E-2</v>
      </c>
    </row>
    <row r="389" spans="2:25" x14ac:dyDescent="0.25"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 s="19">
        <f t="array" ref="W389">SUMPRODUCT(B$2:U$2, B389:U389)</f>
        <v>-0.98380006860131175</v>
      </c>
      <c r="X389" s="16">
        <f t="shared" si="10"/>
        <v>0.2721384180674829</v>
      </c>
      <c r="Y389" s="22">
        <f t="shared" si="11"/>
        <v>-1.3014444521727391</v>
      </c>
    </row>
    <row r="390" spans="2:25" x14ac:dyDescent="0.25"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 s="19">
        <f t="array" ref="W390">SUMPRODUCT(B$2:U$2, B390:U390)</f>
        <v>1.7329046501004337</v>
      </c>
      <c r="X390" s="16">
        <f t="shared" ref="X390:X453" si="12">EXP(W390)/(1+EXP(W390))</f>
        <v>0.84978357988004016</v>
      </c>
      <c r="Y390" s="22">
        <f t="shared" ref="Y390:Y453" si="13">IFERROR(V390*LN(X390)+(1-V390)*LN(1-X390),0)</f>
        <v>-0.16277357382272428</v>
      </c>
    </row>
    <row r="391" spans="2:25" x14ac:dyDescent="0.25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19">
        <f t="array" ref="W391">SUMPRODUCT(B$2:U$2, B391:U391)</f>
        <v>-0.51114522211601465</v>
      </c>
      <c r="X391" s="16">
        <f t="shared" si="12"/>
        <v>0.37492509712970495</v>
      </c>
      <c r="Y391" s="22">
        <f t="shared" si="13"/>
        <v>-0.98102901395006747</v>
      </c>
    </row>
    <row r="392" spans="2:25" x14ac:dyDescent="0.25"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19">
        <f t="array" ref="W392">SUMPRODUCT(B$2:U$2, B392:U392)</f>
        <v>2.1064666866677424</v>
      </c>
      <c r="X392" s="16">
        <f t="shared" si="12"/>
        <v>0.89153011951026773</v>
      </c>
      <c r="Y392" s="22">
        <f t="shared" si="13"/>
        <v>-0.11481605704463767</v>
      </c>
    </row>
    <row r="393" spans="2:25" x14ac:dyDescent="0.25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 s="19">
        <f t="array" ref="W393">SUMPRODUCT(B$2:U$2, B393:U393)</f>
        <v>-0.38325453379299901</v>
      </c>
      <c r="X393" s="16">
        <f t="shared" si="12"/>
        <v>0.40534218352131607</v>
      </c>
      <c r="Y393" s="22">
        <f t="shared" si="13"/>
        <v>-0.90302367101714809</v>
      </c>
    </row>
    <row r="394" spans="2:25" x14ac:dyDescent="0.25"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19">
        <f t="array" ref="W394">SUMPRODUCT(B$2:U$2, B394:U394)</f>
        <v>-0.38325453379299901</v>
      </c>
      <c r="X394" s="16">
        <f t="shared" si="12"/>
        <v>0.40534218352131607</v>
      </c>
      <c r="Y394" s="22">
        <f t="shared" si="13"/>
        <v>-0.90302367101714809</v>
      </c>
    </row>
    <row r="395" spans="2:25" x14ac:dyDescent="0.25"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 s="19">
        <f t="array" ref="W395">SUMPRODUCT(B$2:U$2, B395:U395)</f>
        <v>8.2777202562915306</v>
      </c>
      <c r="X395" s="16">
        <f t="shared" si="12"/>
        <v>0.99974594869924649</v>
      </c>
      <c r="Y395" s="22">
        <f t="shared" si="13"/>
        <v>-2.5408357725192454E-4</v>
      </c>
    </row>
    <row r="396" spans="2:25" x14ac:dyDescent="0.25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 s="19">
        <f t="array" ref="W396">SUMPRODUCT(B$2:U$2, B396:U396)</f>
        <v>4.1043867415225019</v>
      </c>
      <c r="X396" s="16">
        <f t="shared" si="12"/>
        <v>0.9837677005419847</v>
      </c>
      <c r="Y396" s="22">
        <f t="shared" si="13"/>
        <v>-1.6365486485345589E-2</v>
      </c>
    </row>
    <row r="397" spans="2:25" x14ac:dyDescent="0.25"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19">
        <f t="array" ref="W397">SUMPRODUCT(B$2:U$2, B397:U397)</f>
        <v>2.7055553521358005</v>
      </c>
      <c r="X397" s="16">
        <f t="shared" si="12"/>
        <v>0.93735365778727886</v>
      </c>
      <c r="Y397" s="22">
        <f t="shared" si="13"/>
        <v>-6.4694631682424106E-2</v>
      </c>
    </row>
    <row r="398" spans="2:25" x14ac:dyDescent="0.25"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 s="19">
        <f t="array" ref="W398">SUMPRODUCT(B$2:U$2, B398:U398)</f>
        <v>1.4320682050253946</v>
      </c>
      <c r="X398" s="16">
        <f t="shared" si="12"/>
        <v>0.80722336153601171</v>
      </c>
      <c r="Y398" s="22">
        <f t="shared" si="13"/>
        <v>-0.21415486891454175</v>
      </c>
    </row>
    <row r="399" spans="2:25" x14ac:dyDescent="0.25"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 s="19">
        <f t="array" ref="W399">SUMPRODUCT(B$2:U$2, B399:U399)</f>
        <v>5.4875422598614687</v>
      </c>
      <c r="X399" s="16">
        <f t="shared" si="12"/>
        <v>0.99587905067592097</v>
      </c>
      <c r="Y399" s="22">
        <f t="shared" si="13"/>
        <v>-4.129463835709583E-3</v>
      </c>
    </row>
    <row r="400" spans="2:25" x14ac:dyDescent="0.25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19">
        <f t="array" ref="W400">SUMPRODUCT(B$2:U$2, B400:U400)</f>
        <v>4.3523746852915473</v>
      </c>
      <c r="X400" s="16">
        <f t="shared" si="12"/>
        <v>0.98728748949390766</v>
      </c>
      <c r="Y400" s="22">
        <f t="shared" si="13"/>
        <v>-1.2794005878311591E-2</v>
      </c>
    </row>
    <row r="401" spans="2:25" x14ac:dyDescent="0.25"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19">
        <f t="array" ref="W401">SUMPRODUCT(B$2:U$2, B401:U401)</f>
        <v>-3.6522009890883361E-2</v>
      </c>
      <c r="X401" s="16">
        <f t="shared" si="12"/>
        <v>0.49087051229080125</v>
      </c>
      <c r="Y401" s="22">
        <f t="shared" si="13"/>
        <v>-0.71157490839048287</v>
      </c>
    </row>
    <row r="402" spans="2:25" x14ac:dyDescent="0.25"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 s="19">
        <f t="array" ref="W402">SUMPRODUCT(B$2:U$2, B402:U402)</f>
        <v>4.8232104480594744</v>
      </c>
      <c r="X402" s="16">
        <f t="shared" si="12"/>
        <v>0.99202321014850636</v>
      </c>
      <c r="Y402" s="22">
        <f t="shared" si="13"/>
        <v>-8.0087746438540983E-3</v>
      </c>
    </row>
    <row r="403" spans="2:25" x14ac:dyDescent="0.25"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 s="19">
        <f t="array" ref="W403">SUMPRODUCT(B$2:U$2, B403:U403)</f>
        <v>0.3039737358635024</v>
      </c>
      <c r="X403" s="16">
        <f t="shared" si="12"/>
        <v>0.57541364102106207</v>
      </c>
      <c r="Y403" s="22">
        <f t="shared" si="13"/>
        <v>-0.55266612112264812</v>
      </c>
    </row>
    <row r="404" spans="2:25" x14ac:dyDescent="0.25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19">
        <f t="array" ref="W404">SUMPRODUCT(B$2:U$2, B404:U404)</f>
        <v>-0.51114522211601465</v>
      </c>
      <c r="X404" s="16">
        <f t="shared" si="12"/>
        <v>0.37492509712970495</v>
      </c>
      <c r="Y404" s="22">
        <f t="shared" si="13"/>
        <v>-0.98102901395006747</v>
      </c>
    </row>
    <row r="405" spans="2:25" x14ac:dyDescent="0.25"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 s="19">
        <f t="array" ref="W405">SUMPRODUCT(B$2:U$2, B405:U405)</f>
        <v>1.1323591152921209</v>
      </c>
      <c r="X405" s="16">
        <f t="shared" si="12"/>
        <v>0.7562740026552337</v>
      </c>
      <c r="Y405" s="22">
        <f t="shared" si="13"/>
        <v>-0.27935153109251587</v>
      </c>
    </row>
    <row r="406" spans="2:25" x14ac:dyDescent="0.25"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 s="19">
        <f t="array" ref="W406">SUMPRODUCT(B$2:U$2, B406:U406)</f>
        <v>1.0976201254706432</v>
      </c>
      <c r="X406" s="16">
        <f t="shared" si="12"/>
        <v>0.74981392326111629</v>
      </c>
      <c r="Y406" s="22">
        <f t="shared" si="13"/>
        <v>-0.28793020555276433</v>
      </c>
    </row>
    <row r="407" spans="2:25" x14ac:dyDescent="0.25"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19">
        <f t="array" ref="W407">SUMPRODUCT(B$2:U$2, B407:U407)</f>
        <v>1.9529785500560601</v>
      </c>
      <c r="X407" s="16">
        <f t="shared" si="12"/>
        <v>0.875771059340405</v>
      </c>
      <c r="Y407" s="22">
        <f t="shared" si="13"/>
        <v>-0.13265056998795516</v>
      </c>
    </row>
    <row r="408" spans="2:25" x14ac:dyDescent="0.25"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  <c r="W408" s="19">
        <f t="array" ref="W408">SUMPRODUCT(B$2:U$2, B408:U408)</f>
        <v>7.4860983023325325</v>
      </c>
      <c r="X408" s="16">
        <f t="shared" si="12"/>
        <v>0.99943948747635636</v>
      </c>
      <c r="Y408" s="22">
        <f t="shared" si="13"/>
        <v>-5.6066966951245076E-4</v>
      </c>
    </row>
    <row r="409" spans="2:25" x14ac:dyDescent="0.25"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 s="19">
        <f t="array" ref="W409">SUMPRODUCT(B$2:U$2, B409:U409)</f>
        <v>2.6617711822666261</v>
      </c>
      <c r="X409" s="16">
        <f t="shared" si="12"/>
        <v>0.934732805015977</v>
      </c>
      <c r="Y409" s="22">
        <f t="shared" si="13"/>
        <v>-6.7494560569875892E-2</v>
      </c>
    </row>
    <row r="410" spans="2:25" x14ac:dyDescent="0.25"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 s="19">
        <f t="array" ref="W410">SUMPRODUCT(B$2:U$2, B410:U410)</f>
        <v>1.3533759816873641</v>
      </c>
      <c r="X410" s="16">
        <f t="shared" si="12"/>
        <v>0.79468101185449369</v>
      </c>
      <c r="Y410" s="22">
        <f t="shared" si="13"/>
        <v>-0.22981448779761945</v>
      </c>
    </row>
    <row r="411" spans="2:25" x14ac:dyDescent="0.25"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 s="19">
        <f t="array" ref="W411">SUMPRODUCT(B$2:U$2, B411:U411)</f>
        <v>4.67079951168233</v>
      </c>
      <c r="X411" s="16">
        <f t="shared" si="12"/>
        <v>0.99072210614545886</v>
      </c>
      <c r="Y411" s="22">
        <f t="shared" si="13"/>
        <v>-9.3212015895782572E-3</v>
      </c>
    </row>
    <row r="412" spans="2:25" x14ac:dyDescent="0.25"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 s="19">
        <f t="array" ref="W412">SUMPRODUCT(B$2:U$2, B412:U412)</f>
        <v>3.4823906170305654</v>
      </c>
      <c r="X412" s="16">
        <f t="shared" si="12"/>
        <v>0.97018255462753034</v>
      </c>
      <c r="Y412" s="22">
        <f t="shared" si="13"/>
        <v>-3.0271024545290133E-2</v>
      </c>
    </row>
    <row r="413" spans="2:25" x14ac:dyDescent="0.25"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 s="19">
        <f t="array" ref="W413">SUMPRODUCT(B$2:U$2, B413:U413)</f>
        <v>9.2379583740811171</v>
      </c>
      <c r="X413" s="16">
        <f t="shared" si="12"/>
        <v>0.99990273347289094</v>
      </c>
      <c r="Y413" s="22">
        <f t="shared" si="13"/>
        <v>-9.7271257804472646E-5</v>
      </c>
    </row>
    <row r="414" spans="2:25" x14ac:dyDescent="0.25"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19">
        <f t="array" ref="W414">SUMPRODUCT(B$2:U$2, B414:U414)</f>
        <v>6.07942041050811</v>
      </c>
      <c r="X414" s="16">
        <f t="shared" si="12"/>
        <v>0.99771572661085983</v>
      </c>
      <c r="Y414" s="22">
        <f t="shared" si="13"/>
        <v>-2.2868863214578791E-3</v>
      </c>
    </row>
    <row r="415" spans="2:25" x14ac:dyDescent="0.25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 s="19">
        <f t="array" ref="W415">SUMPRODUCT(B$2:U$2, B415:U415)</f>
        <v>-0.38325453379299901</v>
      </c>
      <c r="X415" s="16">
        <f t="shared" si="12"/>
        <v>0.40534218352131607</v>
      </c>
      <c r="Y415" s="22">
        <f t="shared" si="13"/>
        <v>-0.90302367101714809</v>
      </c>
    </row>
    <row r="416" spans="2:25" x14ac:dyDescent="0.25"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 s="19">
        <f t="array" ref="W416">SUMPRODUCT(B$2:U$2, B416:U416)</f>
        <v>-0.53674267040468093</v>
      </c>
      <c r="X416" s="16">
        <f t="shared" si="12"/>
        <v>0.36894564495466942</v>
      </c>
      <c r="Y416" s="22">
        <f t="shared" si="13"/>
        <v>-0.99710594943773978</v>
      </c>
    </row>
    <row r="417" spans="2:25" x14ac:dyDescent="0.25"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19">
        <f t="array" ref="W417">SUMPRODUCT(B$2:U$2, B417:U417)</f>
        <v>3.7032114375607503</v>
      </c>
      <c r="X417" s="16">
        <f t="shared" si="12"/>
        <v>0.97594847614206426</v>
      </c>
      <c r="Y417" s="22">
        <f t="shared" si="13"/>
        <v>-2.4345484800578816E-2</v>
      </c>
    </row>
    <row r="418" spans="2:25" x14ac:dyDescent="0.25"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19">
        <f t="array" ref="W418">SUMPRODUCT(B$2:U$2, B418:U418)</f>
        <v>-0.83031193198962983</v>
      </c>
      <c r="X418" s="16">
        <f t="shared" si="12"/>
        <v>0.30357911783731739</v>
      </c>
      <c r="Y418" s="22">
        <f t="shared" si="13"/>
        <v>-1.1921130176532584</v>
      </c>
    </row>
    <row r="419" spans="2:25" x14ac:dyDescent="0.25"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19">
        <f t="array" ref="W419">SUMPRODUCT(B$2:U$2, B419:U419)</f>
        <v>-0.83031193198962983</v>
      </c>
      <c r="X419" s="16">
        <f t="shared" si="12"/>
        <v>0.30357911783731739</v>
      </c>
      <c r="Y419" s="22">
        <f t="shared" si="13"/>
        <v>-1.1921130176532584</v>
      </c>
    </row>
    <row r="420" spans="2:25" x14ac:dyDescent="0.25"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19">
        <f t="array" ref="W420">SUMPRODUCT(B$2:U$2, B420:U420)</f>
        <v>-1.1381666354933</v>
      </c>
      <c r="X420" s="16">
        <f t="shared" si="12"/>
        <v>0.24265712792778327</v>
      </c>
      <c r="Y420" s="22">
        <f t="shared" si="13"/>
        <v>-1.4161058282160441</v>
      </c>
    </row>
    <row r="421" spans="2:25" x14ac:dyDescent="0.25"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19">
        <f t="array" ref="W421">SUMPRODUCT(B$2:U$2, B421:U421)</f>
        <v>-0.38325453379299901</v>
      </c>
      <c r="X421" s="16">
        <f t="shared" si="12"/>
        <v>0.40534218352131607</v>
      </c>
      <c r="Y421" s="22">
        <f t="shared" si="13"/>
        <v>-0.90302367101714809</v>
      </c>
    </row>
    <row r="422" spans="2:25" x14ac:dyDescent="0.25"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 s="19">
        <f t="array" ref="W422">SUMPRODUCT(B$2:U$2, B422:U422)</f>
        <v>3.1011699907221963</v>
      </c>
      <c r="X422" s="16">
        <f t="shared" si="12"/>
        <v>0.95694098023892993</v>
      </c>
      <c r="Y422" s="22">
        <f t="shared" si="13"/>
        <v>-4.4013561072618189E-2</v>
      </c>
    </row>
    <row r="423" spans="2:25" x14ac:dyDescent="0.25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 s="19">
        <f t="array" ref="W423">SUMPRODUCT(B$2:U$2, B423:U423)</f>
        <v>5.905565116837348</v>
      </c>
      <c r="X423" s="16">
        <f t="shared" si="12"/>
        <v>0.99728315949981616</v>
      </c>
      <c r="Y423" s="22">
        <f t="shared" si="13"/>
        <v>-2.7205378095204033E-3</v>
      </c>
    </row>
    <row r="424" spans="2:25" x14ac:dyDescent="0.25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19">
        <f t="array" ref="W424">SUMPRODUCT(B$2:U$2, B424:U424)</f>
        <v>-0.38325453379299901</v>
      </c>
      <c r="X424" s="16">
        <f t="shared" si="12"/>
        <v>0.40534218352131607</v>
      </c>
      <c r="Y424" s="22">
        <f t="shared" si="13"/>
        <v>-0.90302367101714809</v>
      </c>
    </row>
    <row r="425" spans="2:25" x14ac:dyDescent="0.25"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 s="19">
        <f t="array" ref="W425">SUMPRODUCT(B$2:U$2, B425:U425)</f>
        <v>-0.77632009365955912</v>
      </c>
      <c r="X425" s="16">
        <f t="shared" si="12"/>
        <v>0.31511353152139471</v>
      </c>
      <c r="Y425" s="22">
        <f t="shared" si="13"/>
        <v>-1.1548222875630623</v>
      </c>
    </row>
    <row r="426" spans="2:25" x14ac:dyDescent="0.25"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 s="19">
        <f t="array" ref="W426">SUMPRODUCT(B$2:U$2, B426:U426)</f>
        <v>9.3531874106850328</v>
      </c>
      <c r="X426" s="16">
        <f t="shared" si="12"/>
        <v>0.99991331884838763</v>
      </c>
      <c r="Y426" s="22">
        <f t="shared" si="13"/>
        <v>-8.6684908640499673E-5</v>
      </c>
    </row>
    <row r="427" spans="2:25" x14ac:dyDescent="0.25"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 s="19">
        <f t="array" ref="W427">SUMPRODUCT(B$2:U$2, B427:U427)</f>
        <v>0.60563018166014659</v>
      </c>
      <c r="X427" s="16">
        <f t="shared" si="12"/>
        <v>0.6469433441976209</v>
      </c>
      <c r="Y427" s="22">
        <f t="shared" si="13"/>
        <v>-0.43549655524338671</v>
      </c>
    </row>
    <row r="428" spans="2:25" x14ac:dyDescent="0.25"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19">
        <f t="array" ref="W428">SUMPRODUCT(B$2:U$2, B428:U428)</f>
        <v>2.0468538146959152</v>
      </c>
      <c r="X428" s="16">
        <f t="shared" si="12"/>
        <v>0.88562932797581417</v>
      </c>
      <c r="Y428" s="22">
        <f t="shared" si="13"/>
        <v>-0.12145678163219403</v>
      </c>
    </row>
    <row r="429" spans="2:25" x14ac:dyDescent="0.25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 s="19">
        <f t="array" ref="W429">SUMPRODUCT(B$2:U$2, B429:U429)</f>
        <v>1.7329046501004337</v>
      </c>
      <c r="X429" s="16">
        <f t="shared" si="12"/>
        <v>0.84978357988004016</v>
      </c>
      <c r="Y429" s="22">
        <f t="shared" si="13"/>
        <v>-0.16277357382272428</v>
      </c>
    </row>
    <row r="430" spans="2:25" x14ac:dyDescent="0.25"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 s="19">
        <f t="array" ref="W430">SUMPRODUCT(B$2:U$2, B430:U430)</f>
        <v>4.1777613502618962</v>
      </c>
      <c r="X430" s="16">
        <f t="shared" si="12"/>
        <v>0.98489875041798258</v>
      </c>
      <c r="Y430" s="22">
        <f t="shared" si="13"/>
        <v>-1.5216434547276511E-2</v>
      </c>
    </row>
    <row r="431" spans="2:25" x14ac:dyDescent="0.25"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19">
        <f t="array" ref="W431">SUMPRODUCT(B$2:U$2, B431:U431)</f>
        <v>-0.53674267040468093</v>
      </c>
      <c r="X431" s="16">
        <f t="shared" si="12"/>
        <v>0.36894564495466942</v>
      </c>
      <c r="Y431" s="22">
        <f t="shared" si="13"/>
        <v>-0.99710594943773978</v>
      </c>
    </row>
    <row r="432" spans="2:25" x14ac:dyDescent="0.25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 s="19">
        <f t="array" ref="W432">SUMPRODUCT(B$2:U$2, B432:U432)</f>
        <v>0.73782167694026224</v>
      </c>
      <c r="X432" s="16">
        <f t="shared" si="12"/>
        <v>0.67651933342447845</v>
      </c>
      <c r="Y432" s="22">
        <f t="shared" si="13"/>
        <v>-0.39079425317732153</v>
      </c>
    </row>
    <row r="433" spans="2:25" x14ac:dyDescent="0.25"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 s="19">
        <f t="array" ref="W433">SUMPRODUCT(B$2:U$2, B433:U433)</f>
        <v>2.1064666866677424</v>
      </c>
      <c r="X433" s="16">
        <f t="shared" si="12"/>
        <v>0.89153011951026773</v>
      </c>
      <c r="Y433" s="22">
        <f t="shared" si="13"/>
        <v>-0.11481605704463767</v>
      </c>
    </row>
    <row r="434" spans="2:25" x14ac:dyDescent="0.25"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19">
        <f t="array" ref="W434">SUMPRODUCT(B$2:U$2, B434:U434)</f>
        <v>0.41053538830574743</v>
      </c>
      <c r="X434" s="16">
        <f t="shared" si="12"/>
        <v>0.60121624797003892</v>
      </c>
      <c r="Y434" s="22">
        <f t="shared" si="13"/>
        <v>-0.50880059557024226</v>
      </c>
    </row>
    <row r="435" spans="2:25" x14ac:dyDescent="0.25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 s="19">
        <f t="array" ref="W435">SUMPRODUCT(B$2:U$2, B435:U435)</f>
        <v>2.9614802719998998</v>
      </c>
      <c r="X435" s="16">
        <f t="shared" si="12"/>
        <v>0.95080328193666186</v>
      </c>
      <c r="Y435" s="22">
        <f t="shared" si="13"/>
        <v>-5.044809173863328E-2</v>
      </c>
    </row>
    <row r="436" spans="2:25" x14ac:dyDescent="0.25"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 s="19">
        <f t="array" ref="W436">SUMPRODUCT(B$2:U$2, B436:U436)</f>
        <v>2.112668407068548</v>
      </c>
      <c r="X436" s="16">
        <f t="shared" si="12"/>
        <v>0.89212839707499914</v>
      </c>
      <c r="Y436" s="22">
        <f t="shared" si="13"/>
        <v>-0.11414521385172234</v>
      </c>
    </row>
    <row r="437" spans="2:25" x14ac:dyDescent="0.25"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 s="19">
        <f t="array" ref="W437">SUMPRODUCT(B$2:U$2, B437:U437)</f>
        <v>5.4875422598614687</v>
      </c>
      <c r="X437" s="16">
        <f t="shared" si="12"/>
        <v>0.99587905067592097</v>
      </c>
      <c r="Y437" s="22">
        <f t="shared" si="13"/>
        <v>-4.129463835709583E-3</v>
      </c>
    </row>
    <row r="438" spans="2:25" x14ac:dyDescent="0.25"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 s="19">
        <f t="array" ref="W438">SUMPRODUCT(B$2:U$2, B438:U438)</f>
        <v>0.25194706268689471</v>
      </c>
      <c r="X438" s="16">
        <f t="shared" si="12"/>
        <v>0.5626556812125757</v>
      </c>
      <c r="Y438" s="22">
        <f t="shared" si="13"/>
        <v>-0.57508741659623752</v>
      </c>
    </row>
    <row r="439" spans="2:25" x14ac:dyDescent="0.25"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 s="19">
        <f t="array" ref="W439">SUMPRODUCT(B$2:U$2, B439:U439)</f>
        <v>3.5873413459313843</v>
      </c>
      <c r="X439" s="16">
        <f t="shared" si="12"/>
        <v>0.97307330764985756</v>
      </c>
      <c r="Y439" s="22">
        <f t="shared" si="13"/>
        <v>-2.729585775355424E-2</v>
      </c>
    </row>
    <row r="440" spans="2:25" x14ac:dyDescent="0.25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 s="19">
        <f t="array" ref="W440">SUMPRODUCT(B$2:U$2, B440:U440)</f>
        <v>0.992669396569824</v>
      </c>
      <c r="X440" s="16">
        <f t="shared" si="12"/>
        <v>0.72961485560662975</v>
      </c>
      <c r="Y440" s="22">
        <f t="shared" si="13"/>
        <v>-0.31523847912635744</v>
      </c>
    </row>
    <row r="441" spans="2:25" x14ac:dyDescent="0.25"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 s="19">
        <f t="array" ref="W441">SUMPRODUCT(B$2:U$2, B441:U441)</f>
        <v>2.1064666866677424</v>
      </c>
      <c r="X441" s="16">
        <f t="shared" si="12"/>
        <v>0.89153011951026773</v>
      </c>
      <c r="Y441" s="22">
        <f t="shared" si="13"/>
        <v>-0.11481605704463767</v>
      </c>
    </row>
    <row r="442" spans="2:25" x14ac:dyDescent="0.25"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19">
        <f t="array" ref="W442">SUMPRODUCT(B$2:U$2, B442:U442)</f>
        <v>-0.53674267040468093</v>
      </c>
      <c r="X442" s="16">
        <f t="shared" si="12"/>
        <v>0.36894564495466942</v>
      </c>
      <c r="Y442" s="22">
        <f t="shared" si="13"/>
        <v>-0.99710594943773978</v>
      </c>
    </row>
    <row r="443" spans="2:25" x14ac:dyDescent="0.25"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 s="19">
        <f t="array" ref="W443">SUMPRODUCT(B$2:U$2, B443:U443)</f>
        <v>-8.1027263670325478E-3</v>
      </c>
      <c r="X443" s="16">
        <f t="shared" si="12"/>
        <v>0.4979743294910402</v>
      </c>
      <c r="Y443" s="22">
        <f t="shared" si="13"/>
        <v>-0.69720675049283365</v>
      </c>
    </row>
    <row r="444" spans="2:25" x14ac:dyDescent="0.25"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19">
        <f t="array" ref="W444">SUMPRODUCT(B$2:U$2, B444:U444)</f>
        <v>0.28968707850909392</v>
      </c>
      <c r="X444" s="16">
        <f t="shared" si="12"/>
        <v>0.57191952284421887</v>
      </c>
      <c r="Y444" s="22">
        <f t="shared" si="13"/>
        <v>-0.55875699182900329</v>
      </c>
    </row>
    <row r="445" spans="2:25" x14ac:dyDescent="0.25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19">
        <f t="array" ref="W445">SUMPRODUCT(B$2:U$2, B445:U445)</f>
        <v>0.73674447670572474</v>
      </c>
      <c r="X445" s="16">
        <f t="shared" si="12"/>
        <v>0.67628355311878008</v>
      </c>
      <c r="Y445" s="22">
        <f t="shared" si="13"/>
        <v>-0.39114283361048174</v>
      </c>
    </row>
    <row r="446" spans="2:25" x14ac:dyDescent="0.25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 s="19">
        <f t="array" ref="W446">SUMPRODUCT(B$2:U$2, B446:U446)</f>
        <v>3.226465697166466</v>
      </c>
      <c r="X446" s="16">
        <f t="shared" si="12"/>
        <v>0.96181817091232225</v>
      </c>
      <c r="Y446" s="22">
        <f t="shared" si="13"/>
        <v>-3.8929857707012683E-2</v>
      </c>
    </row>
    <row r="447" spans="2:25" x14ac:dyDescent="0.25"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 s="19">
        <f t="array" ref="W447">SUMPRODUCT(B$2:U$2, B447:U447)</f>
        <v>5.3315494167989348</v>
      </c>
      <c r="X447" s="16">
        <f t="shared" si="12"/>
        <v>0.99518670947782317</v>
      </c>
      <c r="Y447" s="22">
        <f t="shared" si="13"/>
        <v>-4.8249117107696665E-3</v>
      </c>
    </row>
    <row r="448" spans="2:25" x14ac:dyDescent="0.25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 s="19">
        <f t="array" ref="W448">SUMPRODUCT(B$2:U$2, B448:U448)</f>
        <v>5.6658824848425011</v>
      </c>
      <c r="X448" s="16">
        <f t="shared" si="12"/>
        <v>0.99654985354040193</v>
      </c>
      <c r="Y448" s="22">
        <f t="shared" si="13"/>
        <v>-3.4561119400341629E-3</v>
      </c>
    </row>
    <row r="449" spans="2:25" x14ac:dyDescent="0.25"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19">
        <f t="array" ref="W449">SUMPRODUCT(B$2:U$2, B449:U449)</f>
        <v>1.639455717178631</v>
      </c>
      <c r="X449" s="16">
        <f t="shared" si="12"/>
        <v>0.83746086315875301</v>
      </c>
      <c r="Y449" s="22">
        <f t="shared" si="13"/>
        <v>-0.17738074693153486</v>
      </c>
    </row>
    <row r="450" spans="2:25" x14ac:dyDescent="0.25"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 s="19">
        <f t="array" ref="W450">SUMPRODUCT(B$2:U$2, B450:U450)</f>
        <v>0.39212386176151126</v>
      </c>
      <c r="X450" s="16">
        <f t="shared" si="12"/>
        <v>0.59679387105565707</v>
      </c>
      <c r="Y450" s="22">
        <f t="shared" si="13"/>
        <v>-0.51618349982417833</v>
      </c>
    </row>
    <row r="451" spans="2:25" x14ac:dyDescent="0.25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 s="19">
        <f t="array" ref="W451">SUMPRODUCT(B$2:U$2, B451:U451)</f>
        <v>-0.53674267040468093</v>
      </c>
      <c r="X451" s="16">
        <f t="shared" si="12"/>
        <v>0.36894564495466942</v>
      </c>
      <c r="Y451" s="22">
        <f t="shared" si="13"/>
        <v>-0.99710594943773978</v>
      </c>
    </row>
    <row r="452" spans="2:25" x14ac:dyDescent="0.25"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 s="19">
        <f t="array" ref="W452">SUMPRODUCT(B$2:U$2, B452:U452)</f>
        <v>5.0767016971693728</v>
      </c>
      <c r="X452" s="16">
        <f t="shared" si="12"/>
        <v>0.99379824377019832</v>
      </c>
      <c r="Y452" s="22">
        <f t="shared" si="13"/>
        <v>-6.2210670018354192E-3</v>
      </c>
    </row>
    <row r="453" spans="2:25" x14ac:dyDescent="0.25"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 s="19">
        <f t="array" ref="W453">SUMPRODUCT(B$2:U$2, B453:U453)</f>
        <v>3.2275428974010039</v>
      </c>
      <c r="X453" s="16">
        <f t="shared" si="12"/>
        <v>0.96185771031546052</v>
      </c>
      <c r="Y453" s="22">
        <f t="shared" si="13"/>
        <v>-3.88887495312231E-2</v>
      </c>
    </row>
    <row r="454" spans="2:25" x14ac:dyDescent="0.25"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19">
        <f t="array" ref="W454">SUMPRODUCT(B$2:U$2, B454:U454)</f>
        <v>-0.38325453379299901</v>
      </c>
      <c r="X454" s="16">
        <f t="shared" ref="X454:X517" si="14">EXP(W454)/(1+EXP(W454))</f>
        <v>0.40534218352131607</v>
      </c>
      <c r="Y454" s="22">
        <f t="shared" ref="Y454:Y517" si="15">IFERROR(V454*LN(X454)+(1-V454)*LN(1-X454),0)</f>
        <v>-0.90302367101714809</v>
      </c>
    </row>
    <row r="455" spans="2:25" x14ac:dyDescent="0.25"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 s="19">
        <f t="array" ref="W455">SUMPRODUCT(B$2:U$2, B455:U455)</f>
        <v>-0.53674267040468093</v>
      </c>
      <c r="X455" s="16">
        <f t="shared" si="14"/>
        <v>0.36894564495466942</v>
      </c>
      <c r="Y455" s="22">
        <f t="shared" si="15"/>
        <v>-0.99710594943773978</v>
      </c>
    </row>
    <row r="456" spans="2:25" x14ac:dyDescent="0.25"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19">
        <f t="array" ref="W456">SUMPRODUCT(B$2:U$2, B456:U456)</f>
        <v>1.5059211518594293</v>
      </c>
      <c r="X456" s="16">
        <f t="shared" si="14"/>
        <v>0.81845593490944213</v>
      </c>
      <c r="Y456" s="22">
        <f t="shared" si="15"/>
        <v>-0.20033572001670591</v>
      </c>
    </row>
    <row r="457" spans="2:25" x14ac:dyDescent="0.25"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19">
        <f t="array" ref="W457">SUMPRODUCT(B$2:U$2, B457:U457)</f>
        <v>1.8394663025426787</v>
      </c>
      <c r="X457" s="16">
        <f t="shared" si="14"/>
        <v>0.86288557574041136</v>
      </c>
      <c r="Y457" s="22">
        <f t="shared" si="15"/>
        <v>-0.14747318563446249</v>
      </c>
    </row>
    <row r="458" spans="2:25" x14ac:dyDescent="0.25"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 s="19">
        <f t="array" ref="W458">SUMPRODUCT(B$2:U$2, B458:U458)</f>
        <v>4.3088203659443405</v>
      </c>
      <c r="X458" s="16">
        <f t="shared" si="14"/>
        <v>0.98672908036394913</v>
      </c>
      <c r="Y458" s="22">
        <f t="shared" si="15"/>
        <v>-1.335976520716417E-2</v>
      </c>
    </row>
    <row r="459" spans="2:25" x14ac:dyDescent="0.25"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19">
        <f t="array" ref="W459">SUMPRODUCT(B$2:U$2, B459:U459)</f>
        <v>-2.8986191057013162</v>
      </c>
      <c r="X459" s="16">
        <f t="shared" si="14"/>
        <v>5.2221867842691082E-2</v>
      </c>
      <c r="Y459" s="22">
        <f t="shared" si="15"/>
        <v>-2.9522539476282987</v>
      </c>
    </row>
    <row r="460" spans="2:25" x14ac:dyDescent="0.25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 s="19">
        <f t="array" ref="W460">SUMPRODUCT(B$2:U$2, B460:U460)</f>
        <v>7.3018562042592503</v>
      </c>
      <c r="X460" s="16">
        <f t="shared" si="14"/>
        <v>0.99932616835494004</v>
      </c>
      <c r="Y460" s="22">
        <f t="shared" si="15"/>
        <v>-6.7405877163868768E-4</v>
      </c>
    </row>
    <row r="461" spans="2:25" x14ac:dyDescent="0.25"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 s="19">
        <f t="array" ref="W461">SUMPRODUCT(B$2:U$2, B461:U461)</f>
        <v>2.9553404438515747</v>
      </c>
      <c r="X461" s="16">
        <f t="shared" si="14"/>
        <v>0.95051528664877361</v>
      </c>
      <c r="Y461" s="22">
        <f t="shared" si="15"/>
        <v>-5.0751034438346214E-2</v>
      </c>
    </row>
    <row r="462" spans="2:25" x14ac:dyDescent="0.25"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 s="19">
        <f t="array" ref="W462">SUMPRODUCT(B$2:U$2, B462:U462)</f>
        <v>1.6645439055993478</v>
      </c>
      <c r="X462" s="16">
        <f t="shared" si="14"/>
        <v>0.8408470257137548</v>
      </c>
      <c r="Y462" s="22">
        <f t="shared" si="15"/>
        <v>-0.17334553125724511</v>
      </c>
    </row>
    <row r="463" spans="2:25" x14ac:dyDescent="0.25"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 s="19">
        <f t="array" ref="W463">SUMPRODUCT(B$2:U$2, B463:U463)</f>
        <v>0.94413198885896121</v>
      </c>
      <c r="X463" s="16">
        <f t="shared" si="14"/>
        <v>0.71993354379308805</v>
      </c>
      <c r="Y463" s="22">
        <f t="shared" si="15"/>
        <v>-0.3285963715193474</v>
      </c>
    </row>
    <row r="464" spans="2:25" x14ac:dyDescent="0.25"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 s="19">
        <f t="array" ref="W464">SUMPRODUCT(B$2:U$2, B464:U464)</f>
        <v>7.8947431493265032</v>
      </c>
      <c r="X464" s="16">
        <f t="shared" si="14"/>
        <v>0.99962744123623304</v>
      </c>
      <c r="Y464" s="22">
        <f t="shared" si="15"/>
        <v>-3.7262818102506517E-4</v>
      </c>
    </row>
    <row r="465" spans="2:25" x14ac:dyDescent="0.25"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 s="19">
        <f t="array" ref="W465">SUMPRODUCT(B$2:U$2, B465:U465)</f>
        <v>1.7329046501004337</v>
      </c>
      <c r="X465" s="16">
        <f t="shared" si="14"/>
        <v>0.84978357988004016</v>
      </c>
      <c r="Y465" s="22">
        <f t="shared" si="15"/>
        <v>-0.16277357382272428</v>
      </c>
    </row>
    <row r="466" spans="2:25" x14ac:dyDescent="0.25"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19">
        <f t="array" ref="W466">SUMPRODUCT(B$2:U$2, B466:U466)</f>
        <v>1.5059211518594293</v>
      </c>
      <c r="X466" s="16">
        <f t="shared" si="14"/>
        <v>0.81845593490944213</v>
      </c>
      <c r="Y466" s="22">
        <f t="shared" si="15"/>
        <v>-0.20033572001670591</v>
      </c>
    </row>
    <row r="467" spans="2:25" x14ac:dyDescent="0.25"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 s="19">
        <f t="array" ref="W467">SUMPRODUCT(B$2:U$2, B467:U467)</f>
        <v>4.925647231311892</v>
      </c>
      <c r="X467" s="16">
        <f t="shared" si="14"/>
        <v>0.99279427223085193</v>
      </c>
      <c r="Y467" s="22">
        <f t="shared" si="15"/>
        <v>-7.2318144165489963E-3</v>
      </c>
    </row>
    <row r="468" spans="2:25" x14ac:dyDescent="0.25"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19">
        <f t="array" ref="W468">SUMPRODUCT(B$2:U$2, B468:U468)</f>
        <v>1.4979260488773309</v>
      </c>
      <c r="X468" s="16">
        <f t="shared" si="14"/>
        <v>0.81726494998841215</v>
      </c>
      <c r="Y468" s="22">
        <f t="shared" si="15"/>
        <v>-0.20179194050333135</v>
      </c>
    </row>
    <row r="469" spans="2:25" x14ac:dyDescent="0.25"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19">
        <f t="array" ref="W469">SUMPRODUCT(B$2:U$2, B469:U469)</f>
        <v>2.1064666866677424</v>
      </c>
      <c r="X469" s="16">
        <f t="shared" si="14"/>
        <v>0.89153011951026773</v>
      </c>
      <c r="Y469" s="22">
        <f t="shared" si="15"/>
        <v>-0.11481605704463767</v>
      </c>
    </row>
    <row r="470" spans="2:25" x14ac:dyDescent="0.25"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 s="19">
        <f t="array" ref="W470">SUMPRODUCT(B$2:U$2, B470:U470)</f>
        <v>2.7804854992043726</v>
      </c>
      <c r="X470" s="16">
        <f t="shared" si="14"/>
        <v>0.94161214230392376</v>
      </c>
      <c r="Y470" s="22">
        <f t="shared" si="15"/>
        <v>-6.0161827724223731E-2</v>
      </c>
    </row>
    <row r="471" spans="2:25" x14ac:dyDescent="0.25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 s="19">
        <f t="array" ref="W471">SUMPRODUCT(B$2:U$2, B471:U471)</f>
        <v>-0.53674267040468093</v>
      </c>
      <c r="X471" s="16">
        <f t="shared" si="14"/>
        <v>0.36894564495466942</v>
      </c>
      <c r="Y471" s="22">
        <f t="shared" si="15"/>
        <v>-0.99710594943773978</v>
      </c>
    </row>
    <row r="472" spans="2:25" x14ac:dyDescent="0.25"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19">
        <f t="array" ref="W472">SUMPRODUCT(B$2:U$2, B472:U472)</f>
        <v>0.44317521512077585</v>
      </c>
      <c r="X472" s="16">
        <f t="shared" si="14"/>
        <v>0.60901536032867798</v>
      </c>
      <c r="Y472" s="22">
        <f t="shared" si="15"/>
        <v>-0.49591178937573677</v>
      </c>
    </row>
    <row r="473" spans="2:25" x14ac:dyDescent="0.25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 s="19">
        <f t="array" ref="W473">SUMPRODUCT(B$2:U$2, B473:U473)</f>
        <v>4.6305820576967012</v>
      </c>
      <c r="X473" s="16">
        <f t="shared" si="14"/>
        <v>0.99034504404439727</v>
      </c>
      <c r="Y473" s="22">
        <f t="shared" si="15"/>
        <v>-9.7018672379674854E-3</v>
      </c>
    </row>
    <row r="474" spans="2:25" x14ac:dyDescent="0.25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19">
        <f t="array" ref="W474">SUMPRODUCT(B$2:U$2, B474:U474)</f>
        <v>0.87268584514834346</v>
      </c>
      <c r="X474" s="16">
        <f t="shared" si="14"/>
        <v>0.70530425900861349</v>
      </c>
      <c r="Y474" s="22">
        <f t="shared" si="15"/>
        <v>-0.34912599620887358</v>
      </c>
    </row>
    <row r="475" spans="2:25" x14ac:dyDescent="0.25"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 s="19">
        <f t="array" ref="W475">SUMPRODUCT(B$2:U$2, B475:U475)</f>
        <v>1.2000569087230606</v>
      </c>
      <c r="X475" s="16">
        <f t="shared" si="14"/>
        <v>0.76853490708976901</v>
      </c>
      <c r="Y475" s="22">
        <f t="shared" si="15"/>
        <v>-0.26326929466710175</v>
      </c>
    </row>
    <row r="476" spans="2:25" x14ac:dyDescent="0.25"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 s="19">
        <f t="array" ref="W476">SUMPRODUCT(B$2:U$2, B476:U476)</f>
        <v>7.3028649986798619</v>
      </c>
      <c r="X476" s="16">
        <f t="shared" si="14"/>
        <v>0.99932684731244148</v>
      </c>
      <c r="Y476" s="22">
        <f t="shared" si="15"/>
        <v>-6.7337935655650903E-4</v>
      </c>
    </row>
    <row r="477" spans="2:25" x14ac:dyDescent="0.25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 s="19">
        <f t="array" ref="W477">SUMPRODUCT(B$2:U$2, B477:U477)</f>
        <v>1.2475881518960372</v>
      </c>
      <c r="X477" s="16">
        <f t="shared" si="14"/>
        <v>0.77688207951039023</v>
      </c>
      <c r="Y477" s="22">
        <f t="shared" si="15"/>
        <v>-0.25246670395367532</v>
      </c>
    </row>
    <row r="478" spans="2:25" x14ac:dyDescent="0.25"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 s="19">
        <f t="array" ref="W478">SUMPRODUCT(B$2:U$2, B478:U478)</f>
        <v>2.9153496674124542</v>
      </c>
      <c r="X478" s="16">
        <f t="shared" si="14"/>
        <v>0.94860003054349495</v>
      </c>
      <c r="Y478" s="22">
        <f t="shared" si="15"/>
        <v>-5.2768033340158498E-2</v>
      </c>
    </row>
    <row r="479" spans="2:25" x14ac:dyDescent="0.25"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 s="19">
        <f t="array" ref="W479">SUMPRODUCT(B$2:U$2, B479:U479)</f>
        <v>5.0791353679235733</v>
      </c>
      <c r="X479" s="16">
        <f t="shared" si="14"/>
        <v>0.99381322518845061</v>
      </c>
      <c r="Y479" s="22">
        <f t="shared" si="15"/>
        <v>-6.2059922062966079E-3</v>
      </c>
    </row>
    <row r="480" spans="2:25" x14ac:dyDescent="0.25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 s="19">
        <f t="array" ref="W480">SUMPRODUCT(B$2:U$2, B480:U480)</f>
        <v>1.9529785500560601</v>
      </c>
      <c r="X480" s="16">
        <f t="shared" si="14"/>
        <v>0.875771059340405</v>
      </c>
      <c r="Y480" s="22">
        <f t="shared" si="15"/>
        <v>-0.13265056998795516</v>
      </c>
    </row>
    <row r="481" spans="2:25" x14ac:dyDescent="0.25"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 s="19">
        <f t="array" ref="W481">SUMPRODUCT(B$2:U$2, B481:U481)</f>
        <v>4.925647231311892</v>
      </c>
      <c r="X481" s="16">
        <f t="shared" si="14"/>
        <v>0.99279427223085193</v>
      </c>
      <c r="Y481" s="22">
        <f t="shared" si="15"/>
        <v>-7.2318144165489963E-3</v>
      </c>
    </row>
    <row r="482" spans="2:25" x14ac:dyDescent="0.25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 s="19">
        <f t="array" ref="W482">SUMPRODUCT(B$2:U$2, B482:U482)</f>
        <v>-0.38325453379299901</v>
      </c>
      <c r="X482" s="16">
        <f t="shared" si="14"/>
        <v>0.40534218352131607</v>
      </c>
      <c r="Y482" s="22">
        <f t="shared" si="15"/>
        <v>-0.90302367101714809</v>
      </c>
    </row>
    <row r="483" spans="2:25" x14ac:dyDescent="0.25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19">
        <f t="array" ref="W483">SUMPRODUCT(B$2:U$2, B483:U483)</f>
        <v>-0.53674267040468093</v>
      </c>
      <c r="X483" s="16">
        <f t="shared" si="14"/>
        <v>0.36894564495466942</v>
      </c>
      <c r="Y483" s="22">
        <f t="shared" si="15"/>
        <v>-0.99710594943773978</v>
      </c>
    </row>
    <row r="484" spans="2:25" x14ac:dyDescent="0.25"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 s="19">
        <f t="array" ref="W484">SUMPRODUCT(B$2:U$2, B484:U484)</f>
        <v>2.1603660622092971</v>
      </c>
      <c r="X484" s="16">
        <f t="shared" si="14"/>
        <v>0.89663348080253469</v>
      </c>
      <c r="Y484" s="22">
        <f t="shared" si="15"/>
        <v>-0.10910810599665469</v>
      </c>
    </row>
    <row r="485" spans="2:25" x14ac:dyDescent="0.25"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19">
        <f t="array" ref="W485">SUMPRODUCT(B$2:U$2, B485:U485)</f>
        <v>4.3291875230034202</v>
      </c>
      <c r="X485" s="16">
        <f t="shared" si="14"/>
        <v>0.98699315726073056</v>
      </c>
      <c r="Y485" s="22">
        <f t="shared" si="15"/>
        <v>-1.3092172439222288E-2</v>
      </c>
    </row>
    <row r="486" spans="2:25" x14ac:dyDescent="0.25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19">
        <f t="array" ref="W486">SUMPRODUCT(B$2:U$2, B486:U486)</f>
        <v>-0.53674267040468093</v>
      </c>
      <c r="X486" s="16">
        <f t="shared" si="14"/>
        <v>0.36894564495466942</v>
      </c>
      <c r="Y486" s="22">
        <f t="shared" si="15"/>
        <v>-0.99710594943773978</v>
      </c>
    </row>
    <row r="487" spans="2:25" x14ac:dyDescent="0.25"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 s="19">
        <f t="array" ref="W487">SUMPRODUCT(B$2:U$2, B487:U487)</f>
        <v>-0.85077476315005929</v>
      </c>
      <c r="X487" s="16">
        <f t="shared" si="14"/>
        <v>0.29927035853333045</v>
      </c>
      <c r="Y487" s="22">
        <f t="shared" si="15"/>
        <v>-1.2064079050007046</v>
      </c>
    </row>
    <row r="488" spans="2:25" x14ac:dyDescent="0.25"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19">
        <f t="array" ref="W488">SUMPRODUCT(B$2:U$2, B488:U488)</f>
        <v>-0.53674267040468093</v>
      </c>
      <c r="X488" s="16">
        <f t="shared" si="14"/>
        <v>0.36894564495466942</v>
      </c>
      <c r="Y488" s="22">
        <f t="shared" si="15"/>
        <v>-0.99710594943773978</v>
      </c>
    </row>
    <row r="489" spans="2:25" x14ac:dyDescent="0.25"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19">
        <f t="array" ref="W489">SUMPRODUCT(B$2:U$2, B489:U489)</f>
        <v>0.28968707850909392</v>
      </c>
      <c r="X489" s="16">
        <f t="shared" si="14"/>
        <v>0.57191952284421887</v>
      </c>
      <c r="Y489" s="22">
        <f t="shared" si="15"/>
        <v>-0.55875699182900329</v>
      </c>
    </row>
    <row r="490" spans="2:25" x14ac:dyDescent="0.25"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 s="19">
        <f t="array" ref="W490">SUMPRODUCT(B$2:U$2, B490:U490)</f>
        <v>4.5417925804347901</v>
      </c>
      <c r="X490" s="16">
        <f t="shared" si="14"/>
        <v>0.98945802649859871</v>
      </c>
      <c r="Y490" s="22">
        <f t="shared" si="15"/>
        <v>-1.0597933739073324E-2</v>
      </c>
    </row>
    <row r="491" spans="2:25" x14ac:dyDescent="0.25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19">
        <f t="array" ref="W491">SUMPRODUCT(B$2:U$2, B491:U491)</f>
        <v>1.9529785500560601</v>
      </c>
      <c r="X491" s="16">
        <f t="shared" si="14"/>
        <v>0.875771059340405</v>
      </c>
      <c r="Y491" s="22">
        <f t="shared" si="15"/>
        <v>-0.13265056998795516</v>
      </c>
    </row>
    <row r="492" spans="2:25" x14ac:dyDescent="0.25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 s="19">
        <f t="array" ref="W492">SUMPRODUCT(B$2:U$2, B492:U492)</f>
        <v>-8.1598087996354679E-2</v>
      </c>
      <c r="X492" s="16">
        <f t="shared" si="14"/>
        <v>0.47961178922599612</v>
      </c>
      <c r="Y492" s="22">
        <f t="shared" si="15"/>
        <v>-0.73477827475892632</v>
      </c>
    </row>
    <row r="493" spans="2:25" x14ac:dyDescent="0.25"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 s="19">
        <f t="array" ref="W493">SUMPRODUCT(B$2:U$2, B493:U493)</f>
        <v>1.4320682050253946</v>
      </c>
      <c r="X493" s="16">
        <f t="shared" si="14"/>
        <v>0.80722336153601171</v>
      </c>
      <c r="Y493" s="22">
        <f t="shared" si="15"/>
        <v>-0.21415486891454175</v>
      </c>
    </row>
    <row r="494" spans="2:25" x14ac:dyDescent="0.25"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19">
        <f t="array" ref="W494">SUMPRODUCT(B$2:U$2, B494:U494)</f>
        <v>-0.38325453379299901</v>
      </c>
      <c r="X494" s="16">
        <f t="shared" si="14"/>
        <v>0.40534218352131607</v>
      </c>
      <c r="Y494" s="22">
        <f t="shared" si="15"/>
        <v>-0.90302367101714809</v>
      </c>
    </row>
    <row r="495" spans="2:25" x14ac:dyDescent="0.25"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 s="19">
        <f t="array" ref="W495">SUMPRODUCT(B$2:U$2, B495:U495)</f>
        <v>1.8394663025426787</v>
      </c>
      <c r="X495" s="16">
        <f t="shared" si="14"/>
        <v>0.86288557574041136</v>
      </c>
      <c r="Y495" s="22">
        <f t="shared" si="15"/>
        <v>-0.14747318563446249</v>
      </c>
    </row>
    <row r="496" spans="2:25" x14ac:dyDescent="0.25"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19">
        <f t="array" ref="W496">SUMPRODUCT(B$2:U$2, B496:U496)</f>
        <v>-0.83031193198962983</v>
      </c>
      <c r="X496" s="16">
        <f t="shared" si="14"/>
        <v>0.30357911783731739</v>
      </c>
      <c r="Y496" s="22">
        <f t="shared" si="15"/>
        <v>-1.1921130176532584</v>
      </c>
    </row>
    <row r="497" spans="2:25" x14ac:dyDescent="0.25"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 s="19">
        <f t="array" ref="W497">SUMPRODUCT(B$2:U$2, B497:U497)</f>
        <v>2.2486097755111665</v>
      </c>
      <c r="X497" s="16">
        <f t="shared" si="14"/>
        <v>0.90453054971510616</v>
      </c>
      <c r="Y497" s="22">
        <f t="shared" si="15"/>
        <v>-0.10033919946552065</v>
      </c>
    </row>
    <row r="498" spans="2:25" x14ac:dyDescent="0.25"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19">
        <f t="array" ref="W498">SUMPRODUCT(B$2:U$2, B498:U498)</f>
        <v>1.6594092884711114</v>
      </c>
      <c r="X498" s="16">
        <f t="shared" si="14"/>
        <v>0.84015869112428598</v>
      </c>
      <c r="Y498" s="22">
        <f t="shared" si="15"/>
        <v>-0.17416448698243453</v>
      </c>
    </row>
    <row r="499" spans="2:25" x14ac:dyDescent="0.25"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 s="19">
        <f t="array" ref="W499">SUMPRODUCT(B$2:U$2, B499:U499)</f>
        <v>1.7329046501004337</v>
      </c>
      <c r="X499" s="16">
        <f t="shared" si="14"/>
        <v>0.84978357988004016</v>
      </c>
      <c r="Y499" s="22">
        <f t="shared" si="15"/>
        <v>-0.16277357382272428</v>
      </c>
    </row>
    <row r="500" spans="2:25" x14ac:dyDescent="0.25"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 s="19">
        <f t="array" ref="W500">SUMPRODUCT(B$2:U$2, B500:U500)</f>
        <v>0.98501080682876374</v>
      </c>
      <c r="X500" s="16">
        <f t="shared" si="14"/>
        <v>0.72810133769703311</v>
      </c>
      <c r="Y500" s="22">
        <f t="shared" si="15"/>
        <v>-0.31731504033960339</v>
      </c>
    </row>
    <row r="501" spans="2:25" x14ac:dyDescent="0.25"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 s="19">
        <f t="array" ref="W501">SUMPRODUCT(B$2:U$2, B501:U501)</f>
        <v>9.5699173373062312</v>
      </c>
      <c r="X501" s="16">
        <f t="shared" si="14"/>
        <v>0.99993020771832442</v>
      </c>
      <c r="Y501" s="22">
        <f t="shared" si="15"/>
        <v>-6.9794717270199916E-5</v>
      </c>
    </row>
    <row r="502" spans="2:25" x14ac:dyDescent="0.25"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 s="19">
        <f t="array" ref="W502">SUMPRODUCT(B$2:U$2, B502:U502)</f>
        <v>-0.98380006860131175</v>
      </c>
      <c r="X502" s="16">
        <f t="shared" si="14"/>
        <v>0.2721384180674829</v>
      </c>
      <c r="Y502" s="22">
        <f t="shared" si="15"/>
        <v>-1.3014444521727391</v>
      </c>
    </row>
    <row r="503" spans="2:25" x14ac:dyDescent="0.25"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 s="19">
        <f t="array" ref="W503">SUMPRODUCT(B$2:U$2, B503:U503)</f>
        <v>2.2486097755111665</v>
      </c>
      <c r="X503" s="16">
        <f t="shared" si="14"/>
        <v>0.90453054971510616</v>
      </c>
      <c r="Y503" s="22">
        <f t="shared" si="15"/>
        <v>-0.10033919946552065</v>
      </c>
    </row>
    <row r="504" spans="2:25" x14ac:dyDescent="0.25"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 s="19">
        <f t="array" ref="W504">SUMPRODUCT(B$2:U$2, B504:U504)</f>
        <v>-0.98380006860131175</v>
      </c>
      <c r="X504" s="16">
        <f t="shared" si="14"/>
        <v>0.2721384180674829</v>
      </c>
      <c r="Y504" s="22">
        <f t="shared" si="15"/>
        <v>-1.3014444521727391</v>
      </c>
    </row>
    <row r="505" spans="2:25" x14ac:dyDescent="0.25"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 s="19">
        <f t="array" ref="W505">SUMPRODUCT(B$2:U$2, B505:U505)</f>
        <v>1.2858472519038029</v>
      </c>
      <c r="X505" s="16">
        <f t="shared" si="14"/>
        <v>0.78344346409950993</v>
      </c>
      <c r="Y505" s="22">
        <f t="shared" si="15"/>
        <v>-1.5299036298305804</v>
      </c>
    </row>
    <row r="506" spans="2:25" x14ac:dyDescent="0.25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 s="19">
        <f t="array" ref="W506">SUMPRODUCT(B$2:U$2, B506:U506)</f>
        <v>0.83918125995814208</v>
      </c>
      <c r="X506" s="16">
        <f t="shared" si="14"/>
        <v>0.69829275187238848</v>
      </c>
      <c r="Y506" s="22">
        <f t="shared" si="15"/>
        <v>-1.198298108817959</v>
      </c>
    </row>
    <row r="507" spans="2:25" x14ac:dyDescent="0.25"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 s="19">
        <f t="array" ref="W507">SUMPRODUCT(B$2:U$2, B507:U507)</f>
        <v>-3.1921883672862652</v>
      </c>
      <c r="X507" s="16">
        <f t="shared" si="14"/>
        <v>3.946074890905471E-2</v>
      </c>
      <c r="Y507" s="22">
        <f t="shared" si="15"/>
        <v>-4.026043233941437E-2</v>
      </c>
    </row>
    <row r="508" spans="2:25" x14ac:dyDescent="0.25"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 s="19">
        <f t="array" ref="W508">SUMPRODUCT(B$2:U$2, B508:U508)</f>
        <v>-3.1921883672862652</v>
      </c>
      <c r="X508" s="16">
        <f t="shared" si="14"/>
        <v>3.946074890905471E-2</v>
      </c>
      <c r="Y508" s="22">
        <f t="shared" si="15"/>
        <v>-4.026043233941437E-2</v>
      </c>
    </row>
    <row r="509" spans="2:25" x14ac:dyDescent="0.25"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s="19">
        <f t="array" ref="W509">SUMPRODUCT(B$2:U$2, B509:U509)</f>
        <v>-2.4259642592160193</v>
      </c>
      <c r="X509" s="16">
        <f t="shared" si="14"/>
        <v>8.1214099101918069E-2</v>
      </c>
      <c r="Y509" s="22">
        <f t="shared" si="15"/>
        <v>-8.4702153411094036E-2</v>
      </c>
    </row>
    <row r="510" spans="2:25" x14ac:dyDescent="0.25"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  <c r="W510" s="19">
        <f t="array" ref="W510">SUMPRODUCT(B$2:U$2, B510:U510)</f>
        <v>0.6114698422251299</v>
      </c>
      <c r="X510" s="16">
        <f t="shared" si="14"/>
        <v>0.64827602000974793</v>
      </c>
      <c r="Y510" s="22">
        <f t="shared" si="15"/>
        <v>-1.0449085587436719</v>
      </c>
    </row>
    <row r="511" spans="2:25" x14ac:dyDescent="0.25"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19">
        <f t="array" ref="W511">SUMPRODUCT(B$2:U$2, B511:U511)</f>
        <v>-0.98380006860131175</v>
      </c>
      <c r="X511" s="16">
        <f t="shared" si="14"/>
        <v>0.2721384180674829</v>
      </c>
      <c r="Y511" s="22">
        <f t="shared" si="15"/>
        <v>-0.31764438357142705</v>
      </c>
    </row>
    <row r="512" spans="2:25" x14ac:dyDescent="0.25"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19">
        <f t="array" ref="W512">SUMPRODUCT(B$2:U$2, B512:U512)</f>
        <v>-3.1921883672862652</v>
      </c>
      <c r="X512" s="16">
        <f t="shared" si="14"/>
        <v>3.946074890905471E-2</v>
      </c>
      <c r="Y512" s="22">
        <f t="shared" si="15"/>
        <v>-4.026043233941437E-2</v>
      </c>
    </row>
    <row r="513" spans="2:25" x14ac:dyDescent="0.25"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 s="19">
        <f t="array" ref="W513">SUMPRODUCT(B$2:U$2, B513:U513)</f>
        <v>-0.38325453379299901</v>
      </c>
      <c r="X513" s="16">
        <f t="shared" si="14"/>
        <v>0.40534218352131607</v>
      </c>
      <c r="Y513" s="22">
        <f t="shared" si="15"/>
        <v>-0.51976913722414897</v>
      </c>
    </row>
    <row r="514" spans="2:25" x14ac:dyDescent="0.25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19">
        <f t="array" ref="W514">SUMPRODUCT(B$2:U$2, B514:U514)</f>
        <v>-0.98380006860131175</v>
      </c>
      <c r="X514" s="16">
        <f t="shared" si="14"/>
        <v>0.2721384180674829</v>
      </c>
      <c r="Y514" s="22">
        <f t="shared" si="15"/>
        <v>-0.31764438357142705</v>
      </c>
    </row>
    <row r="515" spans="2:25" x14ac:dyDescent="0.25"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 s="19">
        <f t="array" ref="W515">SUMPRODUCT(B$2:U$2, B515:U515)</f>
        <v>-0.628971785196202</v>
      </c>
      <c r="X515" s="16">
        <f t="shared" si="14"/>
        <v>0.34774371893264766</v>
      </c>
      <c r="Y515" s="22">
        <f t="shared" si="15"/>
        <v>-0.42731772516520777</v>
      </c>
    </row>
    <row r="516" spans="2:25" x14ac:dyDescent="0.25"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19">
        <f t="array" ref="W516">SUMPRODUCT(B$2:U$2, B516:U516)</f>
        <v>-0.98380006860131175</v>
      </c>
      <c r="X516" s="16">
        <f t="shared" si="14"/>
        <v>0.2721384180674829</v>
      </c>
      <c r="Y516" s="22">
        <f t="shared" si="15"/>
        <v>-0.31764438357142705</v>
      </c>
    </row>
    <row r="517" spans="2:25" x14ac:dyDescent="0.25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19">
        <f t="array" ref="W517">SUMPRODUCT(B$2:U$2, B517:U517)</f>
        <v>-2.4127309828382426</v>
      </c>
      <c r="X517" s="16">
        <f t="shared" si="14"/>
        <v>8.2207032863496621E-2</v>
      </c>
      <c r="Y517" s="22">
        <f t="shared" si="15"/>
        <v>-8.5783439791552396E-2</v>
      </c>
    </row>
    <row r="518" spans="2:25" x14ac:dyDescent="0.25"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s="19">
        <f t="array" ref="W518">SUMPRODUCT(B$2:U$2, B518:U518)</f>
        <v>-2.5713193084570953</v>
      </c>
      <c r="X518" s="16">
        <f t="shared" ref="X518:X581" si="16">EXP(W518)/(1+EXP(W518))</f>
        <v>7.1007226366752538E-2</v>
      </c>
      <c r="Y518" s="22">
        <f t="shared" ref="Y518:Y581" si="17">IFERROR(V518*LN(X518)+(1-V518)*LN(1-X518),0)</f>
        <v>-7.3654318849523864E-2</v>
      </c>
    </row>
    <row r="519" spans="2:25" x14ac:dyDescent="0.25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19">
        <f t="array" ref="W519">SUMPRODUCT(B$2:U$2, B519:U519)</f>
        <v>-0.98380006860131175</v>
      </c>
      <c r="X519" s="16">
        <f t="shared" si="16"/>
        <v>0.2721384180674829</v>
      </c>
      <c r="Y519" s="22">
        <f t="shared" si="17"/>
        <v>-0.31764438357142705</v>
      </c>
    </row>
    <row r="520" spans="2:25" x14ac:dyDescent="0.25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19">
        <f t="array" ref="W520">SUMPRODUCT(B$2:U$2, B520:U520)</f>
        <v>-1.065290533212732</v>
      </c>
      <c r="X520" s="16">
        <f t="shared" si="16"/>
        <v>0.25629972573597176</v>
      </c>
      <c r="Y520" s="22">
        <f t="shared" si="17"/>
        <v>-0.29611718248980118</v>
      </c>
    </row>
    <row r="521" spans="2:25" x14ac:dyDescent="0.25"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19">
        <f t="array" ref="W521">SUMPRODUCT(B$2:U$2, B521:U521)</f>
        <v>-2.124261910260465</v>
      </c>
      <c r="X521" s="16">
        <f t="shared" si="16"/>
        <v>0.1067609600132281</v>
      </c>
      <c r="Y521" s="22">
        <f t="shared" si="17"/>
        <v>-0.11290105196998908</v>
      </c>
    </row>
    <row r="522" spans="2:25" x14ac:dyDescent="0.25"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19">
        <f t="array" ref="W522">SUMPRODUCT(B$2:U$2, B522:U522)</f>
        <v>-5.9051965134944471</v>
      </c>
      <c r="X522" s="16">
        <f t="shared" si="16"/>
        <v>2.7178393990182192E-3</v>
      </c>
      <c r="Y522" s="22">
        <f t="shared" si="17"/>
        <v>-2.7215394300984402E-3</v>
      </c>
    </row>
    <row r="523" spans="2:25" x14ac:dyDescent="0.25"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19">
        <f t="array" ref="W523">SUMPRODUCT(B$2:U$2, B523:U523)</f>
        <v>-0.38325453379299901</v>
      </c>
      <c r="X523" s="16">
        <f t="shared" si="16"/>
        <v>0.40534218352131607</v>
      </c>
      <c r="Y523" s="22">
        <f t="shared" si="17"/>
        <v>-0.51976913722414897</v>
      </c>
    </row>
    <row r="524" spans="2:25" x14ac:dyDescent="0.25"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19">
        <f t="array" ref="W524">SUMPRODUCT(B$2:U$2, B524:U524)</f>
        <v>-4.6216206484985918</v>
      </c>
      <c r="X524" s="16">
        <f t="shared" si="16"/>
        <v>9.7410202065755964E-3</v>
      </c>
      <c r="Y524" s="22">
        <f t="shared" si="17"/>
        <v>-9.7887743127701606E-3</v>
      </c>
    </row>
    <row r="525" spans="2:25" x14ac:dyDescent="0.25"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19">
        <f t="array" ref="W525">SUMPRODUCT(B$2:U$2, B525:U525)</f>
        <v>-0.53674267040468093</v>
      </c>
      <c r="X525" s="16">
        <f t="shared" si="16"/>
        <v>0.36894564495466942</v>
      </c>
      <c r="Y525" s="22">
        <f t="shared" si="17"/>
        <v>-0.46036327903305885</v>
      </c>
    </row>
    <row r="526" spans="2:25" x14ac:dyDescent="0.25"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19">
        <f t="array" ref="W526">SUMPRODUCT(B$2:U$2, B526:U526)</f>
        <v>-2.7451309690896344</v>
      </c>
      <c r="X526" s="16">
        <f t="shared" si="16"/>
        <v>6.0362224477301406E-2</v>
      </c>
      <c r="Y526" s="22">
        <f t="shared" si="17"/>
        <v>-6.2260823171242152E-2</v>
      </c>
    </row>
    <row r="527" spans="2:25" x14ac:dyDescent="0.25"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 s="19">
        <f t="array" ref="W527">SUMPRODUCT(B$2:U$2, B527:U527)</f>
        <v>-2.8806132720311255</v>
      </c>
      <c r="X527" s="16">
        <f t="shared" si="16"/>
        <v>5.3120281269234904E-2</v>
      </c>
      <c r="Y527" s="22">
        <f t="shared" si="17"/>
        <v>-5.4583206818784771E-2</v>
      </c>
    </row>
    <row r="528" spans="2:25" x14ac:dyDescent="0.25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19">
        <f t="array" ref="W528">SUMPRODUCT(B$2:U$2, B528:U528)</f>
        <v>-0.53674267040468093</v>
      </c>
      <c r="X528" s="16">
        <f t="shared" si="16"/>
        <v>0.36894564495466942</v>
      </c>
      <c r="Y528" s="22">
        <f t="shared" si="17"/>
        <v>-0.46036327903305885</v>
      </c>
    </row>
    <row r="529" spans="2:25" x14ac:dyDescent="0.25"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 s="19">
        <f t="array" ref="W529">SUMPRODUCT(B$2:U$2, B529:U529)</f>
        <v>0.992669396569824</v>
      </c>
      <c r="X529" s="16">
        <f t="shared" si="16"/>
        <v>0.72961485560662975</v>
      </c>
      <c r="Y529" s="22">
        <f t="shared" si="17"/>
        <v>-1.3079078756961815</v>
      </c>
    </row>
    <row r="530" spans="2:25" x14ac:dyDescent="0.25"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s="19">
        <f t="array" ref="W530">SUMPRODUCT(B$2:U$2, B530:U530)</f>
        <v>-4.0210751136902783</v>
      </c>
      <c r="X530" s="16">
        <f t="shared" si="16"/>
        <v>1.7617723329173673E-2</v>
      </c>
      <c r="Y530" s="22">
        <f t="shared" si="17"/>
        <v>-1.7774762600097319E-2</v>
      </c>
    </row>
    <row r="531" spans="2:25" x14ac:dyDescent="0.25"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s="19">
        <f t="array" ref="W531">SUMPRODUCT(B$2:U$2, B531:U531)</f>
        <v>-3.399704687885714</v>
      </c>
      <c r="X531" s="16">
        <f t="shared" si="16"/>
        <v>3.2304695205590983E-2</v>
      </c>
      <c r="Y531" s="22">
        <f t="shared" si="17"/>
        <v>-3.283800902970483E-2</v>
      </c>
    </row>
    <row r="532" spans="2:25" x14ac:dyDescent="0.25"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19">
        <f t="array" ref="W532">SUMPRODUCT(B$2:U$2, B532:U532)</f>
        <v>0.54561199837319319</v>
      </c>
      <c r="X532" s="16">
        <f t="shared" si="16"/>
        <v>0.63311694316629474</v>
      </c>
      <c r="Y532" s="22">
        <f t="shared" si="17"/>
        <v>-1.0027121279357498</v>
      </c>
    </row>
    <row r="533" spans="2:25" x14ac:dyDescent="0.25"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 s="19">
        <f t="array" ref="W533">SUMPRODUCT(B$2:U$2, B533:U533)</f>
        <v>-3.0341014086428073</v>
      </c>
      <c r="X533" s="16">
        <f t="shared" si="16"/>
        <v>4.5908845373550153E-2</v>
      </c>
      <c r="Y533" s="22">
        <f t="shared" si="17"/>
        <v>-4.6996062175550198E-2</v>
      </c>
    </row>
    <row r="534" spans="2:25" x14ac:dyDescent="0.25"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 s="19">
        <f t="array" ref="W534">SUMPRODUCT(B$2:U$2, B534:U534)</f>
        <v>-0.98380006860131175</v>
      </c>
      <c r="X534" s="16">
        <f t="shared" si="16"/>
        <v>0.2721384180674829</v>
      </c>
      <c r="Y534" s="22">
        <f t="shared" si="17"/>
        <v>-0.31764438357142705</v>
      </c>
    </row>
    <row r="535" spans="2:25" x14ac:dyDescent="0.25"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s="19">
        <f t="array" ref="W535">SUMPRODUCT(B$2:U$2, B535:U535)</f>
        <v>-0.38325453379299901</v>
      </c>
      <c r="X535" s="16">
        <f t="shared" si="16"/>
        <v>0.40534218352131607</v>
      </c>
      <c r="Y535" s="22">
        <f t="shared" si="17"/>
        <v>-0.51976913722414897</v>
      </c>
    </row>
    <row r="536" spans="2:25" x14ac:dyDescent="0.25"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s="19">
        <f t="array" ref="W536">SUMPRODUCT(B$2:U$2, B536:U536)</f>
        <v>-2.4178311718454135</v>
      </c>
      <c r="X536" s="16">
        <f t="shared" si="16"/>
        <v>8.1823047553487599E-2</v>
      </c>
      <c r="Y536" s="22">
        <f t="shared" si="17"/>
        <v>-8.536514828087774E-2</v>
      </c>
    </row>
    <row r="537" spans="2:25" x14ac:dyDescent="0.25"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19">
        <f t="array" ref="W537">SUMPRODUCT(B$2:U$2, B537:U537)</f>
        <v>5.6165346626246199E-2</v>
      </c>
      <c r="X537" s="16">
        <f t="shared" si="16"/>
        <v>0.51403764665019891</v>
      </c>
      <c r="Y537" s="22">
        <f t="shared" si="17"/>
        <v>-0.7216241203252054</v>
      </c>
    </row>
    <row r="538" spans="2:25" x14ac:dyDescent="0.25"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19">
        <f t="array" ref="W538">SUMPRODUCT(B$2:U$2, B538:U538)</f>
        <v>-0.98380006860131175</v>
      </c>
      <c r="X538" s="16">
        <f t="shared" si="16"/>
        <v>0.2721384180674829</v>
      </c>
      <c r="Y538" s="22">
        <f t="shared" si="17"/>
        <v>-0.31764438357142705</v>
      </c>
    </row>
    <row r="539" spans="2:25" x14ac:dyDescent="0.25"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19">
        <f t="array" ref="W539">SUMPRODUCT(B$2:U$2, B539:U539)</f>
        <v>-4.4861383455570998</v>
      </c>
      <c r="X539" s="16">
        <f t="shared" si="16"/>
        <v>1.1138592084252105E-2</v>
      </c>
      <c r="Y539" s="22">
        <f t="shared" si="17"/>
        <v>-1.1201090732387486E-2</v>
      </c>
    </row>
    <row r="540" spans="2:25" x14ac:dyDescent="0.25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19">
        <f t="array" ref="W540">SUMPRODUCT(B$2:U$2, B540:U540)</f>
        <v>-1.8121854480299302</v>
      </c>
      <c r="X540" s="16">
        <f t="shared" si="16"/>
        <v>0.14037420195799305</v>
      </c>
      <c r="Y540" s="22">
        <f t="shared" si="17"/>
        <v>-0.15125810298193729</v>
      </c>
    </row>
    <row r="541" spans="2:25" x14ac:dyDescent="0.25"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 s="19">
        <f t="array" ref="W541">SUMPRODUCT(B$2:U$2, B541:U541)</f>
        <v>-0.47088482655274455</v>
      </c>
      <c r="X541" s="16">
        <f t="shared" si="16"/>
        <v>0.38440683842320683</v>
      </c>
      <c r="Y541" s="22">
        <f t="shared" si="17"/>
        <v>-0.48516898562883209</v>
      </c>
    </row>
    <row r="542" spans="2:25" x14ac:dyDescent="0.25"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 s="19">
        <f t="array" ref="W542">SUMPRODUCT(B$2:U$2, B542:U542)</f>
        <v>-2.2592428462265608</v>
      </c>
      <c r="X542" s="16">
        <f t="shared" si="16"/>
        <v>9.4555172388939068E-2</v>
      </c>
      <c r="Y542" s="22">
        <f t="shared" si="17"/>
        <v>-9.9328933817523224E-2</v>
      </c>
    </row>
    <row r="543" spans="2:25" x14ac:dyDescent="0.25"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19">
        <f t="array" ref="W543">SUMPRODUCT(B$2:U$2, B543:U543)</f>
        <v>-2.2261683616812582</v>
      </c>
      <c r="X543" s="16">
        <f t="shared" si="16"/>
        <v>9.7425050679640551E-2</v>
      </c>
      <c r="Y543" s="22">
        <f t="shared" si="17"/>
        <v>-0.10250354588490893</v>
      </c>
    </row>
    <row r="544" spans="2:25" x14ac:dyDescent="0.25"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 s="19">
        <f t="array" ref="W544">SUMPRODUCT(B$2:U$2, B544:U544)</f>
        <v>-2.7981379529637427</v>
      </c>
      <c r="X544" s="16">
        <f t="shared" si="16"/>
        <v>5.7424880390219778E-2</v>
      </c>
      <c r="Y544" s="22">
        <f t="shared" si="17"/>
        <v>-5.9139660332301398E-2</v>
      </c>
    </row>
    <row r="545" spans="2:25" x14ac:dyDescent="0.25"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19">
        <f t="array" ref="W545">SUMPRODUCT(B$2:U$2, B545:U545)</f>
        <v>-0.53674267040468093</v>
      </c>
      <c r="X545" s="16">
        <f t="shared" si="16"/>
        <v>0.36894564495466942</v>
      </c>
      <c r="Y545" s="22">
        <f t="shared" si="17"/>
        <v>-0.46036327903305885</v>
      </c>
    </row>
    <row r="546" spans="2:25" x14ac:dyDescent="0.25"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s="19">
        <f t="array" ref="W546">SUMPRODUCT(B$2:U$2, B546:U546)</f>
        <v>-4.9331957437537319</v>
      </c>
      <c r="X546" s="16">
        <f t="shared" si="16"/>
        <v>7.1519275660466555E-3</v>
      </c>
      <c r="Y546" s="22">
        <f t="shared" si="17"/>
        <v>-7.1776251983757056E-3</v>
      </c>
    </row>
    <row r="547" spans="2:25" x14ac:dyDescent="0.25"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 s="19">
        <f t="array" ref="W547">SUMPRODUCT(B$2:U$2, B547:U547)</f>
        <v>-0.53674267040468093</v>
      </c>
      <c r="X547" s="16">
        <f t="shared" si="16"/>
        <v>0.36894564495466942</v>
      </c>
      <c r="Y547" s="22">
        <f t="shared" si="17"/>
        <v>-0.46036327903305885</v>
      </c>
    </row>
    <row r="548" spans="2:25" x14ac:dyDescent="0.25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s="19">
        <f t="array" ref="W548">SUMPRODUCT(B$2:U$2, B548:U548)</f>
        <v>-4.1745632503019614</v>
      </c>
      <c r="X548" s="16">
        <f t="shared" si="16"/>
        <v>1.5148889405310182E-2</v>
      </c>
      <c r="Y548" s="22">
        <f t="shared" si="17"/>
        <v>-1.5264805992042201E-2</v>
      </c>
    </row>
    <row r="549" spans="2:25" x14ac:dyDescent="0.25"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 s="19">
        <f t="array" ref="W549">SUMPRODUCT(B$2:U$2, B549:U549)</f>
        <v>-3.1921883672862652</v>
      </c>
      <c r="X549" s="16">
        <f t="shared" si="16"/>
        <v>3.946074890905471E-2</v>
      </c>
      <c r="Y549" s="22">
        <f t="shared" si="17"/>
        <v>-4.026043233941437E-2</v>
      </c>
    </row>
    <row r="550" spans="2:25" x14ac:dyDescent="0.25"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19">
        <f t="array" ref="W550">SUMPRODUCT(B$2:U$2, B550:U550)</f>
        <v>-0.51114522211601465</v>
      </c>
      <c r="X550" s="16">
        <f t="shared" si="16"/>
        <v>0.37492509712970495</v>
      </c>
      <c r="Y550" s="22">
        <f t="shared" si="17"/>
        <v>-0.46988379183405288</v>
      </c>
    </row>
    <row r="551" spans="2:25" x14ac:dyDescent="0.25"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19">
        <f t="array" ref="W551">SUMPRODUCT(B$2:U$2, B551:U551)</f>
        <v>-4.7797076071420488</v>
      </c>
      <c r="X551" s="16">
        <f t="shared" si="16"/>
        <v>8.3285076659044121E-3</v>
      </c>
      <c r="Y551" s="22">
        <f t="shared" si="17"/>
        <v>-8.3633834631005755E-3</v>
      </c>
    </row>
    <row r="552" spans="2:25" x14ac:dyDescent="0.25"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 s="19">
        <f t="array" ref="W552">SUMPRODUCT(B$2:U$2, B552:U552)</f>
        <v>3.2137793093640759</v>
      </c>
      <c r="X552" s="16">
        <f t="shared" si="16"/>
        <v>0.96134953694884817</v>
      </c>
      <c r="Y552" s="22">
        <f t="shared" si="17"/>
        <v>-3.2531965233955877</v>
      </c>
    </row>
    <row r="553" spans="2:25" x14ac:dyDescent="0.25"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19">
        <f t="array" ref="W553">SUMPRODUCT(B$2:U$2, B553:U553)</f>
        <v>-2.8730216574126501</v>
      </c>
      <c r="X553" s="16">
        <f t="shared" si="16"/>
        <v>5.3503426219983496E-2</v>
      </c>
      <c r="Y553" s="22">
        <f t="shared" si="17"/>
        <v>-5.498792822307623E-2</v>
      </c>
    </row>
    <row r="554" spans="2:25" x14ac:dyDescent="0.25"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 s="19">
        <f t="array" ref="W554">SUMPRODUCT(B$2:U$2, B554:U554)</f>
        <v>-0.38325453379299901</v>
      </c>
      <c r="X554" s="16">
        <f t="shared" si="16"/>
        <v>0.40534218352131607</v>
      </c>
      <c r="Y554" s="22">
        <f t="shared" si="17"/>
        <v>-0.51976913722414897</v>
      </c>
    </row>
    <row r="555" spans="2:25" x14ac:dyDescent="0.25"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 s="19">
        <f t="array" ref="W555">SUMPRODUCT(B$2:U$2, B555:U555)</f>
        <v>-2.4335558738344947</v>
      </c>
      <c r="X555" s="16">
        <f t="shared" si="16"/>
        <v>8.0649423163683426E-2</v>
      </c>
      <c r="Y555" s="22">
        <f t="shared" si="17"/>
        <v>-8.4087752943187641E-2</v>
      </c>
    </row>
    <row r="556" spans="2:25" x14ac:dyDescent="0.25"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19">
        <f t="array" ref="W556">SUMPRODUCT(B$2:U$2, B556:U556)</f>
        <v>0.89023261331740666</v>
      </c>
      <c r="X556" s="16">
        <f t="shared" si="16"/>
        <v>0.70893817345651922</v>
      </c>
      <c r="Y556" s="22">
        <f t="shared" si="17"/>
        <v>-1.2342195720288418</v>
      </c>
    </row>
    <row r="557" spans="2:25" x14ac:dyDescent="0.25"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s="19">
        <f t="array" ref="W557">SUMPRODUCT(B$2:U$2, B557:U557)</f>
        <v>-1.9168743981072283</v>
      </c>
      <c r="X557" s="16">
        <f t="shared" si="16"/>
        <v>0.12821051712008485</v>
      </c>
      <c r="Y557" s="22">
        <f t="shared" si="17"/>
        <v>-0.13720730293504033</v>
      </c>
    </row>
    <row r="558" spans="2:25" x14ac:dyDescent="0.25"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19">
        <f t="array" ref="W558">SUMPRODUCT(B$2:U$2, B558:U558)</f>
        <v>-0.53674267040468093</v>
      </c>
      <c r="X558" s="16">
        <f t="shared" si="16"/>
        <v>0.36894564495466942</v>
      </c>
      <c r="Y558" s="22">
        <f t="shared" si="17"/>
        <v>-0.46036327903305885</v>
      </c>
    </row>
    <row r="559" spans="2:25" x14ac:dyDescent="0.25"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19">
        <f t="array" ref="W559">SUMPRODUCT(B$2:U$2, B559:U559)</f>
        <v>-2.906256623478702</v>
      </c>
      <c r="X559" s="16">
        <f t="shared" si="16"/>
        <v>5.1845141056997709E-2</v>
      </c>
      <c r="Y559" s="22">
        <f t="shared" si="17"/>
        <v>-5.3237436752411958E-2</v>
      </c>
    </row>
    <row r="560" spans="2:25" x14ac:dyDescent="0.25"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 s="19">
        <f t="array" ref="W560">SUMPRODUCT(B$2:U$2, B560:U560)</f>
        <v>-3.0341014086428073</v>
      </c>
      <c r="X560" s="16">
        <f t="shared" si="16"/>
        <v>4.5908845373550153E-2</v>
      </c>
      <c r="Y560" s="22">
        <f t="shared" si="17"/>
        <v>-4.6996062175550198E-2</v>
      </c>
    </row>
    <row r="561" spans="2:25" x14ac:dyDescent="0.25"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s="19">
        <f t="array" ref="W561">SUMPRODUCT(B$2:U$2, B561:U561)</f>
        <v>-2.0986644619717985</v>
      </c>
      <c r="X561" s="16">
        <f t="shared" si="16"/>
        <v>0.10922669620404361</v>
      </c>
      <c r="Y561" s="22">
        <f t="shared" si="17"/>
        <v>-0.11566531284463411</v>
      </c>
    </row>
    <row r="562" spans="2:25" x14ac:dyDescent="0.25"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19">
        <f t="array" ref="W562">SUMPRODUCT(B$2:U$2, B562:U562)</f>
        <v>-0.98380006860131175</v>
      </c>
      <c r="X562" s="16">
        <f t="shared" si="16"/>
        <v>0.2721384180674829</v>
      </c>
      <c r="Y562" s="22">
        <f t="shared" si="17"/>
        <v>-0.31764438357142705</v>
      </c>
    </row>
    <row r="563" spans="2:25" x14ac:dyDescent="0.25"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 s="19">
        <f t="array" ref="W563">SUMPRODUCT(B$2:U$2, B563:U563)</f>
        <v>0.992669396569824</v>
      </c>
      <c r="X563" s="16">
        <f t="shared" si="16"/>
        <v>0.72961485560662975</v>
      </c>
      <c r="Y563" s="22">
        <f t="shared" si="17"/>
        <v>-1.3079078756961815</v>
      </c>
    </row>
    <row r="564" spans="2:25" x14ac:dyDescent="0.25"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 s="19">
        <f t="array" ref="W564">SUMPRODUCT(B$2:U$2, B564:U564)</f>
        <v>-4.301952571649581</v>
      </c>
      <c r="X564" s="16">
        <f t="shared" si="16"/>
        <v>1.3361153319216553E-2</v>
      </c>
      <c r="Y564" s="22">
        <f t="shared" si="17"/>
        <v>-1.3451216661291785E-2</v>
      </c>
    </row>
    <row r="565" spans="2:25" x14ac:dyDescent="0.25"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19">
        <f t="array" ref="W565">SUMPRODUCT(B$2:U$2, B565:U565)</f>
        <v>-2.37965649829294</v>
      </c>
      <c r="X565" s="16">
        <f t="shared" si="16"/>
        <v>8.4737202827249003E-2</v>
      </c>
      <c r="Y565" s="22">
        <f t="shared" si="17"/>
        <v>-8.8544044918654932E-2</v>
      </c>
    </row>
    <row r="566" spans="2:25" x14ac:dyDescent="0.25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 s="19">
        <f t="array" ref="W566">SUMPRODUCT(B$2:U$2, B566:U566)</f>
        <v>-3.8624867880714255</v>
      </c>
      <c r="X566" s="16">
        <f t="shared" si="16"/>
        <v>2.0583105156121329E-2</v>
      </c>
      <c r="Y566" s="22">
        <f t="shared" si="17"/>
        <v>-2.0797889664746487E-2</v>
      </c>
    </row>
    <row r="567" spans="2:25" x14ac:dyDescent="0.25"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s="19">
        <f t="array" ref="W567">SUMPRODUCT(B$2:U$2, B567:U567)</f>
        <v>-2.124261910260465</v>
      </c>
      <c r="X567" s="16">
        <f t="shared" si="16"/>
        <v>0.1067609600132281</v>
      </c>
      <c r="Y567" s="22">
        <f t="shared" si="17"/>
        <v>-0.11290105196998908</v>
      </c>
    </row>
    <row r="568" spans="2:25" x14ac:dyDescent="0.25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19">
        <f t="array" ref="W568">SUMPRODUCT(B$2:U$2, B568:U568)</f>
        <v>-1.6246728930897831</v>
      </c>
      <c r="X568" s="16">
        <f t="shared" si="16"/>
        <v>0.16456142893598485</v>
      </c>
      <c r="Y568" s="22">
        <f t="shared" si="17"/>
        <v>-0.17979845721159912</v>
      </c>
    </row>
    <row r="569" spans="2:25" x14ac:dyDescent="0.25"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19">
        <f t="array" ref="W569">SUMPRODUCT(B$2:U$2, B569:U569)</f>
        <v>-2.5614465621575104</v>
      </c>
      <c r="X569" s="16">
        <f t="shared" si="16"/>
        <v>7.1661248745347766E-2</v>
      </c>
      <c r="Y569" s="22">
        <f t="shared" si="17"/>
        <v>-7.4358579124938817E-2</v>
      </c>
    </row>
    <row r="570" spans="2:25" x14ac:dyDescent="0.25"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 s="19">
        <f t="array" ref="W570">SUMPRODUCT(B$2:U$2, B570:U570)</f>
        <v>-2.4127309828382426</v>
      </c>
      <c r="X570" s="16">
        <f t="shared" si="16"/>
        <v>8.2207032863496621E-2</v>
      </c>
      <c r="Y570" s="22">
        <f t="shared" si="17"/>
        <v>-8.5783439791552396E-2</v>
      </c>
    </row>
    <row r="571" spans="2:25" x14ac:dyDescent="0.25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19">
        <f t="array" ref="W571">SUMPRODUCT(B$2:U$2, B571:U571)</f>
        <v>-0.98380006860131175</v>
      </c>
      <c r="X571" s="16">
        <f t="shared" si="16"/>
        <v>0.2721384180674829</v>
      </c>
      <c r="Y571" s="22">
        <f t="shared" si="17"/>
        <v>-0.31764438357142705</v>
      </c>
    </row>
    <row r="572" spans="2:25" x14ac:dyDescent="0.25"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 s="19">
        <f t="array" ref="W572">SUMPRODUCT(B$2:U$2, B572:U572)</f>
        <v>1.2475881518960372</v>
      </c>
      <c r="X572" s="16">
        <f t="shared" si="16"/>
        <v>0.77688207951039023</v>
      </c>
      <c r="Y572" s="22">
        <f t="shared" si="17"/>
        <v>-1.5000548558497131</v>
      </c>
    </row>
    <row r="573" spans="2:25" x14ac:dyDescent="0.25"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19">
        <f t="array" ref="W573">SUMPRODUCT(B$2:U$2, B573:U573)</f>
        <v>-0.53674267040468093</v>
      </c>
      <c r="X573" s="16">
        <f t="shared" si="16"/>
        <v>0.36894564495466942</v>
      </c>
      <c r="Y573" s="22">
        <f t="shared" si="17"/>
        <v>-0.46036327903305885</v>
      </c>
    </row>
    <row r="574" spans="2:25" x14ac:dyDescent="0.25"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19">
        <f t="array" ref="W574">SUMPRODUCT(B$2:U$2, B574:U574)</f>
        <v>-0.53674267040468093</v>
      </c>
      <c r="X574" s="16">
        <f t="shared" si="16"/>
        <v>0.36894564495466942</v>
      </c>
      <c r="Y574" s="22">
        <f t="shared" si="17"/>
        <v>-0.46036327903305885</v>
      </c>
    </row>
    <row r="575" spans="2:25" x14ac:dyDescent="0.25"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 s="19">
        <f t="array" ref="W575">SUMPRODUCT(B$2:U$2, B575:U575)</f>
        <v>-0.38325453379299901</v>
      </c>
      <c r="X575" s="16">
        <f t="shared" si="16"/>
        <v>0.40534218352131607</v>
      </c>
      <c r="Y575" s="22">
        <f t="shared" si="17"/>
        <v>-0.51976913722414897</v>
      </c>
    </row>
    <row r="576" spans="2:25" x14ac:dyDescent="0.25"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19">
        <f t="array" ref="W576">SUMPRODUCT(B$2:U$2, B576:U576)</f>
        <v>-6.4087823919383835E-2</v>
      </c>
      <c r="X576" s="16">
        <f t="shared" si="16"/>
        <v>0.48398352561586006</v>
      </c>
      <c r="Y576" s="22">
        <f t="shared" si="17"/>
        <v>-0.6616165869091869</v>
      </c>
    </row>
    <row r="577" spans="2:25" x14ac:dyDescent="0.25"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19">
        <f t="array" ref="W577">SUMPRODUCT(B$2:U$2, B577:U577)</f>
        <v>-3.3456765038979475</v>
      </c>
      <c r="X577" s="16">
        <f t="shared" si="16"/>
        <v>3.4037028245656083E-2</v>
      </c>
      <c r="Y577" s="22">
        <f t="shared" si="17"/>
        <v>-3.4629777021532811E-2</v>
      </c>
    </row>
    <row r="578" spans="2:25" x14ac:dyDescent="0.25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s="19">
        <f t="array" ref="W578">SUMPRODUCT(B$2:U$2, B578:U578)</f>
        <v>-1.9707737736487829</v>
      </c>
      <c r="X578" s="16">
        <f t="shared" si="16"/>
        <v>0.12230580019451764</v>
      </c>
      <c r="Y578" s="22">
        <f t="shared" si="17"/>
        <v>-0.13045703780799442</v>
      </c>
    </row>
    <row r="579" spans="2:25" x14ac:dyDescent="0.25"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19">
        <f t="array" ref="W579">SUMPRODUCT(B$2:U$2, B579:U579)</f>
        <v>-0.98380006860131175</v>
      </c>
      <c r="X579" s="16">
        <f t="shared" si="16"/>
        <v>0.2721384180674829</v>
      </c>
      <c r="Y579" s="22">
        <f t="shared" si="17"/>
        <v>-0.31764438357142705</v>
      </c>
    </row>
    <row r="580" spans="2:25" x14ac:dyDescent="0.25"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19">
        <f t="array" ref="W580">SUMPRODUCT(B$2:U$2, B580:U580)</f>
        <v>-0.32935515825144435</v>
      </c>
      <c r="X580" s="16">
        <f t="shared" si="16"/>
        <v>0.41839753135597685</v>
      </c>
      <c r="Y580" s="22">
        <f t="shared" si="17"/>
        <v>-0.54196810819820584</v>
      </c>
    </row>
    <row r="581" spans="2:25" x14ac:dyDescent="0.25"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 s="19">
        <f t="array" ref="W581">SUMPRODUCT(B$2:U$2, B581:U581)</f>
        <v>-1.9656735846416125</v>
      </c>
      <c r="X581" s="16">
        <f t="shared" si="16"/>
        <v>0.12285434613165132</v>
      </c>
      <c r="Y581" s="22">
        <f t="shared" si="17"/>
        <v>-0.1310822184520879</v>
      </c>
    </row>
    <row r="582" spans="2:25" x14ac:dyDescent="0.25"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19">
        <f t="array" ref="W582">SUMPRODUCT(B$2:U$2, B582:U582)</f>
        <v>-0.51114522211601465</v>
      </c>
      <c r="X582" s="16">
        <f t="shared" ref="X582:X645" si="18">EXP(W582)/(1+EXP(W582))</f>
        <v>0.37492509712970495</v>
      </c>
      <c r="Y582" s="22">
        <f t="shared" ref="Y582:Y645" si="19">IFERROR(V582*LN(X582)+(1-V582)*LN(1-X582),0)</f>
        <v>-0.46988379183405288</v>
      </c>
    </row>
    <row r="583" spans="2:25" x14ac:dyDescent="0.25"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19">
        <f t="array" ref="W583">SUMPRODUCT(B$2:U$2, B583:U583)</f>
        <v>-2.5870440104461769</v>
      </c>
      <c r="X583" s="16">
        <f t="shared" si="18"/>
        <v>6.9976914741624568E-2</v>
      </c>
      <c r="Y583" s="22">
        <f t="shared" si="19"/>
        <v>-7.254587028444931E-2</v>
      </c>
    </row>
    <row r="584" spans="2:25" x14ac:dyDescent="0.25"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 s="19">
        <f t="array" ref="W584">SUMPRODUCT(B$2:U$2, B584:U584)</f>
        <v>-1.9697525735351247</v>
      </c>
      <c r="X584" s="16">
        <f t="shared" si="18"/>
        <v>0.12241546534495751</v>
      </c>
      <c r="Y584" s="22">
        <f t="shared" si="19"/>
        <v>-0.1305819924928881</v>
      </c>
    </row>
    <row r="585" spans="2:25" x14ac:dyDescent="0.25"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s="19">
        <f t="array" ref="W585">SUMPRODUCT(B$2:U$2, B585:U585)</f>
        <v>-4.0210751136902783</v>
      </c>
      <c r="X585" s="16">
        <f t="shared" si="18"/>
        <v>1.7617723329173673E-2</v>
      </c>
      <c r="Y585" s="22">
        <f t="shared" si="19"/>
        <v>-1.7774762600097319E-2</v>
      </c>
    </row>
    <row r="586" spans="2:25" x14ac:dyDescent="0.25"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 s="19">
        <f t="array" ref="W586">SUMPRODUCT(B$2:U$2, B586:U586)</f>
        <v>0.59346400855493919</v>
      </c>
      <c r="X586" s="16">
        <f t="shared" si="18"/>
        <v>0.6441595547958443</v>
      </c>
      <c r="Y586" s="22">
        <f t="shared" si="19"/>
        <v>-1.0332728362249777</v>
      </c>
    </row>
    <row r="587" spans="2:25" x14ac:dyDescent="0.25"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 s="19">
        <f t="array" ref="W587">SUMPRODUCT(B$2:U$2, B587:U587)</f>
        <v>-0.62840016053752468</v>
      </c>
      <c r="X587" s="16">
        <f t="shared" si="18"/>
        <v>0.34787338499045189</v>
      </c>
      <c r="Y587" s="22">
        <f t="shared" si="19"/>
        <v>-0.427516541108933</v>
      </c>
    </row>
    <row r="588" spans="2:25" x14ac:dyDescent="0.25"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 s="19">
        <f t="array" ref="W588">SUMPRODUCT(B$2:U$2, B588:U588)</f>
        <v>-0.53674267040468093</v>
      </c>
      <c r="X588" s="16">
        <f t="shared" si="18"/>
        <v>0.36894564495466942</v>
      </c>
      <c r="Y588" s="22">
        <f t="shared" si="19"/>
        <v>-0.46036327903305885</v>
      </c>
    </row>
    <row r="589" spans="2:25" x14ac:dyDescent="0.25"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s="19">
        <f t="array" ref="W589">SUMPRODUCT(B$2:U$2, B589:U589)</f>
        <v>-2.4259642592160193</v>
      </c>
      <c r="X589" s="16">
        <f t="shared" si="18"/>
        <v>8.1214099101918069E-2</v>
      </c>
      <c r="Y589" s="22">
        <f t="shared" si="19"/>
        <v>-8.4702153411094036E-2</v>
      </c>
    </row>
    <row r="590" spans="2:25" x14ac:dyDescent="0.25"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s="19">
        <f t="array" ref="W590">SUMPRODUCT(B$2:U$2, B590:U590)</f>
        <v>-4.3326502089454184</v>
      </c>
      <c r="X590" s="16">
        <f t="shared" si="18"/>
        <v>1.2962464816928993E-2</v>
      </c>
      <c r="Y590" s="22">
        <f t="shared" si="19"/>
        <v>-1.304721070431329E-2</v>
      </c>
    </row>
    <row r="591" spans="2:25" x14ac:dyDescent="0.25"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19">
        <f t="array" ref="W591">SUMPRODUCT(B$2:U$2, B591:U591)</f>
        <v>-3.3456765038979475</v>
      </c>
      <c r="X591" s="16">
        <f t="shared" si="18"/>
        <v>3.4037028245656083E-2</v>
      </c>
      <c r="Y591" s="22">
        <f t="shared" si="19"/>
        <v>-3.4629777021532811E-2</v>
      </c>
    </row>
    <row r="592" spans="2:25" x14ac:dyDescent="0.25"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19">
        <f t="array" ref="W592">SUMPRODUCT(B$2:U$2, B592:U592)</f>
        <v>-0.98380006860131175</v>
      </c>
      <c r="X592" s="16">
        <f t="shared" si="18"/>
        <v>0.2721384180674829</v>
      </c>
      <c r="Y592" s="22">
        <f t="shared" si="19"/>
        <v>-0.31764438357142705</v>
      </c>
    </row>
    <row r="593" spans="2:25" x14ac:dyDescent="0.25"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 s="19">
        <f t="array" ref="W593">SUMPRODUCT(B$2:U$2, B593:U593)</f>
        <v>-0.53674267040468093</v>
      </c>
      <c r="X593" s="16">
        <f t="shared" si="18"/>
        <v>0.36894564495466942</v>
      </c>
      <c r="Y593" s="22">
        <f t="shared" si="19"/>
        <v>-0.46036327903305885</v>
      </c>
    </row>
    <row r="594" spans="2:25" x14ac:dyDescent="0.25"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 s="19">
        <f t="array" ref="W594">SUMPRODUCT(B$2:U$2, B594:U594)</f>
        <v>5.0791353679235733</v>
      </c>
      <c r="X594" s="16">
        <f t="shared" si="18"/>
        <v>0.99381322518845061</v>
      </c>
      <c r="Y594" s="22">
        <f t="shared" si="19"/>
        <v>-5.0853413601298758</v>
      </c>
    </row>
    <row r="595" spans="2:25" x14ac:dyDescent="0.25"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19">
        <f t="array" ref="W595">SUMPRODUCT(B$2:U$2, B595:U595)</f>
        <v>-2.7451309690896344</v>
      </c>
      <c r="X595" s="16">
        <f t="shared" si="18"/>
        <v>6.0362224477301406E-2</v>
      </c>
      <c r="Y595" s="22">
        <f t="shared" si="19"/>
        <v>-6.2260823171242152E-2</v>
      </c>
    </row>
    <row r="596" spans="2:25" x14ac:dyDescent="0.25"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19">
        <f t="array" ref="W596">SUMPRODUCT(B$2:U$2, B596:U596)</f>
        <v>-4.7954323091311304</v>
      </c>
      <c r="X596" s="16">
        <f t="shared" si="18"/>
        <v>8.1996341205393727E-3</v>
      </c>
      <c r="Y596" s="22">
        <f t="shared" si="19"/>
        <v>-8.2334360226942547E-3</v>
      </c>
    </row>
    <row r="597" spans="2:25" x14ac:dyDescent="0.25"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 s="19">
        <f t="array" ref="W597">SUMPRODUCT(B$2:U$2, B597:U597)</f>
        <v>-3.1921883672862652</v>
      </c>
      <c r="X597" s="16">
        <f t="shared" si="18"/>
        <v>3.946074890905471E-2</v>
      </c>
      <c r="Y597" s="22">
        <f t="shared" si="19"/>
        <v>-4.026043233941437E-2</v>
      </c>
    </row>
    <row r="598" spans="2:25" x14ac:dyDescent="0.25"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19">
        <f t="array" ref="W598">SUMPRODUCT(B$2:U$2, B598:U598)</f>
        <v>-0.53674267040468093</v>
      </c>
      <c r="X598" s="16">
        <f t="shared" si="18"/>
        <v>0.36894564495466942</v>
      </c>
      <c r="Y598" s="22">
        <f t="shared" si="19"/>
        <v>-0.46036327903305885</v>
      </c>
    </row>
    <row r="599" spans="2:25" x14ac:dyDescent="0.25"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19">
        <f t="array" ref="W599">SUMPRODUCT(B$2:U$2, B599:U599)</f>
        <v>-0.98380006860131175</v>
      </c>
      <c r="X599" s="16">
        <f t="shared" si="18"/>
        <v>0.2721384180674829</v>
      </c>
      <c r="Y599" s="22">
        <f t="shared" si="19"/>
        <v>-0.31764438357142705</v>
      </c>
    </row>
    <row r="600" spans="2:25" x14ac:dyDescent="0.25"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19">
        <f t="array" ref="W600">SUMPRODUCT(B$2:U$2, B600:U600)</f>
        <v>-0.98380006860131175</v>
      </c>
      <c r="X600" s="16">
        <f t="shared" si="18"/>
        <v>0.2721384180674829</v>
      </c>
      <c r="Y600" s="22">
        <f t="shared" si="19"/>
        <v>-0.31764438357142705</v>
      </c>
    </row>
    <row r="601" spans="2:25" x14ac:dyDescent="0.25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19">
        <f t="array" ref="W601">SUMPRODUCT(B$2:U$2, B601:U601)</f>
        <v>-1.9656735846416125</v>
      </c>
      <c r="X601" s="16">
        <f t="shared" si="18"/>
        <v>0.12285434613165132</v>
      </c>
      <c r="Y601" s="22">
        <f t="shared" si="19"/>
        <v>-0.1310822184520879</v>
      </c>
    </row>
    <row r="602" spans="2:25" x14ac:dyDescent="0.25"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19">
        <f t="array" ref="W602">SUMPRODUCT(B$2:U$2, B602:U602)</f>
        <v>-0.38325453379299901</v>
      </c>
      <c r="X602" s="16">
        <f t="shared" si="18"/>
        <v>0.40534218352131607</v>
      </c>
      <c r="Y602" s="22">
        <f t="shared" si="19"/>
        <v>-0.51976913722414897</v>
      </c>
    </row>
    <row r="603" spans="2:25" x14ac:dyDescent="0.25"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19">
        <f t="array" ref="W603">SUMPRODUCT(B$2:U$2, B603:U603)</f>
        <v>-0.53674267040468093</v>
      </c>
      <c r="X603" s="16">
        <f t="shared" si="18"/>
        <v>0.36894564495466942</v>
      </c>
      <c r="Y603" s="22">
        <f t="shared" si="19"/>
        <v>-0.46036327903305885</v>
      </c>
    </row>
    <row r="604" spans="2:25" x14ac:dyDescent="0.25"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19">
        <f t="array" ref="W604">SUMPRODUCT(B$2:U$2, B604:U604)</f>
        <v>-0.83031193198962983</v>
      </c>
      <c r="X604" s="16">
        <f t="shared" si="18"/>
        <v>0.30357911783731739</v>
      </c>
      <c r="Y604" s="22">
        <f t="shared" si="19"/>
        <v>-0.36180108566362873</v>
      </c>
    </row>
    <row r="605" spans="2:25" x14ac:dyDescent="0.25"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19">
        <f t="array" ref="W605">SUMPRODUCT(B$2:U$2, B605:U605)</f>
        <v>-0.83031193198962983</v>
      </c>
      <c r="X605" s="16">
        <f t="shared" si="18"/>
        <v>0.30357911783731739</v>
      </c>
      <c r="Y605" s="22">
        <f t="shared" si="19"/>
        <v>-0.36180108566362873</v>
      </c>
    </row>
    <row r="606" spans="2:25" x14ac:dyDescent="0.25"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s="19">
        <f t="array" ref="W606">SUMPRODUCT(B$2:U$2, B606:U606)</f>
        <v>-4.4861383455570998</v>
      </c>
      <c r="X606" s="16">
        <f t="shared" si="18"/>
        <v>1.1138592084252105E-2</v>
      </c>
      <c r="Y606" s="22">
        <f t="shared" si="19"/>
        <v>-1.1201090732387486E-2</v>
      </c>
    </row>
    <row r="607" spans="2:25" x14ac:dyDescent="0.25"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19">
        <f t="array" ref="W607">SUMPRODUCT(B$2:U$2, B607:U607)</f>
        <v>-2.7451309690896344</v>
      </c>
      <c r="X607" s="16">
        <f t="shared" si="18"/>
        <v>6.0362224477301406E-2</v>
      </c>
      <c r="Y607" s="22">
        <f t="shared" si="19"/>
        <v>-6.2260823171242152E-2</v>
      </c>
    </row>
    <row r="608" spans="2:25" x14ac:dyDescent="0.25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19">
        <f t="array" ref="W608">SUMPRODUCT(B$2:U$2, B608:U608)</f>
        <v>-0.83031193198962983</v>
      </c>
      <c r="X608" s="16">
        <f t="shared" si="18"/>
        <v>0.30357911783731739</v>
      </c>
      <c r="Y608" s="22">
        <f t="shared" si="19"/>
        <v>-0.36180108566362873</v>
      </c>
    </row>
    <row r="609" spans="2:25" x14ac:dyDescent="0.25"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 s="19">
        <f t="array" ref="W609">SUMPRODUCT(B$2:U$2, B609:U609)</f>
        <v>-0.53674267040468093</v>
      </c>
      <c r="X609" s="16">
        <f t="shared" si="18"/>
        <v>0.36894564495466942</v>
      </c>
      <c r="Y609" s="22">
        <f t="shared" si="19"/>
        <v>-0.46036327903305885</v>
      </c>
    </row>
    <row r="610" spans="2:25" x14ac:dyDescent="0.25"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19">
        <f t="array" ref="W610">SUMPRODUCT(B$2:U$2, B610:U610)</f>
        <v>-2.8730216574126501</v>
      </c>
      <c r="X610" s="16">
        <f t="shared" si="18"/>
        <v>5.3503426219983496E-2</v>
      </c>
      <c r="Y610" s="22">
        <f t="shared" si="19"/>
        <v>-5.498792822307623E-2</v>
      </c>
    </row>
    <row r="611" spans="2:25" x14ac:dyDescent="0.25"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19">
        <f t="array" ref="W611">SUMPRODUCT(B$2:U$2, B611:U611)</f>
        <v>-0.98380006860131175</v>
      </c>
      <c r="X611" s="16">
        <f t="shared" si="18"/>
        <v>0.2721384180674829</v>
      </c>
      <c r="Y611" s="22">
        <f t="shared" si="19"/>
        <v>-0.31764438357142705</v>
      </c>
    </row>
    <row r="612" spans="2:25" x14ac:dyDescent="0.25"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 s="19">
        <f t="array" ref="W612">SUMPRODUCT(B$2:U$2, B612:U612)</f>
        <v>2.514514981463595</v>
      </c>
      <c r="X612" s="16">
        <f t="shared" si="18"/>
        <v>0.92515313032755964</v>
      </c>
      <c r="Y612" s="22">
        <f t="shared" si="19"/>
        <v>-2.5923109903345187</v>
      </c>
    </row>
    <row r="613" spans="2:25" x14ac:dyDescent="0.25"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19">
        <f t="array" ref="W613">SUMPRODUCT(B$2:U$2, B613:U613)</f>
        <v>-2.8986191057013162</v>
      </c>
      <c r="X613" s="16">
        <f t="shared" si="18"/>
        <v>5.2221867842691082E-2</v>
      </c>
      <c r="Y613" s="22">
        <f t="shared" si="19"/>
        <v>-5.3634841926982903E-2</v>
      </c>
    </row>
    <row r="614" spans="2:25" x14ac:dyDescent="0.25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19">
        <f t="array" ref="W614">SUMPRODUCT(B$2:U$2, B614:U614)</f>
        <v>-0.98380006860131175</v>
      </c>
      <c r="X614" s="16">
        <f t="shared" si="18"/>
        <v>0.2721384180674829</v>
      </c>
      <c r="Y614" s="22">
        <f t="shared" si="19"/>
        <v>-0.31764438357142705</v>
      </c>
    </row>
    <row r="615" spans="2:25" x14ac:dyDescent="0.25"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s="19">
        <f t="array" ref="W615">SUMPRODUCT(B$2:U$2, B615:U615)</f>
        <v>-4.7797076071420488</v>
      </c>
      <c r="X615" s="16">
        <f t="shared" si="18"/>
        <v>8.3285076659044121E-3</v>
      </c>
      <c r="Y615" s="22">
        <f t="shared" si="19"/>
        <v>-8.3633834631005755E-3</v>
      </c>
    </row>
    <row r="616" spans="2:25" x14ac:dyDescent="0.25"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19">
        <f t="array" ref="W616">SUMPRODUCT(B$2:U$2, B616:U616)</f>
        <v>-0.53674267040468093</v>
      </c>
      <c r="X616" s="16">
        <f t="shared" si="18"/>
        <v>0.36894564495466942</v>
      </c>
      <c r="Y616" s="22">
        <f t="shared" si="19"/>
        <v>-0.46036327903305885</v>
      </c>
    </row>
    <row r="617" spans="2:25" x14ac:dyDescent="0.25"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19">
        <f t="array" ref="W617">SUMPRODUCT(B$2:U$2, B617:U617)</f>
        <v>-2.4335558738344947</v>
      </c>
      <c r="X617" s="16">
        <f t="shared" si="18"/>
        <v>8.0649423163683426E-2</v>
      </c>
      <c r="Y617" s="22">
        <f t="shared" si="19"/>
        <v>-8.4087752943187641E-2</v>
      </c>
    </row>
    <row r="618" spans="2:25" x14ac:dyDescent="0.25">
      <c r="B618">
        <v>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19">
        <f t="array" ref="W618">SUMPRODUCT(B$2:U$2, B618:U618)</f>
        <v>-4.9331957437537319</v>
      </c>
      <c r="X618" s="16">
        <f t="shared" si="18"/>
        <v>7.1519275660466555E-3</v>
      </c>
      <c r="Y618" s="22">
        <f t="shared" si="19"/>
        <v>-7.1776251983757056E-3</v>
      </c>
    </row>
    <row r="619" spans="2:25" x14ac:dyDescent="0.25"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19">
        <f t="array" ref="W619">SUMPRODUCT(B$2:U$2, B619:U619)</f>
        <v>-0.3833004369519093</v>
      </c>
      <c r="X619" s="16">
        <f t="shared" si="18"/>
        <v>0.40533111907666258</v>
      </c>
      <c r="Y619" s="22">
        <f t="shared" si="19"/>
        <v>-0.51975053099143287</v>
      </c>
    </row>
    <row r="620" spans="2:25" x14ac:dyDescent="0.25"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19">
        <f t="array" ref="W620">SUMPRODUCT(B$2:U$2, B620:U620)</f>
        <v>-4.1740618833265657</v>
      </c>
      <c r="X620" s="16">
        <f t="shared" si="18"/>
        <v>1.5156371318650335E-2</v>
      </c>
      <c r="Y620" s="22">
        <f t="shared" si="19"/>
        <v>-1.5272403020344046E-2</v>
      </c>
    </row>
    <row r="621" spans="2:25" x14ac:dyDescent="0.25"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 s="19">
        <f t="array" ref="W621">SUMPRODUCT(B$2:U$2, B621:U621)</f>
        <v>-1.8121854480299302</v>
      </c>
      <c r="X621" s="16">
        <f t="shared" si="18"/>
        <v>0.14037420195799305</v>
      </c>
      <c r="Y621" s="22">
        <f t="shared" si="19"/>
        <v>-0.15125810298193729</v>
      </c>
    </row>
    <row r="622" spans="2:25" x14ac:dyDescent="0.25"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19">
        <f t="array" ref="W622">SUMPRODUCT(B$2:U$2, B622:U622)</f>
        <v>-3.1921883672862652</v>
      </c>
      <c r="X622" s="16">
        <f t="shared" si="18"/>
        <v>3.946074890905471E-2</v>
      </c>
      <c r="Y622" s="22">
        <f t="shared" si="19"/>
        <v>-4.026043233941437E-2</v>
      </c>
    </row>
    <row r="623" spans="2:25" x14ac:dyDescent="0.25"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19">
        <f t="array" ref="W623">SUMPRODUCT(B$2:U$2, B623:U623)</f>
        <v>-0.53674267040468093</v>
      </c>
      <c r="X623" s="16">
        <f t="shared" si="18"/>
        <v>0.36894564495466942</v>
      </c>
      <c r="Y623" s="22">
        <f t="shared" si="19"/>
        <v>-0.46036327903305885</v>
      </c>
    </row>
    <row r="624" spans="2:25" x14ac:dyDescent="0.25"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19">
        <f t="array" ref="W624">SUMPRODUCT(B$2:U$2, B624:U624)</f>
        <v>-3.3456765038979475</v>
      </c>
      <c r="X624" s="16">
        <f t="shared" si="18"/>
        <v>3.4037028245656083E-2</v>
      </c>
      <c r="Y624" s="22">
        <f t="shared" si="19"/>
        <v>-3.4629777021532811E-2</v>
      </c>
    </row>
    <row r="625" spans="2:25" x14ac:dyDescent="0.25"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s="19">
        <f t="array" ref="W625">SUMPRODUCT(B$2:U$2, B625:U625)</f>
        <v>-4.1745632503019614</v>
      </c>
      <c r="X625" s="16">
        <f t="shared" si="18"/>
        <v>1.5148889405310182E-2</v>
      </c>
      <c r="Y625" s="22">
        <f t="shared" si="19"/>
        <v>-1.5264805992042201E-2</v>
      </c>
    </row>
    <row r="626" spans="2:25" x14ac:dyDescent="0.25"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19">
        <f t="array" ref="W626">SUMPRODUCT(B$2:U$2, B626:U626)</f>
        <v>-2.7451309690896344</v>
      </c>
      <c r="X626" s="16">
        <f t="shared" si="18"/>
        <v>6.0362224477301406E-2</v>
      </c>
      <c r="Y626" s="22">
        <f t="shared" si="19"/>
        <v>-6.2260823171242152E-2</v>
      </c>
    </row>
    <row r="627" spans="2:25" x14ac:dyDescent="0.25"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19">
        <f t="array" ref="W627">SUMPRODUCT(B$2:U$2, B627:U627)</f>
        <v>-0.38325453379299901</v>
      </c>
      <c r="X627" s="16">
        <f t="shared" si="18"/>
        <v>0.40534218352131607</v>
      </c>
      <c r="Y627" s="22">
        <f t="shared" si="19"/>
        <v>-0.51976913722414897</v>
      </c>
    </row>
    <row r="628" spans="2:25" x14ac:dyDescent="0.25"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19">
        <f t="array" ref="W628">SUMPRODUCT(B$2:U$2, B628:U628)</f>
        <v>-3.8467620860823448</v>
      </c>
      <c r="X628" s="16">
        <f t="shared" si="18"/>
        <v>2.0902507651408619E-2</v>
      </c>
      <c r="Y628" s="22">
        <f t="shared" si="19"/>
        <v>-2.1124057805463385E-2</v>
      </c>
    </row>
    <row r="629" spans="2:25" x14ac:dyDescent="0.25"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s="19">
        <f t="array" ref="W629">SUMPRODUCT(B$2:U$2, B629:U629)</f>
        <v>-1.9707737736487829</v>
      </c>
      <c r="X629" s="16">
        <f t="shared" si="18"/>
        <v>0.12230580019451764</v>
      </c>
      <c r="Y629" s="22">
        <f t="shared" si="19"/>
        <v>-0.13045703780799442</v>
      </c>
    </row>
    <row r="630" spans="2:25" x14ac:dyDescent="0.25"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 s="19">
        <f t="array" ref="W630">SUMPRODUCT(B$2:U$2, B630:U630)</f>
        <v>-2.926028641286758</v>
      </c>
      <c r="X630" s="16">
        <f t="shared" si="18"/>
        <v>5.0881771312261265E-2</v>
      </c>
      <c r="Y630" s="22">
        <f t="shared" si="19"/>
        <v>-5.2221905742341798E-2</v>
      </c>
    </row>
    <row r="631" spans="2:25" x14ac:dyDescent="0.25"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19">
        <f t="array" ref="W631">SUMPRODUCT(B$2:U$2, B631:U631)</f>
        <v>-1.6516070637751679</v>
      </c>
      <c r="X631" s="16">
        <f t="shared" si="18"/>
        <v>0.16089186859095389</v>
      </c>
      <c r="Y631" s="22">
        <f t="shared" si="19"/>
        <v>-0.17541569952138317</v>
      </c>
    </row>
    <row r="632" spans="2:25" x14ac:dyDescent="0.25"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19">
        <f t="array" ref="W632">SUMPRODUCT(B$2:U$2, B632:U632)</f>
        <v>-4.4681325118869095</v>
      </c>
      <c r="X632" s="16">
        <f t="shared" si="18"/>
        <v>1.1338673551534196E-2</v>
      </c>
      <c r="Y632" s="22">
        <f t="shared" si="19"/>
        <v>-1.140344640141517E-2</v>
      </c>
    </row>
    <row r="633" spans="2:25" x14ac:dyDescent="0.25"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 s="19">
        <f t="array" ref="W633">SUMPRODUCT(B$2:U$2, B633:U633)</f>
        <v>0.44317521512077585</v>
      </c>
      <c r="X633" s="16">
        <f t="shared" si="18"/>
        <v>0.60901536032867798</v>
      </c>
      <c r="Y633" s="22">
        <f t="shared" si="19"/>
        <v>-0.93908700449651306</v>
      </c>
    </row>
    <row r="634" spans="2:25" x14ac:dyDescent="0.25"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 s="19">
        <f t="array" ref="W634">SUMPRODUCT(B$2:U$2, B634:U634)</f>
        <v>-2.4335558738344947</v>
      </c>
      <c r="X634" s="16">
        <f t="shared" si="18"/>
        <v>8.0649423163683426E-2</v>
      </c>
      <c r="Y634" s="22">
        <f t="shared" si="19"/>
        <v>-8.4087752943187641E-2</v>
      </c>
    </row>
    <row r="635" spans="2:25" x14ac:dyDescent="0.25"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s="19">
        <f t="array" ref="W635">SUMPRODUCT(B$2:U$2, B635:U635)</f>
        <v>-3.1921883672862652</v>
      </c>
      <c r="X635" s="16">
        <f t="shared" si="18"/>
        <v>3.946074890905471E-2</v>
      </c>
      <c r="Y635" s="22">
        <f t="shared" si="19"/>
        <v>-4.026043233941437E-2</v>
      </c>
    </row>
    <row r="636" spans="2:25" x14ac:dyDescent="0.25"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19">
        <f t="array" ref="W636">SUMPRODUCT(B$2:U$2, B636:U636)</f>
        <v>-0.98380006860131175</v>
      </c>
      <c r="X636" s="16">
        <f t="shared" si="18"/>
        <v>0.2721384180674829</v>
      </c>
      <c r="Y636" s="22">
        <f t="shared" si="19"/>
        <v>-0.31764438357142705</v>
      </c>
    </row>
    <row r="637" spans="2:25" x14ac:dyDescent="0.25"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19">
        <f t="array" ref="W637">SUMPRODUCT(B$2:U$2, B637:U637)</f>
        <v>-3.0341014086428073</v>
      </c>
      <c r="X637" s="16">
        <f t="shared" si="18"/>
        <v>4.5908845373550153E-2</v>
      </c>
      <c r="Y637" s="22">
        <f t="shared" si="19"/>
        <v>-4.6996062175550198E-2</v>
      </c>
    </row>
    <row r="638" spans="2:25" x14ac:dyDescent="0.25"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19">
        <f t="array" ref="W638">SUMPRODUCT(B$2:U$2, B638:U638)</f>
        <v>-2.4127309828382426</v>
      </c>
      <c r="X638" s="16">
        <f t="shared" si="18"/>
        <v>8.2207032863496621E-2</v>
      </c>
      <c r="Y638" s="22">
        <f t="shared" si="19"/>
        <v>-8.5783439791552396E-2</v>
      </c>
    </row>
    <row r="639" spans="2:25" x14ac:dyDescent="0.25"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19">
        <f t="array" ref="W639">SUMPRODUCT(B$2:U$2, B639:U639)</f>
        <v>-3.1921883672862652</v>
      </c>
      <c r="X639" s="16">
        <f t="shared" si="18"/>
        <v>3.946074890905471E-2</v>
      </c>
      <c r="Y639" s="22">
        <f t="shared" si="19"/>
        <v>-4.026043233941437E-2</v>
      </c>
    </row>
    <row r="640" spans="2:25" x14ac:dyDescent="0.25"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19">
        <f t="array" ref="W640">SUMPRODUCT(B$2:U$2, B640:U640)</f>
        <v>-0.53674267040468093</v>
      </c>
      <c r="X640" s="16">
        <f t="shared" si="18"/>
        <v>0.36894564495466942</v>
      </c>
      <c r="Y640" s="22">
        <f t="shared" si="19"/>
        <v>-0.46036327903305885</v>
      </c>
    </row>
    <row r="641" spans="2:25" x14ac:dyDescent="0.25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19">
        <f t="array" ref="W641">SUMPRODUCT(B$2:U$2, B641:U641)</f>
        <v>-0.98380006860131175</v>
      </c>
      <c r="X641" s="16">
        <f t="shared" si="18"/>
        <v>0.2721384180674829</v>
      </c>
      <c r="Y641" s="22">
        <f t="shared" si="19"/>
        <v>-0.31764438357142705</v>
      </c>
    </row>
    <row r="642" spans="2:25" x14ac:dyDescent="0.25"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19">
        <f t="array" ref="W642">SUMPRODUCT(B$2:U$2, B642:U642)</f>
        <v>-0.98380006860131175</v>
      </c>
      <c r="X642" s="16">
        <f t="shared" si="18"/>
        <v>0.2721384180674829</v>
      </c>
      <c r="Y642" s="22">
        <f t="shared" si="19"/>
        <v>-0.31764438357142705</v>
      </c>
    </row>
    <row r="643" spans="2:25" x14ac:dyDescent="0.25"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19">
        <f t="array" ref="W643">SUMPRODUCT(B$2:U$2, B643:U643)</f>
        <v>-0.98380006860131175</v>
      </c>
      <c r="X643" s="16">
        <f t="shared" si="18"/>
        <v>0.2721384180674829</v>
      </c>
      <c r="Y643" s="22">
        <f t="shared" si="19"/>
        <v>-0.31764438357142705</v>
      </c>
    </row>
    <row r="644" spans="2:25" x14ac:dyDescent="0.25"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19">
        <f t="array" ref="W644">SUMPRODUCT(B$2:U$2, B644:U644)</f>
        <v>0.73782167694026224</v>
      </c>
      <c r="X644" s="16">
        <f t="shared" si="18"/>
        <v>0.67651933342447845</v>
      </c>
      <c r="Y644" s="22">
        <f t="shared" si="19"/>
        <v>-1.1286159301175838</v>
      </c>
    </row>
    <row r="645" spans="2:25" x14ac:dyDescent="0.25"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s="19">
        <f t="array" ref="W645">SUMPRODUCT(B$2:U$2, B645:U645)</f>
        <v>-2.124261910260465</v>
      </c>
      <c r="X645" s="16">
        <f t="shared" si="18"/>
        <v>0.1067609600132281</v>
      </c>
      <c r="Y645" s="22">
        <f t="shared" si="19"/>
        <v>-0.11290105196998908</v>
      </c>
    </row>
    <row r="646" spans="2:25" x14ac:dyDescent="0.25"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s="19">
        <f t="array" ref="W646">SUMPRODUCT(B$2:U$2, B646:U646)</f>
        <v>-2.4178311718454135</v>
      </c>
      <c r="X646" s="16">
        <f t="shared" ref="X646:X709" si="20">EXP(W646)/(1+EXP(W646))</f>
        <v>8.1823047553487599E-2</v>
      </c>
      <c r="Y646" s="22">
        <f t="shared" ref="Y646:Y709" si="21">IFERROR(V646*LN(X646)+(1-V646)*LN(1-X646),0)</f>
        <v>-8.536514828087774E-2</v>
      </c>
    </row>
    <row r="647" spans="2:25" x14ac:dyDescent="0.25"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s="19">
        <f t="array" ref="W647">SUMPRODUCT(B$2:U$2, B647:U647)</f>
        <v>-4.4681325118869095</v>
      </c>
      <c r="X647" s="16">
        <f t="shared" si="20"/>
        <v>1.1338673551534196E-2</v>
      </c>
      <c r="Y647" s="22">
        <f t="shared" si="21"/>
        <v>-1.140344640141517E-2</v>
      </c>
    </row>
    <row r="648" spans="2:25" x14ac:dyDescent="0.25"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 s="19">
        <f t="array" ref="W648">SUMPRODUCT(B$2:U$2, B648:U648)</f>
        <v>-2.8986191057013162</v>
      </c>
      <c r="X648" s="16">
        <f t="shared" si="20"/>
        <v>5.2221867842691082E-2</v>
      </c>
      <c r="Y648" s="22">
        <f t="shared" si="21"/>
        <v>-5.3634841926982903E-2</v>
      </c>
    </row>
    <row r="649" spans="2:25" x14ac:dyDescent="0.25"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 s="19">
        <f t="array" ref="W649">SUMPRODUCT(B$2:U$2, B649:U649)</f>
        <v>-0.53674267040468093</v>
      </c>
      <c r="X649" s="16">
        <f t="shared" si="20"/>
        <v>0.36894564495466942</v>
      </c>
      <c r="Y649" s="22">
        <f t="shared" si="21"/>
        <v>-0.46036327903305885</v>
      </c>
    </row>
    <row r="650" spans="2:25" x14ac:dyDescent="0.25"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 s="19">
        <f t="array" ref="W650">SUMPRODUCT(B$2:U$2, B650:U650)</f>
        <v>-3.1921883672862652</v>
      </c>
      <c r="X650" s="16">
        <f t="shared" si="20"/>
        <v>3.946074890905471E-2</v>
      </c>
      <c r="Y650" s="22">
        <f t="shared" si="21"/>
        <v>-4.026043233941437E-2</v>
      </c>
    </row>
    <row r="651" spans="2:25" x14ac:dyDescent="0.25"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s="19">
        <f t="array" ref="W651">SUMPRODUCT(B$2:U$2, B651:U651)</f>
        <v>-4.0002502226940262</v>
      </c>
      <c r="X651" s="16">
        <f t="shared" si="20"/>
        <v>1.7981790885170486E-2</v>
      </c>
      <c r="Y651" s="22">
        <f t="shared" si="21"/>
        <v>-1.8145427912796601E-2</v>
      </c>
    </row>
    <row r="652" spans="2:25" x14ac:dyDescent="0.25"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19">
        <f t="array" ref="W652">SUMPRODUCT(B$2:U$2, B652:U652)</f>
        <v>-1.9733111024189978</v>
      </c>
      <c r="X652" s="16">
        <f t="shared" si="20"/>
        <v>0.12203368625315472</v>
      </c>
      <c r="Y652" s="22">
        <f t="shared" si="21"/>
        <v>-0.13014705311398164</v>
      </c>
    </row>
    <row r="653" spans="2:25" x14ac:dyDescent="0.25"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19">
        <f t="array" ref="W653">SUMPRODUCT(B$2:U$2, B653:U653)</f>
        <v>-3.0341014086428073</v>
      </c>
      <c r="X653" s="16">
        <f t="shared" si="20"/>
        <v>4.5908845373550153E-2</v>
      </c>
      <c r="Y653" s="22">
        <f t="shared" si="21"/>
        <v>-4.6996062175550198E-2</v>
      </c>
    </row>
    <row r="654" spans="2:25" x14ac:dyDescent="0.25"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 s="19">
        <f t="array" ref="W654">SUMPRODUCT(B$2:U$2, B654:U654)</f>
        <v>-3.1921883672862652</v>
      </c>
      <c r="X654" s="16">
        <f t="shared" si="20"/>
        <v>3.946074890905471E-2</v>
      </c>
      <c r="Y654" s="22">
        <f t="shared" si="21"/>
        <v>-4.026043233941437E-2</v>
      </c>
    </row>
    <row r="655" spans="2:25" x14ac:dyDescent="0.25"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19">
        <f t="array" ref="W655">SUMPRODUCT(B$2:U$2, B655:U655)</f>
        <v>-6.4087823919383835E-2</v>
      </c>
      <c r="X655" s="16">
        <f t="shared" si="20"/>
        <v>0.48398352561586006</v>
      </c>
      <c r="Y655" s="22">
        <f t="shared" si="21"/>
        <v>-0.6616165869091869</v>
      </c>
    </row>
    <row r="656" spans="2:25" x14ac:dyDescent="0.25"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s="19">
        <f t="array" ref="W656">SUMPRODUCT(B$2:U$2, B656:U656)</f>
        <v>-3.5531928244973963</v>
      </c>
      <c r="X656" s="16">
        <f t="shared" si="20"/>
        <v>2.7836041756151762E-2</v>
      </c>
      <c r="Y656" s="22">
        <f t="shared" si="21"/>
        <v>-2.8230807425960774E-2</v>
      </c>
    </row>
    <row r="657" spans="2:25" x14ac:dyDescent="0.25"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s="19">
        <f t="array" ref="W657">SUMPRODUCT(B$2:U$2, B657:U657)</f>
        <v>-2.4178311718454135</v>
      </c>
      <c r="X657" s="16">
        <f t="shared" si="20"/>
        <v>8.1823047553487599E-2</v>
      </c>
      <c r="Y657" s="22">
        <f t="shared" si="21"/>
        <v>-8.536514828087774E-2</v>
      </c>
    </row>
    <row r="658" spans="2:25" x14ac:dyDescent="0.25"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19">
        <f t="array" ref="W658">SUMPRODUCT(B$2:U$2, B658:U658)</f>
        <v>3.5497233009490685</v>
      </c>
      <c r="X658" s="16">
        <f t="shared" si="20"/>
        <v>0.97206991481912941</v>
      </c>
      <c r="Y658" s="22">
        <f t="shared" si="21"/>
        <v>-3.5780508492312566</v>
      </c>
    </row>
    <row r="659" spans="2:25" x14ac:dyDescent="0.25"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19">
        <f t="array" ref="W659">SUMPRODUCT(B$2:U$2, B659:U659)</f>
        <v>-0.69728662653837736</v>
      </c>
      <c r="X659" s="16">
        <f t="shared" si="20"/>
        <v>0.33241409195351018</v>
      </c>
      <c r="Y659" s="22">
        <f t="shared" si="21"/>
        <v>-0.40408719579577723</v>
      </c>
    </row>
    <row r="660" spans="2:25" x14ac:dyDescent="0.25"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19">
        <f t="array" ref="W660">SUMPRODUCT(B$2:U$2, B660:U660)</f>
        <v>-2.124261910260465</v>
      </c>
      <c r="X660" s="16">
        <f t="shared" si="20"/>
        <v>0.1067609600132281</v>
      </c>
      <c r="Y660" s="22">
        <f t="shared" si="21"/>
        <v>-0.11290105196998908</v>
      </c>
    </row>
    <row r="661" spans="2:25" x14ac:dyDescent="0.25"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19">
        <f t="array" ref="W661">SUMPRODUCT(B$2:U$2, B661:U661)</f>
        <v>-3.0341014086428073</v>
      </c>
      <c r="X661" s="16">
        <f t="shared" si="20"/>
        <v>4.5908845373550153E-2</v>
      </c>
      <c r="Y661" s="22">
        <f t="shared" si="21"/>
        <v>-4.6996062175550198E-2</v>
      </c>
    </row>
    <row r="662" spans="2:25" x14ac:dyDescent="0.25"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 s="19">
        <f t="array" ref="W662">SUMPRODUCT(B$2:U$2, B662:U662)</f>
        <v>-2.5870440104461769</v>
      </c>
      <c r="X662" s="16">
        <f t="shared" si="20"/>
        <v>6.9976914741624568E-2</v>
      </c>
      <c r="Y662" s="22">
        <f t="shared" si="21"/>
        <v>-7.254587028444931E-2</v>
      </c>
    </row>
    <row r="663" spans="2:25" x14ac:dyDescent="0.25"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19">
        <f t="array" ref="W663">SUMPRODUCT(B$2:U$2, B663:U663)</f>
        <v>-2.5713193084570953</v>
      </c>
      <c r="X663" s="16">
        <f t="shared" si="20"/>
        <v>7.1007226366752538E-2</v>
      </c>
      <c r="Y663" s="22">
        <f t="shared" si="21"/>
        <v>-7.3654318849523864E-2</v>
      </c>
    </row>
    <row r="664" spans="2:25" x14ac:dyDescent="0.25"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19">
        <f t="array" ref="W664">SUMPRODUCT(B$2:U$2, B664:U664)</f>
        <v>-3.1921883672862652</v>
      </c>
      <c r="X664" s="16">
        <f t="shared" si="20"/>
        <v>3.946074890905471E-2</v>
      </c>
      <c r="Y664" s="22">
        <f t="shared" si="21"/>
        <v>-4.026043233941437E-2</v>
      </c>
    </row>
    <row r="665" spans="2:25" x14ac:dyDescent="0.25"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s="19">
        <f t="array" ref="W665">SUMPRODUCT(B$2:U$2, B665:U665)</f>
        <v>-4.9331957437537319</v>
      </c>
      <c r="X665" s="16">
        <f t="shared" si="20"/>
        <v>7.1519275660466555E-3</v>
      </c>
      <c r="Y665" s="22">
        <f t="shared" si="21"/>
        <v>-7.1776251983757056E-3</v>
      </c>
    </row>
    <row r="666" spans="2:25" x14ac:dyDescent="0.25"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 s="19">
        <f t="array" ref="W666">SUMPRODUCT(B$2:U$2, B666:U666)</f>
        <v>-0.83031193198962983</v>
      </c>
      <c r="X666" s="16">
        <f t="shared" si="20"/>
        <v>0.30357911783731739</v>
      </c>
      <c r="Y666" s="22">
        <f t="shared" si="21"/>
        <v>-0.36180108566362873</v>
      </c>
    </row>
    <row r="667" spans="2:25" x14ac:dyDescent="0.25"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19">
        <f t="array" ref="W667">SUMPRODUCT(B$2:U$2, B667:U667)</f>
        <v>-6.4087823919383835E-2</v>
      </c>
      <c r="X667" s="16">
        <f t="shared" si="20"/>
        <v>0.48398352561586006</v>
      </c>
      <c r="Y667" s="22">
        <f t="shared" si="21"/>
        <v>-0.6616165869091869</v>
      </c>
    </row>
    <row r="668" spans="2:25" x14ac:dyDescent="0.25"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 s="19">
        <f t="array" ref="W668">SUMPRODUCT(B$2:U$2, B668:U668)</f>
        <v>-3.0341014086428073</v>
      </c>
      <c r="X668" s="16">
        <f t="shared" si="20"/>
        <v>4.5908845373550153E-2</v>
      </c>
      <c r="Y668" s="22">
        <f t="shared" si="21"/>
        <v>-4.6996062175550198E-2</v>
      </c>
    </row>
    <row r="669" spans="2:25" x14ac:dyDescent="0.25"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s="19">
        <f t="array" ref="W669">SUMPRODUCT(B$2:U$2, B669:U669)</f>
        <v>-3.5531928244973963</v>
      </c>
      <c r="X669" s="16">
        <f t="shared" si="20"/>
        <v>2.7836041756151762E-2</v>
      </c>
      <c r="Y669" s="22">
        <f t="shared" si="21"/>
        <v>-2.8230807425960774E-2</v>
      </c>
    </row>
    <row r="670" spans="2:25" x14ac:dyDescent="0.25"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s="19">
        <f t="array" ref="W670">SUMPRODUCT(B$2:U$2, B670:U670)</f>
        <v>-2.5713193084570953</v>
      </c>
      <c r="X670" s="16">
        <f t="shared" si="20"/>
        <v>7.1007226366752538E-2</v>
      </c>
      <c r="Y670" s="22">
        <f t="shared" si="21"/>
        <v>-7.3654318849523864E-2</v>
      </c>
    </row>
    <row r="671" spans="2:25" x14ac:dyDescent="0.25"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19">
        <f t="array" ref="W671">SUMPRODUCT(B$2:U$2, B671:U671)</f>
        <v>-2.5377434569363979</v>
      </c>
      <c r="X671" s="16">
        <f t="shared" si="20"/>
        <v>7.3254218260538767E-2</v>
      </c>
      <c r="Y671" s="22">
        <f t="shared" si="21"/>
        <v>-7.6075988632049535E-2</v>
      </c>
    </row>
    <row r="672" spans="2:25" x14ac:dyDescent="0.25"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 s="19">
        <f t="array" ref="W672">SUMPRODUCT(B$2:U$2, B672:U672)</f>
        <v>-0.17586702163976251</v>
      </c>
      <c r="X672" s="16">
        <f t="shared" si="20"/>
        <v>0.45614621660444066</v>
      </c>
      <c r="Y672" s="22">
        <f t="shared" si="21"/>
        <v>-0.60907484877702178</v>
      </c>
    </row>
    <row r="673" spans="2:25" x14ac:dyDescent="0.25"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 s="19">
        <f t="array" ref="W673">SUMPRODUCT(B$2:U$2, B673:U673)</f>
        <v>-2.8929541567414554</v>
      </c>
      <c r="X673" s="16">
        <f t="shared" si="20"/>
        <v>5.2502965334758303E-2</v>
      </c>
      <c r="Y673" s="22">
        <f t="shared" si="21"/>
        <v>-5.3931471671358824E-2</v>
      </c>
    </row>
    <row r="674" spans="2:25" x14ac:dyDescent="0.25"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s="19">
        <f t="array" ref="W674">SUMPRODUCT(B$2:U$2, B674:U674)</f>
        <v>-4.6216206484985918</v>
      </c>
      <c r="X674" s="16">
        <f t="shared" si="20"/>
        <v>9.7410202065755964E-3</v>
      </c>
      <c r="Y674" s="22">
        <f t="shared" si="21"/>
        <v>-9.7887743127701606E-3</v>
      </c>
    </row>
    <row r="675" spans="2:25" x14ac:dyDescent="0.25"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19">
        <f t="array" ref="W675">SUMPRODUCT(B$2:U$2, B675:U675)</f>
        <v>-2.4127309828382426</v>
      </c>
      <c r="X675" s="16">
        <f t="shared" si="20"/>
        <v>8.2207032863496621E-2</v>
      </c>
      <c r="Y675" s="22">
        <f t="shared" si="21"/>
        <v>-8.5783439791552396E-2</v>
      </c>
    </row>
    <row r="676" spans="2:25" x14ac:dyDescent="0.25"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 s="19">
        <f t="array" ref="W676">SUMPRODUCT(B$2:U$2, B676:U676)</f>
        <v>-0.53674267040468093</v>
      </c>
      <c r="X676" s="16">
        <f t="shared" si="20"/>
        <v>0.36894564495466942</v>
      </c>
      <c r="Y676" s="22">
        <f t="shared" si="21"/>
        <v>-0.46036327903305885</v>
      </c>
    </row>
    <row r="677" spans="2:25" x14ac:dyDescent="0.25"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 s="19">
        <f t="array" ref="W677">SUMPRODUCT(B$2:U$2, B677:U677)</f>
        <v>-0.53674267040468093</v>
      </c>
      <c r="X677" s="16">
        <f t="shared" si="20"/>
        <v>0.36894564495466942</v>
      </c>
      <c r="Y677" s="22">
        <f t="shared" si="21"/>
        <v>-0.46036327903305885</v>
      </c>
    </row>
    <row r="678" spans="2:25" x14ac:dyDescent="0.25"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s="19">
        <f t="array" ref="W678">SUMPRODUCT(B$2:U$2, B678:U678)</f>
        <v>-2.124261910260465</v>
      </c>
      <c r="X678" s="16">
        <f t="shared" si="20"/>
        <v>0.1067609600132281</v>
      </c>
      <c r="Y678" s="22">
        <f t="shared" si="21"/>
        <v>-0.11290105196998908</v>
      </c>
    </row>
    <row r="679" spans="2:25" x14ac:dyDescent="0.25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19">
        <f t="array" ref="W679">SUMPRODUCT(B$2:U$2, B679:U679)</f>
        <v>-2.5870440104461769</v>
      </c>
      <c r="X679" s="16">
        <f t="shared" si="20"/>
        <v>6.9976914741624568E-2</v>
      </c>
      <c r="Y679" s="22">
        <f t="shared" si="21"/>
        <v>-7.254587028444931E-2</v>
      </c>
    </row>
    <row r="680" spans="2:25" x14ac:dyDescent="0.25"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19">
        <f t="array" ref="W680">SUMPRODUCT(B$2:U$2, B680:U680)</f>
        <v>-0.17586702163976251</v>
      </c>
      <c r="X680" s="16">
        <f t="shared" si="20"/>
        <v>0.45614621660444066</v>
      </c>
      <c r="Y680" s="22">
        <f t="shared" si="21"/>
        <v>-0.60907484877702178</v>
      </c>
    </row>
    <row r="681" spans="2:25" x14ac:dyDescent="0.25"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 s="19">
        <f t="array" ref="W681">SUMPRODUCT(B$2:U$2, B681:U681)</f>
        <v>-0.38325453379299901</v>
      </c>
      <c r="X681" s="16">
        <f t="shared" si="20"/>
        <v>0.40534218352131607</v>
      </c>
      <c r="Y681" s="22">
        <f t="shared" si="21"/>
        <v>-0.51976913722414897</v>
      </c>
    </row>
    <row r="682" spans="2:25" x14ac:dyDescent="0.25"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s="19">
        <f t="array" ref="W682">SUMPRODUCT(B$2:U$2, B682:U682)</f>
        <v>-1.9707737736487829</v>
      </c>
      <c r="X682" s="16">
        <f t="shared" si="20"/>
        <v>0.12230580019451764</v>
      </c>
      <c r="Y682" s="22">
        <f t="shared" si="21"/>
        <v>-0.13045703780799442</v>
      </c>
    </row>
    <row r="683" spans="2:25" x14ac:dyDescent="0.25"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19">
        <f t="array" ref="W683">SUMPRODUCT(B$2:U$2, B683:U683)</f>
        <v>-0.83031193198962983</v>
      </c>
      <c r="X683" s="16">
        <f t="shared" si="20"/>
        <v>0.30357911783731739</v>
      </c>
      <c r="Y683" s="22">
        <f t="shared" si="21"/>
        <v>-0.36180108566362873</v>
      </c>
    </row>
    <row r="684" spans="2:25" x14ac:dyDescent="0.25"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19">
        <f t="array" ref="W684">SUMPRODUCT(B$2:U$2, B684:U684)</f>
        <v>-0.53674267040468093</v>
      </c>
      <c r="X684" s="16">
        <f t="shared" si="20"/>
        <v>0.36894564495466942</v>
      </c>
      <c r="Y684" s="22">
        <f t="shared" si="21"/>
        <v>-0.46036327903305885</v>
      </c>
    </row>
    <row r="685" spans="2:25" x14ac:dyDescent="0.25"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 s="19">
        <f t="array" ref="W685">SUMPRODUCT(B$2:U$2, B685:U685)</f>
        <v>-0.53674267040468093</v>
      </c>
      <c r="X685" s="16">
        <f t="shared" si="20"/>
        <v>0.36894564495466942</v>
      </c>
      <c r="Y685" s="22">
        <f t="shared" si="21"/>
        <v>-0.46036327903305885</v>
      </c>
    </row>
    <row r="686" spans="2:25" x14ac:dyDescent="0.25"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 s="19">
        <f t="array" ref="W686">SUMPRODUCT(B$2:U$2, B686:U686)</f>
        <v>-1.3768445565041978</v>
      </c>
      <c r="X686" s="16">
        <f t="shared" si="20"/>
        <v>0.20151625595195499</v>
      </c>
      <c r="Y686" s="22">
        <f t="shared" si="21"/>
        <v>-0.22504066964570171</v>
      </c>
    </row>
    <row r="687" spans="2:25" x14ac:dyDescent="0.25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19">
        <f t="array" ref="W687">SUMPRODUCT(B$2:U$2, B687:U687)</f>
        <v>-1.5262537042223674</v>
      </c>
      <c r="X687" s="16">
        <f t="shared" si="20"/>
        <v>0.1785424749448084</v>
      </c>
      <c r="Y687" s="22">
        <f t="shared" si="21"/>
        <v>-0.19667504697396984</v>
      </c>
    </row>
    <row r="688" spans="2:25" x14ac:dyDescent="0.25"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19">
        <f t="array" ref="W688">SUMPRODUCT(B$2:U$2, B688:U688)</f>
        <v>-0.83031193198962983</v>
      </c>
      <c r="X688" s="16">
        <f t="shared" si="20"/>
        <v>0.30357911783731739</v>
      </c>
      <c r="Y688" s="22">
        <f t="shared" si="21"/>
        <v>-0.36180108566362873</v>
      </c>
    </row>
    <row r="689" spans="2:25" x14ac:dyDescent="0.25"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 s="19">
        <f t="array" ref="W689">SUMPRODUCT(B$2:U$2, B689:U689)</f>
        <v>-2.6912315935480797</v>
      </c>
      <c r="X689" s="16">
        <f t="shared" si="20"/>
        <v>6.3492746655003082E-2</v>
      </c>
      <c r="Y689" s="22">
        <f t="shared" si="21"/>
        <v>-6.5598011965150346E-2</v>
      </c>
    </row>
    <row r="690" spans="2:25" x14ac:dyDescent="0.25"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19">
        <f t="array" ref="W690">SUMPRODUCT(B$2:U$2, B690:U690)</f>
        <v>-6.4087823919383835E-2</v>
      </c>
      <c r="X690" s="16">
        <f t="shared" si="20"/>
        <v>0.48398352561586006</v>
      </c>
      <c r="Y690" s="22">
        <f t="shared" si="21"/>
        <v>-0.6616165869091869</v>
      </c>
    </row>
    <row r="691" spans="2:25" x14ac:dyDescent="0.25"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19">
        <f t="array" ref="W691">SUMPRODUCT(B$2:U$2, B691:U691)</f>
        <v>-2.4127309828382426</v>
      </c>
      <c r="X691" s="16">
        <f t="shared" si="20"/>
        <v>8.2207032863496621E-2</v>
      </c>
      <c r="Y691" s="22">
        <f t="shared" si="21"/>
        <v>-8.5783439791552396E-2</v>
      </c>
    </row>
    <row r="692" spans="2:25" x14ac:dyDescent="0.25"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 s="19">
        <f t="array" ref="W692">SUMPRODUCT(B$2:U$2, B692:U692)</f>
        <v>-3.126330523434329</v>
      </c>
      <c r="X692" s="16">
        <f t="shared" si="20"/>
        <v>4.2034118735726461E-2</v>
      </c>
      <c r="Y692" s="22">
        <f t="shared" si="21"/>
        <v>-4.2943116192176889E-2</v>
      </c>
    </row>
    <row r="693" spans="2:25" x14ac:dyDescent="0.25"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19">
        <f t="array" ref="W693">SUMPRODUCT(B$2:U$2, B693:U693)</f>
        <v>-3.0341014086428073</v>
      </c>
      <c r="X693" s="16">
        <f t="shared" si="20"/>
        <v>4.5908845373550153E-2</v>
      </c>
      <c r="Y693" s="22">
        <f t="shared" si="21"/>
        <v>-4.6996062175550198E-2</v>
      </c>
    </row>
    <row r="694" spans="2:25" x14ac:dyDescent="0.25"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19">
        <f t="array" ref="W694">SUMPRODUCT(B$2:U$2, B694:U694)</f>
        <v>-0.40889788524057535</v>
      </c>
      <c r="X694" s="16">
        <f t="shared" si="20"/>
        <v>0.39917641701466078</v>
      </c>
      <c r="Y694" s="22">
        <f t="shared" si="21"/>
        <v>-0.50945392666386302</v>
      </c>
    </row>
    <row r="695" spans="2:25" x14ac:dyDescent="0.25"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s="19">
        <f t="array" ref="W695">SUMPRODUCT(B$2:U$2, B695:U695)</f>
        <v>-2.124261910260465</v>
      </c>
      <c r="X695" s="16">
        <f t="shared" si="20"/>
        <v>0.1067609600132281</v>
      </c>
      <c r="Y695" s="22">
        <f t="shared" si="21"/>
        <v>-0.11290105196998908</v>
      </c>
    </row>
    <row r="696" spans="2:25" x14ac:dyDescent="0.25"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19">
        <f t="array" ref="W696">SUMPRODUCT(B$2:U$2, B696:U696)</f>
        <v>-0.38325453379299901</v>
      </c>
      <c r="X696" s="16">
        <f t="shared" si="20"/>
        <v>0.40534218352131607</v>
      </c>
      <c r="Y696" s="22">
        <f t="shared" si="21"/>
        <v>-0.51976913722414897</v>
      </c>
    </row>
    <row r="697" spans="2:25" x14ac:dyDescent="0.25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19">
        <f t="array" ref="W697">SUMPRODUCT(B$2:U$2, B697:U697)</f>
        <v>-6.3778513599797435</v>
      </c>
      <c r="X697" s="16">
        <f t="shared" si="20"/>
        <v>1.6958881589792178E-3</v>
      </c>
      <c r="Y697" s="22">
        <f t="shared" si="21"/>
        <v>-1.6973278051860075E-3</v>
      </c>
    </row>
    <row r="698" spans="2:25" x14ac:dyDescent="0.25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 s="19">
        <f t="array" ref="W698">SUMPRODUCT(B$2:U$2, B698:U698)</f>
        <v>-0.53674267040468093</v>
      </c>
      <c r="X698" s="16">
        <f t="shared" si="20"/>
        <v>0.36894564495466942</v>
      </c>
      <c r="Y698" s="22">
        <f t="shared" si="21"/>
        <v>-0.46036327903305885</v>
      </c>
    </row>
    <row r="699" spans="2:25" x14ac:dyDescent="0.25"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19">
        <f t="array" ref="W699">SUMPRODUCT(B$2:U$2, B699:U699)</f>
        <v>1.0976201254706432</v>
      </c>
      <c r="X699" s="16">
        <f t="shared" si="20"/>
        <v>0.74981392326111629</v>
      </c>
      <c r="Y699" s="22">
        <f t="shared" si="21"/>
        <v>-1.3855503310234076</v>
      </c>
    </row>
    <row r="700" spans="2:25" x14ac:dyDescent="0.25"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19">
        <f t="array" ref="W700">SUMPRODUCT(B$2:U$2, B700:U700)</f>
        <v>-4.0159749246831087</v>
      </c>
      <c r="X700" s="16">
        <f t="shared" si="20"/>
        <v>1.7706211540563899E-2</v>
      </c>
      <c r="Y700" s="22">
        <f t="shared" si="21"/>
        <v>-1.7864841787216913E-2</v>
      </c>
    </row>
    <row r="701" spans="2:25" x14ac:dyDescent="0.25"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19">
        <f t="array" ref="W701">SUMPRODUCT(B$2:U$2, B701:U701)</f>
        <v>-4.4630323228797391</v>
      </c>
      <c r="X701" s="16">
        <f t="shared" si="20"/>
        <v>1.1395989944701854E-2</v>
      </c>
      <c r="Y701" s="22">
        <f t="shared" si="21"/>
        <v>-1.1461421820419926E-2</v>
      </c>
    </row>
    <row r="702" spans="2:25" x14ac:dyDescent="0.25"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19">
        <f t="array" ref="W702">SUMPRODUCT(B$2:U$2, B702:U702)</f>
        <v>-2.5870440104461769</v>
      </c>
      <c r="X702" s="16">
        <f t="shared" si="20"/>
        <v>6.9976914741624568E-2</v>
      </c>
      <c r="Y702" s="22">
        <f t="shared" si="21"/>
        <v>-7.254587028444931E-2</v>
      </c>
    </row>
    <row r="703" spans="2:25" x14ac:dyDescent="0.25"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19">
        <f t="array" ref="W703">SUMPRODUCT(B$2:U$2, B703:U703)</f>
        <v>-3.0341014086428073</v>
      </c>
      <c r="X703" s="16">
        <f t="shared" si="20"/>
        <v>4.5908845373550153E-2</v>
      </c>
      <c r="Y703" s="22">
        <f t="shared" si="21"/>
        <v>-4.6996062175550198E-2</v>
      </c>
    </row>
    <row r="704" spans="2:25" x14ac:dyDescent="0.25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19">
        <f t="array" ref="W704">SUMPRODUCT(B$2:U$2, B704:U704)</f>
        <v>-0.98380006860131175</v>
      </c>
      <c r="X704" s="16">
        <f t="shared" si="20"/>
        <v>0.2721384180674829</v>
      </c>
      <c r="Y704" s="22">
        <f t="shared" si="21"/>
        <v>-0.31764438357142705</v>
      </c>
    </row>
    <row r="705" spans="2:25" x14ac:dyDescent="0.25"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19">
        <f t="array" ref="W705">SUMPRODUCT(B$2:U$2, B705:U705)</f>
        <v>-1.1600687267240892</v>
      </c>
      <c r="X705" s="16">
        <f t="shared" si="20"/>
        <v>0.23865479737740061</v>
      </c>
      <c r="Y705" s="22">
        <f t="shared" si="21"/>
        <v>-0.27266840686110799</v>
      </c>
    </row>
    <row r="706" spans="2:25" x14ac:dyDescent="0.25"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19">
        <f t="array" ref="W706">SUMPRODUCT(B$2:U$2, B706:U706)</f>
        <v>-2.4335558738344947</v>
      </c>
      <c r="X706" s="16">
        <f t="shared" si="20"/>
        <v>8.0649423163683426E-2</v>
      </c>
      <c r="Y706" s="22">
        <f t="shared" si="21"/>
        <v>-8.4087752943187641E-2</v>
      </c>
    </row>
    <row r="707" spans="2:25" x14ac:dyDescent="0.25"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s="19">
        <f t="array" ref="W707">SUMPRODUCT(B$2:U$2, B707:U707)</f>
        <v>-2.4178311718454135</v>
      </c>
      <c r="X707" s="16">
        <f t="shared" si="20"/>
        <v>8.1823047553487599E-2</v>
      </c>
      <c r="Y707" s="22">
        <f t="shared" si="21"/>
        <v>-8.536514828087774E-2</v>
      </c>
    </row>
    <row r="708" spans="2:25" x14ac:dyDescent="0.25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 s="19">
        <f t="array" ref="W708">SUMPRODUCT(B$2:U$2, B708:U708)</f>
        <v>-1.9049159297968459</v>
      </c>
      <c r="X708" s="16">
        <f t="shared" si="20"/>
        <v>0.12955309914503732</v>
      </c>
      <c r="Y708" s="22">
        <f t="shared" si="21"/>
        <v>-0.13874852007784022</v>
      </c>
    </row>
    <row r="709" spans="2:25" x14ac:dyDescent="0.25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19">
        <f t="array" ref="W709">SUMPRODUCT(B$2:U$2, B709:U709)</f>
        <v>-0.38325453379299901</v>
      </c>
      <c r="X709" s="16">
        <f t="shared" si="20"/>
        <v>0.40534218352131607</v>
      </c>
      <c r="Y709" s="22">
        <f t="shared" si="21"/>
        <v>-0.51976913722414897</v>
      </c>
    </row>
    <row r="710" spans="2:25" x14ac:dyDescent="0.25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 s="19">
        <f t="array" ref="W710">SUMPRODUCT(B$2:U$2, B710:U710)</f>
        <v>-2.2592428462265608</v>
      </c>
      <c r="X710" s="16">
        <f t="shared" ref="X710:X773" si="22">EXP(W710)/(1+EXP(W710))</f>
        <v>9.4555172388939068E-2</v>
      </c>
      <c r="Y710" s="22">
        <f t="shared" ref="Y710:Y773" si="23">IFERROR(V710*LN(X710)+(1-V710)*LN(1-X710),0)</f>
        <v>-9.9328933817523224E-2</v>
      </c>
    </row>
    <row r="711" spans="2:25" x14ac:dyDescent="0.25"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 s="19">
        <f t="array" ref="W711">SUMPRODUCT(B$2:U$2, B711:U711)</f>
        <v>-0.32935515825144435</v>
      </c>
      <c r="X711" s="16">
        <f t="shared" si="22"/>
        <v>0.41839753135597685</v>
      </c>
      <c r="Y711" s="22">
        <f t="shared" si="23"/>
        <v>-0.54196810819820584</v>
      </c>
    </row>
    <row r="712" spans="2:25" x14ac:dyDescent="0.25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 s="19">
        <f t="array" ref="W712">SUMPRODUCT(B$2:U$2, B712:U712)</f>
        <v>0.86477870824680836</v>
      </c>
      <c r="X712" s="16">
        <f t="shared" si="22"/>
        <v>0.70365809557513381</v>
      </c>
      <c r="Y712" s="22">
        <f t="shared" si="23"/>
        <v>-1.2162414087361817</v>
      </c>
    </row>
    <row r="713" spans="2:25" x14ac:dyDescent="0.25"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19">
        <f t="array" ref="W713">SUMPRODUCT(B$2:U$2, B713:U713)</f>
        <v>-3.9666743711733297</v>
      </c>
      <c r="X713" s="16">
        <f t="shared" si="22"/>
        <v>1.8584384111766626E-2</v>
      </c>
      <c r="Y713" s="22">
        <f t="shared" si="23"/>
        <v>-1.8759243604308525E-2</v>
      </c>
    </row>
    <row r="714" spans="2:25" x14ac:dyDescent="0.25"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s="19">
        <f t="array" ref="W714">SUMPRODUCT(B$2:U$2, B714:U714)</f>
        <v>-2.0986644619717985</v>
      </c>
      <c r="X714" s="16">
        <f t="shared" si="22"/>
        <v>0.10922669620404361</v>
      </c>
      <c r="Y714" s="22">
        <f t="shared" si="23"/>
        <v>-0.11566531284463411</v>
      </c>
    </row>
    <row r="715" spans="2:25" x14ac:dyDescent="0.25"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 s="19">
        <f t="array" ref="W715">SUMPRODUCT(B$2:U$2, B715:U715)</f>
        <v>-2.37965649829294</v>
      </c>
      <c r="X715" s="16">
        <f t="shared" si="22"/>
        <v>8.4737202827249003E-2</v>
      </c>
      <c r="Y715" s="22">
        <f t="shared" si="23"/>
        <v>-8.8544044918654932E-2</v>
      </c>
    </row>
    <row r="716" spans="2:25" x14ac:dyDescent="0.25"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19">
        <f t="array" ref="W716">SUMPRODUCT(B$2:U$2, B716:U716)</f>
        <v>-6.4087823919383835E-2</v>
      </c>
      <c r="X716" s="16">
        <f t="shared" si="22"/>
        <v>0.48398352561586006</v>
      </c>
      <c r="Y716" s="22">
        <f t="shared" si="23"/>
        <v>-0.6616165869091869</v>
      </c>
    </row>
    <row r="717" spans="2:25" x14ac:dyDescent="0.25"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s="19">
        <f t="array" ref="W717">SUMPRODUCT(B$2:U$2, B717:U717)</f>
        <v>-0.38325453379299901</v>
      </c>
      <c r="X717" s="16">
        <f t="shared" si="22"/>
        <v>0.40534218352131607</v>
      </c>
      <c r="Y717" s="22">
        <f t="shared" si="23"/>
        <v>-0.51976913722414897</v>
      </c>
    </row>
    <row r="718" spans="2:25" x14ac:dyDescent="0.25"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19">
        <f t="array" ref="W718">SUMPRODUCT(B$2:U$2, B718:U718)</f>
        <v>-2.0721893567875416</v>
      </c>
      <c r="X718" s="16">
        <f t="shared" si="22"/>
        <v>0.11182939892040306</v>
      </c>
      <c r="Y718" s="22">
        <f t="shared" si="23"/>
        <v>-0.11859143610945121</v>
      </c>
    </row>
    <row r="719" spans="2:25" x14ac:dyDescent="0.25"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19">
        <f t="array" ref="W719">SUMPRODUCT(B$2:U$2, B719:U719)</f>
        <v>-0.38325453379299901</v>
      </c>
      <c r="X719" s="16">
        <f t="shared" si="22"/>
        <v>0.40534218352131607</v>
      </c>
      <c r="Y719" s="22">
        <f t="shared" si="23"/>
        <v>-0.51976913722414897</v>
      </c>
    </row>
    <row r="720" spans="2:25" x14ac:dyDescent="0.25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19">
        <f t="array" ref="W720">SUMPRODUCT(B$2:U$2, B720:U720)</f>
        <v>-0.38325453379299901</v>
      </c>
      <c r="X720" s="16">
        <f t="shared" si="22"/>
        <v>0.40534218352131607</v>
      </c>
      <c r="Y720" s="22">
        <f t="shared" si="23"/>
        <v>-0.51976913722414897</v>
      </c>
    </row>
    <row r="721" spans="2:25" x14ac:dyDescent="0.25"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s="19">
        <f t="array" ref="W721">SUMPRODUCT(B$2:U$2, B721:U721)</f>
        <v>-2.4178311718454135</v>
      </c>
      <c r="X721" s="16">
        <f t="shared" si="22"/>
        <v>8.1823047553487599E-2</v>
      </c>
      <c r="Y721" s="22">
        <f t="shared" si="23"/>
        <v>-8.536514828087774E-2</v>
      </c>
    </row>
    <row r="722" spans="2:25" x14ac:dyDescent="0.25"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19">
        <f t="array" ref="W722">SUMPRODUCT(B$2:U$2, B722:U722)</f>
        <v>-4.7954323091311304</v>
      </c>
      <c r="X722" s="16">
        <f t="shared" si="22"/>
        <v>8.1996341205393727E-3</v>
      </c>
      <c r="Y722" s="22">
        <f t="shared" si="23"/>
        <v>-8.2334360226942547E-3</v>
      </c>
    </row>
    <row r="723" spans="2:25" x14ac:dyDescent="0.25"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s="19">
        <f t="array" ref="W723">SUMPRODUCT(B$2:U$2, B723:U723)</f>
        <v>-3.5531928244973963</v>
      </c>
      <c r="X723" s="16">
        <f t="shared" si="22"/>
        <v>2.7836041756151762E-2</v>
      </c>
      <c r="Y723" s="22">
        <f t="shared" si="23"/>
        <v>-2.8230807425960774E-2</v>
      </c>
    </row>
    <row r="724" spans="2:25" x14ac:dyDescent="0.25"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19">
        <f t="array" ref="W724">SUMPRODUCT(B$2:U$2, B724:U724)</f>
        <v>-4.0210751136902783</v>
      </c>
      <c r="X724" s="16">
        <f t="shared" si="22"/>
        <v>1.7617723329173673E-2</v>
      </c>
      <c r="Y724" s="22">
        <f t="shared" si="23"/>
        <v>-1.7774762600097319E-2</v>
      </c>
    </row>
    <row r="725" spans="2:25" x14ac:dyDescent="0.25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19">
        <f t="array" ref="W725">SUMPRODUCT(B$2:U$2, B725:U725)</f>
        <v>-0.32935515825144435</v>
      </c>
      <c r="X725" s="16">
        <f t="shared" si="22"/>
        <v>0.41839753135597685</v>
      </c>
      <c r="Y725" s="22">
        <f t="shared" si="23"/>
        <v>-0.54196810819820584</v>
      </c>
    </row>
    <row r="726" spans="2:25" x14ac:dyDescent="0.25"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 s="19">
        <f t="array" ref="W726">SUMPRODUCT(B$2:U$2, B726:U726)</f>
        <v>2.1064666866677424</v>
      </c>
      <c r="X726" s="16">
        <f t="shared" si="22"/>
        <v>0.89153011951026773</v>
      </c>
      <c r="Y726" s="22">
        <f t="shared" si="23"/>
        <v>-2.2212827437123797</v>
      </c>
    </row>
    <row r="727" spans="2:25" x14ac:dyDescent="0.25"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s="19">
        <f t="array" ref="W727">SUMPRODUCT(B$2:U$2, B727:U727)</f>
        <v>-5.2424897073277616</v>
      </c>
      <c r="X727" s="16">
        <f t="shared" si="22"/>
        <v>5.2592709896278544E-3</v>
      </c>
      <c r="Y727" s="22">
        <f t="shared" si="23"/>
        <v>-5.2731496377334316E-3</v>
      </c>
    </row>
    <row r="728" spans="2:25" x14ac:dyDescent="0.25"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19">
        <f t="array" ref="W728">SUMPRODUCT(B$2:U$2, B728:U728)</f>
        <v>-6.6714206215646925</v>
      </c>
      <c r="X728" s="16">
        <f t="shared" si="22"/>
        <v>1.2649958743116579E-3</v>
      </c>
      <c r="Y728" s="22">
        <f t="shared" si="23"/>
        <v>-1.2657966569883867E-3</v>
      </c>
    </row>
    <row r="729" spans="2:25" x14ac:dyDescent="0.25"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19">
        <f t="array" ref="W729">SUMPRODUCT(B$2:U$2, B729:U729)</f>
        <v>-0.98380006860131175</v>
      </c>
      <c r="X729" s="16">
        <f t="shared" si="22"/>
        <v>0.2721384180674829</v>
      </c>
      <c r="Y729" s="22">
        <f t="shared" si="23"/>
        <v>-0.31764438357142705</v>
      </c>
    </row>
    <row r="730" spans="2:25" x14ac:dyDescent="0.25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s="19">
        <f t="array" ref="W730">SUMPRODUCT(B$2:U$2, B730:U730)</f>
        <v>-4.7797076071420488</v>
      </c>
      <c r="X730" s="16">
        <f t="shared" si="22"/>
        <v>8.3285076659044121E-3</v>
      </c>
      <c r="Y730" s="22">
        <f t="shared" si="23"/>
        <v>-8.3633834631005755E-3</v>
      </c>
    </row>
    <row r="731" spans="2:25" x14ac:dyDescent="0.25"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19">
        <f t="array" ref="W731">SUMPRODUCT(B$2:U$2, B731:U731)</f>
        <v>-0.38325453379299901</v>
      </c>
      <c r="X731" s="16">
        <f t="shared" si="22"/>
        <v>0.40534218352131607</v>
      </c>
      <c r="Y731" s="22">
        <f t="shared" si="23"/>
        <v>-0.51976913722414897</v>
      </c>
    </row>
    <row r="732" spans="2:25" x14ac:dyDescent="0.25"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19">
        <f t="array" ref="W732">SUMPRODUCT(B$2:U$2, B732:U732)</f>
        <v>-2.4259642592160193</v>
      </c>
      <c r="X732" s="16">
        <f t="shared" si="22"/>
        <v>8.1214099101918069E-2</v>
      </c>
      <c r="Y732" s="22">
        <f t="shared" si="23"/>
        <v>-8.4702153411094036E-2</v>
      </c>
    </row>
    <row r="733" spans="2:25" x14ac:dyDescent="0.25"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s="19">
        <f t="array" ref="W733">SUMPRODUCT(B$2:U$2, B733:U733)</f>
        <v>-1.9656735846416125</v>
      </c>
      <c r="X733" s="16">
        <f t="shared" si="22"/>
        <v>0.12285434613165132</v>
      </c>
      <c r="Y733" s="22">
        <f t="shared" si="23"/>
        <v>-0.1310822184520879</v>
      </c>
    </row>
    <row r="734" spans="2:25" x14ac:dyDescent="0.25"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19">
        <f t="array" ref="W734">SUMPRODUCT(B$2:U$2, B734:U734)</f>
        <v>-5.2424897073277616</v>
      </c>
      <c r="X734" s="16">
        <f t="shared" si="22"/>
        <v>5.2592709896278544E-3</v>
      </c>
      <c r="Y734" s="22">
        <f t="shared" si="23"/>
        <v>-5.2731496377334316E-3</v>
      </c>
    </row>
    <row r="735" spans="2:25" x14ac:dyDescent="0.25"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19">
        <f t="array" ref="W735">SUMPRODUCT(B$2:U$2, B735:U735)</f>
        <v>-3.1921883672862652</v>
      </c>
      <c r="X735" s="16">
        <f t="shared" si="22"/>
        <v>3.946074890905471E-2</v>
      </c>
      <c r="Y735" s="22">
        <f t="shared" si="23"/>
        <v>-4.026043233941437E-2</v>
      </c>
    </row>
    <row r="736" spans="2:25" x14ac:dyDescent="0.25"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19">
        <f t="array" ref="W736">SUMPRODUCT(B$2:U$2, B736:U736)</f>
        <v>-4.9489204457428126</v>
      </c>
      <c r="X736" s="16">
        <f t="shared" si="22"/>
        <v>7.0411309008751363E-3</v>
      </c>
      <c r="Y736" s="22">
        <f t="shared" si="23"/>
        <v>-7.0660366416341464E-3</v>
      </c>
    </row>
    <row r="737" spans="2:25" x14ac:dyDescent="0.25"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19">
        <f t="array" ref="W737">SUMPRODUCT(B$2:U$2, B737:U737)</f>
        <v>-2.5870440104461769</v>
      </c>
      <c r="X737" s="16">
        <f t="shared" si="22"/>
        <v>6.9976914741624568E-2</v>
      </c>
      <c r="Y737" s="22">
        <f t="shared" si="23"/>
        <v>-7.254587028444931E-2</v>
      </c>
    </row>
    <row r="738" spans="2:25" x14ac:dyDescent="0.25"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19">
        <f t="array" ref="W738">SUMPRODUCT(B$2:U$2, B738:U738)</f>
        <v>-2.4335558738344947</v>
      </c>
      <c r="X738" s="16">
        <f t="shared" si="22"/>
        <v>8.0649423163683426E-2</v>
      </c>
      <c r="Y738" s="22">
        <f t="shared" si="23"/>
        <v>-8.4087752943187641E-2</v>
      </c>
    </row>
    <row r="739" spans="2:25" x14ac:dyDescent="0.25"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19">
        <f t="array" ref="W739">SUMPRODUCT(B$2:U$2, B739:U739)</f>
        <v>-0.53674267040468093</v>
      </c>
      <c r="X739" s="16">
        <f t="shared" si="22"/>
        <v>0.36894564495466942</v>
      </c>
      <c r="Y739" s="22">
        <f t="shared" si="23"/>
        <v>-0.46036327903305885</v>
      </c>
    </row>
    <row r="740" spans="2:25" x14ac:dyDescent="0.25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19">
        <f t="array" ref="W740">SUMPRODUCT(B$2:U$2, B740:U740)</f>
        <v>-0.53674267040468093</v>
      </c>
      <c r="X740" s="16">
        <f t="shared" si="22"/>
        <v>0.36894564495466942</v>
      </c>
      <c r="Y740" s="22">
        <f t="shared" si="23"/>
        <v>-0.46036327903305885</v>
      </c>
    </row>
    <row r="741" spans="2:25" x14ac:dyDescent="0.25"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19">
        <f t="array" ref="W741">SUMPRODUCT(B$2:U$2, B741:U741)</f>
        <v>-2.2261683616812582</v>
      </c>
      <c r="X741" s="16">
        <f t="shared" si="22"/>
        <v>9.7425050679640551E-2</v>
      </c>
      <c r="Y741" s="22">
        <f t="shared" si="23"/>
        <v>-0.10250354588490893</v>
      </c>
    </row>
    <row r="742" spans="2:25" x14ac:dyDescent="0.25"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19">
        <f t="array" ref="W742">SUMPRODUCT(B$2:U$2, B742:U742)</f>
        <v>-2.8806132720311255</v>
      </c>
      <c r="X742" s="16">
        <f t="shared" si="22"/>
        <v>5.3120281269234904E-2</v>
      </c>
      <c r="Y742" s="22">
        <f t="shared" si="23"/>
        <v>-5.4583206818784771E-2</v>
      </c>
    </row>
    <row r="743" spans="2:25" x14ac:dyDescent="0.25"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19">
        <f t="array" ref="W743">SUMPRODUCT(B$2:U$2, B743:U743)</f>
        <v>-0.70246714682552436</v>
      </c>
      <c r="X743" s="16">
        <f t="shared" si="22"/>
        <v>0.33126545677698133</v>
      </c>
      <c r="Y743" s="22">
        <f t="shared" si="23"/>
        <v>-0.40236809397657092</v>
      </c>
    </row>
    <row r="744" spans="2:25" x14ac:dyDescent="0.25"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s="19">
        <f t="array" ref="W744">SUMPRODUCT(B$2:U$2, B744:U744)</f>
        <v>-5.8970634261238413</v>
      </c>
      <c r="X744" s="16">
        <f t="shared" si="22"/>
        <v>2.7399731446146117E-3</v>
      </c>
      <c r="Y744" s="22">
        <f t="shared" si="23"/>
        <v>-2.7437337418923439E-3</v>
      </c>
    </row>
    <row r="745" spans="2:25" x14ac:dyDescent="0.25"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19">
        <f t="array" ref="W745">SUMPRODUCT(B$2:U$2, B745:U745)</f>
        <v>-1.9656735846416125</v>
      </c>
      <c r="X745" s="16">
        <f t="shared" si="22"/>
        <v>0.12285434613165132</v>
      </c>
      <c r="Y745" s="22">
        <f t="shared" si="23"/>
        <v>-0.1310822184520879</v>
      </c>
    </row>
    <row r="746" spans="2:25" x14ac:dyDescent="0.25"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19">
        <f t="array" ref="W746">SUMPRODUCT(B$2:U$2, B746:U746)</f>
        <v>-0.44392010740816756</v>
      </c>
      <c r="X746" s="16">
        <f t="shared" si="22"/>
        <v>0.39080728356957672</v>
      </c>
      <c r="Y746" s="22">
        <f t="shared" si="23"/>
        <v>-0.4956206139905428</v>
      </c>
    </row>
    <row r="747" spans="2:25" x14ac:dyDescent="0.25"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 s="19">
        <f t="array" ref="W747">SUMPRODUCT(B$2:U$2, B747:U747)</f>
        <v>-0.38325453379299901</v>
      </c>
      <c r="X747" s="16">
        <f t="shared" si="22"/>
        <v>0.40534218352131607</v>
      </c>
      <c r="Y747" s="22">
        <f t="shared" si="23"/>
        <v>-0.51976913722414897</v>
      </c>
    </row>
    <row r="748" spans="2:25" x14ac:dyDescent="0.25"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 s="19">
        <f t="array" ref="W748">SUMPRODUCT(B$2:U$2, B748:U748)</f>
        <v>1.3776939502953758</v>
      </c>
      <c r="X748" s="16">
        <f t="shared" si="22"/>
        <v>0.79862038319051531</v>
      </c>
      <c r="Y748" s="22">
        <f t="shared" si="23"/>
        <v>-1.6025635113195758</v>
      </c>
    </row>
    <row r="749" spans="2:25" x14ac:dyDescent="0.25"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s="19">
        <f t="array" ref="W749">SUMPRODUCT(B$2:U$2, B749:U749)</f>
        <v>-2.124261910260465</v>
      </c>
      <c r="X749" s="16">
        <f t="shared" si="22"/>
        <v>0.1067609600132281</v>
      </c>
      <c r="Y749" s="22">
        <f t="shared" si="23"/>
        <v>-0.11290105196998908</v>
      </c>
    </row>
    <row r="750" spans="2:25" x14ac:dyDescent="0.25"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19">
        <f t="array" ref="W750">SUMPRODUCT(B$2:U$2, B750:U750)</f>
        <v>-5.2424897073277616</v>
      </c>
      <c r="X750" s="16">
        <f t="shared" si="22"/>
        <v>5.2592709896278544E-3</v>
      </c>
      <c r="Y750" s="22">
        <f t="shared" si="23"/>
        <v>-5.2731496377334316E-3</v>
      </c>
    </row>
    <row r="751" spans="2:25" x14ac:dyDescent="0.25"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 s="19">
        <f t="array" ref="W751">SUMPRODUCT(B$2:U$2, B751:U751)</f>
        <v>-0.83031193198962983</v>
      </c>
      <c r="X751" s="16">
        <f t="shared" si="22"/>
        <v>0.30357911783731739</v>
      </c>
      <c r="Y751" s="22">
        <f t="shared" si="23"/>
        <v>-0.36180108566362873</v>
      </c>
    </row>
    <row r="752" spans="2:25" x14ac:dyDescent="0.25"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s="19">
        <f t="array" ref="W752">SUMPRODUCT(B$2:U$2, B752:U752)</f>
        <v>-0.98380006860131175</v>
      </c>
      <c r="X752" s="16">
        <f t="shared" si="22"/>
        <v>0.2721384180674829</v>
      </c>
      <c r="Y752" s="22">
        <f t="shared" si="23"/>
        <v>-0.31764438357142705</v>
      </c>
    </row>
    <row r="753" spans="2:25" x14ac:dyDescent="0.25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19">
        <f t="array" ref="W753">SUMPRODUCT(B$2:U$2, B753:U753)</f>
        <v>-0.51114522211601465</v>
      </c>
      <c r="X753" s="16">
        <f t="shared" si="22"/>
        <v>0.37492509712970495</v>
      </c>
      <c r="Y753" s="22">
        <f t="shared" si="23"/>
        <v>-0.46988379183405288</v>
      </c>
    </row>
    <row r="754" spans="2:25" x14ac:dyDescent="0.25"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s="19">
        <f t="array" ref="W754">SUMPRODUCT(B$2:U$2, B754:U754)</f>
        <v>-4.0210751136902783</v>
      </c>
      <c r="X754" s="16">
        <f t="shared" si="22"/>
        <v>1.7617723329173673E-2</v>
      </c>
      <c r="Y754" s="22">
        <f t="shared" si="23"/>
        <v>-1.7774762600097319E-2</v>
      </c>
    </row>
    <row r="755" spans="2:25" x14ac:dyDescent="0.25"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s="19">
        <f t="array" ref="W755">SUMPRODUCT(B$2:U$2, B755:U755)</f>
        <v>-2.6116465981372543</v>
      </c>
      <c r="X755" s="16">
        <f t="shared" si="22"/>
        <v>6.8392616025824915E-2</v>
      </c>
      <c r="Y755" s="22">
        <f t="shared" si="23"/>
        <v>-7.0843814882522074E-2</v>
      </c>
    </row>
    <row r="756" spans="2:25" x14ac:dyDescent="0.25"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19">
        <f t="array" ref="W756">SUMPRODUCT(B$2:U$2, B756:U756)</f>
        <v>-4.9489204457428126</v>
      </c>
      <c r="X756" s="16">
        <f t="shared" si="22"/>
        <v>7.0411309008751363E-3</v>
      </c>
      <c r="Y756" s="22">
        <f t="shared" si="23"/>
        <v>-7.0660366416341464E-3</v>
      </c>
    </row>
    <row r="757" spans="2:25" x14ac:dyDescent="0.25"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s="19">
        <f t="array" ref="W757">SUMPRODUCT(B$2:U$2, B757:U757)</f>
        <v>-3.3456765038979475</v>
      </c>
      <c r="X757" s="16">
        <f t="shared" si="22"/>
        <v>3.4037028245656083E-2</v>
      </c>
      <c r="Y757" s="22">
        <f t="shared" si="23"/>
        <v>-3.4629777021532811E-2</v>
      </c>
    </row>
    <row r="758" spans="2:25" x14ac:dyDescent="0.25"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19">
        <f t="array" ref="W758">SUMPRODUCT(B$2:U$2, B758:U758)</f>
        <v>-4.3326502089454184</v>
      </c>
      <c r="X758" s="16">
        <f t="shared" si="22"/>
        <v>1.2962464816928993E-2</v>
      </c>
      <c r="Y758" s="22">
        <f t="shared" si="23"/>
        <v>-1.304721070431329E-2</v>
      </c>
    </row>
    <row r="759" spans="2:25" x14ac:dyDescent="0.25"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19">
        <f t="array" ref="W759">SUMPRODUCT(B$2:U$2, B759:U759)</f>
        <v>-2.5377434569363979</v>
      </c>
      <c r="X759" s="16">
        <f t="shared" si="22"/>
        <v>7.3254218260538767E-2</v>
      </c>
      <c r="Y759" s="22">
        <f t="shared" si="23"/>
        <v>-7.6075988632049535E-2</v>
      </c>
    </row>
    <row r="760" spans="2:25" x14ac:dyDescent="0.25"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19">
        <f t="array" ref="W760">SUMPRODUCT(B$2:U$2, B760:U760)</f>
        <v>-6.4087823919383835E-2</v>
      </c>
      <c r="X760" s="16">
        <f t="shared" si="22"/>
        <v>0.48398352561586006</v>
      </c>
      <c r="Y760" s="22">
        <f t="shared" si="23"/>
        <v>-0.6616165869091869</v>
      </c>
    </row>
    <row r="761" spans="2:25" x14ac:dyDescent="0.25"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19">
        <f t="array" ref="W761">SUMPRODUCT(B$2:U$2, B761:U761)</f>
        <v>-1.962898218707404E-3</v>
      </c>
      <c r="X761" s="16">
        <f t="shared" si="22"/>
        <v>0.49950927560288527</v>
      </c>
      <c r="Y761" s="22">
        <f t="shared" si="23"/>
        <v>-0.69216621307169135</v>
      </c>
    </row>
    <row r="762" spans="2:25" x14ac:dyDescent="0.25"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19">
        <f t="array" ref="W762">SUMPRODUCT(B$2:U$2, B762:U762)</f>
        <v>-0.32935515825144435</v>
      </c>
      <c r="X762" s="16">
        <f t="shared" si="22"/>
        <v>0.41839753135597685</v>
      </c>
      <c r="Y762" s="22">
        <f t="shared" si="23"/>
        <v>-0.54196810819820584</v>
      </c>
    </row>
    <row r="763" spans="2:25" x14ac:dyDescent="0.25"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19">
        <f t="array" ref="W763">SUMPRODUCT(B$2:U$2, B763:U763)</f>
        <v>-2.2592428462265608</v>
      </c>
      <c r="X763" s="16">
        <f t="shared" si="22"/>
        <v>9.4555172388939068E-2</v>
      </c>
      <c r="Y763" s="22">
        <f t="shared" si="23"/>
        <v>-9.9328933817523224E-2</v>
      </c>
    </row>
    <row r="764" spans="2:25" x14ac:dyDescent="0.25"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 s="19">
        <f t="array" ref="W764">SUMPRODUCT(B$2:U$2, B764:U764)</f>
        <v>-1.7595370612978645</v>
      </c>
      <c r="X764" s="16">
        <f t="shared" si="22"/>
        <v>0.14684832908464768</v>
      </c>
      <c r="Y764" s="22">
        <f t="shared" si="23"/>
        <v>-0.1588179384860757</v>
      </c>
    </row>
    <row r="765" spans="2:25" x14ac:dyDescent="0.25"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s="19">
        <f t="array" ref="W765">SUMPRODUCT(B$2:U$2, B765:U765)</f>
        <v>-2.5713193084570953</v>
      </c>
      <c r="X765" s="16">
        <f t="shared" si="22"/>
        <v>7.1007226366752538E-2</v>
      </c>
      <c r="Y765" s="22">
        <f t="shared" si="23"/>
        <v>-7.3654318849523864E-2</v>
      </c>
    </row>
    <row r="766" spans="2:25" x14ac:dyDescent="0.25"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19">
        <f t="array" ref="W766">SUMPRODUCT(B$2:U$2, B766:U766)</f>
        <v>-0.98380006860131175</v>
      </c>
      <c r="X766" s="16">
        <f t="shared" si="22"/>
        <v>0.2721384180674829</v>
      </c>
      <c r="Y766" s="22">
        <f t="shared" si="23"/>
        <v>-0.31764438357142705</v>
      </c>
    </row>
    <row r="767" spans="2:25" x14ac:dyDescent="0.25"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s="19">
        <f t="array" ref="W767">SUMPRODUCT(B$2:U$2, B767:U767)</f>
        <v>-2.5713193084570953</v>
      </c>
      <c r="X767" s="16">
        <f t="shared" si="22"/>
        <v>7.1007226366752538E-2</v>
      </c>
      <c r="Y767" s="22">
        <f t="shared" si="23"/>
        <v>-7.3654318849523864E-2</v>
      </c>
    </row>
    <row r="768" spans="2:25" x14ac:dyDescent="0.25"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 s="19">
        <f t="array" ref="W768">SUMPRODUCT(B$2:U$2, B768:U768)</f>
        <v>-0.38325453379299901</v>
      </c>
      <c r="X768" s="16">
        <f t="shared" si="22"/>
        <v>0.40534218352131607</v>
      </c>
      <c r="Y768" s="22">
        <f t="shared" si="23"/>
        <v>-0.51976913722414897</v>
      </c>
    </row>
    <row r="769" spans="2:25" x14ac:dyDescent="0.25"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19">
        <f t="array" ref="W769">SUMPRODUCT(B$2:U$2, B769:U769)</f>
        <v>-0.32935515825144435</v>
      </c>
      <c r="X769" s="16">
        <f t="shared" si="22"/>
        <v>0.41839753135597685</v>
      </c>
      <c r="Y769" s="22">
        <f t="shared" si="23"/>
        <v>-0.54196810819820584</v>
      </c>
    </row>
    <row r="770" spans="2:25" x14ac:dyDescent="0.25"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 s="19">
        <f t="array" ref="W770">SUMPRODUCT(B$2:U$2, B770:U770)</f>
        <v>-0.83031193198962983</v>
      </c>
      <c r="X770" s="16">
        <f t="shared" si="22"/>
        <v>0.30357911783731739</v>
      </c>
      <c r="Y770" s="22">
        <f t="shared" si="23"/>
        <v>-0.36180108566362873</v>
      </c>
    </row>
    <row r="771" spans="2:25" x14ac:dyDescent="0.25"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19">
        <f t="array" ref="W771">SUMPRODUCT(B$2:U$2, B771:U771)</f>
        <v>-2.5870440104461769</v>
      </c>
      <c r="X771" s="16">
        <f t="shared" si="22"/>
        <v>6.9976914741624568E-2</v>
      </c>
      <c r="Y771" s="22">
        <f t="shared" si="23"/>
        <v>-7.254587028444931E-2</v>
      </c>
    </row>
    <row r="772" spans="2:25" x14ac:dyDescent="0.25"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19">
        <f t="array" ref="W772">SUMPRODUCT(B$2:U$2, B772:U772)</f>
        <v>-2.8730216574126501</v>
      </c>
      <c r="X772" s="16">
        <f t="shared" si="22"/>
        <v>5.3503426219983496E-2</v>
      </c>
      <c r="Y772" s="22">
        <f t="shared" si="23"/>
        <v>-5.498792822307623E-2</v>
      </c>
    </row>
    <row r="773" spans="2:25" x14ac:dyDescent="0.25"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19">
        <f t="array" ref="W773">SUMPRODUCT(B$2:U$2, B773:U773)</f>
        <v>-2.8986191057013162</v>
      </c>
      <c r="X773" s="16">
        <f t="shared" si="22"/>
        <v>5.2221867842691082E-2</v>
      </c>
      <c r="Y773" s="22">
        <f t="shared" si="23"/>
        <v>-5.3634841926982903E-2</v>
      </c>
    </row>
    <row r="774" spans="2:25" x14ac:dyDescent="0.25"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s="19">
        <f t="array" ref="W774">SUMPRODUCT(B$2:U$2, B774:U774)</f>
        <v>-4.6216206484985918</v>
      </c>
      <c r="X774" s="16">
        <f t="shared" ref="X774:X837" si="24">EXP(W774)/(1+EXP(W774))</f>
        <v>9.7410202065755964E-3</v>
      </c>
      <c r="Y774" s="22">
        <f t="shared" ref="Y774:Y837" si="25">IFERROR(V774*LN(X774)+(1-V774)*LN(1-X774),0)</f>
        <v>-9.7887743127701606E-3</v>
      </c>
    </row>
    <row r="775" spans="2:25" x14ac:dyDescent="0.25"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19">
        <f t="array" ref="W775">SUMPRODUCT(B$2:U$2, B775:U775)</f>
        <v>-3.0341014086428073</v>
      </c>
      <c r="X775" s="16">
        <f t="shared" si="24"/>
        <v>4.5908845373550153E-2</v>
      </c>
      <c r="Y775" s="22">
        <f t="shared" si="25"/>
        <v>-4.6996062175550198E-2</v>
      </c>
    </row>
    <row r="776" spans="2:25" x14ac:dyDescent="0.25"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19">
        <f t="array" ref="W776">SUMPRODUCT(B$2:U$2, B776:U776)</f>
        <v>-6.4087823919383835E-2</v>
      </c>
      <c r="X776" s="16">
        <f t="shared" si="24"/>
        <v>0.48398352561586006</v>
      </c>
      <c r="Y776" s="22">
        <f t="shared" si="25"/>
        <v>-0.6616165869091869</v>
      </c>
    </row>
    <row r="777" spans="2:25" x14ac:dyDescent="0.25"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 s="19">
        <f t="array" ref="W777">SUMPRODUCT(B$2:U$2, B777:U777)</f>
        <v>-0.83031193198962983</v>
      </c>
      <c r="X777" s="16">
        <f t="shared" si="24"/>
        <v>0.30357911783731739</v>
      </c>
      <c r="Y777" s="22">
        <f t="shared" si="25"/>
        <v>-0.36180108566362873</v>
      </c>
    </row>
    <row r="778" spans="2:25" x14ac:dyDescent="0.25"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s="19">
        <f t="array" ref="W778">SUMPRODUCT(B$2:U$2, B778:U778)</f>
        <v>-2.4178311718454135</v>
      </c>
      <c r="X778" s="16">
        <f t="shared" si="24"/>
        <v>8.1823047553487599E-2</v>
      </c>
      <c r="Y778" s="22">
        <f t="shared" si="25"/>
        <v>-8.536514828087774E-2</v>
      </c>
    </row>
    <row r="779" spans="2:25" x14ac:dyDescent="0.25"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 s="19">
        <f t="array" ref="W779">SUMPRODUCT(B$2:U$2, B779:U779)</f>
        <v>-0.14308366233312839</v>
      </c>
      <c r="X779" s="16">
        <f t="shared" si="24"/>
        <v>0.46428998770028956</v>
      </c>
      <c r="Y779" s="22">
        <f t="shared" si="25"/>
        <v>-0.62416228614535108</v>
      </c>
    </row>
    <row r="780" spans="2:25" x14ac:dyDescent="0.25"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19">
        <f t="array" ref="W780">SUMPRODUCT(B$2:U$2, B780:U780)</f>
        <v>-0.53674267040468093</v>
      </c>
      <c r="X780" s="16">
        <f t="shared" si="24"/>
        <v>0.36894564495466942</v>
      </c>
      <c r="Y780" s="22">
        <f t="shared" si="25"/>
        <v>-0.46036327903305885</v>
      </c>
    </row>
    <row r="781" spans="2:25" x14ac:dyDescent="0.25"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 s="19">
        <f t="array" ref="W781">SUMPRODUCT(B$2:U$2, B781:U781)</f>
        <v>-1.489190590148292</v>
      </c>
      <c r="X781" s="16">
        <f t="shared" si="24"/>
        <v>0.1840432464896383</v>
      </c>
      <c r="Y781" s="22">
        <f t="shared" si="25"/>
        <v>-0.20339392357154815</v>
      </c>
    </row>
    <row r="782" spans="2:25" x14ac:dyDescent="0.25"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 s="19">
        <f t="array" ref="W782">SUMPRODUCT(B$2:U$2, B782:U782)</f>
        <v>-1.6047979358766937</v>
      </c>
      <c r="X782" s="16">
        <f t="shared" si="24"/>
        <v>0.16731210497007079</v>
      </c>
      <c r="Y782" s="22">
        <f t="shared" si="25"/>
        <v>-0.18309638285824101</v>
      </c>
    </row>
    <row r="783" spans="2:25" x14ac:dyDescent="0.25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s="19">
        <f t="array" ref="W783">SUMPRODUCT(B$2:U$2, B783:U783)</f>
        <v>-4.1745632503019614</v>
      </c>
      <c r="X783" s="16">
        <f t="shared" si="24"/>
        <v>1.5148889405310182E-2</v>
      </c>
      <c r="Y783" s="22">
        <f t="shared" si="25"/>
        <v>-1.5264805992042201E-2</v>
      </c>
    </row>
    <row r="784" spans="2:25" x14ac:dyDescent="0.25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s="19">
        <f t="array" ref="W784">SUMPRODUCT(B$2:U$2, B784:U784)</f>
        <v>-4.4861383455570998</v>
      </c>
      <c r="X784" s="16">
        <f t="shared" si="24"/>
        <v>1.1138592084252105E-2</v>
      </c>
      <c r="Y784" s="22">
        <f t="shared" si="25"/>
        <v>-1.1201090732387486E-2</v>
      </c>
    </row>
    <row r="785" spans="2:25" x14ac:dyDescent="0.25"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19">
        <f t="array" ref="W785">SUMPRODUCT(B$2:U$2, B785:U785)</f>
        <v>-2.8986191057013162</v>
      </c>
      <c r="X785" s="16">
        <f t="shared" si="24"/>
        <v>5.2221867842691082E-2</v>
      </c>
      <c r="Y785" s="22">
        <f t="shared" si="25"/>
        <v>-5.3634841926982903E-2</v>
      </c>
    </row>
    <row r="786" spans="2:25" x14ac:dyDescent="0.25"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 s="19">
        <f t="array" ref="W786">SUMPRODUCT(B$2:U$2, B786:U786)</f>
        <v>-0.43626151766710719</v>
      </c>
      <c r="X786" s="16">
        <f t="shared" si="24"/>
        <v>0.39263213439586808</v>
      </c>
      <c r="Y786" s="22">
        <f t="shared" si="25"/>
        <v>-0.49862063260349904</v>
      </c>
    </row>
    <row r="787" spans="2:25" x14ac:dyDescent="0.25"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 s="19">
        <f t="array" ref="W787">SUMPRODUCT(B$2:U$2, B787:U787)</f>
        <v>-0.44392010740816756</v>
      </c>
      <c r="X787" s="16">
        <f t="shared" si="24"/>
        <v>0.39080728356957672</v>
      </c>
      <c r="Y787" s="22">
        <f t="shared" si="25"/>
        <v>-0.4956206139905428</v>
      </c>
    </row>
    <row r="788" spans="2:25" x14ac:dyDescent="0.25"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s="19">
        <f t="array" ref="W788">SUMPRODUCT(B$2:U$2, B788:U788)</f>
        <v>-2.5713193084570953</v>
      </c>
      <c r="X788" s="16">
        <f t="shared" si="24"/>
        <v>7.1007226366752538E-2</v>
      </c>
      <c r="Y788" s="22">
        <f t="shared" si="25"/>
        <v>-7.3654318849523864E-2</v>
      </c>
    </row>
    <row r="789" spans="2:25" x14ac:dyDescent="0.25"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s="19">
        <f t="array" ref="W789">SUMPRODUCT(B$2:U$2, B789:U789)</f>
        <v>0.73674447670572474</v>
      </c>
      <c r="X789" s="16">
        <f t="shared" si="24"/>
        <v>0.67628355311878008</v>
      </c>
      <c r="Y789" s="22">
        <f t="shared" si="25"/>
        <v>-1.1278873103162064</v>
      </c>
    </row>
    <row r="790" spans="2:25" x14ac:dyDescent="0.25"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19">
        <f t="array" ref="W790">SUMPRODUCT(B$2:U$2, B790:U790)</f>
        <v>-0.53674267040468093</v>
      </c>
      <c r="X790" s="16">
        <f t="shared" si="24"/>
        <v>0.36894564495466942</v>
      </c>
      <c r="Y790" s="22">
        <f t="shared" si="25"/>
        <v>-0.46036327903305885</v>
      </c>
    </row>
    <row r="791" spans="2:25" x14ac:dyDescent="0.25"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19">
        <f t="array" ref="W791">SUMPRODUCT(B$2:U$2, B791:U791)</f>
        <v>-2.124261910260465</v>
      </c>
      <c r="X791" s="16">
        <f t="shared" si="24"/>
        <v>0.1067609600132281</v>
      </c>
      <c r="Y791" s="22">
        <f t="shared" si="25"/>
        <v>-0.11290105196998908</v>
      </c>
    </row>
    <row r="792" spans="2:25" x14ac:dyDescent="0.25"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19">
        <f t="array" ref="W792">SUMPRODUCT(B$2:U$2, B792:U792)</f>
        <v>-0.38325453379299901</v>
      </c>
      <c r="X792" s="16">
        <f t="shared" si="24"/>
        <v>0.40534218352131607</v>
      </c>
      <c r="Y792" s="22">
        <f t="shared" si="25"/>
        <v>-0.51976913722414897</v>
      </c>
    </row>
    <row r="793" spans="2:25" x14ac:dyDescent="0.25"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19">
        <f t="array" ref="W793">SUMPRODUCT(B$2:U$2, B793:U793)</f>
        <v>-0.98380006860131175</v>
      </c>
      <c r="X793" s="16">
        <f t="shared" si="24"/>
        <v>0.2721384180674829</v>
      </c>
      <c r="Y793" s="22">
        <f t="shared" si="25"/>
        <v>-0.31764438357142705</v>
      </c>
    </row>
    <row r="794" spans="2:25" x14ac:dyDescent="0.25"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 s="19">
        <f t="array" ref="W794">SUMPRODUCT(B$2:U$2, B794:U794)</f>
        <v>-0.83031193198962983</v>
      </c>
      <c r="X794" s="16">
        <f t="shared" si="24"/>
        <v>0.30357911783731739</v>
      </c>
      <c r="Y794" s="22">
        <f t="shared" si="25"/>
        <v>-0.36180108566362873</v>
      </c>
    </row>
    <row r="795" spans="2:25" x14ac:dyDescent="0.25"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19">
        <f t="array" ref="W795">SUMPRODUCT(B$2:U$2, B795:U795)</f>
        <v>-0.32935515825144435</v>
      </c>
      <c r="X795" s="16">
        <f t="shared" si="24"/>
        <v>0.41839753135597685</v>
      </c>
      <c r="Y795" s="22">
        <f t="shared" si="25"/>
        <v>-0.54196810819820584</v>
      </c>
    </row>
    <row r="796" spans="2:25" x14ac:dyDescent="0.25"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 s="19">
        <f t="array" ref="W796">SUMPRODUCT(B$2:U$2, B796:U796)</f>
        <v>0.992669396569824</v>
      </c>
      <c r="X796" s="16">
        <f t="shared" si="24"/>
        <v>0.72961485560662975</v>
      </c>
      <c r="Y796" s="22">
        <f t="shared" si="25"/>
        <v>-1.3079078756961815</v>
      </c>
    </row>
    <row r="797" spans="2:25" x14ac:dyDescent="0.25"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19">
        <f t="array" ref="W797">SUMPRODUCT(B$2:U$2, B797:U797)</f>
        <v>-2.8986191057013162</v>
      </c>
      <c r="X797" s="16">
        <f t="shared" si="24"/>
        <v>5.2221867842691082E-2</v>
      </c>
      <c r="Y797" s="22">
        <f t="shared" si="25"/>
        <v>-5.3634841926982903E-2</v>
      </c>
    </row>
    <row r="798" spans="2:25" x14ac:dyDescent="0.25"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19">
        <f t="array" ref="W798">SUMPRODUCT(B$2:U$2, B798:U798)</f>
        <v>-2.8806132720311255</v>
      </c>
      <c r="X798" s="16">
        <f t="shared" si="24"/>
        <v>5.3120281269234904E-2</v>
      </c>
      <c r="Y798" s="22">
        <f t="shared" si="25"/>
        <v>-5.4583206818784771E-2</v>
      </c>
    </row>
    <row r="799" spans="2:25" x14ac:dyDescent="0.25">
      <c r="B799">
        <v>0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 s="19">
        <f t="array" ref="W799">SUMPRODUCT(B$2:U$2, B799:U799)</f>
        <v>-2.5377434569363979</v>
      </c>
      <c r="X799" s="16">
        <f t="shared" si="24"/>
        <v>7.3254218260538767E-2</v>
      </c>
      <c r="Y799" s="22">
        <f t="shared" si="25"/>
        <v>-7.6075988632049535E-2</v>
      </c>
    </row>
    <row r="800" spans="2:25" x14ac:dyDescent="0.25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 s="19">
        <f t="array" ref="W800">SUMPRODUCT(B$2:U$2, B800:U800)</f>
        <v>-2.2113908360448145</v>
      </c>
      <c r="X800" s="16">
        <f t="shared" si="24"/>
        <v>9.873224167457266E-2</v>
      </c>
      <c r="Y800" s="22">
        <f t="shared" si="25"/>
        <v>-0.1039528864712182</v>
      </c>
    </row>
    <row r="801" spans="2:25" x14ac:dyDescent="0.25"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19">
        <f t="array" ref="W801">SUMPRODUCT(B$2:U$2, B801:U801)</f>
        <v>0.56402352491742946</v>
      </c>
      <c r="X801" s="16">
        <f t="shared" si="24"/>
        <v>0.63738299421728906</v>
      </c>
      <c r="Y801" s="22">
        <f t="shared" si="25"/>
        <v>-1.0144080821949177</v>
      </c>
    </row>
    <row r="802" spans="2:25" x14ac:dyDescent="0.25"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19">
        <f t="array" ref="W802">SUMPRODUCT(B$2:U$2, B802:U802)</f>
        <v>-0.81597939433890576</v>
      </c>
      <c r="X802" s="16">
        <f t="shared" si="24"/>
        <v>0.30661778875801482</v>
      </c>
      <c r="Y802" s="22">
        <f t="shared" si="25"/>
        <v>-0.3661739004560462</v>
      </c>
    </row>
    <row r="803" spans="2:25" x14ac:dyDescent="0.25"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 s="19">
        <f t="array" ref="W803">SUMPRODUCT(B$2:U$2, B803:U803)</f>
        <v>1.1384989434404458</v>
      </c>
      <c r="X803" s="16">
        <f t="shared" si="24"/>
        <v>0.7574039366250066</v>
      </c>
      <c r="Y803" s="22">
        <f t="shared" si="25"/>
        <v>-1.4163575094175558</v>
      </c>
    </row>
    <row r="804" spans="2:25" x14ac:dyDescent="0.25"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19">
        <f t="array" ref="W804">SUMPRODUCT(B$2:U$2, B804:U804)</f>
        <v>-0.98380006860131175</v>
      </c>
      <c r="X804" s="16">
        <f t="shared" si="24"/>
        <v>0.2721384180674829</v>
      </c>
      <c r="Y804" s="22">
        <f t="shared" si="25"/>
        <v>-0.31764438357142705</v>
      </c>
    </row>
    <row r="805" spans="2:25" x14ac:dyDescent="0.25"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19">
        <f t="array" ref="W805">SUMPRODUCT(B$2:U$2, B805:U805)</f>
        <v>-1.9656735846416125</v>
      </c>
      <c r="X805" s="16">
        <f t="shared" si="24"/>
        <v>0.12285434613165132</v>
      </c>
      <c r="Y805" s="22">
        <f t="shared" si="25"/>
        <v>-0.1310822184520879</v>
      </c>
    </row>
    <row r="806" spans="2:25" x14ac:dyDescent="0.25"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19">
        <f t="array" ref="W806">SUMPRODUCT(B$2:U$2, B806:U806)</f>
        <v>-0.98380006860131175</v>
      </c>
      <c r="X806" s="16">
        <f t="shared" si="24"/>
        <v>0.2721384180674829</v>
      </c>
      <c r="Y806" s="22">
        <f t="shared" si="25"/>
        <v>-0.31764438357142705</v>
      </c>
    </row>
    <row r="807" spans="2:25" x14ac:dyDescent="0.25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19">
        <f t="array" ref="W807">SUMPRODUCT(B$2:U$2, B807:U807)</f>
        <v>0.28968707850909392</v>
      </c>
      <c r="X807" s="16">
        <f t="shared" si="24"/>
        <v>0.57191952284421887</v>
      </c>
      <c r="Y807" s="22">
        <f t="shared" si="25"/>
        <v>-0.84844407033809743</v>
      </c>
    </row>
    <row r="808" spans="2:25" x14ac:dyDescent="0.25"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19">
        <f t="array" ref="W808">SUMPRODUCT(B$2:U$2, B808:U808)</f>
        <v>-4.7415329335895757</v>
      </c>
      <c r="X808" s="16">
        <f t="shared" si="24"/>
        <v>8.649789019322493E-3</v>
      </c>
      <c r="Y808" s="22">
        <f t="shared" si="25"/>
        <v>-8.6874155760039325E-3</v>
      </c>
    </row>
    <row r="809" spans="2:25" x14ac:dyDescent="0.25"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19">
        <f t="array" ref="W809">SUMPRODUCT(B$2:U$2, B809:U809)</f>
        <v>-3.3456765038979475</v>
      </c>
      <c r="X809" s="16">
        <f t="shared" si="24"/>
        <v>3.4037028245656083E-2</v>
      </c>
      <c r="Y809" s="22">
        <f t="shared" si="25"/>
        <v>-3.4629777021532811E-2</v>
      </c>
    </row>
    <row r="810" spans="2:25" x14ac:dyDescent="0.25"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19">
        <f t="array" ref="W810">SUMPRODUCT(B$2:U$2, B810:U810)</f>
        <v>-6.4087823919383835E-2</v>
      </c>
      <c r="X810" s="16">
        <f t="shared" si="24"/>
        <v>0.48398352561586006</v>
      </c>
      <c r="Y810" s="22">
        <f t="shared" si="25"/>
        <v>-0.6616165869091869</v>
      </c>
    </row>
    <row r="811" spans="2:25" x14ac:dyDescent="0.25"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19">
        <f t="array" ref="W811">SUMPRODUCT(B$2:U$2, B811:U811)</f>
        <v>-0.98380006860131175</v>
      </c>
      <c r="X811" s="16">
        <f t="shared" si="24"/>
        <v>0.2721384180674829</v>
      </c>
      <c r="Y811" s="22">
        <f t="shared" si="25"/>
        <v>-0.31764438357142705</v>
      </c>
    </row>
    <row r="812" spans="2:25" x14ac:dyDescent="0.25"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 s="19">
        <f t="array" ref="W812">SUMPRODUCT(B$2:U$2, B812:U812)</f>
        <v>-0.22887400551387069</v>
      </c>
      <c r="X812" s="16">
        <f t="shared" si="24"/>
        <v>0.44302997166180791</v>
      </c>
      <c r="Y812" s="22">
        <f t="shared" si="25"/>
        <v>-0.58524384959024034</v>
      </c>
    </row>
    <row r="813" spans="2:25" x14ac:dyDescent="0.25"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19">
        <f t="array" ref="W813">SUMPRODUCT(B$2:U$2, B813:U813)</f>
        <v>-0.38325453379299901</v>
      </c>
      <c r="X813" s="16">
        <f t="shared" si="24"/>
        <v>0.40534218352131607</v>
      </c>
      <c r="Y813" s="22">
        <f t="shared" si="25"/>
        <v>-0.51976913722414897</v>
      </c>
    </row>
    <row r="814" spans="2:25" x14ac:dyDescent="0.25"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19">
        <f t="array" ref="W814">SUMPRODUCT(B$2:U$2, B814:U814)</f>
        <v>-0.83031193198962983</v>
      </c>
      <c r="X814" s="16">
        <f t="shared" si="24"/>
        <v>0.30357911783731739</v>
      </c>
      <c r="Y814" s="22">
        <f t="shared" si="25"/>
        <v>-0.36180108566362873</v>
      </c>
    </row>
    <row r="815" spans="2:25" x14ac:dyDescent="0.25"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s="19">
        <f t="array" ref="W815">SUMPRODUCT(B$2:U$2, B815:U815)</f>
        <v>-5.8894718115053646</v>
      </c>
      <c r="X815" s="16">
        <f t="shared" si="24"/>
        <v>2.7607954755354881E-3</v>
      </c>
      <c r="Y815" s="22">
        <f t="shared" si="25"/>
        <v>-2.7646135001736087E-3</v>
      </c>
    </row>
    <row r="816" spans="2:25" x14ac:dyDescent="0.25"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19">
        <f t="array" ref="W816">SUMPRODUCT(B$2:U$2, B816:U816)</f>
        <v>-2.4259642592160193</v>
      </c>
      <c r="X816" s="16">
        <f t="shared" si="24"/>
        <v>8.1214099101918069E-2</v>
      </c>
      <c r="Y816" s="22">
        <f t="shared" si="25"/>
        <v>-8.4702153411094036E-2</v>
      </c>
    </row>
    <row r="817" spans="2:25" x14ac:dyDescent="0.25"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19">
        <f t="array" ref="W817">SUMPRODUCT(B$2:U$2, B817:U817)</f>
        <v>-0.32935515825144435</v>
      </c>
      <c r="X817" s="16">
        <f t="shared" si="24"/>
        <v>0.41839753135597685</v>
      </c>
      <c r="Y817" s="22">
        <f t="shared" si="25"/>
        <v>-0.54196810819820584</v>
      </c>
    </row>
    <row r="818" spans="2:25" x14ac:dyDescent="0.25"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 s="19">
        <f t="array" ref="W818">SUMPRODUCT(B$2:U$2, B818:U818)</f>
        <v>-2.4942214474496631</v>
      </c>
      <c r="X818" s="16">
        <f t="shared" si="24"/>
        <v>7.6264272203069805E-2</v>
      </c>
      <c r="Y818" s="22">
        <f t="shared" si="25"/>
        <v>-7.9329257126573377E-2</v>
      </c>
    </row>
    <row r="819" spans="2:25" x14ac:dyDescent="0.25"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19">
        <f t="array" ref="W819">SUMPRODUCT(B$2:U$2, B819:U819)</f>
        <v>-0.53674267040468093</v>
      </c>
      <c r="X819" s="16">
        <f t="shared" si="24"/>
        <v>0.36894564495466942</v>
      </c>
      <c r="Y819" s="22">
        <f t="shared" si="25"/>
        <v>-0.46036327903305885</v>
      </c>
    </row>
    <row r="820" spans="2:25" x14ac:dyDescent="0.25"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19">
        <f t="array" ref="W820">SUMPRODUCT(B$2:U$2, B820:U820)</f>
        <v>0.28968707850909392</v>
      </c>
      <c r="X820" s="16">
        <f t="shared" si="24"/>
        <v>0.57191952284421887</v>
      </c>
      <c r="Y820" s="22">
        <f t="shared" si="25"/>
        <v>-0.84844407033809743</v>
      </c>
    </row>
    <row r="821" spans="2:25" x14ac:dyDescent="0.25"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19">
        <f t="array" ref="W821">SUMPRODUCT(B$2:U$2, B821:U821)</f>
        <v>-0.83031193198962983</v>
      </c>
      <c r="X821" s="16">
        <f t="shared" si="24"/>
        <v>0.30357911783731739</v>
      </c>
      <c r="Y821" s="22">
        <f t="shared" si="25"/>
        <v>-0.36180108566362873</v>
      </c>
    </row>
    <row r="822" spans="2:25" x14ac:dyDescent="0.25"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19">
        <f t="array" ref="W822">SUMPRODUCT(B$2:U$2, B822:U822)</f>
        <v>-0.98380006860131175</v>
      </c>
      <c r="X822" s="16">
        <f t="shared" si="24"/>
        <v>0.2721384180674829</v>
      </c>
      <c r="Y822" s="22">
        <f t="shared" si="25"/>
        <v>-0.31764438357142705</v>
      </c>
    </row>
    <row r="823" spans="2:25" x14ac:dyDescent="0.25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19">
        <f t="array" ref="W823">SUMPRODUCT(B$2:U$2, B823:U823)</f>
        <v>0.28968707850909392</v>
      </c>
      <c r="X823" s="16">
        <f t="shared" si="24"/>
        <v>0.57191952284421887</v>
      </c>
      <c r="Y823" s="22">
        <f t="shared" si="25"/>
        <v>-0.84844407033809743</v>
      </c>
    </row>
    <row r="824" spans="2:25" x14ac:dyDescent="0.25"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19">
        <f t="array" ref="W824">SUMPRODUCT(B$2:U$2, B824:U824)</f>
        <v>-2.8986191057013162</v>
      </c>
      <c r="X824" s="16">
        <f t="shared" si="24"/>
        <v>5.2221867842691082E-2</v>
      </c>
      <c r="Y824" s="22">
        <f t="shared" si="25"/>
        <v>-5.3634841926982903E-2</v>
      </c>
    </row>
    <row r="825" spans="2:25" x14ac:dyDescent="0.25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 s="19">
        <f t="array" ref="W825">SUMPRODUCT(B$2:U$2, B825:U825)</f>
        <v>0.39212386176151126</v>
      </c>
      <c r="X825" s="16">
        <f t="shared" si="24"/>
        <v>0.59679387105565707</v>
      </c>
      <c r="Y825" s="22">
        <f t="shared" si="25"/>
        <v>-0.9083073615856897</v>
      </c>
    </row>
    <row r="826" spans="2:25" x14ac:dyDescent="0.25"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19">
        <f t="array" ref="W826">SUMPRODUCT(B$2:U$2, B826:U826)</f>
        <v>-0.38325453379299901</v>
      </c>
      <c r="X826" s="16">
        <f t="shared" si="24"/>
        <v>0.40534218352131607</v>
      </c>
      <c r="Y826" s="22">
        <f t="shared" si="25"/>
        <v>-0.51976913722414897</v>
      </c>
    </row>
    <row r="827" spans="2:25" x14ac:dyDescent="0.25"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s="19">
        <f t="array" ref="W827">SUMPRODUCT(B$2:U$2, B827:U827)</f>
        <v>-0.85077476315005929</v>
      </c>
      <c r="X827" s="16">
        <f t="shared" si="24"/>
        <v>0.29927035853333045</v>
      </c>
      <c r="Y827" s="22">
        <f t="shared" si="25"/>
        <v>-0.35563314185064543</v>
      </c>
    </row>
    <row r="828" spans="2:25" x14ac:dyDescent="0.25"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 s="19">
        <f t="array" ref="W828">SUMPRODUCT(B$2:U$2, B828:U828)</f>
        <v>-2.7451309690896344</v>
      </c>
      <c r="X828" s="16">
        <f t="shared" si="24"/>
        <v>6.0362224477301406E-2</v>
      </c>
      <c r="Y828" s="22">
        <f t="shared" si="25"/>
        <v>-6.2260823171242152E-2</v>
      </c>
    </row>
    <row r="829" spans="2:25" x14ac:dyDescent="0.25"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s="19">
        <f t="array" ref="W829">SUMPRODUCT(B$2:U$2, B829:U829)</f>
        <v>-4.9331957437537319</v>
      </c>
      <c r="X829" s="16">
        <f t="shared" si="24"/>
        <v>7.1519275660466555E-3</v>
      </c>
      <c r="Y829" s="22">
        <f t="shared" si="25"/>
        <v>-7.1776251983757056E-3</v>
      </c>
    </row>
    <row r="830" spans="2:25" x14ac:dyDescent="0.25"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 s="19">
        <f t="array" ref="W830">SUMPRODUCT(B$2:U$2, B830:U830)</f>
        <v>-0.38325453379299901</v>
      </c>
      <c r="X830" s="16">
        <f t="shared" si="24"/>
        <v>0.40534218352131607</v>
      </c>
      <c r="Y830" s="22">
        <f t="shared" si="25"/>
        <v>-0.51976913722414897</v>
      </c>
    </row>
    <row r="831" spans="2:25" x14ac:dyDescent="0.25"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19">
        <f t="array" ref="W831">SUMPRODUCT(B$2:U$2, B831:U831)</f>
        <v>-0.53674267040468093</v>
      </c>
      <c r="X831" s="16">
        <f t="shared" si="24"/>
        <v>0.36894564495466942</v>
      </c>
      <c r="Y831" s="22">
        <f t="shared" si="25"/>
        <v>-0.46036327903305885</v>
      </c>
    </row>
    <row r="832" spans="2:25" x14ac:dyDescent="0.25"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 s="19">
        <f t="array" ref="W832">SUMPRODUCT(B$2:U$2, B832:U832)</f>
        <v>-0.98380006860131175</v>
      </c>
      <c r="X832" s="16">
        <f t="shared" si="24"/>
        <v>0.2721384180674829</v>
      </c>
      <c r="Y832" s="22">
        <f t="shared" si="25"/>
        <v>-0.31764438357142705</v>
      </c>
    </row>
    <row r="833" spans="2:25" x14ac:dyDescent="0.25"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19">
        <f t="array" ref="W833">SUMPRODUCT(B$2:U$2, B833:U833)</f>
        <v>-3.1921883672862652</v>
      </c>
      <c r="X833" s="16">
        <f t="shared" si="24"/>
        <v>3.946074890905471E-2</v>
      </c>
      <c r="Y833" s="22">
        <f t="shared" si="25"/>
        <v>-4.026043233941437E-2</v>
      </c>
    </row>
    <row r="834" spans="2:25" x14ac:dyDescent="0.25"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19">
        <f t="array" ref="W834">SUMPRODUCT(B$2:U$2, B834:U834)</f>
        <v>-0.38325453379299901</v>
      </c>
      <c r="X834" s="16">
        <f t="shared" si="24"/>
        <v>0.40534218352131607</v>
      </c>
      <c r="Y834" s="22">
        <f t="shared" si="25"/>
        <v>-0.51976913722414897</v>
      </c>
    </row>
    <row r="835" spans="2:25" x14ac:dyDescent="0.25"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s="19">
        <f t="array" ref="W835">SUMPRODUCT(B$2:U$2, B835:U835)</f>
        <v>-1.9707737736487829</v>
      </c>
      <c r="X835" s="16">
        <f t="shared" si="24"/>
        <v>0.12230580019451764</v>
      </c>
      <c r="Y835" s="22">
        <f t="shared" si="25"/>
        <v>-0.13045703780799442</v>
      </c>
    </row>
    <row r="836" spans="2:25" x14ac:dyDescent="0.25"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s="19">
        <f t="array" ref="W836">SUMPRODUCT(B$2:U$2, B836:U836)</f>
        <v>-3.8136876015370422</v>
      </c>
      <c r="X836" s="16">
        <f t="shared" si="24"/>
        <v>2.1590231498266107E-2</v>
      </c>
      <c r="Y836" s="22">
        <f t="shared" si="25"/>
        <v>-2.1826710499435006E-2</v>
      </c>
    </row>
    <row r="837" spans="2:25" x14ac:dyDescent="0.25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19">
        <f t="array" ref="W837">SUMPRODUCT(B$2:U$2, B837:U837)</f>
        <v>-1.8121854480299302</v>
      </c>
      <c r="X837" s="16">
        <f t="shared" si="24"/>
        <v>0.14037420195799305</v>
      </c>
      <c r="Y837" s="22">
        <f t="shared" si="25"/>
        <v>-0.15125810298193729</v>
      </c>
    </row>
    <row r="838" spans="2:25" x14ac:dyDescent="0.25"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s="19">
        <f t="array" ref="W838">SUMPRODUCT(B$2:U$2, B838:U838)</f>
        <v>-5.395977843939443</v>
      </c>
      <c r="X838" s="16">
        <f t="shared" ref="X838:X901" si="26">EXP(W838)/(1+EXP(W838))</f>
        <v>4.5143124874161469E-3</v>
      </c>
      <c r="Y838" s="22">
        <f t="shared" ref="Y838:Y901" si="27">IFERROR(V838*LN(X838)+(1-V838)*LN(1-X838),0)</f>
        <v>-4.5245327659863294E-3</v>
      </c>
    </row>
    <row r="839" spans="2:25" x14ac:dyDescent="0.25"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 s="19">
        <f t="array" ref="W839">SUMPRODUCT(B$2:U$2, B839:U839)</f>
        <v>-1.4177444464376743</v>
      </c>
      <c r="X839" s="16">
        <f t="shared" si="26"/>
        <v>0.19501542677505657</v>
      </c>
      <c r="Y839" s="22">
        <f t="shared" si="27"/>
        <v>-0.2169321654429221</v>
      </c>
    </row>
    <row r="840" spans="2:25" x14ac:dyDescent="0.25"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19">
        <f t="array" ref="W840">SUMPRODUCT(B$2:U$2, B840:U840)</f>
        <v>-0.98380006860131175</v>
      </c>
      <c r="X840" s="16">
        <f t="shared" si="26"/>
        <v>0.2721384180674829</v>
      </c>
      <c r="Y840" s="22">
        <f t="shared" si="27"/>
        <v>-0.31764438357142705</v>
      </c>
    </row>
    <row r="841" spans="2:25" x14ac:dyDescent="0.25"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19">
        <f t="array" ref="W841">SUMPRODUCT(B$2:U$2, B841:U841)</f>
        <v>-3.0341014086428073</v>
      </c>
      <c r="X841" s="16">
        <f t="shared" si="26"/>
        <v>4.5908845373550153E-2</v>
      </c>
      <c r="Y841" s="22">
        <f t="shared" si="27"/>
        <v>-4.6996062175550198E-2</v>
      </c>
    </row>
    <row r="842" spans="2:25" x14ac:dyDescent="0.25"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 s="19">
        <f t="array" ref="W842">SUMPRODUCT(B$2:U$2, B842:U842)</f>
        <v>-0.78245992180788382</v>
      </c>
      <c r="X842" s="16">
        <f t="shared" si="26"/>
        <v>0.31378995890751921</v>
      </c>
      <c r="Y842" s="22">
        <f t="shared" si="27"/>
        <v>-0.37657151576994696</v>
      </c>
    </row>
    <row r="843" spans="2:25" x14ac:dyDescent="0.25"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 s="19">
        <f t="array" ref="W843">SUMPRODUCT(B$2:U$2, B843:U843)</f>
        <v>-0.96080014678891645</v>
      </c>
      <c r="X843" s="16">
        <f t="shared" si="26"/>
        <v>0.27671802076242269</v>
      </c>
      <c r="Y843" s="22">
        <f t="shared" si="27"/>
        <v>-0.32395612008185409</v>
      </c>
    </row>
    <row r="844" spans="2:25" x14ac:dyDescent="0.25"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19">
        <f t="array" ref="W844">SUMPRODUCT(B$2:U$2, B844:U844)</f>
        <v>-0.32935515825144435</v>
      </c>
      <c r="X844" s="16">
        <f t="shared" si="26"/>
        <v>0.41839753135597685</v>
      </c>
      <c r="Y844" s="22">
        <f t="shared" si="27"/>
        <v>-0.54196810819820584</v>
      </c>
    </row>
    <row r="845" spans="2:25" x14ac:dyDescent="0.25"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 s="19">
        <f t="array" ref="W845">SUMPRODUCT(B$2:U$2, B845:U845)</f>
        <v>-2.5870440104461769</v>
      </c>
      <c r="X845" s="16">
        <f t="shared" si="26"/>
        <v>6.9976914741624568E-2</v>
      </c>
      <c r="Y845" s="22">
        <f t="shared" si="27"/>
        <v>-7.254587028444931E-2</v>
      </c>
    </row>
    <row r="846" spans="2:25" x14ac:dyDescent="0.25"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 s="19">
        <f t="array" ref="W846">SUMPRODUCT(B$2:U$2, B846:U846)</f>
        <v>-0.98380006860131175</v>
      </c>
      <c r="X846" s="16">
        <f t="shared" si="26"/>
        <v>0.2721384180674829</v>
      </c>
      <c r="Y846" s="22">
        <f t="shared" si="27"/>
        <v>-0.31764438357142705</v>
      </c>
    </row>
    <row r="847" spans="2:25" x14ac:dyDescent="0.25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s="19">
        <f t="array" ref="W847">SUMPRODUCT(B$2:U$2, B847:U847)</f>
        <v>1.0455016688388097</v>
      </c>
      <c r="X847" s="16">
        <f t="shared" si="26"/>
        <v>0.73991016100236551</v>
      </c>
      <c r="Y847" s="22">
        <f t="shared" si="27"/>
        <v>-1.3467281730436569</v>
      </c>
    </row>
    <row r="848" spans="2:25" x14ac:dyDescent="0.25"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19">
        <f t="array" ref="W848">SUMPRODUCT(B$2:U$2, B848:U848)</f>
        <v>-0.83031193198962983</v>
      </c>
      <c r="X848" s="16">
        <f t="shared" si="26"/>
        <v>0.30357911783731739</v>
      </c>
      <c r="Y848" s="22">
        <f t="shared" si="27"/>
        <v>-0.36180108566362873</v>
      </c>
    </row>
    <row r="849" spans="2:25" x14ac:dyDescent="0.25"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19">
        <f t="array" ref="W849">SUMPRODUCT(B$2:U$2, B849:U849)</f>
        <v>-5.2424897073277616</v>
      </c>
      <c r="X849" s="16">
        <f t="shared" si="26"/>
        <v>5.2592709896278544E-3</v>
      </c>
      <c r="Y849" s="22">
        <f t="shared" si="27"/>
        <v>-5.2731496377334316E-3</v>
      </c>
    </row>
    <row r="850" spans="2:25" x14ac:dyDescent="0.25"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s="19">
        <f t="array" ref="W850">SUMPRODUCT(B$2:U$2, B850:U850)</f>
        <v>-0.98380006860131175</v>
      </c>
      <c r="X850" s="16">
        <f t="shared" si="26"/>
        <v>0.2721384180674829</v>
      </c>
      <c r="Y850" s="22">
        <f t="shared" si="27"/>
        <v>-0.31764438357142705</v>
      </c>
    </row>
    <row r="851" spans="2:25" x14ac:dyDescent="0.25"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 s="19">
        <f t="array" ref="W851">SUMPRODUCT(B$2:U$2, B851:U851)</f>
        <v>-3.4873349806454597</v>
      </c>
      <c r="X851" s="16">
        <f t="shared" si="26"/>
        <v>2.9674745049314458E-2</v>
      </c>
      <c r="Y851" s="22">
        <f t="shared" si="27"/>
        <v>-3.012394930786198E-2</v>
      </c>
    </row>
    <row r="852" spans="2:25" x14ac:dyDescent="0.25"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19">
        <f t="array" ref="W852">SUMPRODUCT(B$2:U$2, B852:U852)</f>
        <v>-3.8624867880714255</v>
      </c>
      <c r="X852" s="16">
        <f t="shared" si="26"/>
        <v>2.0583105156121329E-2</v>
      </c>
      <c r="Y852" s="22">
        <f t="shared" si="27"/>
        <v>-2.0797889664746487E-2</v>
      </c>
    </row>
    <row r="853" spans="2:25" x14ac:dyDescent="0.25"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19">
        <f t="array" ref="W853">SUMPRODUCT(B$2:U$2, B853:U853)</f>
        <v>-2.7451309690896344</v>
      </c>
      <c r="X853" s="16">
        <f t="shared" si="26"/>
        <v>6.0362224477301406E-2</v>
      </c>
      <c r="Y853" s="22">
        <f t="shared" si="27"/>
        <v>-6.2260823171242152E-2</v>
      </c>
    </row>
    <row r="854" spans="2:25" x14ac:dyDescent="0.25"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 s="19">
        <f t="array" ref="W854">SUMPRODUCT(B$2:U$2, B854:U854)</f>
        <v>-2.8806132720311255</v>
      </c>
      <c r="X854" s="16">
        <f t="shared" si="26"/>
        <v>5.3120281269234904E-2</v>
      </c>
      <c r="Y854" s="22">
        <f t="shared" si="27"/>
        <v>-5.4583206818784771E-2</v>
      </c>
    </row>
    <row r="855" spans="2:25" x14ac:dyDescent="0.25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19">
        <f t="array" ref="W855">SUMPRODUCT(B$2:U$2, B855:U855)</f>
        <v>-0.98380006860131175</v>
      </c>
      <c r="X855" s="16">
        <f t="shared" si="26"/>
        <v>0.2721384180674829</v>
      </c>
      <c r="Y855" s="22">
        <f t="shared" si="27"/>
        <v>-0.31764438357142705</v>
      </c>
    </row>
    <row r="856" spans="2:25" x14ac:dyDescent="0.25"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 s="19">
        <f t="array" ref="W856">SUMPRODUCT(B$2:U$2, B856:U856)</f>
        <v>2.8529036605991576</v>
      </c>
      <c r="X856" s="16">
        <f t="shared" si="26"/>
        <v>0.94546858275616974</v>
      </c>
      <c r="Y856" s="22">
        <f t="shared" si="27"/>
        <v>-2.9089782802144697</v>
      </c>
    </row>
    <row r="857" spans="2:25" x14ac:dyDescent="0.25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19">
        <f t="array" ref="W857">SUMPRODUCT(B$2:U$2, B857:U857)</f>
        <v>-2.2592428462265608</v>
      </c>
      <c r="X857" s="16">
        <f t="shared" si="26"/>
        <v>9.4555172388939068E-2</v>
      </c>
      <c r="Y857" s="22">
        <f t="shared" si="27"/>
        <v>-9.9328933817523224E-2</v>
      </c>
    </row>
    <row r="858" spans="2:25" x14ac:dyDescent="0.25"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19">
        <f t="array" ref="W858">SUMPRODUCT(B$2:U$2, B858:U858)</f>
        <v>-0.38325453379299901</v>
      </c>
      <c r="X858" s="16">
        <f t="shared" si="26"/>
        <v>0.40534218352131607</v>
      </c>
      <c r="Y858" s="22">
        <f t="shared" si="27"/>
        <v>-0.51976913722414897</v>
      </c>
    </row>
    <row r="859" spans="2:25" x14ac:dyDescent="0.25"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s="19">
        <f t="array" ref="W859">SUMPRODUCT(B$2:U$2, B859:U859)</f>
        <v>0.98501080682876374</v>
      </c>
      <c r="X859" s="16">
        <f t="shared" si="26"/>
        <v>0.72810133769703311</v>
      </c>
      <c r="Y859" s="22">
        <f t="shared" si="27"/>
        <v>-1.3023258471683672</v>
      </c>
    </row>
    <row r="860" spans="2:25" x14ac:dyDescent="0.25"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 s="19">
        <f t="array" ref="W860">SUMPRODUCT(B$2:U$2, B860:U860)</f>
        <v>0.15048559925182017</v>
      </c>
      <c r="X860" s="16">
        <f t="shared" si="26"/>
        <v>0.53755056263887713</v>
      </c>
      <c r="Y860" s="22">
        <f t="shared" si="27"/>
        <v>-0.7712180526306287</v>
      </c>
    </row>
    <row r="861" spans="2:25" x14ac:dyDescent="0.25"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19">
        <f t="array" ref="W861">SUMPRODUCT(B$2:U$2, B861:U861)</f>
        <v>-0.83031193198962983</v>
      </c>
      <c r="X861" s="16">
        <f t="shared" si="26"/>
        <v>0.30357911783731739</v>
      </c>
      <c r="Y861" s="22">
        <f t="shared" si="27"/>
        <v>-0.36180108566362873</v>
      </c>
    </row>
    <row r="862" spans="2:25" x14ac:dyDescent="0.25"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s="19">
        <f t="array" ref="W862">SUMPRODUCT(B$2:U$2, B862:U862)</f>
        <v>-3.8467620860823448</v>
      </c>
      <c r="X862" s="16">
        <f t="shared" si="26"/>
        <v>2.0902507651408619E-2</v>
      </c>
      <c r="Y862" s="22">
        <f t="shared" si="27"/>
        <v>-2.1124057805463385E-2</v>
      </c>
    </row>
    <row r="863" spans="2:25" x14ac:dyDescent="0.25"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s="19">
        <f t="array" ref="W863">SUMPRODUCT(B$2:U$2, B863:U863)</f>
        <v>1.9929544391543608</v>
      </c>
      <c r="X863" s="16">
        <f t="shared" si="26"/>
        <v>0.88005535235461285</v>
      </c>
      <c r="Y863" s="22">
        <f t="shared" si="27"/>
        <v>-2.1207249122394227</v>
      </c>
    </row>
    <row r="864" spans="2:25" x14ac:dyDescent="0.25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19">
        <f t="array" ref="W864">SUMPRODUCT(B$2:U$2, B864:U864)</f>
        <v>-2.2592428462265608</v>
      </c>
      <c r="X864" s="16">
        <f t="shared" si="26"/>
        <v>9.4555172388939068E-2</v>
      </c>
      <c r="Y864" s="22">
        <f t="shared" si="27"/>
        <v>-9.9328933817523224E-2</v>
      </c>
    </row>
    <row r="865" spans="2:25" x14ac:dyDescent="0.25"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19">
        <f t="array" ref="W865">SUMPRODUCT(B$2:U$2, B865:U865)</f>
        <v>-4.7797076071420488</v>
      </c>
      <c r="X865" s="16">
        <f t="shared" si="26"/>
        <v>8.3285076659044121E-3</v>
      </c>
      <c r="Y865" s="22">
        <f t="shared" si="27"/>
        <v>-8.3633834631005755E-3</v>
      </c>
    </row>
    <row r="866" spans="2:25" x14ac:dyDescent="0.25"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 s="19">
        <f t="array" ref="W866">SUMPRODUCT(B$2:U$2, B866:U866)</f>
        <v>1.2858472519038029</v>
      </c>
      <c r="X866" s="16">
        <f t="shared" si="26"/>
        <v>0.78344346409950993</v>
      </c>
      <c r="Y866" s="22">
        <f t="shared" si="27"/>
        <v>-1.5299036298305804</v>
      </c>
    </row>
    <row r="867" spans="2:25" x14ac:dyDescent="0.25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s="19">
        <f t="array" ref="W867">SUMPRODUCT(B$2:U$2, B867:U867)</f>
        <v>-3.8467620860823448</v>
      </c>
      <c r="X867" s="16">
        <f t="shared" si="26"/>
        <v>2.0902507651408619E-2</v>
      </c>
      <c r="Y867" s="22">
        <f t="shared" si="27"/>
        <v>-2.1124057805463385E-2</v>
      </c>
    </row>
    <row r="868" spans="2:25" x14ac:dyDescent="0.25"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19">
        <f t="array" ref="W868">SUMPRODUCT(B$2:U$2, B868:U868)</f>
        <v>-2.4178311718454135</v>
      </c>
      <c r="X868" s="16">
        <f t="shared" si="26"/>
        <v>8.1823047553487599E-2</v>
      </c>
      <c r="Y868" s="22">
        <f t="shared" si="27"/>
        <v>-8.536514828087774E-2</v>
      </c>
    </row>
    <row r="869" spans="2:25" x14ac:dyDescent="0.25"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 s="19">
        <f t="array" ref="W869">SUMPRODUCT(B$2:U$2, B869:U869)</f>
        <v>-0.98380006860131175</v>
      </c>
      <c r="X869" s="16">
        <f t="shared" si="26"/>
        <v>0.2721384180674829</v>
      </c>
      <c r="Y869" s="22">
        <f t="shared" si="27"/>
        <v>-0.31764438357142705</v>
      </c>
    </row>
    <row r="870" spans="2:25" x14ac:dyDescent="0.25"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 s="19">
        <f t="array" ref="W870">SUMPRODUCT(B$2:U$2, B870:U870)</f>
        <v>-0.98380006860131175</v>
      </c>
      <c r="X870" s="16">
        <f t="shared" si="26"/>
        <v>0.2721384180674829</v>
      </c>
      <c r="Y870" s="22">
        <f t="shared" si="27"/>
        <v>-0.31764438357142705</v>
      </c>
    </row>
    <row r="871" spans="2:25" x14ac:dyDescent="0.25"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19">
        <f t="array" ref="W871">SUMPRODUCT(B$2:U$2, B871:U871)</f>
        <v>-3.5531928244973963</v>
      </c>
      <c r="X871" s="16">
        <f t="shared" si="26"/>
        <v>2.7836041756151762E-2</v>
      </c>
      <c r="Y871" s="22">
        <f t="shared" si="27"/>
        <v>-2.8230807425960774E-2</v>
      </c>
    </row>
    <row r="872" spans="2:25" x14ac:dyDescent="0.25"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s="19">
        <f t="array" ref="W872">SUMPRODUCT(B$2:U$2, B872:U872)</f>
        <v>-3.81211953302047</v>
      </c>
      <c r="X872" s="16">
        <f t="shared" si="26"/>
        <v>2.1623380384887213E-2</v>
      </c>
      <c r="Y872" s="22">
        <f t="shared" si="27"/>
        <v>-2.186059144507687E-2</v>
      </c>
    </row>
    <row r="873" spans="2:25" x14ac:dyDescent="0.25"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19">
        <f t="array" ref="W873">SUMPRODUCT(B$2:U$2, B873:U873)</f>
        <v>-0.53674267040468093</v>
      </c>
      <c r="X873" s="16">
        <f t="shared" si="26"/>
        <v>0.36894564495466942</v>
      </c>
      <c r="Y873" s="22">
        <f t="shared" si="27"/>
        <v>-0.46036327903305885</v>
      </c>
    </row>
    <row r="874" spans="2:25" x14ac:dyDescent="0.25"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 s="19">
        <f t="array" ref="W874">SUMPRODUCT(B$2:U$2, B874:U874)</f>
        <v>-0.38325453379299901</v>
      </c>
      <c r="X874" s="16">
        <f t="shared" si="26"/>
        <v>0.40534218352131607</v>
      </c>
      <c r="Y874" s="22">
        <f t="shared" si="27"/>
        <v>-0.51976913722414897</v>
      </c>
    </row>
    <row r="875" spans="2:25" x14ac:dyDescent="0.25"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 s="19">
        <f t="array" ref="W875">SUMPRODUCT(B$2:U$2, B875:U875)</f>
        <v>-0.64163343691530139</v>
      </c>
      <c r="X875" s="16">
        <f t="shared" si="26"/>
        <v>0.34487739214212426</v>
      </c>
      <c r="Y875" s="22">
        <f t="shared" si="27"/>
        <v>-0.42293287329501617</v>
      </c>
    </row>
    <row r="876" spans="2:25" x14ac:dyDescent="0.25"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s="19">
        <f t="array" ref="W876">SUMPRODUCT(B$2:U$2, B876:U876)</f>
        <v>-1.7633862614955464</v>
      </c>
      <c r="X876" s="16">
        <f t="shared" si="26"/>
        <v>0.146366741523658</v>
      </c>
      <c r="Y876" s="22">
        <f t="shared" si="27"/>
        <v>-0.15825361715246547</v>
      </c>
    </row>
    <row r="877" spans="2:25" x14ac:dyDescent="0.25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s="19">
        <f t="array" ref="W877">SUMPRODUCT(B$2:U$2, B877:U877)</f>
        <v>-1.9707737736487829</v>
      </c>
      <c r="X877" s="16">
        <f t="shared" si="26"/>
        <v>0.12230580019451764</v>
      </c>
      <c r="Y877" s="22">
        <f t="shared" si="27"/>
        <v>-0.13045703780799442</v>
      </c>
    </row>
    <row r="878" spans="2:25" x14ac:dyDescent="0.25"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s="19">
        <f t="array" ref="W878">SUMPRODUCT(B$2:U$2, B878:U878)</f>
        <v>-5.395977843939443</v>
      </c>
      <c r="X878" s="16">
        <f t="shared" si="26"/>
        <v>4.5143124874161469E-3</v>
      </c>
      <c r="Y878" s="22">
        <f t="shared" si="27"/>
        <v>-4.5245327659863294E-3</v>
      </c>
    </row>
    <row r="879" spans="2:25" x14ac:dyDescent="0.25"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 s="19">
        <f t="array" ref="W879">SUMPRODUCT(B$2:U$2, B879:U879)</f>
        <v>-2.5870440104461769</v>
      </c>
      <c r="X879" s="16">
        <f t="shared" si="26"/>
        <v>6.9976914741624568E-2</v>
      </c>
      <c r="Y879" s="22">
        <f t="shared" si="27"/>
        <v>-7.254587028444931E-2</v>
      </c>
    </row>
    <row r="880" spans="2:25" x14ac:dyDescent="0.25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19">
        <f t="array" ref="W880">SUMPRODUCT(B$2:U$2, B880:U880)</f>
        <v>-3.399704687885714</v>
      </c>
      <c r="X880" s="16">
        <f t="shared" si="26"/>
        <v>3.2304695205590983E-2</v>
      </c>
      <c r="Y880" s="22">
        <f t="shared" si="27"/>
        <v>-3.283800902970483E-2</v>
      </c>
    </row>
    <row r="881" spans="2:25" x14ac:dyDescent="0.25"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19">
        <f t="array" ref="W881">SUMPRODUCT(B$2:U$2, B881:U881)</f>
        <v>3.4023829547073854</v>
      </c>
      <c r="X881" s="16">
        <f t="shared" si="26"/>
        <v>0.96777892557192224</v>
      </c>
      <c r="Y881" s="22">
        <f t="shared" si="27"/>
        <v>-3.4351345551698733</v>
      </c>
    </row>
    <row r="882" spans="2:25" x14ac:dyDescent="0.25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s="19">
        <f t="array" ref="W882">SUMPRODUCT(B$2:U$2, B882:U882)</f>
        <v>-2.124261910260465</v>
      </c>
      <c r="X882" s="16">
        <f t="shared" si="26"/>
        <v>0.1067609600132281</v>
      </c>
      <c r="Y882" s="22">
        <f t="shared" si="27"/>
        <v>-0.11290105196998908</v>
      </c>
    </row>
    <row r="883" spans="2:25" x14ac:dyDescent="0.25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 s="19">
        <f t="array" ref="W883">SUMPRODUCT(B$2:U$2, B883:U883)</f>
        <v>-0.38325453379299901</v>
      </c>
      <c r="X883" s="16">
        <f t="shared" si="26"/>
        <v>0.40534218352131607</v>
      </c>
      <c r="Y883" s="22">
        <f t="shared" si="27"/>
        <v>-0.51976913722414897</v>
      </c>
    </row>
    <row r="884" spans="2:25" x14ac:dyDescent="0.25"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19">
        <f t="array" ref="W884">SUMPRODUCT(B$2:U$2, B884:U884)</f>
        <v>-0.83031193198962983</v>
      </c>
      <c r="X884" s="16">
        <f t="shared" si="26"/>
        <v>0.30357911783731739</v>
      </c>
      <c r="Y884" s="22">
        <f t="shared" si="27"/>
        <v>-0.36180108566362873</v>
      </c>
    </row>
    <row r="885" spans="2:25" x14ac:dyDescent="0.25"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 s="19">
        <f t="array" ref="W885">SUMPRODUCT(B$2:U$2, B885:U885)</f>
        <v>-2.7451309690896344</v>
      </c>
      <c r="X885" s="16">
        <f t="shared" si="26"/>
        <v>6.0362224477301406E-2</v>
      </c>
      <c r="Y885" s="22">
        <f t="shared" si="27"/>
        <v>-6.2260823171242152E-2</v>
      </c>
    </row>
    <row r="886" spans="2:25" x14ac:dyDescent="0.25"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19">
        <f t="array" ref="W886">SUMPRODUCT(B$2:U$2, B886:U886)</f>
        <v>-2.5870440104461769</v>
      </c>
      <c r="X886" s="16">
        <f t="shared" si="26"/>
        <v>6.9976914741624568E-2</v>
      </c>
      <c r="Y886" s="22">
        <f t="shared" si="27"/>
        <v>-7.254587028444931E-2</v>
      </c>
    </row>
    <row r="887" spans="2:25" x14ac:dyDescent="0.25"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19">
        <f t="array" ref="W887">SUMPRODUCT(B$2:U$2, B887:U887)</f>
        <v>-2.8986191057013162</v>
      </c>
      <c r="X887" s="16">
        <f t="shared" si="26"/>
        <v>5.2221867842691082E-2</v>
      </c>
      <c r="Y887" s="22">
        <f t="shared" si="27"/>
        <v>-5.3634841926982903E-2</v>
      </c>
    </row>
    <row r="888" spans="2:25" x14ac:dyDescent="0.25"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19">
        <f t="array" ref="W888">SUMPRODUCT(B$2:U$2, B888:U888)</f>
        <v>-0.53674267040468093</v>
      </c>
      <c r="X888" s="16">
        <f t="shared" si="26"/>
        <v>0.36894564495466942</v>
      </c>
      <c r="Y888" s="22">
        <f t="shared" si="27"/>
        <v>-0.46036327903305885</v>
      </c>
    </row>
    <row r="889" spans="2:25" x14ac:dyDescent="0.25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19">
        <f t="array" ref="W889">SUMPRODUCT(B$2:U$2, B889:U889)</f>
        <v>-0.53674267040468093</v>
      </c>
      <c r="X889" s="16">
        <f t="shared" si="26"/>
        <v>0.36894564495466942</v>
      </c>
      <c r="Y889" s="22">
        <f t="shared" si="27"/>
        <v>-0.46036327903305885</v>
      </c>
    </row>
    <row r="890" spans="2:25" x14ac:dyDescent="0.25"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0</v>
      </c>
      <c r="W890" s="19">
        <f t="array" ref="W890">SUMPRODUCT(B$2:U$2, B890:U890)</f>
        <v>-0.6335003495446957</v>
      </c>
      <c r="X890" s="16">
        <f t="shared" si="26"/>
        <v>0.34671726840586198</v>
      </c>
      <c r="Y890" s="22">
        <f t="shared" si="27"/>
        <v>-0.42574527006684248</v>
      </c>
    </row>
    <row r="891" spans="2:25" x14ac:dyDescent="0.25"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19">
        <f t="array" ref="W891">SUMPRODUCT(B$2:U$2, B891:U891)</f>
        <v>0.44317521512077585</v>
      </c>
      <c r="X891" s="16">
        <f t="shared" si="26"/>
        <v>0.60901536032867798</v>
      </c>
      <c r="Y891" s="22">
        <f t="shared" si="27"/>
        <v>-0.93908700449651306</v>
      </c>
    </row>
    <row r="892" spans="2:25" x14ac:dyDescent="0.25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s="19">
        <f t="array" ref="W892">SUMPRODUCT(B$2:U$2, B892:U892)</f>
        <v>-4.1745632503019614</v>
      </c>
      <c r="X892" s="16">
        <f t="shared" si="26"/>
        <v>1.5148889405310182E-2</v>
      </c>
      <c r="Y892" s="22">
        <f t="shared" si="27"/>
        <v>-1.5264805992042201E-2</v>
      </c>
    </row>
    <row r="893" spans="2:25" x14ac:dyDescent="0.25"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 s="19">
        <f t="array" ref="W893">SUMPRODUCT(B$2:U$2, B893:U893)</f>
        <v>0.39212386176151126</v>
      </c>
      <c r="X893" s="16">
        <f t="shared" si="26"/>
        <v>0.59679387105565707</v>
      </c>
      <c r="Y893" s="22">
        <f t="shared" si="27"/>
        <v>-0.9083073615856897</v>
      </c>
    </row>
    <row r="894" spans="2:25" x14ac:dyDescent="0.25"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s="19">
        <f t="array" ref="W894">SUMPRODUCT(B$2:U$2, B894:U894)</f>
        <v>-4.1745632503019614</v>
      </c>
      <c r="X894" s="16">
        <f t="shared" si="26"/>
        <v>1.5148889405310182E-2</v>
      </c>
      <c r="Y894" s="22">
        <f t="shared" si="27"/>
        <v>-1.5264805992042201E-2</v>
      </c>
    </row>
    <row r="895" spans="2:25" x14ac:dyDescent="0.25"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 s="19">
        <f t="array" ref="W895">SUMPRODUCT(B$2:U$2, B895:U895)</f>
        <v>-4.1740618833265657</v>
      </c>
      <c r="X895" s="16">
        <f t="shared" si="26"/>
        <v>1.5156371318650335E-2</v>
      </c>
      <c r="Y895" s="22">
        <f t="shared" si="27"/>
        <v>-1.5272403020344046E-2</v>
      </c>
    </row>
    <row r="896" spans="2:25" x14ac:dyDescent="0.25"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s="19">
        <f t="array" ref="W896">SUMPRODUCT(B$2:U$2, B896:U896)</f>
        <v>-6.3829515489869149</v>
      </c>
      <c r="X896" s="16">
        <f t="shared" si="26"/>
        <v>1.6872753847268402E-3</v>
      </c>
      <c r="Y896" s="22">
        <f t="shared" si="27"/>
        <v>-1.6887004370347914E-3</v>
      </c>
    </row>
    <row r="897" spans="2:25" x14ac:dyDescent="0.25"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 s="19">
        <f t="array" ref="W897">SUMPRODUCT(B$2:U$2, B897:U897)</f>
        <v>-4.4630323228797391</v>
      </c>
      <c r="X897" s="16">
        <f t="shared" si="26"/>
        <v>1.1395989944701854E-2</v>
      </c>
      <c r="Y897" s="22">
        <f t="shared" si="27"/>
        <v>-1.1461421820419926E-2</v>
      </c>
    </row>
    <row r="898" spans="2:25" x14ac:dyDescent="0.25"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19">
        <f t="array" ref="W898">SUMPRODUCT(B$2:U$2, B898:U898)</f>
        <v>-2.2261683616812582</v>
      </c>
      <c r="X898" s="16">
        <f t="shared" si="26"/>
        <v>9.7425050679640551E-2</v>
      </c>
      <c r="Y898" s="22">
        <f t="shared" si="27"/>
        <v>-0.10250354588490893</v>
      </c>
    </row>
    <row r="899" spans="2:25" x14ac:dyDescent="0.25"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 s="19">
        <f t="array" ref="W899">SUMPRODUCT(B$2:U$2, B899:U899)</f>
        <v>-1.7582860724883758</v>
      </c>
      <c r="X899" s="16">
        <f t="shared" si="26"/>
        <v>0.14700512708936805</v>
      </c>
      <c r="Y899" s="22">
        <f t="shared" si="27"/>
        <v>-0.15900174216428764</v>
      </c>
    </row>
    <row r="900" spans="2:25" x14ac:dyDescent="0.25"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19">
        <f t="array" ref="W900">SUMPRODUCT(B$2:U$2, B900:U900)</f>
        <v>-2.8730216574126501</v>
      </c>
      <c r="X900" s="16">
        <f t="shared" si="26"/>
        <v>5.3503426219983496E-2</v>
      </c>
      <c r="Y900" s="22">
        <f t="shared" si="27"/>
        <v>-5.498792822307623E-2</v>
      </c>
    </row>
    <row r="901" spans="2:25" x14ac:dyDescent="0.25"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19">
        <f t="array" ref="W901">SUMPRODUCT(B$2:U$2, B901:U901)</f>
        <v>-0.83031193198962983</v>
      </c>
      <c r="X901" s="16">
        <f t="shared" si="26"/>
        <v>0.30357911783731739</v>
      </c>
      <c r="Y901" s="22">
        <f t="shared" si="27"/>
        <v>-0.36180108566362873</v>
      </c>
    </row>
    <row r="902" spans="2:25" x14ac:dyDescent="0.25"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19">
        <f t="array" ref="W902">SUMPRODUCT(B$2:U$2, B902:U902)</f>
        <v>-0.38325453379299901</v>
      </c>
      <c r="X902" s="16">
        <f t="shared" ref="X902:X965" si="28">EXP(W902)/(1+EXP(W902))</f>
        <v>0.40534218352131607</v>
      </c>
      <c r="Y902" s="22">
        <f t="shared" ref="Y902:Y965" si="29">IFERROR(V902*LN(X902)+(1-V902)*LN(1-X902),0)</f>
        <v>-0.51976913722414897</v>
      </c>
    </row>
    <row r="903" spans="2:25" x14ac:dyDescent="0.25"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19">
        <f t="array" ref="W903">SUMPRODUCT(B$2:U$2, B903:U903)</f>
        <v>-0.38325453379299901</v>
      </c>
      <c r="X903" s="16">
        <f t="shared" si="28"/>
        <v>0.40534218352131607</v>
      </c>
      <c r="Y903" s="22">
        <f t="shared" si="29"/>
        <v>-0.51976913722414897</v>
      </c>
    </row>
    <row r="904" spans="2:25" x14ac:dyDescent="0.25"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 s="19">
        <f t="array" ref="W904">SUMPRODUCT(B$2:U$2, B904:U904)</f>
        <v>-8.1027263670325478E-3</v>
      </c>
      <c r="X904" s="16">
        <f t="shared" si="28"/>
        <v>0.4979743294910402</v>
      </c>
      <c r="Y904" s="22">
        <f t="shared" si="29"/>
        <v>-0.68910402412580107</v>
      </c>
    </row>
    <row r="905" spans="2:25" x14ac:dyDescent="0.25"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19">
        <f t="array" ref="W905">SUMPRODUCT(B$2:U$2, B905:U905)</f>
        <v>-4.7415329335895757</v>
      </c>
      <c r="X905" s="16">
        <f t="shared" si="28"/>
        <v>8.649789019322493E-3</v>
      </c>
      <c r="Y905" s="22">
        <f t="shared" si="29"/>
        <v>-8.6874155760039325E-3</v>
      </c>
    </row>
    <row r="906" spans="2:25" x14ac:dyDescent="0.25"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19">
        <f t="array" ref="W906">SUMPRODUCT(B$2:U$2, B906:U906)</f>
        <v>-3.3456765038979475</v>
      </c>
      <c r="X906" s="16">
        <f t="shared" si="28"/>
        <v>3.4037028245656083E-2</v>
      </c>
      <c r="Y906" s="22">
        <f t="shared" si="29"/>
        <v>-3.4629777021532811E-2</v>
      </c>
    </row>
    <row r="907" spans="2:25" x14ac:dyDescent="0.25"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s="19">
        <f t="array" ref="W907">SUMPRODUCT(B$2:U$2, B907:U907)</f>
        <v>-0.38325453379299901</v>
      </c>
      <c r="X907" s="16">
        <f t="shared" si="28"/>
        <v>0.40534218352131607</v>
      </c>
      <c r="Y907" s="22">
        <f t="shared" si="29"/>
        <v>-0.51976913722414897</v>
      </c>
    </row>
    <row r="908" spans="2:25" x14ac:dyDescent="0.25"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19">
        <f t="array" ref="W908">SUMPRODUCT(B$2:U$2, B908:U908)</f>
        <v>-0.38325453379299901</v>
      </c>
      <c r="X908" s="16">
        <f t="shared" si="28"/>
        <v>0.40534218352131607</v>
      </c>
      <c r="Y908" s="22">
        <f t="shared" si="29"/>
        <v>-0.51976913722414897</v>
      </c>
    </row>
    <row r="909" spans="2:25" x14ac:dyDescent="0.25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19">
        <f t="array" ref="W909">SUMPRODUCT(B$2:U$2, B909:U909)</f>
        <v>-3.4271669685093675</v>
      </c>
      <c r="X909" s="16">
        <f t="shared" si="28"/>
        <v>3.1457133387095784E-2</v>
      </c>
      <c r="Y909" s="22">
        <f t="shared" si="29"/>
        <v>-3.1962536285549771E-2</v>
      </c>
    </row>
    <row r="910" spans="2:25" x14ac:dyDescent="0.25"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19">
        <f t="array" ref="W910">SUMPRODUCT(B$2:U$2, B910:U910)</f>
        <v>-0.70246714682552436</v>
      </c>
      <c r="X910" s="16">
        <f t="shared" si="28"/>
        <v>0.33126545677698133</v>
      </c>
      <c r="Y910" s="22">
        <f t="shared" si="29"/>
        <v>-0.40236809397657092</v>
      </c>
    </row>
    <row r="911" spans="2:25" x14ac:dyDescent="0.25"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19">
        <f t="array" ref="W911">SUMPRODUCT(B$2:U$2, B911:U911)</f>
        <v>-2.8806132720311255</v>
      </c>
      <c r="X911" s="16">
        <f t="shared" si="28"/>
        <v>5.3120281269234904E-2</v>
      </c>
      <c r="Y911" s="22">
        <f t="shared" si="29"/>
        <v>-5.4583206818784771E-2</v>
      </c>
    </row>
    <row r="912" spans="2:25" x14ac:dyDescent="0.25"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19">
        <f t="array" ref="W912">SUMPRODUCT(B$2:U$2, B912:U912)</f>
        <v>-0.38325453379299901</v>
      </c>
      <c r="X912" s="16">
        <f t="shared" si="28"/>
        <v>0.40534218352131607</v>
      </c>
      <c r="Y912" s="22">
        <f t="shared" si="29"/>
        <v>-0.51976913722414897</v>
      </c>
    </row>
    <row r="913" spans="2:25" x14ac:dyDescent="0.25"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19">
        <f t="array" ref="W913">SUMPRODUCT(B$2:U$2, B913:U913)</f>
        <v>-0.53674267040468093</v>
      </c>
      <c r="X913" s="16">
        <f t="shared" si="28"/>
        <v>0.36894564495466942</v>
      </c>
      <c r="Y913" s="22">
        <f t="shared" si="29"/>
        <v>-0.46036327903305885</v>
      </c>
    </row>
    <row r="914" spans="2:25" x14ac:dyDescent="0.25"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19">
        <f t="array" ref="W914">SUMPRODUCT(B$2:U$2, B914:U914)</f>
        <v>-0.98380006860131175</v>
      </c>
      <c r="X914" s="16">
        <f t="shared" si="28"/>
        <v>0.2721384180674829</v>
      </c>
      <c r="Y914" s="22">
        <f t="shared" si="29"/>
        <v>-0.31764438357142705</v>
      </c>
    </row>
    <row r="915" spans="2:25" x14ac:dyDescent="0.25"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19">
        <f t="array" ref="W915">SUMPRODUCT(B$2:U$2, B915:U915)</f>
        <v>-2.4127309828382426</v>
      </c>
      <c r="X915" s="16">
        <f t="shared" si="28"/>
        <v>8.2207032863496621E-2</v>
      </c>
      <c r="Y915" s="22">
        <f t="shared" si="29"/>
        <v>-8.5783439791552396E-2</v>
      </c>
    </row>
    <row r="916" spans="2:25" x14ac:dyDescent="0.25"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s="19">
        <f t="array" ref="W916">SUMPRODUCT(B$2:U$2, B916:U916)</f>
        <v>-1.6516070637751679</v>
      </c>
      <c r="X916" s="16">
        <f t="shared" si="28"/>
        <v>0.16089186859095389</v>
      </c>
      <c r="Y916" s="22">
        <f t="shared" si="29"/>
        <v>-0.17541569952138317</v>
      </c>
    </row>
    <row r="917" spans="2:25" x14ac:dyDescent="0.25"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19">
        <f t="array" ref="W917">SUMPRODUCT(B$2:U$2, B917:U917)</f>
        <v>-2.7451309690896344</v>
      </c>
      <c r="X917" s="16">
        <f t="shared" si="28"/>
        <v>6.0362224477301406E-2</v>
      </c>
      <c r="Y917" s="22">
        <f t="shared" si="29"/>
        <v>-6.2260823171242152E-2</v>
      </c>
    </row>
    <row r="918" spans="2:25" x14ac:dyDescent="0.25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19">
        <f t="array" ref="W918">SUMPRODUCT(B$2:U$2, B918:U918)</f>
        <v>-3.0341014086428073</v>
      </c>
      <c r="X918" s="16">
        <f t="shared" si="28"/>
        <v>4.5908845373550153E-2</v>
      </c>
      <c r="Y918" s="22">
        <f t="shared" si="29"/>
        <v>-4.6996062175550198E-2</v>
      </c>
    </row>
    <row r="919" spans="2:25" x14ac:dyDescent="0.25"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19">
        <f t="array" ref="W919">SUMPRODUCT(B$2:U$2, B919:U919)</f>
        <v>-1.9168743981072283</v>
      </c>
      <c r="X919" s="16">
        <f t="shared" si="28"/>
        <v>0.12821051712008485</v>
      </c>
      <c r="Y919" s="22">
        <f t="shared" si="29"/>
        <v>-0.13720730293504033</v>
      </c>
    </row>
    <row r="920" spans="2:25" x14ac:dyDescent="0.25"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 s="19">
        <f t="array" ref="W920">SUMPRODUCT(B$2:U$2, B920:U920)</f>
        <v>-0.91794222474937492</v>
      </c>
      <c r="X920" s="16">
        <f t="shared" si="28"/>
        <v>0.28537736566165872</v>
      </c>
      <c r="Y920" s="22">
        <f t="shared" si="29"/>
        <v>-0.33600065975738502</v>
      </c>
    </row>
    <row r="921" spans="2:25" x14ac:dyDescent="0.25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19">
        <f t="array" ref="W921">SUMPRODUCT(B$2:U$2, B921:U921)</f>
        <v>-0.98380006860131175</v>
      </c>
      <c r="X921" s="16">
        <f t="shared" si="28"/>
        <v>0.2721384180674829</v>
      </c>
      <c r="Y921" s="22">
        <f t="shared" si="29"/>
        <v>-0.31764438357142705</v>
      </c>
    </row>
    <row r="922" spans="2:25" x14ac:dyDescent="0.25"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 s="19">
        <f t="array" ref="W922">SUMPRODUCT(B$2:U$2, B922:U922)</f>
        <v>-3.0341014086428073</v>
      </c>
      <c r="X922" s="16">
        <f t="shared" si="28"/>
        <v>4.5908845373550153E-2</v>
      </c>
      <c r="Y922" s="22">
        <f t="shared" si="29"/>
        <v>-4.6996062175550198E-2</v>
      </c>
    </row>
    <row r="923" spans="2:25" x14ac:dyDescent="0.25"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 s="19">
        <f t="array" ref="W923">SUMPRODUCT(B$2:U$2, B923:U923)</f>
        <v>-3.3456765038979475</v>
      </c>
      <c r="X923" s="16">
        <f t="shared" si="28"/>
        <v>3.4037028245656083E-2</v>
      </c>
      <c r="Y923" s="22">
        <f t="shared" si="29"/>
        <v>-3.4629777021532811E-2</v>
      </c>
    </row>
    <row r="924" spans="2:25" x14ac:dyDescent="0.25"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19">
        <f t="array" ref="W924">SUMPRODUCT(B$2:U$2, B924:U924)</f>
        <v>-4.6211192815231961</v>
      </c>
      <c r="X924" s="16">
        <f t="shared" si="28"/>
        <v>9.7458576479077727E-3</v>
      </c>
      <c r="Y924" s="22">
        <f t="shared" si="29"/>
        <v>-9.7936593511757045E-3</v>
      </c>
    </row>
    <row r="925" spans="2:25" x14ac:dyDescent="0.25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19">
        <f t="array" ref="W925">SUMPRODUCT(B$2:U$2, B925:U925)</f>
        <v>-5.5778967162502262</v>
      </c>
      <c r="X925" s="16">
        <f t="shared" si="28"/>
        <v>3.7662702277833659E-3</v>
      </c>
      <c r="Y925" s="22">
        <f t="shared" si="29"/>
        <v>-3.7733804818710932E-3</v>
      </c>
    </row>
    <row r="926" spans="2:25" x14ac:dyDescent="0.25"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s="19">
        <f t="array" ref="W926">SUMPRODUCT(B$2:U$2, B926:U926)</f>
        <v>-2.4178311718454135</v>
      </c>
      <c r="X926" s="16">
        <f t="shared" si="28"/>
        <v>8.1823047553487599E-2</v>
      </c>
      <c r="Y926" s="22">
        <f t="shared" si="29"/>
        <v>-8.536514828087774E-2</v>
      </c>
    </row>
    <row r="927" spans="2:25" x14ac:dyDescent="0.25"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19">
        <f t="array" ref="W927">SUMPRODUCT(B$2:U$2, B927:U927)</f>
        <v>-0.98380006860131175</v>
      </c>
      <c r="X927" s="16">
        <f t="shared" si="28"/>
        <v>0.2721384180674829</v>
      </c>
      <c r="Y927" s="22">
        <f t="shared" si="29"/>
        <v>-0.31764438357142705</v>
      </c>
    </row>
    <row r="928" spans="2:25" x14ac:dyDescent="0.25"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19">
        <f t="array" ref="W928">SUMPRODUCT(B$2:U$2, B928:U928)</f>
        <v>-1.9707737736487829</v>
      </c>
      <c r="X928" s="16">
        <f t="shared" si="28"/>
        <v>0.12230580019451764</v>
      </c>
      <c r="Y928" s="22">
        <f t="shared" si="29"/>
        <v>-0.13045703780799442</v>
      </c>
    </row>
    <row r="929" spans="2:25" x14ac:dyDescent="0.25"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 s="19">
        <f t="array" ref="W929">SUMPRODUCT(B$2:U$2, B929:U929)</f>
        <v>4.6900631717683385</v>
      </c>
      <c r="X929" s="16">
        <f t="shared" si="28"/>
        <v>0.99089751059566833</v>
      </c>
      <c r="Y929" s="22">
        <f t="shared" si="29"/>
        <v>-4.6992073419547289</v>
      </c>
    </row>
    <row r="930" spans="2:25" x14ac:dyDescent="0.25"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19">
        <f t="array" ref="W930">SUMPRODUCT(B$2:U$2, B930:U930)</f>
        <v>1.1384989434404458</v>
      </c>
      <c r="X930" s="16">
        <f t="shared" si="28"/>
        <v>0.7574039366250066</v>
      </c>
      <c r="Y930" s="22">
        <f t="shared" si="29"/>
        <v>-1.4163575094175558</v>
      </c>
    </row>
    <row r="931" spans="2:25" x14ac:dyDescent="0.25"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s="19">
        <f t="array" ref="W931">SUMPRODUCT(B$2:U$2, B931:U931)</f>
        <v>-4.4630323228797391</v>
      </c>
      <c r="X931" s="16">
        <f t="shared" si="28"/>
        <v>1.1395989944701854E-2</v>
      </c>
      <c r="Y931" s="22">
        <f t="shared" si="29"/>
        <v>-1.1461421820419926E-2</v>
      </c>
    </row>
    <row r="932" spans="2:25" x14ac:dyDescent="0.25"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 s="19">
        <f t="array" ref="W932">SUMPRODUCT(B$2:U$2, B932:U932)</f>
        <v>0.50903305897271256</v>
      </c>
      <c r="X932" s="16">
        <f t="shared" si="28"/>
        <v>0.62457977357871508</v>
      </c>
      <c r="Y932" s="22">
        <f t="shared" si="29"/>
        <v>-0.979709276629387</v>
      </c>
    </row>
    <row r="933" spans="2:25" x14ac:dyDescent="0.25"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19">
        <f t="array" ref="W933">SUMPRODUCT(B$2:U$2, B933:U933)</f>
        <v>-0.38325453379299901</v>
      </c>
      <c r="X933" s="16">
        <f t="shared" si="28"/>
        <v>0.40534218352131607</v>
      </c>
      <c r="Y933" s="22">
        <f t="shared" si="29"/>
        <v>-0.51976913722414897</v>
      </c>
    </row>
    <row r="934" spans="2:25" x14ac:dyDescent="0.25"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19">
        <f t="array" ref="W934">SUMPRODUCT(B$2:U$2, B934:U934)</f>
        <v>-2.8730216574126501</v>
      </c>
      <c r="X934" s="16">
        <f t="shared" si="28"/>
        <v>5.3503426219983496E-2</v>
      </c>
      <c r="Y934" s="22">
        <f t="shared" si="29"/>
        <v>-5.498792822307623E-2</v>
      </c>
    </row>
    <row r="935" spans="2:25" x14ac:dyDescent="0.25"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 s="19">
        <f t="array" ref="W935">SUMPRODUCT(B$2:U$2, B935:U935)</f>
        <v>-0.38325453379299901</v>
      </c>
      <c r="X935" s="16">
        <f t="shared" si="28"/>
        <v>0.40534218352131607</v>
      </c>
      <c r="Y935" s="22">
        <f t="shared" si="29"/>
        <v>-0.51976913722414897</v>
      </c>
    </row>
    <row r="936" spans="2:25" x14ac:dyDescent="0.25"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s="19">
        <f t="array" ref="W936">SUMPRODUCT(B$2:U$2, B936:U936)</f>
        <v>-4.2787508334038638</v>
      </c>
      <c r="X936" s="16">
        <f t="shared" si="28"/>
        <v>1.3670492143918607E-2</v>
      </c>
      <c r="Y936" s="22">
        <f t="shared" si="29"/>
        <v>-1.3764793740747254E-2</v>
      </c>
    </row>
    <row r="937" spans="2:25" x14ac:dyDescent="0.25"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19">
        <f t="array" ref="W937">SUMPRODUCT(B$2:U$2, B937:U937)</f>
        <v>2.4256333965413575</v>
      </c>
      <c r="X937" s="16">
        <f t="shared" si="28"/>
        <v>0.91876120904377301</v>
      </c>
      <c r="Y937" s="22">
        <f t="shared" si="29"/>
        <v>-2.5103624247511176</v>
      </c>
    </row>
    <row r="938" spans="2:25" x14ac:dyDescent="0.25"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s="19">
        <f t="array" ref="W938">SUMPRODUCT(B$2:U$2, B938:U938)</f>
        <v>-2.2057523748718855</v>
      </c>
      <c r="X938" s="16">
        <f t="shared" si="28"/>
        <v>9.923511198128257E-2</v>
      </c>
      <c r="Y938" s="22">
        <f t="shared" si="29"/>
        <v>-0.10451100102123309</v>
      </c>
    </row>
    <row r="939" spans="2:25" x14ac:dyDescent="0.25"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 s="19">
        <f t="array" ref="W939">SUMPRODUCT(B$2:U$2, B939:U939)</f>
        <v>-0.38325453379299901</v>
      </c>
      <c r="X939" s="16">
        <f t="shared" si="28"/>
        <v>0.40534218352131607</v>
      </c>
      <c r="Y939" s="22">
        <f t="shared" si="29"/>
        <v>-0.51976913722414897</v>
      </c>
    </row>
    <row r="940" spans="2:25" x14ac:dyDescent="0.25"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19">
        <f t="array" ref="W940">SUMPRODUCT(B$2:U$2, B940:U940)</f>
        <v>-2.4259642592160193</v>
      </c>
      <c r="X940" s="16">
        <f t="shared" si="28"/>
        <v>8.1214099101918069E-2</v>
      </c>
      <c r="Y940" s="22">
        <f t="shared" si="29"/>
        <v>-8.4702153411094036E-2</v>
      </c>
    </row>
    <row r="941" spans="2:25" x14ac:dyDescent="0.25"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 s="19">
        <f t="array" ref="W941">SUMPRODUCT(B$2:U$2, B941:U941)</f>
        <v>-2.2592428462265608</v>
      </c>
      <c r="X941" s="16">
        <f t="shared" si="28"/>
        <v>9.4555172388939068E-2</v>
      </c>
      <c r="Y941" s="22">
        <f t="shared" si="29"/>
        <v>-9.9328933817523224E-2</v>
      </c>
    </row>
    <row r="942" spans="2:25" x14ac:dyDescent="0.25"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19">
        <f t="array" ref="W942">SUMPRODUCT(B$2:U$2, B942:U942)</f>
        <v>-0.59263568672743516</v>
      </c>
      <c r="X942" s="16">
        <f t="shared" si="28"/>
        <v>0.35603033415954505</v>
      </c>
      <c r="Y942" s="22">
        <f t="shared" si="29"/>
        <v>-0.44010365671936469</v>
      </c>
    </row>
    <row r="943" spans="2:25" x14ac:dyDescent="0.25"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19">
        <f t="array" ref="W943">SUMPRODUCT(B$2:U$2, B943:U943)</f>
        <v>-4.3095441862680568</v>
      </c>
      <c r="X943" s="16">
        <f t="shared" si="28"/>
        <v>1.3261444690469451E-2</v>
      </c>
      <c r="Y943" s="22">
        <f t="shared" si="29"/>
        <v>-1.3350162875298926E-2</v>
      </c>
    </row>
    <row r="944" spans="2:25" x14ac:dyDescent="0.25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19">
        <f t="array" ref="W944">SUMPRODUCT(B$2:U$2, B944:U944)</f>
        <v>-0.83031193198962983</v>
      </c>
      <c r="X944" s="16">
        <f t="shared" si="28"/>
        <v>0.30357911783731739</v>
      </c>
      <c r="Y944" s="22">
        <f t="shared" si="29"/>
        <v>-0.36180108566362873</v>
      </c>
    </row>
    <row r="945" spans="2:25" x14ac:dyDescent="0.25">
      <c r="B945">
        <v>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19">
        <f t="array" ref="W945">SUMPRODUCT(B$2:U$2, B945:U945)</f>
        <v>-3.3456765038979475</v>
      </c>
      <c r="X945" s="16">
        <f t="shared" si="28"/>
        <v>3.4037028245656083E-2</v>
      </c>
      <c r="Y945" s="22">
        <f t="shared" si="29"/>
        <v>-3.4629777021532811E-2</v>
      </c>
    </row>
    <row r="946" spans="2:25" x14ac:dyDescent="0.25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19">
        <f t="array" ref="W946">SUMPRODUCT(B$2:U$2, B946:U946)</f>
        <v>-0.83031193198962983</v>
      </c>
      <c r="X946" s="16">
        <f t="shared" si="28"/>
        <v>0.30357911783731739</v>
      </c>
      <c r="Y946" s="22">
        <f t="shared" si="29"/>
        <v>-0.36180108566362873</v>
      </c>
    </row>
    <row r="947" spans="2:25" x14ac:dyDescent="0.25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s="19">
        <f t="array" ref="W947">SUMPRODUCT(B$2:U$2, B947:U947)</f>
        <v>-2.4178311718454135</v>
      </c>
      <c r="X947" s="16">
        <f t="shared" si="28"/>
        <v>8.1823047553487599E-2</v>
      </c>
      <c r="Y947" s="22">
        <f t="shared" si="29"/>
        <v>-8.536514828087774E-2</v>
      </c>
    </row>
    <row r="948" spans="2:25" x14ac:dyDescent="0.25"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19">
        <f t="array" ref="W948">SUMPRODUCT(B$2:U$2, B948:U948)</f>
        <v>-0.38325453379299901</v>
      </c>
      <c r="X948" s="16">
        <f t="shared" si="28"/>
        <v>0.40534218352131607</v>
      </c>
      <c r="Y948" s="22">
        <f t="shared" si="29"/>
        <v>-0.51976913722414897</v>
      </c>
    </row>
    <row r="949" spans="2:25" x14ac:dyDescent="0.25"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19">
        <f t="array" ref="W949">SUMPRODUCT(B$2:U$2, B949:U949)</f>
        <v>-4.1740618833265657</v>
      </c>
      <c r="X949" s="16">
        <f t="shared" si="28"/>
        <v>1.5156371318650335E-2</v>
      </c>
      <c r="Y949" s="22">
        <f t="shared" si="29"/>
        <v>-1.5272403020344046E-2</v>
      </c>
    </row>
    <row r="950" spans="2:25" x14ac:dyDescent="0.25"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 s="19">
        <f t="array" ref="W950">SUMPRODUCT(B$2:U$2, B950:U950)</f>
        <v>-1.0576319434716719</v>
      </c>
      <c r="X950" s="16">
        <f t="shared" si="28"/>
        <v>0.25776225339055087</v>
      </c>
      <c r="Y950" s="22">
        <f t="shared" si="29"/>
        <v>-0.29808567391582813</v>
      </c>
    </row>
    <row r="951" spans="2:25" x14ac:dyDescent="0.25"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s="19">
        <f t="array" ref="W951">SUMPRODUCT(B$2:U$2, B951:U951)</f>
        <v>0.28163341592687985</v>
      </c>
      <c r="X951" s="16">
        <f t="shared" si="28"/>
        <v>0.56994663204072338</v>
      </c>
      <c r="Y951" s="22">
        <f t="shared" si="29"/>
        <v>-0.84384596646252663</v>
      </c>
    </row>
    <row r="952" spans="2:25" x14ac:dyDescent="0.25"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19">
        <f t="array" ref="W952">SUMPRODUCT(B$2:U$2, B952:U952)</f>
        <v>-0.3150226206007205</v>
      </c>
      <c r="X952" s="16">
        <f t="shared" si="28"/>
        <v>0.42188924997059107</v>
      </c>
      <c r="Y952" s="22">
        <f t="shared" si="29"/>
        <v>-0.54798981961700821</v>
      </c>
    </row>
    <row r="953" spans="2:25" x14ac:dyDescent="0.25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 s="19">
        <f t="array" ref="W953">SUMPRODUCT(B$2:U$2, B953:U953)</f>
        <v>-2.4335558738344947</v>
      </c>
      <c r="X953" s="16">
        <f t="shared" si="28"/>
        <v>8.0649423163683426E-2</v>
      </c>
      <c r="Y953" s="22">
        <f t="shared" si="29"/>
        <v>-8.4087752943187641E-2</v>
      </c>
    </row>
    <row r="954" spans="2:25" x14ac:dyDescent="0.25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s="19">
        <f t="array" ref="W954">SUMPRODUCT(B$2:U$2, B954:U954)</f>
        <v>-0.98380006860131175</v>
      </c>
      <c r="X954" s="16">
        <f t="shared" si="28"/>
        <v>0.2721384180674829</v>
      </c>
      <c r="Y954" s="22">
        <f t="shared" si="29"/>
        <v>-0.31764438357142705</v>
      </c>
    </row>
    <row r="955" spans="2:25" x14ac:dyDescent="0.25"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s="19">
        <f t="array" ref="W955">SUMPRODUCT(B$2:U$2, B955:U955)</f>
        <v>-5.9150692597940306</v>
      </c>
      <c r="X955" s="16">
        <f t="shared" si="28"/>
        <v>2.6912107374687422E-3</v>
      </c>
      <c r="Y955" s="22">
        <f t="shared" si="29"/>
        <v>-2.6948385553622238E-3</v>
      </c>
    </row>
    <row r="956" spans="2:25" x14ac:dyDescent="0.25"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s="19">
        <f t="array" ref="W956">SUMPRODUCT(B$2:U$2, B956:U956)</f>
        <v>-4.2787508334038638</v>
      </c>
      <c r="X956" s="16">
        <f t="shared" si="28"/>
        <v>1.3670492143918607E-2</v>
      </c>
      <c r="Y956" s="22">
        <f t="shared" si="29"/>
        <v>-1.3764793740747254E-2</v>
      </c>
    </row>
    <row r="957" spans="2:25" x14ac:dyDescent="0.25"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19">
        <f t="array" ref="W957">SUMPRODUCT(B$2:U$2, B957:U957)</f>
        <v>-0.83031193198962983</v>
      </c>
      <c r="X957" s="16">
        <f t="shared" si="28"/>
        <v>0.30357911783731739</v>
      </c>
      <c r="Y957" s="22">
        <f t="shared" si="29"/>
        <v>-0.36180108566362873</v>
      </c>
    </row>
    <row r="958" spans="2:25" x14ac:dyDescent="0.25"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 s="19">
        <f t="array" ref="W958">SUMPRODUCT(B$2:U$2, B958:U958)</f>
        <v>-2.2592428462265608</v>
      </c>
      <c r="X958" s="16">
        <f t="shared" si="28"/>
        <v>9.4555172388939068E-2</v>
      </c>
      <c r="Y958" s="22">
        <f t="shared" si="29"/>
        <v>-9.9328933817523224E-2</v>
      </c>
    </row>
    <row r="959" spans="2:25" x14ac:dyDescent="0.25"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 s="19">
        <f t="array" ref="W959">SUMPRODUCT(B$2:U$2, B959:U959)</f>
        <v>-4.7746074181348792</v>
      </c>
      <c r="X959" s="16">
        <f t="shared" si="28"/>
        <v>8.3707366620675797E-3</v>
      </c>
      <c r="Y959" s="22">
        <f t="shared" si="29"/>
        <v>-8.4059680242658356E-3</v>
      </c>
    </row>
    <row r="960" spans="2:25" x14ac:dyDescent="0.25">
      <c r="B960">
        <v>0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19">
        <f t="array" ref="W960">SUMPRODUCT(B$2:U$2, B960:U960)</f>
        <v>-4.9489204457428126</v>
      </c>
      <c r="X960" s="16">
        <f t="shared" si="28"/>
        <v>7.0411309008751363E-3</v>
      </c>
      <c r="Y960" s="22">
        <f t="shared" si="29"/>
        <v>-7.0660366416341464E-3</v>
      </c>
    </row>
    <row r="961" spans="2:25" x14ac:dyDescent="0.25"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s="19">
        <f t="array" ref="W961">SUMPRODUCT(B$2:U$2, B961:U961)</f>
        <v>-4.6216206484985918</v>
      </c>
      <c r="X961" s="16">
        <f t="shared" si="28"/>
        <v>9.7410202065755964E-3</v>
      </c>
      <c r="Y961" s="22">
        <f t="shared" si="29"/>
        <v>-9.7887743127701606E-3</v>
      </c>
    </row>
    <row r="962" spans="2:25" x14ac:dyDescent="0.25"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19">
        <f t="array" ref="W962">SUMPRODUCT(B$2:U$2, B962:U962)</f>
        <v>-3.8624867880714255</v>
      </c>
      <c r="X962" s="16">
        <f t="shared" si="28"/>
        <v>2.0583105156121329E-2</v>
      </c>
      <c r="Y962" s="22">
        <f t="shared" si="29"/>
        <v>-2.0797889664746487E-2</v>
      </c>
    </row>
    <row r="963" spans="2:25" x14ac:dyDescent="0.25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19">
        <f t="array" ref="W963">SUMPRODUCT(B$2:U$2, B963:U963)</f>
        <v>-0.32935515825144435</v>
      </c>
      <c r="X963" s="16">
        <f t="shared" si="28"/>
        <v>0.41839753135597685</v>
      </c>
      <c r="Y963" s="22">
        <f t="shared" si="29"/>
        <v>-0.54196810819820584</v>
      </c>
    </row>
    <row r="964" spans="2:25" x14ac:dyDescent="0.25"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 s="19">
        <f t="array" ref="W964">SUMPRODUCT(B$2:U$2, B964:U964)</f>
        <v>-0.32935515825144435</v>
      </c>
      <c r="X964" s="16">
        <f t="shared" si="28"/>
        <v>0.41839753135597685</v>
      </c>
      <c r="Y964" s="22">
        <f t="shared" si="29"/>
        <v>-0.54196810819820584</v>
      </c>
    </row>
    <row r="965" spans="2:25" x14ac:dyDescent="0.25"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s="19">
        <f t="array" ref="W965">SUMPRODUCT(B$2:U$2, B965:U965)</f>
        <v>-2.5713193084570953</v>
      </c>
      <c r="X965" s="16">
        <f t="shared" si="28"/>
        <v>7.1007226366752538E-2</v>
      </c>
      <c r="Y965" s="22">
        <f t="shared" si="29"/>
        <v>-7.3654318849523864E-2</v>
      </c>
    </row>
    <row r="966" spans="2:25" x14ac:dyDescent="0.25"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19">
        <f t="array" ref="W966">SUMPRODUCT(B$2:U$2, B966:U966)</f>
        <v>-6.4087823919383835E-2</v>
      </c>
      <c r="X966" s="16">
        <f t="shared" ref="X966:X1004" si="30">EXP(W966)/(1+EXP(W966))</f>
        <v>0.48398352561586006</v>
      </c>
      <c r="Y966" s="22">
        <f t="shared" ref="Y966:Y1004" si="31">IFERROR(V966*LN(X966)+(1-V966)*LN(1-X966),0)</f>
        <v>-0.6616165869091869</v>
      </c>
    </row>
    <row r="967" spans="2:25" x14ac:dyDescent="0.25"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19">
        <f t="array" ref="W967">SUMPRODUCT(B$2:U$2, B967:U967)</f>
        <v>-2.8986191057013162</v>
      </c>
      <c r="X967" s="16">
        <f t="shared" si="30"/>
        <v>5.2221867842691082E-2</v>
      </c>
      <c r="Y967" s="22">
        <f t="shared" si="31"/>
        <v>-5.3634841926982903E-2</v>
      </c>
    </row>
    <row r="968" spans="2:25" x14ac:dyDescent="0.25"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 s="19">
        <f t="array" ref="W968">SUMPRODUCT(B$2:U$2, B968:U968)</f>
        <v>-6.4087823919383835E-2</v>
      </c>
      <c r="X968" s="16">
        <f t="shared" si="30"/>
        <v>0.48398352561586006</v>
      </c>
      <c r="Y968" s="22">
        <f t="shared" si="31"/>
        <v>-0.6616165869091869</v>
      </c>
    </row>
    <row r="969" spans="2:25" x14ac:dyDescent="0.25"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19">
        <f t="array" ref="W969">SUMPRODUCT(B$2:U$2, B969:U969)</f>
        <v>-1.8121854480299302</v>
      </c>
      <c r="X969" s="16">
        <f t="shared" si="30"/>
        <v>0.14037420195799305</v>
      </c>
      <c r="Y969" s="22">
        <f t="shared" si="31"/>
        <v>-0.15125810298193729</v>
      </c>
    </row>
    <row r="970" spans="2:25" x14ac:dyDescent="0.25"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19">
        <f t="array" ref="W970">SUMPRODUCT(B$2:U$2, B970:U970)</f>
        <v>-0.98380006860131175</v>
      </c>
      <c r="X970" s="16">
        <f t="shared" si="30"/>
        <v>0.2721384180674829</v>
      </c>
      <c r="Y970" s="22">
        <f t="shared" si="31"/>
        <v>-0.31764438357142705</v>
      </c>
    </row>
    <row r="971" spans="2:25" x14ac:dyDescent="0.25"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19">
        <f t="array" ref="W971">SUMPRODUCT(B$2:U$2, B971:U971)</f>
        <v>-0.32935515825144435</v>
      </c>
      <c r="X971" s="16">
        <f t="shared" si="30"/>
        <v>0.41839753135597685</v>
      </c>
      <c r="Y971" s="22">
        <f t="shared" si="31"/>
        <v>-0.54196810819820584</v>
      </c>
    </row>
    <row r="972" spans="2:25" x14ac:dyDescent="0.25"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s="19">
        <f t="array" ref="W972">SUMPRODUCT(B$2:U$2, B972:U972)</f>
        <v>-5.7615811231823493</v>
      </c>
      <c r="X972" s="16">
        <f t="shared" si="30"/>
        <v>3.1362661284674636E-3</v>
      </c>
      <c r="Y972" s="22">
        <f t="shared" si="31"/>
        <v>-3.1411945182741288E-3</v>
      </c>
    </row>
    <row r="973" spans="2:25" x14ac:dyDescent="0.25"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19">
        <f t="array" ref="W973">SUMPRODUCT(B$2:U$2, B973:U973)</f>
        <v>-2.8806132720311255</v>
      </c>
      <c r="X973" s="16">
        <f t="shared" si="30"/>
        <v>5.3120281269234904E-2</v>
      </c>
      <c r="Y973" s="22">
        <f t="shared" si="31"/>
        <v>-5.4583206818784771E-2</v>
      </c>
    </row>
    <row r="974" spans="2:25" x14ac:dyDescent="0.25"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s="19">
        <f t="array" ref="W974">SUMPRODUCT(B$2:U$2, B974:U974)</f>
        <v>-4.6216206484985918</v>
      </c>
      <c r="X974" s="16">
        <f t="shared" si="30"/>
        <v>9.7410202065755964E-3</v>
      </c>
      <c r="Y974" s="22">
        <f t="shared" si="31"/>
        <v>-9.7887743127701606E-3</v>
      </c>
    </row>
    <row r="975" spans="2:25" x14ac:dyDescent="0.25"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 s="19">
        <f t="array" ref="W975">SUMPRODUCT(B$2:U$2, B975:U975)</f>
        <v>-0.73846523359805682</v>
      </c>
      <c r="X975" s="16">
        <f t="shared" si="30"/>
        <v>0.32333984604338634</v>
      </c>
      <c r="Y975" s="22">
        <f t="shared" si="31"/>
        <v>-0.39058612035539092</v>
      </c>
    </row>
    <row r="976" spans="2:25" x14ac:dyDescent="0.25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19">
        <f t="array" ref="W976">SUMPRODUCT(B$2:U$2, B976:U976)</f>
        <v>-0.83031193198962983</v>
      </c>
      <c r="X976" s="16">
        <f t="shared" si="30"/>
        <v>0.30357911783731739</v>
      </c>
      <c r="Y976" s="22">
        <f t="shared" si="31"/>
        <v>-0.36180108566362873</v>
      </c>
    </row>
    <row r="977" spans="2:25" x14ac:dyDescent="0.25"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 s="19">
        <f t="array" ref="W977">SUMPRODUCT(B$2:U$2, B977:U977)</f>
        <v>1.2475881518960372</v>
      </c>
      <c r="X977" s="16">
        <f t="shared" si="30"/>
        <v>0.77688207951039023</v>
      </c>
      <c r="Y977" s="22">
        <f t="shared" si="31"/>
        <v>-1.5000548558497131</v>
      </c>
    </row>
    <row r="978" spans="2:25" x14ac:dyDescent="0.25"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 s="19">
        <f t="array" ref="W978">SUMPRODUCT(B$2:U$2, B978:U978)</f>
        <v>-0.53674267040468093</v>
      </c>
      <c r="X978" s="16">
        <f t="shared" si="30"/>
        <v>0.36894564495466942</v>
      </c>
      <c r="Y978" s="22">
        <f t="shared" si="31"/>
        <v>-0.46036327903305885</v>
      </c>
    </row>
    <row r="979" spans="2:25" x14ac:dyDescent="0.25"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19">
        <f t="array" ref="W979">SUMPRODUCT(B$2:U$2, B979:U979)</f>
        <v>-4.1740618833265657</v>
      </c>
      <c r="X979" s="16">
        <f t="shared" si="30"/>
        <v>1.5156371318650335E-2</v>
      </c>
      <c r="Y979" s="22">
        <f t="shared" si="31"/>
        <v>-1.5272403020344046E-2</v>
      </c>
    </row>
    <row r="980" spans="2:25" x14ac:dyDescent="0.25"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 s="19">
        <f t="array" ref="W980">SUMPRODUCT(B$2:U$2, B980:U980)</f>
        <v>-0.98380006860131175</v>
      </c>
      <c r="X980" s="16">
        <f t="shared" si="30"/>
        <v>0.2721384180674829</v>
      </c>
      <c r="Y980" s="22">
        <f t="shared" si="31"/>
        <v>-0.31764438357142705</v>
      </c>
    </row>
    <row r="981" spans="2:25" x14ac:dyDescent="0.25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s="19">
        <f t="array" ref="W981">SUMPRODUCT(B$2:U$2, B981:U981)</f>
        <v>-2.124261910260465</v>
      </c>
      <c r="X981" s="16">
        <f t="shared" si="30"/>
        <v>0.1067609600132281</v>
      </c>
      <c r="Y981" s="22">
        <f t="shared" si="31"/>
        <v>-0.11290105196998908</v>
      </c>
    </row>
    <row r="982" spans="2:25" x14ac:dyDescent="0.25"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s="19">
        <f t="array" ref="W982">SUMPRODUCT(B$2:U$2, B982:U982)</f>
        <v>-1.7633862614955464</v>
      </c>
      <c r="X982" s="16">
        <f t="shared" si="30"/>
        <v>0.146366741523658</v>
      </c>
      <c r="Y982" s="22">
        <f t="shared" si="31"/>
        <v>-0.15825361715246547</v>
      </c>
    </row>
    <row r="983" spans="2:25" x14ac:dyDescent="0.25"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19">
        <f t="array" ref="W983">SUMPRODUCT(B$2:U$2, B983:U983)</f>
        <v>-0.32935515825144435</v>
      </c>
      <c r="X983" s="16">
        <f t="shared" si="30"/>
        <v>0.41839753135597685</v>
      </c>
      <c r="Y983" s="22">
        <f t="shared" si="31"/>
        <v>-0.54196810819820584</v>
      </c>
    </row>
    <row r="984" spans="2:25" x14ac:dyDescent="0.25"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 s="19">
        <f t="array" ref="W984">SUMPRODUCT(B$2:U$2, B984:U984)</f>
        <v>1.5642514258540372</v>
      </c>
      <c r="X984" s="16">
        <f t="shared" si="30"/>
        <v>0.82696255873947433</v>
      </c>
      <c r="Y984" s="22">
        <f t="shared" si="31"/>
        <v>-1.7542472844292925</v>
      </c>
    </row>
    <row r="985" spans="2:25" x14ac:dyDescent="0.25"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s="19">
        <f t="array" ref="W985">SUMPRODUCT(B$2:U$2, B985:U985)</f>
        <v>0.83918125995814208</v>
      </c>
      <c r="X985" s="16">
        <f t="shared" si="30"/>
        <v>0.69829275187238848</v>
      </c>
      <c r="Y985" s="22">
        <f t="shared" si="31"/>
        <v>-1.198298108817959</v>
      </c>
    </row>
    <row r="986" spans="2:25" x14ac:dyDescent="0.25"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s="19">
        <f t="array" ref="W986">SUMPRODUCT(B$2:U$2, B986:U986)</f>
        <v>-5.8894718115053646</v>
      </c>
      <c r="X986" s="16">
        <f t="shared" si="30"/>
        <v>2.7607954755354881E-3</v>
      </c>
      <c r="Y986" s="22">
        <f t="shared" si="31"/>
        <v>-2.7646135001736087E-3</v>
      </c>
    </row>
    <row r="987" spans="2:25" x14ac:dyDescent="0.25"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19">
        <f t="array" ref="W987">SUMPRODUCT(B$2:U$2, B987:U987)</f>
        <v>-6.4087823919383835E-2</v>
      </c>
      <c r="X987" s="16">
        <f t="shared" si="30"/>
        <v>0.48398352561586006</v>
      </c>
      <c r="Y987" s="22">
        <f t="shared" si="31"/>
        <v>-0.6616165869091869</v>
      </c>
    </row>
    <row r="988" spans="2:25" x14ac:dyDescent="0.25"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19">
        <f t="array" ref="W988">SUMPRODUCT(B$2:U$2, B988:U988)</f>
        <v>0.992669396569824</v>
      </c>
      <c r="X988" s="16">
        <f t="shared" si="30"/>
        <v>0.72961485560662975</v>
      </c>
      <c r="Y988" s="22">
        <f t="shared" si="31"/>
        <v>-1.3079078756961815</v>
      </c>
    </row>
    <row r="989" spans="2:25" x14ac:dyDescent="0.25"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s="19">
        <f t="array" ref="W989">SUMPRODUCT(B$2:U$2, B989:U989)</f>
        <v>-0.83031193198962983</v>
      </c>
      <c r="X989" s="16">
        <f t="shared" si="30"/>
        <v>0.30357911783731739</v>
      </c>
      <c r="Y989" s="22">
        <f t="shared" si="31"/>
        <v>-0.36180108566362873</v>
      </c>
    </row>
    <row r="990" spans="2:25" x14ac:dyDescent="0.25"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19">
        <f t="array" ref="W990">SUMPRODUCT(B$2:U$2, B990:U990)</f>
        <v>-0.38325453379299901</v>
      </c>
      <c r="X990" s="16">
        <f t="shared" si="30"/>
        <v>0.40534218352131607</v>
      </c>
      <c r="Y990" s="22">
        <f t="shared" si="31"/>
        <v>-0.51976913722414897</v>
      </c>
    </row>
    <row r="991" spans="2:25" x14ac:dyDescent="0.25"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 s="19">
        <f t="array" ref="W991">SUMPRODUCT(B$2:U$2, B991:U991)</f>
        <v>-0.83031193198962983</v>
      </c>
      <c r="X991" s="16">
        <f t="shared" si="30"/>
        <v>0.30357911783731739</v>
      </c>
      <c r="Y991" s="22">
        <f t="shared" si="31"/>
        <v>-0.36180108566362873</v>
      </c>
    </row>
    <row r="992" spans="2:25" x14ac:dyDescent="0.25"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 s="19">
        <f t="array" ref="W992">SUMPRODUCT(B$2:U$2, B992:U992)</f>
        <v>0.83918125995814208</v>
      </c>
      <c r="X992" s="16">
        <f t="shared" si="30"/>
        <v>0.69829275187238848</v>
      </c>
      <c r="Y992" s="22">
        <f t="shared" si="31"/>
        <v>-1.198298108817959</v>
      </c>
    </row>
    <row r="993" spans="2:25" x14ac:dyDescent="0.25"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s="19">
        <f t="array" ref="W993">SUMPRODUCT(B$2:U$2, B993:U993)</f>
        <v>-2.5713193084570953</v>
      </c>
      <c r="X993" s="16">
        <f t="shared" si="30"/>
        <v>7.1007226366752538E-2</v>
      </c>
      <c r="Y993" s="22">
        <f t="shared" si="31"/>
        <v>-7.3654318849523864E-2</v>
      </c>
    </row>
    <row r="994" spans="2:25" x14ac:dyDescent="0.25"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19">
        <f t="array" ref="W994">SUMPRODUCT(B$2:U$2, B994:U994)</f>
        <v>-3.0341014086428073</v>
      </c>
      <c r="X994" s="16">
        <f t="shared" si="30"/>
        <v>4.5908845373550153E-2</v>
      </c>
      <c r="Y994" s="22">
        <f t="shared" si="31"/>
        <v>-4.6996062175550198E-2</v>
      </c>
    </row>
    <row r="995" spans="2:25" x14ac:dyDescent="0.25"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 s="19">
        <f t="array" ref="W995">SUMPRODUCT(B$2:U$2, B995:U995)</f>
        <v>-0.25540974862889354</v>
      </c>
      <c r="X995" s="16">
        <f t="shared" si="30"/>
        <v>0.43649242656233445</v>
      </c>
      <c r="Y995" s="22">
        <f t="shared" si="31"/>
        <v>-0.57357450559676471</v>
      </c>
    </row>
    <row r="996" spans="2:25" x14ac:dyDescent="0.25"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19">
        <f t="array" ref="W996">SUMPRODUCT(B$2:U$2, B996:U996)</f>
        <v>-4.7956070207362522</v>
      </c>
      <c r="X996" s="16">
        <f t="shared" si="30"/>
        <v>8.1982134179357409E-3</v>
      </c>
      <c r="Y996" s="22">
        <f t="shared" si="31"/>
        <v>-8.2320035755657738E-3</v>
      </c>
    </row>
    <row r="997" spans="2:25" x14ac:dyDescent="0.25"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19">
        <f t="array" ref="W997">SUMPRODUCT(B$2:U$2, B997:U997)</f>
        <v>1.639455717178631</v>
      </c>
      <c r="X997" s="16">
        <f t="shared" si="30"/>
        <v>0.83746086315875301</v>
      </c>
      <c r="Y997" s="22">
        <f t="shared" si="31"/>
        <v>-1.8168364641101662</v>
      </c>
    </row>
    <row r="998" spans="2:25" x14ac:dyDescent="0.25"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19">
        <f t="array" ref="W998">SUMPRODUCT(B$2:U$2, B998:U998)</f>
        <v>-0.98380006860131175</v>
      </c>
      <c r="X998" s="16">
        <f t="shared" si="30"/>
        <v>0.2721384180674829</v>
      </c>
      <c r="Y998" s="22">
        <f t="shared" si="31"/>
        <v>-0.31764438357142705</v>
      </c>
    </row>
    <row r="999" spans="2:25" x14ac:dyDescent="0.25"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 s="19">
        <f t="array" ref="W999">SUMPRODUCT(B$2:U$2, B999:U999)</f>
        <v>-1.9130251979095461</v>
      </c>
      <c r="X999" s="16">
        <f t="shared" si="30"/>
        <v>0.12864136821438218</v>
      </c>
      <c r="Y999" s="22">
        <f t="shared" si="31"/>
        <v>-0.13770163970361016</v>
      </c>
    </row>
    <row r="1000" spans="2:25" x14ac:dyDescent="0.25"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19">
        <f t="array" ref="W1000">SUMPRODUCT(B$2:U$2, B1000:U1000)</f>
        <v>-0.83031193198962983</v>
      </c>
      <c r="X1000" s="16">
        <f t="shared" si="30"/>
        <v>0.30357911783731739</v>
      </c>
      <c r="Y1000" s="22">
        <f t="shared" si="31"/>
        <v>-0.36180108566362873</v>
      </c>
    </row>
    <row r="1001" spans="2:25" x14ac:dyDescent="0.25"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19">
        <f t="array" ref="W1001">SUMPRODUCT(B$2:U$2, B1001:U1001)</f>
        <v>-0.38325453379299901</v>
      </c>
      <c r="X1001" s="16">
        <f t="shared" si="30"/>
        <v>0.40534218352131607</v>
      </c>
      <c r="Y1001" s="22">
        <f t="shared" si="31"/>
        <v>-0.51976913722414897</v>
      </c>
    </row>
    <row r="1002" spans="2:25" x14ac:dyDescent="0.25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19">
        <f t="array" ref="W1002">SUMPRODUCT(B$2:U$2, B1002:U1002)</f>
        <v>-3.0341014086428073</v>
      </c>
      <c r="X1002" s="16">
        <f t="shared" si="30"/>
        <v>4.5908845373550153E-2</v>
      </c>
      <c r="Y1002" s="22">
        <f t="shared" si="31"/>
        <v>-4.6996062175550198E-2</v>
      </c>
    </row>
    <row r="1003" spans="2:25" x14ac:dyDescent="0.25"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19">
        <f t="array" ref="W1003">SUMPRODUCT(B$2:U$2, B1003:U1003)</f>
        <v>-0.32935515825144435</v>
      </c>
      <c r="X1003" s="16">
        <f t="shared" si="30"/>
        <v>0.41839753135597685</v>
      </c>
      <c r="Y1003" s="22">
        <f t="shared" si="31"/>
        <v>-0.54196810819820584</v>
      </c>
    </row>
    <row r="1004" spans="2:25" x14ac:dyDescent="0.25"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 s="19">
        <f t="array" ref="W1004">SUMPRODUCT(B$2:U$2, B1004:U1004)</f>
        <v>3.2546581273338786</v>
      </c>
      <c r="X1004" s="16">
        <f t="shared" si="30"/>
        <v>0.96284013562920356</v>
      </c>
      <c r="Y1004" s="22">
        <f t="shared" si="31"/>
        <v>-3.2925260149140847</v>
      </c>
    </row>
    <row r="1005" spans="2:25" x14ac:dyDescent="0.25">
      <c r="W1005" s="16"/>
    </row>
  </sheetData>
  <conditionalFormatting sqref="B2:U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zoomScale="85" zoomScaleNormal="85" workbookViewId="0">
      <selection activeCell="M17" sqref="M17"/>
    </sheetView>
  </sheetViews>
  <sheetFormatPr defaultRowHeight="15.75" x14ac:dyDescent="0.25"/>
  <cols>
    <col min="2" max="2" width="16.5" customWidth="1"/>
    <col min="4" max="4" width="14.125" customWidth="1"/>
    <col min="5" max="5" width="17.25" customWidth="1"/>
    <col min="6" max="6" width="17.125" customWidth="1"/>
  </cols>
  <sheetData>
    <row r="1" spans="1:6" ht="30.75" customHeight="1" x14ac:dyDescent="0.25">
      <c r="A1" t="s">
        <v>47</v>
      </c>
      <c r="B1" s="17" t="s">
        <v>49</v>
      </c>
      <c r="C1" t="s">
        <v>50</v>
      </c>
      <c r="D1" s="17" t="s">
        <v>51</v>
      </c>
      <c r="E1" s="17" t="s">
        <v>52</v>
      </c>
      <c r="F1" s="17" t="s">
        <v>53</v>
      </c>
    </row>
    <row r="2" spans="1:6" x14ac:dyDescent="0.25">
      <c r="A2" s="16">
        <f>MIN('Test Set'!X2:X1001)</f>
        <v>1.0796814749651342E-3</v>
      </c>
      <c r="B2" s="16">
        <f>A2</f>
        <v>1.0796814749651342E-3</v>
      </c>
      <c r="C2" s="16">
        <f>COUNTIFS('Test Set'!$X$2:$X$1001,"&gt;=" &amp; B2,'Test Set'!$U$2:$U$1001,"=1")/COUNTIF('Test Set'!$X$2:$X$1001,"&gt;=" &amp; B2)</f>
        <v>0.06</v>
      </c>
      <c r="D2" s="21">
        <f>COUNTIFS('Test Set'!$X$2:$X$1001,"&lt;" &amp; B2,'Test Set'!$U$2:$U$1001,"=0")/COUNTIF('Test Set'!$U$2:$U$1001,"=0")</f>
        <v>0</v>
      </c>
      <c r="E2" s="16">
        <f>1-D2</f>
        <v>1</v>
      </c>
      <c r="F2" s="16">
        <f>COUNTIFS('Test Set'!$X$2:$X$1001,"&gt;=" &amp; B2,'Test Set'!$U$2:$U$1001,"=1")/COUNTIF('Test Set'!$U$2:$U$1001,"=1")</f>
        <v>1</v>
      </c>
    </row>
    <row r="3" spans="1:6" x14ac:dyDescent="0.25">
      <c r="B3" s="16">
        <f>B2+0.05</f>
        <v>5.1079681474965138E-2</v>
      </c>
      <c r="C3" s="16">
        <f>COUNTIFS('Test Set'!$X$2:$X$1001,"&gt;=" &amp; B3,'Test Set'!$U$2:$U$1001,"=1")/COUNTIF('Test Set'!$X$2:$X$1001,"&gt;=" &amp; B3)</f>
        <v>7.2303921568627458E-2</v>
      </c>
      <c r="D3" s="21">
        <f>COUNTIFS('Test Set'!$X$2:$X$1001,"&lt;" &amp; B3,'Test Set'!$U$2:$U$1001,"=0")/COUNTIF('Test Set'!$U$2:$U$1001,"=0")</f>
        <v>0.19468085106382979</v>
      </c>
      <c r="E3" s="16">
        <f t="shared" ref="E3:E34" si="0">1-D3</f>
        <v>0.80531914893617018</v>
      </c>
      <c r="F3" s="16">
        <f>COUNTIFS('Test Set'!$X$2:$X$1001,"&gt;=" &amp; B3,'Test Set'!$U$2:$U$1001,"=1")/COUNTIF('Test Set'!$U$2:$U$1001,"=1")</f>
        <v>0.98333333333333328</v>
      </c>
    </row>
    <row r="4" spans="1:6" x14ac:dyDescent="0.25">
      <c r="A4" t="s">
        <v>48</v>
      </c>
      <c r="B4" s="16">
        <f t="shared" ref="B4:B33" si="1">B3+0.05</f>
        <v>0.10107968147496514</v>
      </c>
      <c r="C4" s="16">
        <f>COUNTIFS('Test Set'!$X$2:$X$1001,"&gt;=" &amp; B4,'Test Set'!$U$2:$U$1001,"=1")/COUNTIF('Test Set'!$X$2:$X$1001,"&gt;=" &amp; B4)</f>
        <v>8.9922480620155038E-2</v>
      </c>
      <c r="D4" s="21">
        <f>COUNTIFS('Test Set'!$X$2:$X$1001,"&lt;" &amp; B4,'Test Set'!$U$2:$U$1001,"=0")/COUNTIF('Test Set'!$U$2:$U$1001,"=0")</f>
        <v>0.37553191489361704</v>
      </c>
      <c r="E4" s="16">
        <f t="shared" si="0"/>
        <v>0.62446808510638296</v>
      </c>
      <c r="F4" s="16">
        <f>COUNTIFS('Test Set'!$X$2:$X$1001,"&gt;=" &amp; B4,'Test Set'!$U$2:$U$1001,"=1")/COUNTIF('Test Set'!$U$2:$U$1001,"=1")</f>
        <v>0.96666666666666667</v>
      </c>
    </row>
    <row r="5" spans="1:6" x14ac:dyDescent="0.25">
      <c r="A5" s="16">
        <f>MAX('Test Set'!X2:X1001)</f>
        <v>0.99919333829426837</v>
      </c>
      <c r="B5" s="16">
        <f t="shared" si="1"/>
        <v>0.15107968147496514</v>
      </c>
      <c r="C5" s="16">
        <f>COUNTIFS('Test Set'!$X$2:$X$1001,"&gt;=" &amp; B5,'Test Set'!$U$2:$U$1001,"=1")/COUNTIF('Test Set'!$X$2:$X$1001,"&gt;=" &amp; B5)</f>
        <v>0.10382513661202186</v>
      </c>
      <c r="D5" s="21">
        <f>COUNTIFS('Test Set'!$X$2:$X$1001,"&lt;" &amp; B5,'Test Set'!$U$2:$U$1001,"=0")/COUNTIF('Test Set'!$U$2:$U$1001,"=0")</f>
        <v>0.47659574468085109</v>
      </c>
      <c r="E5" s="16">
        <f t="shared" si="0"/>
        <v>0.52340425531914891</v>
      </c>
      <c r="F5" s="16">
        <f>COUNTIFS('Test Set'!$X$2:$X$1001,"&gt;=" &amp; B5,'Test Set'!$U$2:$U$1001,"=1")/COUNTIF('Test Set'!$U$2:$U$1001,"=1")</f>
        <v>0.95</v>
      </c>
    </row>
    <row r="6" spans="1:6" x14ac:dyDescent="0.25">
      <c r="B6" s="16">
        <f t="shared" si="1"/>
        <v>0.20107968147496513</v>
      </c>
      <c r="C6" s="16">
        <f>COUNTIFS('Test Set'!$X$2:$X$1001,"&gt;=" &amp; B6,'Test Set'!$U$2:$U$1001,"=1")/COUNTIF('Test Set'!$X$2:$X$1001,"&gt;=" &amp; B6)</f>
        <v>0.10982658959537572</v>
      </c>
      <c r="D6" s="21">
        <f>COUNTIFS('Test Set'!$X$2:$X$1001,"&lt;" &amp; B6,'Test Set'!$U$2:$U$1001,"=0")/COUNTIF('Test Set'!$U$2:$U$1001,"=0")</f>
        <v>0.50851063829787235</v>
      </c>
      <c r="E6" s="16">
        <f t="shared" si="0"/>
        <v>0.49148936170212765</v>
      </c>
      <c r="F6" s="16">
        <f>COUNTIFS('Test Set'!$X$2:$X$1001,"&gt;=" &amp; B6,'Test Set'!$U$2:$U$1001,"=1")/COUNTIF('Test Set'!$U$2:$U$1001,"=1")</f>
        <v>0.95</v>
      </c>
    </row>
    <row r="7" spans="1:6" x14ac:dyDescent="0.25">
      <c r="B7" s="16">
        <f t="shared" si="1"/>
        <v>0.25107968147496512</v>
      </c>
      <c r="C7" s="16">
        <f>COUNTIFS('Test Set'!$X$2:$X$1001,"&gt;=" &amp; B7,'Test Set'!$U$2:$U$1001,"=1")/COUNTIF('Test Set'!$X$2:$X$1001,"&gt;=" &amp; B7)</f>
        <v>0.11422845691382766</v>
      </c>
      <c r="D7" s="21">
        <f>COUNTIFS('Test Set'!$X$2:$X$1001,"&lt;" &amp; B7,'Test Set'!$U$2:$U$1001,"=0")/COUNTIF('Test Set'!$U$2:$U$1001,"=0")</f>
        <v>0.52978723404255323</v>
      </c>
      <c r="E7" s="16">
        <f t="shared" si="0"/>
        <v>0.47021276595744677</v>
      </c>
      <c r="F7" s="16">
        <f>COUNTIFS('Test Set'!$X$2:$X$1001,"&gt;=" &amp; B7,'Test Set'!$U$2:$U$1001,"=1")/COUNTIF('Test Set'!$U$2:$U$1001,"=1")</f>
        <v>0.95</v>
      </c>
    </row>
    <row r="8" spans="1:6" x14ac:dyDescent="0.25">
      <c r="B8" s="16">
        <f t="shared" si="1"/>
        <v>0.30107968147496511</v>
      </c>
      <c r="C8" s="16">
        <f>COUNTIFS('Test Set'!$X$2:$X$1001,"&gt;=" &amp; B8,'Test Set'!$U$2:$U$1001,"=1")/COUNTIF('Test Set'!$X$2:$X$1001,"&gt;=" &amp; B8)</f>
        <v>0.13176470588235295</v>
      </c>
      <c r="D8" s="21">
        <f>COUNTIFS('Test Set'!$X$2:$X$1001,"&lt;" &amp; B8,'Test Set'!$U$2:$U$1001,"=0")/COUNTIF('Test Set'!$U$2:$U$1001,"=0")</f>
        <v>0.60744680851063826</v>
      </c>
      <c r="E8" s="16">
        <f t="shared" si="0"/>
        <v>0.39255319148936174</v>
      </c>
      <c r="F8" s="16">
        <f>COUNTIFS('Test Set'!$X$2:$X$1001,"&gt;=" &amp; B8,'Test Set'!$U$2:$U$1001,"=1")/COUNTIF('Test Set'!$U$2:$U$1001,"=1")</f>
        <v>0.93333333333333335</v>
      </c>
    </row>
    <row r="9" spans="1:6" x14ac:dyDescent="0.25">
      <c r="B9" s="16">
        <f t="shared" si="1"/>
        <v>0.3510796814749651</v>
      </c>
      <c r="C9" s="16">
        <f>COUNTIFS('Test Set'!$X$2:$X$1001,"&gt;=" &amp; B9,'Test Set'!$U$2:$U$1001,"=1")/COUNTIF('Test Set'!$X$2:$X$1001,"&gt;=" &amp; B9)</f>
        <v>0.14248704663212436</v>
      </c>
      <c r="D9" s="21">
        <f>COUNTIFS('Test Set'!$X$2:$X$1001,"&lt;" &amp; B9,'Test Set'!$U$2:$U$1001,"=0")/COUNTIF('Test Set'!$U$2:$U$1001,"=0")</f>
        <v>0.64787234042553188</v>
      </c>
      <c r="E9" s="16">
        <f t="shared" si="0"/>
        <v>0.35212765957446812</v>
      </c>
      <c r="F9" s="16">
        <f>COUNTIFS('Test Set'!$X$2:$X$1001,"&gt;=" &amp; B9,'Test Set'!$U$2:$U$1001,"=1")/COUNTIF('Test Set'!$U$2:$U$1001,"=1")</f>
        <v>0.91666666666666663</v>
      </c>
    </row>
    <row r="10" spans="1:6" x14ac:dyDescent="0.25">
      <c r="B10" s="16">
        <f t="shared" si="1"/>
        <v>0.40107968147496509</v>
      </c>
      <c r="C10" s="16">
        <f>COUNTIFS('Test Set'!$X$2:$X$1001,"&gt;=" &amp; B10,'Test Set'!$U$2:$U$1001,"=1")/COUNTIF('Test Set'!$X$2:$X$1001,"&gt;=" &amp; B10)</f>
        <v>0.17320261437908496</v>
      </c>
      <c r="D10" s="21">
        <f>COUNTIFS('Test Set'!$X$2:$X$1001,"&lt;" &amp; B10,'Test Set'!$U$2:$U$1001,"=0")/COUNTIF('Test Set'!$U$2:$U$1001,"=0")</f>
        <v>0.73085106382978726</v>
      </c>
      <c r="E10" s="16">
        <f t="shared" si="0"/>
        <v>0.26914893617021274</v>
      </c>
      <c r="F10" s="16">
        <f>COUNTIFS('Test Set'!$X$2:$X$1001,"&gt;=" &amp; B10,'Test Set'!$U$2:$U$1001,"=1")/COUNTIF('Test Set'!$U$2:$U$1001,"=1")</f>
        <v>0.8833333333333333</v>
      </c>
    </row>
    <row r="11" spans="1:6" x14ac:dyDescent="0.25">
      <c r="B11" s="16">
        <f t="shared" si="1"/>
        <v>0.45107968147496508</v>
      </c>
      <c r="C11" s="16">
        <f>COUNTIFS('Test Set'!$X$2:$X$1001,"&gt;=" &amp; B11,'Test Set'!$U$2:$U$1001,"=1")/COUNTIF('Test Set'!$X$2:$X$1001,"&gt;=" &amp; B11)</f>
        <v>0.20647773279352227</v>
      </c>
      <c r="D11" s="21">
        <f>COUNTIFS('Test Set'!$X$2:$X$1001,"&lt;" &amp; B11,'Test Set'!$U$2:$U$1001,"=0")/COUNTIF('Test Set'!$U$2:$U$1001,"=0")</f>
        <v>0.79148936170212769</v>
      </c>
      <c r="E11" s="16">
        <f t="shared" si="0"/>
        <v>0.20851063829787231</v>
      </c>
      <c r="F11" s="16">
        <f>COUNTIFS('Test Set'!$X$2:$X$1001,"&gt;=" &amp; B11,'Test Set'!$U$2:$U$1001,"=1")/COUNTIF('Test Set'!$U$2:$U$1001,"=1")</f>
        <v>0.85</v>
      </c>
    </row>
    <row r="12" spans="1:6" x14ac:dyDescent="0.25">
      <c r="B12" s="16">
        <f t="shared" si="1"/>
        <v>0.50107968147496507</v>
      </c>
      <c r="C12" s="16">
        <f>COUNTIFS('Test Set'!$X$2:$X$1001,"&gt;=" &amp; B12,'Test Set'!$U$2:$U$1001,"=1")/COUNTIF('Test Set'!$X$2:$X$1001,"&gt;=" &amp; B12)</f>
        <v>0.24736842105263157</v>
      </c>
      <c r="D12" s="21">
        <f>COUNTIFS('Test Set'!$X$2:$X$1001,"&lt;" &amp; B12,'Test Set'!$U$2:$U$1001,"=0")/COUNTIF('Test Set'!$U$2:$U$1001,"=0")</f>
        <v>0.84787234042553195</v>
      </c>
      <c r="E12" s="16">
        <f t="shared" si="0"/>
        <v>0.15212765957446805</v>
      </c>
      <c r="F12" s="16">
        <f>COUNTIFS('Test Set'!$X$2:$X$1001,"&gt;=" &amp; B12,'Test Set'!$U$2:$U$1001,"=1")/COUNTIF('Test Set'!$U$2:$U$1001,"=1")</f>
        <v>0.78333333333333333</v>
      </c>
    </row>
    <row r="13" spans="1:6" x14ac:dyDescent="0.25">
      <c r="B13" s="16">
        <f t="shared" si="1"/>
        <v>0.55107968147496511</v>
      </c>
      <c r="C13" s="16">
        <f>COUNTIFS('Test Set'!$X$2:$X$1001,"&gt;=" &amp; B13,'Test Set'!$U$2:$U$1001,"=1")/COUNTIF('Test Set'!$X$2:$X$1001,"&gt;=" &amp; B13)</f>
        <v>0.30921052631578949</v>
      </c>
      <c r="D13" s="21">
        <f>COUNTIFS('Test Set'!$X$2:$X$1001,"&lt;" &amp; B13,'Test Set'!$U$2:$U$1001,"=0")/COUNTIF('Test Set'!$U$2:$U$1001,"=0")</f>
        <v>0.88829787234042556</v>
      </c>
      <c r="E13" s="16">
        <f t="shared" si="0"/>
        <v>0.11170212765957444</v>
      </c>
      <c r="F13" s="16">
        <f>COUNTIFS('Test Set'!$X$2:$X$1001,"&gt;=" &amp; B13,'Test Set'!$U$2:$U$1001,"=1")/COUNTIF('Test Set'!$U$2:$U$1001,"=1")</f>
        <v>0.78333333333333333</v>
      </c>
    </row>
    <row r="14" spans="1:6" x14ac:dyDescent="0.25">
      <c r="B14" s="16">
        <f t="shared" si="1"/>
        <v>0.60107968147496516</v>
      </c>
      <c r="C14" s="16">
        <f>COUNTIFS('Test Set'!$X$2:$X$1001,"&gt;=" &amp; B14,'Test Set'!$U$2:$U$1001,"=1")/COUNTIF('Test Set'!$X$2:$X$1001,"&gt;=" &amp; B14)</f>
        <v>0.32846715328467152</v>
      </c>
      <c r="D14" s="21">
        <f>COUNTIFS('Test Set'!$X$2:$X$1001,"&lt;" &amp; B14,'Test Set'!$U$2:$U$1001,"=0")/COUNTIF('Test Set'!$U$2:$U$1001,"=0")</f>
        <v>0.90212765957446805</v>
      </c>
      <c r="E14" s="16">
        <f t="shared" si="0"/>
        <v>9.7872340425531945E-2</v>
      </c>
      <c r="F14" s="16">
        <f>COUNTIFS('Test Set'!$X$2:$X$1001,"&gt;=" &amp; B14,'Test Set'!$U$2:$U$1001,"=1")/COUNTIF('Test Set'!$U$2:$U$1001,"=1")</f>
        <v>0.75</v>
      </c>
    </row>
    <row r="15" spans="1:6" x14ac:dyDescent="0.25">
      <c r="B15" s="16">
        <f t="shared" si="1"/>
        <v>0.6510796814749652</v>
      </c>
      <c r="C15" s="16">
        <f>COUNTIFS('Test Set'!$X$2:$X$1001,"&gt;=" &amp; B15,'Test Set'!$U$2:$U$1001,"=1")/COUNTIF('Test Set'!$X$2:$X$1001,"&gt;=" &amp; B15)</f>
        <v>0.34351145038167941</v>
      </c>
      <c r="D15" s="21">
        <f>COUNTIFS('Test Set'!$X$2:$X$1001,"&lt;" &amp; B15,'Test Set'!$U$2:$U$1001,"=0")/COUNTIF('Test Set'!$U$2:$U$1001,"=0")</f>
        <v>0.90851063829787237</v>
      </c>
      <c r="E15" s="16">
        <f t="shared" si="0"/>
        <v>9.1489361702127625E-2</v>
      </c>
      <c r="F15" s="16">
        <f>COUNTIFS('Test Set'!$X$2:$X$1001,"&gt;=" &amp; B15,'Test Set'!$U$2:$U$1001,"=1")/COUNTIF('Test Set'!$U$2:$U$1001,"=1")</f>
        <v>0.75</v>
      </c>
    </row>
    <row r="16" spans="1:6" x14ac:dyDescent="0.25">
      <c r="B16" s="16">
        <f t="shared" si="1"/>
        <v>0.70107968147496524</v>
      </c>
      <c r="C16" s="16">
        <f>COUNTIFS('Test Set'!$X$2:$X$1001,"&gt;=" &amp; B16,'Test Set'!$U$2:$U$1001,"=1")/COUNTIF('Test Set'!$X$2:$X$1001,"&gt;=" &amp; B16)</f>
        <v>0.35537190082644626</v>
      </c>
      <c r="D16" s="21">
        <f>COUNTIFS('Test Set'!$X$2:$X$1001,"&lt;" &amp; B16,'Test Set'!$U$2:$U$1001,"=0")/COUNTIF('Test Set'!$U$2:$U$1001,"=0")</f>
        <v>0.91702127659574473</v>
      </c>
      <c r="E16" s="16">
        <f t="shared" si="0"/>
        <v>8.2978723404255272E-2</v>
      </c>
      <c r="F16" s="16">
        <f>COUNTIFS('Test Set'!$X$2:$X$1001,"&gt;=" &amp; B16,'Test Set'!$U$2:$U$1001,"=1")/COUNTIF('Test Set'!$U$2:$U$1001,"=1")</f>
        <v>0.71666666666666667</v>
      </c>
    </row>
    <row r="17" spans="2:6" x14ac:dyDescent="0.25">
      <c r="B17" s="16">
        <f t="shared" si="1"/>
        <v>0.75107968147496529</v>
      </c>
      <c r="C17" s="16">
        <f>COUNTIFS('Test Set'!$X$2:$X$1001,"&gt;=" &amp; B17,'Test Set'!$U$2:$U$1001,"=1")/COUNTIF('Test Set'!$X$2:$X$1001,"&gt;=" &amp; B17)</f>
        <v>0.41584158415841582</v>
      </c>
      <c r="D17" s="21">
        <f>COUNTIFS('Test Set'!$X$2:$X$1001,"&lt;" &amp; B17,'Test Set'!$U$2:$U$1001,"=0")/COUNTIF('Test Set'!$U$2:$U$1001,"=0")</f>
        <v>0.93723404255319154</v>
      </c>
      <c r="E17" s="16">
        <f t="shared" si="0"/>
        <v>6.2765957446808462E-2</v>
      </c>
      <c r="F17" s="16">
        <f>COUNTIFS('Test Set'!$X$2:$X$1001,"&gt;=" &amp; B17,'Test Set'!$U$2:$U$1001,"=1")/COUNTIF('Test Set'!$U$2:$U$1001,"=1")</f>
        <v>0.7</v>
      </c>
    </row>
    <row r="18" spans="2:6" x14ac:dyDescent="0.25">
      <c r="B18" s="16">
        <f t="shared" si="1"/>
        <v>0.80107968147496533</v>
      </c>
      <c r="C18" s="16">
        <f>COUNTIFS('Test Set'!$X$2:$X$1001,"&gt;=" &amp; B18,'Test Set'!$U$2:$U$1001,"=1")/COUNTIF('Test Set'!$X$2:$X$1001,"&gt;=" &amp; B18)</f>
        <v>0.47058823529411764</v>
      </c>
      <c r="D18" s="21">
        <f>COUNTIFS('Test Set'!$X$2:$X$1001,"&lt;" &amp; B18,'Test Set'!$U$2:$U$1001,"=0")/COUNTIF('Test Set'!$U$2:$U$1001,"=0")</f>
        <v>0.9521276595744681</v>
      </c>
      <c r="E18" s="16">
        <f t="shared" si="0"/>
        <v>4.7872340425531901E-2</v>
      </c>
      <c r="F18" s="16">
        <f>COUNTIFS('Test Set'!$X$2:$X$1001,"&gt;=" &amp; B18,'Test Set'!$U$2:$U$1001,"=1")/COUNTIF('Test Set'!$U$2:$U$1001,"=1")</f>
        <v>0.66666666666666663</v>
      </c>
    </row>
    <row r="19" spans="2:6" x14ac:dyDescent="0.25">
      <c r="B19" s="16">
        <f t="shared" si="1"/>
        <v>0.85107968147496538</v>
      </c>
      <c r="C19" s="16">
        <f>COUNTIFS('Test Set'!$X$2:$X$1001,"&gt;=" &amp; B19,'Test Set'!$U$2:$U$1001,"=1")/COUNTIF('Test Set'!$X$2:$X$1001,"&gt;=" &amp; B19)</f>
        <v>0.54411764705882348</v>
      </c>
      <c r="D19" s="21">
        <f>COUNTIFS('Test Set'!$X$2:$X$1001,"&lt;" &amp; B19,'Test Set'!$U$2:$U$1001,"=0")/COUNTIF('Test Set'!$U$2:$U$1001,"=0")</f>
        <v>0.96702127659574466</v>
      </c>
      <c r="E19" s="16">
        <f t="shared" si="0"/>
        <v>3.2978723404255339E-2</v>
      </c>
      <c r="F19" s="16">
        <f>COUNTIFS('Test Set'!$X$2:$X$1001,"&gt;=" &amp; B19,'Test Set'!$U$2:$U$1001,"=1")/COUNTIF('Test Set'!$U$2:$U$1001,"=1")</f>
        <v>0.6166666666666667</v>
      </c>
    </row>
    <row r="20" spans="2:6" x14ac:dyDescent="0.25">
      <c r="B20" s="16">
        <f t="shared" si="1"/>
        <v>0.90107968147496542</v>
      </c>
      <c r="C20" s="16">
        <f>COUNTIFS('Test Set'!$X$2:$X$1001,"&gt;=" &amp; B20,'Test Set'!$U$2:$U$1001,"=1")/COUNTIF('Test Set'!$X$2:$X$1001,"&gt;=" &amp; B20)</f>
        <v>0.6875</v>
      </c>
      <c r="D20" s="21">
        <f>COUNTIFS('Test Set'!$X$2:$X$1001,"&lt;" &amp; B20,'Test Set'!$U$2:$U$1001,"=0")/COUNTIF('Test Set'!$U$2:$U$1001,"=0")</f>
        <v>0.98404255319148937</v>
      </c>
      <c r="E20" s="16">
        <f t="shared" si="0"/>
        <v>1.5957446808510634E-2</v>
      </c>
      <c r="F20" s="16">
        <f>COUNTIFS('Test Set'!$X$2:$X$1001,"&gt;=" &amp; B20,'Test Set'!$U$2:$U$1001,"=1")/COUNTIF('Test Set'!$U$2:$U$1001,"=1")</f>
        <v>0.55000000000000004</v>
      </c>
    </row>
    <row r="21" spans="2:6" x14ac:dyDescent="0.25">
      <c r="B21" s="16">
        <f t="shared" si="1"/>
        <v>0.95107968147496547</v>
      </c>
      <c r="C21" s="16">
        <f>COUNTIFS('Test Set'!$X$2:$X$1001,"&gt;=" &amp; B21,'Test Set'!$U$2:$U$1001,"=1")/COUNTIF('Test Set'!$X$2:$X$1001,"&gt;=" &amp; B21)</f>
        <v>0.7142857142857143</v>
      </c>
      <c r="D21" s="21">
        <f>COUNTIFS('Test Set'!$X$2:$X$1001,"&lt;" &amp; B21,'Test Set'!$U$2:$U$1001,"=0")/COUNTIF('Test Set'!$U$2:$U$1001,"=0")</f>
        <v>0.98936170212765961</v>
      </c>
      <c r="E21" s="16">
        <f t="shared" si="0"/>
        <v>1.0638297872340385E-2</v>
      </c>
      <c r="F21" s="16">
        <f>COUNTIFS('Test Set'!$X$2:$X$1001,"&gt;=" &amp; B21,'Test Set'!$U$2:$U$1001,"=1")/COUNTIF('Test Set'!$U$2:$U$1001,"=1")</f>
        <v>0.41666666666666669</v>
      </c>
    </row>
    <row r="22" spans="2:6" x14ac:dyDescent="0.25">
      <c r="B22" s="16">
        <v>0.999</v>
      </c>
      <c r="C22" s="16">
        <f>COUNTIFS('Test Set'!$X$2:$X$1001,"&gt;=" &amp; B22,'Test Set'!$U$2:$U$1001,"=1")/COUNTIF('Test Set'!$X$2:$X$1001,"&gt;=" &amp; B22)</f>
        <v>1</v>
      </c>
      <c r="D22" s="21">
        <f>COUNTIFS('Test Set'!$X$2:$X$1001,"&lt;" &amp; B22,'Test Set'!$U$2:$U$1001,"=0")/COUNTIF('Test Set'!$U$2:$U$1001,"=0")</f>
        <v>1</v>
      </c>
      <c r="E22" s="16">
        <f t="shared" si="0"/>
        <v>0</v>
      </c>
      <c r="F22" s="16">
        <f>COUNTIFS('Test Set'!$X$2:$X$1001,"&gt;=" &amp; B22,'Test Set'!$U$2:$U$1001,"=1")/COUNTIF('Test Set'!$U$2:$U$1001,"=1")</f>
        <v>3.3333333333333333E-2</v>
      </c>
    </row>
    <row r="23" spans="2:6" x14ac:dyDescent="0.25">
      <c r="B23" s="16"/>
      <c r="C23" s="16"/>
      <c r="D23" s="21"/>
      <c r="E23" s="16"/>
      <c r="F23" s="16"/>
    </row>
    <row r="24" spans="2:6" x14ac:dyDescent="0.25">
      <c r="B24" s="16"/>
      <c r="C24" s="16"/>
      <c r="D24" s="21"/>
      <c r="E24" s="16"/>
      <c r="F24" s="16"/>
    </row>
    <row r="25" spans="2:6" x14ac:dyDescent="0.25">
      <c r="B25" s="16"/>
      <c r="C25" s="16"/>
      <c r="D25" s="21"/>
      <c r="E25" s="16"/>
      <c r="F25" s="16"/>
    </row>
    <row r="26" spans="2:6" x14ac:dyDescent="0.25">
      <c r="B26" s="16"/>
      <c r="C26" s="16"/>
      <c r="D26" s="21"/>
      <c r="E26" s="16"/>
      <c r="F26" s="16"/>
    </row>
    <row r="27" spans="2:6" x14ac:dyDescent="0.25">
      <c r="B27" s="16"/>
      <c r="C27" s="16"/>
      <c r="D27" s="21"/>
      <c r="E27" s="16"/>
      <c r="F27" s="16"/>
    </row>
    <row r="28" spans="2:6" x14ac:dyDescent="0.25">
      <c r="B28" s="16"/>
      <c r="C28" s="16"/>
      <c r="D28" s="21"/>
      <c r="E28" s="16"/>
      <c r="F28" s="16"/>
    </row>
    <row r="29" spans="2:6" x14ac:dyDescent="0.25">
      <c r="B29" s="16"/>
      <c r="C29" s="16"/>
      <c r="D29" s="21"/>
      <c r="E29" s="16"/>
      <c r="F29" s="16"/>
    </row>
    <row r="30" spans="2:6" x14ac:dyDescent="0.25">
      <c r="B30" s="16"/>
      <c r="C30" s="16"/>
      <c r="D30" s="21"/>
      <c r="E30" s="16"/>
      <c r="F30" s="16"/>
    </row>
    <row r="31" spans="2:6" x14ac:dyDescent="0.25">
      <c r="B31" s="16"/>
      <c r="C31" s="16"/>
      <c r="D31" s="21"/>
      <c r="E31" s="16"/>
      <c r="F31" s="16"/>
    </row>
    <row r="32" spans="2:6" x14ac:dyDescent="0.25">
      <c r="B32" s="16"/>
      <c r="C32" s="16"/>
      <c r="D32" s="21"/>
      <c r="E32" s="16"/>
      <c r="F32" s="16"/>
    </row>
    <row r="33" spans="2:6" x14ac:dyDescent="0.25">
      <c r="B33" s="16"/>
      <c r="C33" s="16"/>
      <c r="D33" s="21"/>
      <c r="E33" s="16"/>
      <c r="F33" s="16"/>
    </row>
    <row r="34" spans="2:6" x14ac:dyDescent="0.25">
      <c r="B34" s="16"/>
      <c r="C34" s="16"/>
      <c r="D34" s="21"/>
      <c r="E34" s="16"/>
      <c r="F34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SimpleLinearModel</vt:lpstr>
      <vt:lpstr>Training Data</vt:lpstr>
      <vt:lpstr>Test Set</vt:lpstr>
      <vt:lpstr>Training Data w Dummy Variable</vt:lpstr>
      <vt:lpstr>Linear Model</vt:lpstr>
      <vt:lpstr>ModelCoefficientStdError</vt:lpstr>
      <vt:lpstr>Performance</vt:lpstr>
      <vt:lpstr>Logistic Link Model</vt:lpstr>
      <vt:lpstr>Logistic Regression</vt:lpstr>
      <vt:lpstr>Performance Logistic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studenttest</cp:lastModifiedBy>
  <cp:lastPrinted>2013-07-21T15:34:03Z</cp:lastPrinted>
  <dcterms:created xsi:type="dcterms:W3CDTF">2013-01-08T02:02:09Z</dcterms:created>
  <dcterms:modified xsi:type="dcterms:W3CDTF">2019-01-11T21:39:45Z</dcterms:modified>
</cp:coreProperties>
</file>