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ta16\Downloads\"/>
    </mc:Choice>
  </mc:AlternateContent>
  <bookViews>
    <workbookView xWindow="0" yWindow="0" windowWidth="28800" windowHeight="12450" tabRatio="500" activeTab="3"/>
  </bookViews>
  <sheets>
    <sheet name="Theory" sheetId="1" r:id="rId1"/>
    <sheet name="Data" sheetId="2" r:id="rId2"/>
    <sheet name="Soccer" sheetId="3" r:id="rId3"/>
    <sheet name="5 flips" sheetId="4" r:id="rId4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2" i="4" l="1"/>
  <c r="D13" i="4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B26" i="4"/>
  <c r="C26" i="4"/>
  <c r="B25" i="4"/>
  <c r="C25" i="4"/>
  <c r="B24" i="4"/>
  <c r="C24" i="4" s="1"/>
  <c r="B23" i="4"/>
  <c r="C23" i="4" s="1"/>
  <c r="B22" i="4"/>
  <c r="C22" i="4" s="1"/>
  <c r="B21" i="4"/>
  <c r="C21" i="4" s="1"/>
  <c r="B20" i="4"/>
  <c r="C20" i="4"/>
  <c r="B19" i="4"/>
  <c r="C19" i="4"/>
  <c r="B18" i="4"/>
  <c r="C18" i="4"/>
  <c r="B17" i="4"/>
  <c r="C17" i="4"/>
  <c r="B16" i="4"/>
  <c r="C16" i="4" s="1"/>
  <c r="B15" i="4"/>
  <c r="C15" i="4" s="1"/>
  <c r="B14" i="4"/>
  <c r="C14" i="4" s="1"/>
  <c r="B13" i="4"/>
  <c r="C13" i="4" s="1"/>
  <c r="B12" i="4"/>
  <c r="C12" i="4" s="1"/>
  <c r="B11" i="4" l="1"/>
  <c r="B10" i="4"/>
  <c r="C10" i="4" s="1"/>
  <c r="B9" i="4"/>
  <c r="B8" i="4"/>
  <c r="B7" i="4"/>
  <c r="C7" i="4" s="1"/>
  <c r="B6" i="4"/>
  <c r="C6" i="4" s="1"/>
  <c r="D6" i="4" s="1"/>
  <c r="B2" i="4"/>
  <c r="A50" i="3"/>
  <c r="C48" i="3" s="1"/>
  <c r="D48" i="3" s="1"/>
  <c r="A24" i="3"/>
  <c r="B22" i="1"/>
  <c r="B21" i="1"/>
  <c r="C21" i="1" s="1"/>
  <c r="B20" i="1"/>
  <c r="C20" i="1" s="1"/>
  <c r="B19" i="1"/>
  <c r="C19" i="1" s="1"/>
  <c r="B18" i="1"/>
  <c r="C18" i="1" s="1"/>
  <c r="C17" i="1"/>
  <c r="B17" i="1"/>
  <c r="B16" i="1"/>
  <c r="B15" i="1"/>
  <c r="C15" i="1" s="1"/>
  <c r="B14" i="1"/>
  <c r="B13" i="1"/>
  <c r="C13" i="1" s="1"/>
  <c r="B12" i="1"/>
  <c r="C12" i="1" s="1"/>
  <c r="B11" i="1"/>
  <c r="C11" i="1" s="1"/>
  <c r="B10" i="1"/>
  <c r="C10" i="1" s="1"/>
  <c r="C9" i="1"/>
  <c r="B9" i="1"/>
  <c r="B8" i="1"/>
  <c r="B7" i="1"/>
  <c r="C7" i="1" s="1"/>
  <c r="B6" i="1"/>
  <c r="B2" i="1"/>
  <c r="C8" i="4" l="1"/>
  <c r="C6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14" i="1"/>
  <c r="C22" i="1"/>
  <c r="C9" i="4"/>
  <c r="D7" i="4"/>
  <c r="C8" i="1"/>
  <c r="C16" i="1"/>
  <c r="C11" i="4"/>
  <c r="C29" i="3"/>
  <c r="D29" i="3" s="1"/>
  <c r="C31" i="3"/>
  <c r="D31" i="3" s="1"/>
  <c r="C33" i="3"/>
  <c r="D33" i="3" s="1"/>
  <c r="C35" i="3"/>
  <c r="D35" i="3" s="1"/>
  <c r="C37" i="3"/>
  <c r="D37" i="3" s="1"/>
  <c r="C39" i="3"/>
  <c r="D39" i="3" s="1"/>
  <c r="C41" i="3"/>
  <c r="D41" i="3" s="1"/>
  <c r="C43" i="3"/>
  <c r="D43" i="3" s="1"/>
  <c r="C45" i="3"/>
  <c r="D45" i="3" s="1"/>
  <c r="C47" i="3"/>
  <c r="D47" i="3" s="1"/>
  <c r="C28" i="3"/>
  <c r="D28" i="3" s="1"/>
  <c r="C30" i="3"/>
  <c r="D30" i="3" s="1"/>
  <c r="C32" i="3"/>
  <c r="D32" i="3" s="1"/>
  <c r="C34" i="3"/>
  <c r="D34" i="3" s="1"/>
  <c r="C36" i="3"/>
  <c r="D36" i="3" s="1"/>
  <c r="C38" i="3"/>
  <c r="D38" i="3" s="1"/>
  <c r="C40" i="3"/>
  <c r="D40" i="3" s="1"/>
  <c r="C42" i="3"/>
  <c r="D42" i="3" s="1"/>
  <c r="C44" i="3"/>
  <c r="D44" i="3" s="1"/>
  <c r="C46" i="3"/>
  <c r="D46" i="3" s="1"/>
  <c r="D8" i="4" l="1"/>
  <c r="D9" i="4" s="1"/>
  <c r="D10" i="4" s="1"/>
  <c r="D11" i="4" s="1"/>
  <c r="D50" i="3"/>
  <c r="D51" i="3" s="1"/>
  <c r="D52" i="3" s="1"/>
</calcChain>
</file>

<file path=xl/sharedStrings.xml><?xml version="1.0" encoding="utf-8"?>
<sst xmlns="http://schemas.openxmlformats.org/spreadsheetml/2006/main" count="31" uniqueCount="18">
  <si>
    <t>n</t>
  </si>
  <si>
    <t>Number of trials</t>
  </si>
  <si>
    <t>Number of possible outcomes in total</t>
  </si>
  <si>
    <t>x</t>
  </si>
  <si>
    <t xml:space="preserve">Number of </t>
  </si>
  <si>
    <t># of outcomes</t>
  </si>
  <si>
    <t>probability</t>
  </si>
  <si>
    <t xml:space="preserve">cumulative </t>
  </si>
  <si>
    <t>successful predictions</t>
  </si>
  <si>
    <t>Experimenters</t>
  </si>
  <si>
    <t>Date</t>
  </si>
  <si>
    <t>Subject</t>
  </si>
  <si>
    <t>Trial  #</t>
  </si>
  <si>
    <t>Prediction</t>
  </si>
  <si>
    <t>Actual</t>
  </si>
  <si>
    <t>Success?</t>
  </si>
  <si>
    <t>Augustana Women Soccer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</si>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</sst>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2">
    <font>
      <sz val="10"/>
      <name val="Arial"/>
      <family val="2"/>
    </font>
    <font>
      <sz val="10"/>
      <name val="Mang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0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Coin Flips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Theory!$C$4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Theory!$A$6:$A$22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Theory!$C$6:$C$22</c:f>
              <c:numCache>
                <c:formatCode>0.0000</c:formatCode>
                <c:ptCount val="17"/>
                <c:pt idx="0">
                  <c:v>1.52587890625E-5</c:v>
                </c:pt>
                <c:pt idx="1">
                  <c:v>2.44140625E-4</c:v>
                </c:pt>
                <c:pt idx="2">
                  <c:v>1.8310546875E-3</c:v>
                </c:pt>
                <c:pt idx="3">
                  <c:v>8.544921875E-3</c:v>
                </c:pt>
                <c:pt idx="4">
                  <c:v>2.7770996093750003E-2</c:v>
                </c:pt>
                <c:pt idx="5">
                  <c:v>6.6650390625E-2</c:v>
                </c:pt>
                <c:pt idx="6">
                  <c:v>0.1221923828125</c:v>
                </c:pt>
                <c:pt idx="7">
                  <c:v>0.174560546875</c:v>
                </c:pt>
                <c:pt idx="8">
                  <c:v>0.19638061523437497</c:v>
                </c:pt>
                <c:pt idx="9">
                  <c:v>0.174560546875</c:v>
                </c:pt>
                <c:pt idx="10">
                  <c:v>0.1221923828125</c:v>
                </c:pt>
                <c:pt idx="11">
                  <c:v>6.6650390625E-2</c:v>
                </c:pt>
                <c:pt idx="12">
                  <c:v>2.7770996093750003E-2</c:v>
                </c:pt>
                <c:pt idx="13">
                  <c:v>8.544921875E-3</c:v>
                </c:pt>
                <c:pt idx="14">
                  <c:v>1.8310546875E-3</c:v>
                </c:pt>
                <c:pt idx="15">
                  <c:v>2.44140625E-4</c:v>
                </c:pt>
                <c:pt idx="16">
                  <c:v>1.52587890625E-5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0-4868-AD39-22FD62E9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384192"/>
        <c:axId val="123386112"/>
      </c:barChart>
      <c:catAx>
        <c:axId val="123384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# of successes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3386112"/>
        <c:crosses val="autoZero"/>
        <c:auto val="1"/>
        <c:lblAlgn val="ctr"/>
        <c:lblOffset val="100"/>
        <c:noMultiLvlLbl val="1"/>
      </c:catAx>
      <c:valAx>
        <c:axId val="123386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probability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33841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Coin Flips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FF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 flips'!$A$6:$A$26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'5 flips'!$C$6:$C$26</c:f>
              <c:numCache>
                <c:formatCode>0.0000</c:formatCode>
                <c:ptCount val="21"/>
                <c:pt idx="0">
                  <c:v>9.5367431640625E-7</c:v>
                </c:pt>
                <c:pt idx="1">
                  <c:v>1.9073486328125E-5</c:v>
                </c:pt>
                <c:pt idx="2">
                  <c:v>1.811981201171875E-4</c:v>
                </c:pt>
                <c:pt idx="3">
                  <c:v>1.087188720703125E-3</c:v>
                </c:pt>
                <c:pt idx="4">
                  <c:v>4.6205520629882813E-3</c:v>
                </c:pt>
                <c:pt idx="5">
                  <c:v>1.4785766601562498E-2</c:v>
                </c:pt>
                <c:pt idx="6">
                  <c:v>3.696441650390625E-2</c:v>
                </c:pt>
                <c:pt idx="7">
                  <c:v>7.39288330078125E-2</c:v>
                </c:pt>
                <c:pt idx="8">
                  <c:v>0.12013435363769533</c:v>
                </c:pt>
                <c:pt idx="9">
                  <c:v>0.16017913818359375</c:v>
                </c:pt>
                <c:pt idx="10">
                  <c:v>0.17619705200195313</c:v>
                </c:pt>
                <c:pt idx="11">
                  <c:v>0.16017913818359375</c:v>
                </c:pt>
                <c:pt idx="12">
                  <c:v>0.12013435363769533</c:v>
                </c:pt>
                <c:pt idx="13">
                  <c:v>7.39288330078125E-2</c:v>
                </c:pt>
                <c:pt idx="14">
                  <c:v>3.696441650390625E-2</c:v>
                </c:pt>
                <c:pt idx="15">
                  <c:v>1.4785766601562498E-2</c:v>
                </c:pt>
                <c:pt idx="16">
                  <c:v>4.6205520629882813E-3</c:v>
                </c:pt>
                <c:pt idx="17">
                  <c:v>1.087188720703125E-3</c:v>
                </c:pt>
                <c:pt idx="18">
                  <c:v>1.811981201171875E-4</c:v>
                </c:pt>
                <c:pt idx="19">
                  <c:v>1.9073486328125E-5</c:v>
                </c:pt>
                <c:pt idx="20">
                  <c:v>9.5367431640625E-7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C-47CC-BB63-99D48901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4152832"/>
        <c:axId val="124183680"/>
      </c:barChart>
      <c:catAx>
        <c:axId val="124152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number of successes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4183680"/>
        <c:crosses val="autoZero"/>
        <c:auto val="1"/>
        <c:lblAlgn val="ctr"/>
        <c:lblOffset val="100"/>
        <c:noMultiLvlLbl val="1"/>
      </c:catAx>
      <c:valAx>
        <c:axId val="124183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probability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241528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33480</xdr:colOff>
      <xdr:row>24</xdr:row>
      <xdr:rowOff>56520</xdr:rowOff>
    </xdr:from>
    <xdr:to>
      <xdr:col>6</xdr:col>
      <xdr:colOff>357120</xdr:colOff>
      <xdr:row>44</xdr:row>
      <xdr:rowOff>45000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9720</xdr:colOff>
      <xdr:row>0</xdr:row>
      <xdr:rowOff>0</xdr:rowOff>
    </xdr:from>
    <xdr:to>
      <xdr:col>12</xdr:col>
      <xdr:colOff>83385</xdr:colOff>
      <xdr:row>19</xdr:row>
      <xdr:rowOff>152205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/>
  </sheetViews>
  <sheetFormatPr defaultRowHeight="12.75"/>
  <cols>
    <col min="1" max="1" width="20" customWidth="1"/>
    <col min="2" max="2" width="12.5703125" customWidth="1"/>
    <col min="3" max="4" width="10.7109375" customWidth="1"/>
    <col min="5" max="1025" width="11.5703125"/>
  </cols>
  <sheetData>
    <row r="1" spans="1:9">
      <c r="A1" s="1" t="s">
        <v>0</v>
      </c>
      <c r="B1">
        <v>16</v>
      </c>
      <c r="C1" t="s">
        <v>1</v>
      </c>
    </row>
    <row r="2" spans="1:9">
      <c r="A2" s="2"/>
      <c r="B2">
        <f>2^B1</f>
        <v>65536</v>
      </c>
      <c r="C2" t="s">
        <v>2</v>
      </c>
    </row>
    <row r="3" spans="1:9">
      <c r="A3" s="1" t="s">
        <v>3</v>
      </c>
    </row>
    <row r="4" spans="1:9">
      <c r="A4" s="1" t="s">
        <v>4</v>
      </c>
      <c r="B4" s="1" t="s">
        <v>5</v>
      </c>
      <c r="C4" s="1" t="s">
        <v>6</v>
      </c>
      <c r="D4" s="1" t="s">
        <v>7</v>
      </c>
      <c r="H4" s="1"/>
      <c r="I4" s="1"/>
    </row>
    <row r="5" spans="1:9">
      <c r="A5" s="1" t="s">
        <v>8</v>
      </c>
      <c r="B5" s="1"/>
      <c r="C5" s="1"/>
      <c r="D5" s="1" t="s">
        <v>6</v>
      </c>
      <c r="I5" s="3"/>
    </row>
    <row r="6" spans="1:9">
      <c r="A6">
        <v>0</v>
      </c>
      <c r="B6">
        <f t="shared" ref="B6:B22" si="0">COMBIN(B$1,A6)</f>
        <v>1</v>
      </c>
      <c r="C6" s="3">
        <f t="shared" ref="C6:C22" si="1">B6/B$2</f>
        <v>1.52587890625E-5</v>
      </c>
      <c r="D6" s="4">
        <f>C6</f>
        <v>1.52587890625E-5</v>
      </c>
      <c r="I6" s="3"/>
    </row>
    <row r="7" spans="1:9">
      <c r="A7">
        <v>1</v>
      </c>
      <c r="B7">
        <f t="shared" si="0"/>
        <v>16</v>
      </c>
      <c r="C7" s="3">
        <f t="shared" si="1"/>
        <v>2.44140625E-4</v>
      </c>
      <c r="D7" s="4">
        <f t="shared" ref="D7:D22" si="2">C7+D6</f>
        <v>2.593994140625E-4</v>
      </c>
      <c r="I7" s="3"/>
    </row>
    <row r="8" spans="1:9">
      <c r="A8">
        <v>2</v>
      </c>
      <c r="B8">
        <f t="shared" si="0"/>
        <v>120</v>
      </c>
      <c r="C8" s="3">
        <f t="shared" si="1"/>
        <v>1.8310546875E-3</v>
      </c>
      <c r="D8" s="4">
        <f t="shared" si="2"/>
        <v>2.0904541015625E-3</v>
      </c>
      <c r="I8" s="3"/>
    </row>
    <row r="9" spans="1:9">
      <c r="A9">
        <v>3</v>
      </c>
      <c r="B9">
        <f t="shared" si="0"/>
        <v>560</v>
      </c>
      <c r="C9" s="3">
        <f t="shared" si="1"/>
        <v>8.544921875E-3</v>
      </c>
      <c r="D9" s="4">
        <f t="shared" si="2"/>
        <v>1.06353759765625E-2</v>
      </c>
      <c r="I9" s="3"/>
    </row>
    <row r="10" spans="1:9">
      <c r="A10">
        <v>4</v>
      </c>
      <c r="B10">
        <f t="shared" si="0"/>
        <v>1820.0000000000002</v>
      </c>
      <c r="C10" s="3">
        <f t="shared" si="1"/>
        <v>2.7770996093750003E-2</v>
      </c>
      <c r="D10" s="4">
        <f t="shared" si="2"/>
        <v>3.84063720703125E-2</v>
      </c>
      <c r="I10" s="3"/>
    </row>
    <row r="11" spans="1:9">
      <c r="A11">
        <v>5</v>
      </c>
      <c r="B11">
        <f t="shared" si="0"/>
        <v>4368</v>
      </c>
      <c r="C11" s="3">
        <f t="shared" si="1"/>
        <v>6.6650390625E-2</v>
      </c>
      <c r="D11" s="4">
        <f t="shared" si="2"/>
        <v>0.1050567626953125</v>
      </c>
      <c r="I11" s="3"/>
    </row>
    <row r="12" spans="1:9">
      <c r="A12">
        <v>6</v>
      </c>
      <c r="B12">
        <f t="shared" si="0"/>
        <v>8008</v>
      </c>
      <c r="C12" s="3">
        <f t="shared" si="1"/>
        <v>0.1221923828125</v>
      </c>
      <c r="D12" s="4">
        <f t="shared" si="2"/>
        <v>0.2272491455078125</v>
      </c>
      <c r="I12" s="3"/>
    </row>
    <row r="13" spans="1:9">
      <c r="A13">
        <v>7</v>
      </c>
      <c r="B13">
        <f t="shared" si="0"/>
        <v>11440</v>
      </c>
      <c r="C13" s="3">
        <f t="shared" si="1"/>
        <v>0.174560546875</v>
      </c>
      <c r="D13" s="4">
        <f t="shared" si="2"/>
        <v>0.4018096923828125</v>
      </c>
      <c r="I13" s="3"/>
    </row>
    <row r="14" spans="1:9">
      <c r="A14">
        <v>8</v>
      </c>
      <c r="B14">
        <f t="shared" si="0"/>
        <v>12869.999999999998</v>
      </c>
      <c r="C14" s="3">
        <f t="shared" si="1"/>
        <v>0.19638061523437497</v>
      </c>
      <c r="D14" s="4">
        <f t="shared" si="2"/>
        <v>0.5981903076171875</v>
      </c>
      <c r="I14" s="3"/>
    </row>
    <row r="15" spans="1:9">
      <c r="A15">
        <v>9</v>
      </c>
      <c r="B15">
        <f t="shared" si="0"/>
        <v>11440</v>
      </c>
      <c r="C15" s="3">
        <f t="shared" si="1"/>
        <v>0.174560546875</v>
      </c>
      <c r="D15" s="4">
        <f t="shared" si="2"/>
        <v>0.7727508544921875</v>
      </c>
      <c r="I15" s="3"/>
    </row>
    <row r="16" spans="1:9">
      <c r="A16">
        <v>10</v>
      </c>
      <c r="B16">
        <f t="shared" si="0"/>
        <v>8008</v>
      </c>
      <c r="C16" s="3">
        <f t="shared" si="1"/>
        <v>0.1221923828125</v>
      </c>
      <c r="D16" s="4">
        <f t="shared" si="2"/>
        <v>0.8949432373046875</v>
      </c>
      <c r="I16" s="3"/>
    </row>
    <row r="17" spans="1:9">
      <c r="A17">
        <v>11</v>
      </c>
      <c r="B17">
        <f t="shared" si="0"/>
        <v>4368</v>
      </c>
      <c r="C17" s="3">
        <f t="shared" si="1"/>
        <v>6.6650390625E-2</v>
      </c>
      <c r="D17" s="4">
        <f t="shared" si="2"/>
        <v>0.9615936279296875</v>
      </c>
      <c r="I17" s="3"/>
    </row>
    <row r="18" spans="1:9">
      <c r="A18">
        <v>12</v>
      </c>
      <c r="B18">
        <f t="shared" si="0"/>
        <v>1820.0000000000002</v>
      </c>
      <c r="C18" s="3">
        <f t="shared" si="1"/>
        <v>2.7770996093750003E-2</v>
      </c>
      <c r="D18" s="4">
        <f t="shared" si="2"/>
        <v>0.9893646240234375</v>
      </c>
      <c r="I18" s="3"/>
    </row>
    <row r="19" spans="1:9">
      <c r="A19">
        <v>13</v>
      </c>
      <c r="B19">
        <f t="shared" si="0"/>
        <v>560</v>
      </c>
      <c r="C19" s="3">
        <f t="shared" si="1"/>
        <v>8.544921875E-3</v>
      </c>
      <c r="D19" s="4">
        <f t="shared" si="2"/>
        <v>0.9979095458984375</v>
      </c>
      <c r="I19" s="3"/>
    </row>
    <row r="20" spans="1:9">
      <c r="A20">
        <v>14</v>
      </c>
      <c r="B20">
        <f t="shared" si="0"/>
        <v>120</v>
      </c>
      <c r="C20" s="3">
        <f t="shared" si="1"/>
        <v>1.8310546875E-3</v>
      </c>
      <c r="D20" s="4">
        <f t="shared" si="2"/>
        <v>0.9997406005859375</v>
      </c>
      <c r="I20" s="3"/>
    </row>
    <row r="21" spans="1:9">
      <c r="A21">
        <v>15</v>
      </c>
      <c r="B21">
        <f t="shared" si="0"/>
        <v>16</v>
      </c>
      <c r="C21" s="3">
        <f t="shared" si="1"/>
        <v>2.44140625E-4</v>
      </c>
      <c r="D21" s="4">
        <f t="shared" si="2"/>
        <v>0.9999847412109375</v>
      </c>
      <c r="I21" s="3"/>
    </row>
    <row r="22" spans="1:9">
      <c r="A22">
        <v>16</v>
      </c>
      <c r="B22">
        <f t="shared" si="0"/>
        <v>1</v>
      </c>
      <c r="C22" s="3">
        <f t="shared" si="1"/>
        <v>1.52587890625E-5</v>
      </c>
      <c r="D22" s="4">
        <f t="shared" si="2"/>
        <v>1</v>
      </c>
    </row>
  </sheetData>
  <pageMargins left="0.78749999999999998" right="0.78749999999999998" top="1.0263888888888899" bottom="1.0263888888888899" header="0.78749999999999998" footer="0.78749999999999998"/>
  <pageSetup orientation="portrait" useFirstPageNumber="1" horizontalDpi="300" verticalDpi="300"/>
  <headerFooter>
    <oddHeader>&amp;CCoin Flipping Experiment</oddHeader>
    <oddFooter>&amp;LMath 315 &amp;CDay 1&amp;RPage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/>
  </sheetViews>
  <sheetFormatPr defaultRowHeight="12.75"/>
  <cols>
    <col min="1" max="1" width="12.28515625" customWidth="1"/>
    <col min="2" max="1025" width="11.5703125"/>
  </cols>
  <sheetData>
    <row r="1" spans="1:4">
      <c r="A1" s="5" t="s">
        <v>9</v>
      </c>
      <c r="B1" s="6"/>
      <c r="C1" s="6"/>
      <c r="D1" s="6"/>
    </row>
    <row r="2" spans="1:4">
      <c r="A2" s="5"/>
      <c r="B2" s="6"/>
      <c r="C2" s="6"/>
      <c r="D2" s="6"/>
    </row>
    <row r="3" spans="1:4">
      <c r="A3" s="5" t="s">
        <v>10</v>
      </c>
      <c r="B3" s="6"/>
      <c r="C3" s="6" t="s">
        <v>11</v>
      </c>
      <c r="D3" s="6"/>
    </row>
    <row r="4" spans="1:4">
      <c r="A4" s="5"/>
      <c r="B4" s="6"/>
      <c r="C4" s="6"/>
      <c r="D4" s="6"/>
    </row>
    <row r="5" spans="1:4">
      <c r="A5" s="5" t="s">
        <v>12</v>
      </c>
      <c r="B5" s="6" t="s">
        <v>13</v>
      </c>
      <c r="C5" s="6" t="s">
        <v>14</v>
      </c>
      <c r="D5" s="6" t="s">
        <v>15</v>
      </c>
    </row>
    <row r="6" spans="1:4" ht="27.4" customHeight="1">
      <c r="A6" s="7">
        <v>1</v>
      </c>
      <c r="B6" s="8"/>
      <c r="C6" s="8"/>
      <c r="D6" s="8"/>
    </row>
    <row r="7" spans="1:4" ht="27.4" customHeight="1">
      <c r="A7" s="7">
        <v>2</v>
      </c>
      <c r="B7" s="8"/>
      <c r="C7" s="8"/>
      <c r="D7" s="8"/>
    </row>
    <row r="8" spans="1:4" ht="27.4" customHeight="1">
      <c r="A8" s="7">
        <v>3</v>
      </c>
      <c r="B8" s="8"/>
      <c r="C8" s="8"/>
      <c r="D8" s="8"/>
    </row>
    <row r="9" spans="1:4" ht="27.4" customHeight="1">
      <c r="A9" s="7">
        <v>4</v>
      </c>
      <c r="B9" s="8"/>
      <c r="C9" s="8"/>
      <c r="D9" s="8"/>
    </row>
    <row r="10" spans="1:4" ht="27.4" customHeight="1">
      <c r="A10" s="7">
        <v>5</v>
      </c>
      <c r="B10" s="8"/>
      <c r="C10" s="8"/>
      <c r="D10" s="8"/>
    </row>
    <row r="11" spans="1:4" ht="27.4" customHeight="1">
      <c r="A11" s="7">
        <v>6</v>
      </c>
      <c r="B11" s="8"/>
      <c r="C11" s="8"/>
      <c r="D11" s="8"/>
    </row>
    <row r="12" spans="1:4" ht="27.4" customHeight="1">
      <c r="A12" s="7">
        <v>7</v>
      </c>
      <c r="B12" s="8"/>
      <c r="C12" s="8"/>
      <c r="D12" s="8"/>
    </row>
    <row r="13" spans="1:4" ht="27.4" customHeight="1">
      <c r="A13" s="7">
        <v>8</v>
      </c>
      <c r="B13" s="8"/>
      <c r="C13" s="8"/>
      <c r="D13" s="8"/>
    </row>
    <row r="14" spans="1:4" ht="27.4" customHeight="1">
      <c r="A14" s="7">
        <v>9</v>
      </c>
      <c r="B14" s="8"/>
      <c r="C14" s="8"/>
      <c r="D14" s="8"/>
    </row>
    <row r="15" spans="1:4" ht="27.4" customHeight="1">
      <c r="A15" s="7">
        <v>10</v>
      </c>
      <c r="B15" s="8"/>
      <c r="C15" s="8"/>
      <c r="D15" s="8"/>
    </row>
    <row r="16" spans="1:4" ht="27.4" customHeight="1">
      <c r="A16" s="7">
        <v>11</v>
      </c>
      <c r="B16" s="8"/>
      <c r="C16" s="8"/>
      <c r="D16" s="8"/>
    </row>
    <row r="17" spans="1:4" ht="27.4" customHeight="1">
      <c r="A17" s="7">
        <v>12</v>
      </c>
      <c r="B17" s="8"/>
      <c r="C17" s="8"/>
      <c r="D17" s="8"/>
    </row>
    <row r="18" spans="1:4" ht="27.4" customHeight="1">
      <c r="A18" s="7">
        <v>13</v>
      </c>
      <c r="B18" s="8"/>
      <c r="C18" s="8"/>
      <c r="D18" s="8"/>
    </row>
    <row r="19" spans="1:4" ht="27.4" customHeight="1">
      <c r="A19" s="7">
        <v>14</v>
      </c>
      <c r="B19" s="8"/>
      <c r="C19" s="8"/>
      <c r="D19" s="8"/>
    </row>
    <row r="20" spans="1:4" ht="27.4" customHeight="1">
      <c r="A20" s="7">
        <v>15</v>
      </c>
      <c r="B20" s="8"/>
      <c r="C20" s="8"/>
      <c r="D20" s="8"/>
    </row>
    <row r="21" spans="1:4" ht="27.4" customHeight="1">
      <c r="A21" s="7">
        <v>16</v>
      </c>
      <c r="B21" s="8"/>
      <c r="C21" s="8"/>
      <c r="D21" s="8"/>
    </row>
  </sheetData>
  <pageMargins left="0.78749999999999998" right="0.78749999999999998" top="1.0263888888888899" bottom="1.0263888888888899" header="0.78749999999999998" footer="0.78749999999999998"/>
  <pageSetup orientation="portrait" horizontalDpi="300" verticalDpi="300"/>
  <headerFooter>
    <oddHeader>&amp;CCoin Flipping Experiment</oddHeader>
    <oddFooter>&amp;LMath 315 &amp;CDay 1&amp;RPage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6" zoomScaleNormal="100" workbookViewId="0">
      <selection activeCell="D28" sqref="D28"/>
    </sheetView>
  </sheetViews>
  <sheetFormatPr defaultRowHeight="12.75"/>
  <cols>
    <col min="1" max="1025" width="11.5703125"/>
  </cols>
  <sheetData>
    <row r="1" spans="1:1">
      <c r="A1" t="s">
        <v>16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2</v>
      </c>
    </row>
    <row r="13" spans="1:1">
      <c r="A13">
        <v>2</v>
      </c>
    </row>
    <row r="14" spans="1:1">
      <c r="A14">
        <v>2</v>
      </c>
    </row>
    <row r="15" spans="1:1">
      <c r="A15">
        <v>2</v>
      </c>
    </row>
    <row r="16" spans="1:1">
      <c r="A16">
        <v>3</v>
      </c>
    </row>
    <row r="17" spans="1:4">
      <c r="A17">
        <v>3</v>
      </c>
    </row>
    <row r="18" spans="1:4">
      <c r="A18">
        <v>3</v>
      </c>
    </row>
    <row r="19" spans="1:4">
      <c r="A19">
        <v>4</v>
      </c>
    </row>
    <row r="20" spans="1:4">
      <c r="A20">
        <v>5</v>
      </c>
    </row>
    <row r="21" spans="1:4">
      <c r="A21">
        <v>5</v>
      </c>
    </row>
    <row r="22" spans="1:4">
      <c r="A22">
        <v>9</v>
      </c>
    </row>
    <row r="24" spans="1:4">
      <c r="A24">
        <f>AVERAGE(A3:A22)</f>
        <v>2.2000000000000002</v>
      </c>
      <c r="B24" t="s">
        <v>17</v>
      </c>
    </row>
    <row r="26" spans="1:4">
      <c r="A26" t="s">
        <v>16</v>
      </c>
    </row>
    <row r="28" spans="1:4">
      <c r="A28">
        <v>0</v>
      </c>
      <c r="C28">
        <f t="shared" ref="C28:C48" si="0">A28-A$50</f>
        <v>-2.1428571428571428</v>
      </c>
      <c r="D28">
        <f t="shared" ref="D28:D48" si="1">C28*C28</f>
        <v>4.5918367346938771</v>
      </c>
    </row>
    <row r="29" spans="1:4">
      <c r="A29">
        <v>0</v>
      </c>
      <c r="C29">
        <f t="shared" si="0"/>
        <v>-2.1428571428571428</v>
      </c>
      <c r="D29">
        <f t="shared" si="1"/>
        <v>4.5918367346938771</v>
      </c>
    </row>
    <row r="30" spans="1:4">
      <c r="A30">
        <v>0</v>
      </c>
      <c r="C30">
        <f t="shared" si="0"/>
        <v>-2.1428571428571428</v>
      </c>
      <c r="D30">
        <f t="shared" si="1"/>
        <v>4.5918367346938771</v>
      </c>
    </row>
    <row r="31" spans="1:4">
      <c r="A31">
        <v>0</v>
      </c>
      <c r="C31">
        <f t="shared" si="0"/>
        <v>-2.1428571428571428</v>
      </c>
      <c r="D31">
        <f t="shared" si="1"/>
        <v>4.5918367346938771</v>
      </c>
    </row>
    <row r="32" spans="1:4">
      <c r="A32">
        <v>0</v>
      </c>
      <c r="C32">
        <f t="shared" si="0"/>
        <v>-2.1428571428571428</v>
      </c>
      <c r="D32">
        <f t="shared" si="1"/>
        <v>4.5918367346938771</v>
      </c>
    </row>
    <row r="33" spans="1:4">
      <c r="A33">
        <v>1</v>
      </c>
      <c r="C33">
        <f t="shared" si="0"/>
        <v>-1.1428571428571428</v>
      </c>
      <c r="D33">
        <f t="shared" si="1"/>
        <v>1.3061224489795917</v>
      </c>
    </row>
    <row r="34" spans="1:4">
      <c r="A34">
        <v>1</v>
      </c>
      <c r="C34">
        <f t="shared" si="0"/>
        <v>-1.1428571428571428</v>
      </c>
      <c r="D34">
        <f t="shared" si="1"/>
        <v>1.3061224489795917</v>
      </c>
    </row>
    <row r="35" spans="1:4">
      <c r="A35">
        <v>1</v>
      </c>
      <c r="C35">
        <f t="shared" si="0"/>
        <v>-1.1428571428571428</v>
      </c>
      <c r="D35">
        <f t="shared" si="1"/>
        <v>1.3061224489795917</v>
      </c>
    </row>
    <row r="36" spans="1:4">
      <c r="A36">
        <v>1</v>
      </c>
      <c r="C36">
        <f t="shared" si="0"/>
        <v>-1.1428571428571428</v>
      </c>
      <c r="D36">
        <f t="shared" si="1"/>
        <v>1.3061224489795917</v>
      </c>
    </row>
    <row r="37" spans="1:4">
      <c r="A37">
        <v>1</v>
      </c>
      <c r="C37">
        <f t="shared" si="0"/>
        <v>-1.1428571428571428</v>
      </c>
      <c r="D37">
        <f t="shared" si="1"/>
        <v>1.3061224489795917</v>
      </c>
    </row>
    <row r="38" spans="1:4">
      <c r="A38">
        <v>2</v>
      </c>
      <c r="C38">
        <f t="shared" si="0"/>
        <v>-0.14285714285714279</v>
      </c>
      <c r="D38">
        <f t="shared" si="1"/>
        <v>2.0408163265306103E-2</v>
      </c>
    </row>
    <row r="39" spans="1:4">
      <c r="A39">
        <v>2</v>
      </c>
      <c r="C39">
        <f t="shared" si="0"/>
        <v>-0.14285714285714279</v>
      </c>
      <c r="D39">
        <f t="shared" si="1"/>
        <v>2.0408163265306103E-2</v>
      </c>
    </row>
    <row r="40" spans="1:4">
      <c r="A40">
        <v>2</v>
      </c>
      <c r="C40">
        <f t="shared" si="0"/>
        <v>-0.14285714285714279</v>
      </c>
      <c r="D40">
        <f t="shared" si="1"/>
        <v>2.0408163265306103E-2</v>
      </c>
    </row>
    <row r="41" spans="1:4">
      <c r="A41">
        <v>2</v>
      </c>
      <c r="C41">
        <f t="shared" si="0"/>
        <v>-0.14285714285714279</v>
      </c>
      <c r="D41">
        <f t="shared" si="1"/>
        <v>2.0408163265306103E-2</v>
      </c>
    </row>
    <row r="42" spans="1:4">
      <c r="A42">
        <v>3</v>
      </c>
      <c r="C42">
        <f t="shared" si="0"/>
        <v>0.85714285714285721</v>
      </c>
      <c r="D42">
        <f t="shared" si="1"/>
        <v>0.73469387755102056</v>
      </c>
    </row>
    <row r="43" spans="1:4">
      <c r="A43">
        <v>3</v>
      </c>
      <c r="C43">
        <f t="shared" si="0"/>
        <v>0.85714285714285721</v>
      </c>
      <c r="D43">
        <f t="shared" si="1"/>
        <v>0.73469387755102056</v>
      </c>
    </row>
    <row r="44" spans="1:4">
      <c r="A44">
        <v>3</v>
      </c>
      <c r="C44">
        <f t="shared" si="0"/>
        <v>0.85714285714285721</v>
      </c>
      <c r="D44">
        <f t="shared" si="1"/>
        <v>0.73469387755102056</v>
      </c>
    </row>
    <row r="45" spans="1:4">
      <c r="A45">
        <v>4</v>
      </c>
      <c r="C45">
        <f t="shared" si="0"/>
        <v>1.8571428571428572</v>
      </c>
      <c r="D45">
        <f t="shared" si="1"/>
        <v>3.4489795918367347</v>
      </c>
    </row>
    <row r="46" spans="1:4">
      <c r="A46">
        <v>5</v>
      </c>
      <c r="C46">
        <f t="shared" si="0"/>
        <v>2.8571428571428572</v>
      </c>
      <c r="D46">
        <f t="shared" si="1"/>
        <v>8.1632653061224492</v>
      </c>
    </row>
    <row r="47" spans="1:4">
      <c r="A47">
        <v>5</v>
      </c>
      <c r="C47">
        <f t="shared" si="0"/>
        <v>2.8571428571428572</v>
      </c>
      <c r="D47">
        <f t="shared" si="1"/>
        <v>8.1632653061224492</v>
      </c>
    </row>
    <row r="48" spans="1:4">
      <c r="A48">
        <v>9</v>
      </c>
      <c r="C48">
        <f t="shared" si="0"/>
        <v>6.8571428571428577</v>
      </c>
      <c r="D48">
        <f t="shared" si="1"/>
        <v>47.020408163265316</v>
      </c>
    </row>
    <row r="50" spans="1:4">
      <c r="A50">
        <f>AVERAGE(A28:A48)</f>
        <v>2.1428571428571428</v>
      </c>
      <c r="B50" t="s">
        <v>17</v>
      </c>
      <c r="D50">
        <f>SUM(D28:D48)</f>
        <v>98.571428571428584</v>
      </c>
    </row>
    <row r="51" spans="1:4">
      <c r="D51">
        <f>D50/20</f>
        <v>4.9285714285714288</v>
      </c>
    </row>
    <row r="52" spans="1:4">
      <c r="D52">
        <f>SQRT(D51)</f>
        <v>2.2200386097028648</v>
      </c>
    </row>
  </sheetData>
  <pageMargins left="0.78749999999999998" right="0.78749999999999998" top="1.0263888888888899" bottom="1.0263888888888899" header="0.78749999999999998" footer="0.78749999999999998"/>
  <pageSetup orientation="portrait" horizontalDpi="300" verticalDpi="300"/>
  <headerFooter>
    <oddHeader>&amp;CCoin Flipping Experiment</oddHeader>
    <oddFooter>&amp;LMath 315 &amp;CDay 1&amp;RPage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selection activeCell="N8" sqref="N8"/>
    </sheetView>
  </sheetViews>
  <sheetFormatPr defaultRowHeight="12.75"/>
  <cols>
    <col min="1" max="1" width="20" customWidth="1"/>
    <col min="2" max="2" width="12.5703125" customWidth="1"/>
    <col min="3" max="3" width="10.7109375" customWidth="1"/>
    <col min="4" max="4" width="11.42578125" customWidth="1"/>
    <col min="5" max="1025" width="11.5703125"/>
  </cols>
  <sheetData>
    <row r="1" spans="1:9">
      <c r="A1" s="1" t="s">
        <v>0</v>
      </c>
      <c r="B1">
        <v>20</v>
      </c>
      <c r="C1" t="s">
        <v>1</v>
      </c>
    </row>
    <row r="2" spans="1:9">
      <c r="A2" s="2"/>
      <c r="B2">
        <f>2^B1</f>
        <v>1048576</v>
      </c>
      <c r="C2" t="s">
        <v>2</v>
      </c>
    </row>
    <row r="3" spans="1:9">
      <c r="A3" s="1" t="s">
        <v>3</v>
      </c>
    </row>
    <row r="4" spans="1:9">
      <c r="A4" s="1" t="s">
        <v>4</v>
      </c>
      <c r="B4" s="1" t="s">
        <v>5</v>
      </c>
      <c r="C4" s="1" t="s">
        <v>6</v>
      </c>
      <c r="D4" s="1" t="s">
        <v>7</v>
      </c>
      <c r="H4" s="1"/>
      <c r="I4" s="1"/>
    </row>
    <row r="5" spans="1:9">
      <c r="A5" s="1" t="s">
        <v>8</v>
      </c>
      <c r="B5" s="1"/>
      <c r="C5" s="1"/>
      <c r="D5" s="1" t="s">
        <v>6</v>
      </c>
      <c r="I5" s="3"/>
    </row>
    <row r="6" spans="1:9">
      <c r="A6">
        <v>0</v>
      </c>
      <c r="B6">
        <f t="shared" ref="B6:B26" si="0">COMBIN(B$1,A6)</f>
        <v>1</v>
      </c>
      <c r="C6" s="3">
        <f t="shared" ref="C6:C26" si="1">B6/B$2</f>
        <v>9.5367431640625E-7</v>
      </c>
      <c r="D6" s="9">
        <f>C6</f>
        <v>9.5367431640625E-7</v>
      </c>
      <c r="I6" s="3"/>
    </row>
    <row r="7" spans="1:9">
      <c r="A7">
        <v>1</v>
      </c>
      <c r="B7">
        <f t="shared" si="0"/>
        <v>20</v>
      </c>
      <c r="C7" s="3">
        <f t="shared" si="1"/>
        <v>1.9073486328125E-5</v>
      </c>
      <c r="D7" s="9">
        <f>C7+D6</f>
        <v>2.002716064453125E-5</v>
      </c>
      <c r="I7" s="3"/>
    </row>
    <row r="8" spans="1:9">
      <c r="A8">
        <v>2</v>
      </c>
      <c r="B8">
        <f t="shared" si="0"/>
        <v>190</v>
      </c>
      <c r="C8" s="3">
        <f t="shared" si="1"/>
        <v>1.811981201171875E-4</v>
      </c>
      <c r="D8" s="9">
        <f>C8+D7</f>
        <v>2.0122528076171875E-4</v>
      </c>
      <c r="I8" s="3"/>
    </row>
    <row r="9" spans="1:9">
      <c r="A9">
        <v>3</v>
      </c>
      <c r="B9">
        <f t="shared" si="0"/>
        <v>1140</v>
      </c>
      <c r="C9" s="3">
        <f t="shared" si="1"/>
        <v>1.087188720703125E-3</v>
      </c>
      <c r="D9" s="9">
        <f>C9+D8</f>
        <v>1.2884140014648438E-3</v>
      </c>
      <c r="I9" s="3"/>
    </row>
    <row r="10" spans="1:9">
      <c r="A10">
        <v>4</v>
      </c>
      <c r="B10">
        <f t="shared" si="0"/>
        <v>4845</v>
      </c>
      <c r="C10" s="3">
        <f t="shared" si="1"/>
        <v>4.6205520629882813E-3</v>
      </c>
      <c r="D10" s="9">
        <f>C10+D9</f>
        <v>5.908966064453125E-3</v>
      </c>
      <c r="I10" s="3"/>
    </row>
    <row r="11" spans="1:9">
      <c r="A11">
        <v>5</v>
      </c>
      <c r="B11">
        <f t="shared" si="0"/>
        <v>15503.999999999998</v>
      </c>
      <c r="C11" s="3">
        <f t="shared" si="1"/>
        <v>1.4785766601562498E-2</v>
      </c>
      <c r="D11" s="9">
        <f>C11+D10</f>
        <v>2.0694732666015625E-2</v>
      </c>
      <c r="I11" s="3"/>
    </row>
    <row r="12" spans="1:9">
      <c r="A12">
        <v>6</v>
      </c>
      <c r="B12">
        <f t="shared" si="0"/>
        <v>38760</v>
      </c>
      <c r="C12" s="3">
        <f t="shared" si="1"/>
        <v>3.696441650390625E-2</v>
      </c>
      <c r="D12" s="9">
        <f t="shared" ref="D12:D26" si="2">C12+D11</f>
        <v>5.7659149169921875E-2</v>
      </c>
      <c r="I12" s="3"/>
    </row>
    <row r="13" spans="1:9">
      <c r="A13">
        <v>7</v>
      </c>
      <c r="B13">
        <f t="shared" si="0"/>
        <v>77520</v>
      </c>
      <c r="C13" s="3">
        <f t="shared" si="1"/>
        <v>7.39288330078125E-2</v>
      </c>
      <c r="D13" s="9">
        <f t="shared" si="2"/>
        <v>0.13158798217773438</v>
      </c>
      <c r="I13" s="3"/>
    </row>
    <row r="14" spans="1:9">
      <c r="A14">
        <v>8</v>
      </c>
      <c r="B14">
        <f t="shared" si="0"/>
        <v>125970.00000000001</v>
      </c>
      <c r="C14" s="3">
        <f t="shared" si="1"/>
        <v>0.12013435363769533</v>
      </c>
      <c r="D14" s="9">
        <f t="shared" si="2"/>
        <v>0.25172233581542969</v>
      </c>
      <c r="I14" s="3"/>
    </row>
    <row r="15" spans="1:9">
      <c r="A15">
        <v>9</v>
      </c>
      <c r="B15">
        <f t="shared" si="0"/>
        <v>167960</v>
      </c>
      <c r="C15" s="3">
        <f t="shared" si="1"/>
        <v>0.16017913818359375</v>
      </c>
      <c r="D15" s="9">
        <f t="shared" si="2"/>
        <v>0.41190147399902344</v>
      </c>
      <c r="I15" s="3"/>
    </row>
    <row r="16" spans="1:9">
      <c r="A16">
        <v>10</v>
      </c>
      <c r="B16">
        <f t="shared" si="0"/>
        <v>184756</v>
      </c>
      <c r="C16" s="3">
        <f t="shared" si="1"/>
        <v>0.17619705200195313</v>
      </c>
      <c r="D16" s="9">
        <f t="shared" si="2"/>
        <v>0.58809852600097656</v>
      </c>
      <c r="I16" s="3"/>
    </row>
    <row r="17" spans="1:9">
      <c r="A17">
        <v>11</v>
      </c>
      <c r="B17">
        <f t="shared" si="0"/>
        <v>167960</v>
      </c>
      <c r="C17" s="3">
        <f t="shared" si="1"/>
        <v>0.16017913818359375</v>
      </c>
      <c r="D17" s="9">
        <f t="shared" si="2"/>
        <v>0.74827766418457031</v>
      </c>
      <c r="I17" s="3"/>
    </row>
    <row r="18" spans="1:9">
      <c r="A18">
        <v>12</v>
      </c>
      <c r="B18">
        <f t="shared" si="0"/>
        <v>125970.00000000001</v>
      </c>
      <c r="C18" s="3">
        <f t="shared" si="1"/>
        <v>0.12013435363769533</v>
      </c>
      <c r="D18" s="9">
        <f t="shared" si="2"/>
        <v>0.86841201782226563</v>
      </c>
      <c r="I18" s="3"/>
    </row>
    <row r="19" spans="1:9">
      <c r="A19">
        <v>13</v>
      </c>
      <c r="B19">
        <f t="shared" si="0"/>
        <v>77520</v>
      </c>
      <c r="C19" s="3">
        <f t="shared" si="1"/>
        <v>7.39288330078125E-2</v>
      </c>
      <c r="D19" s="9">
        <f t="shared" si="2"/>
        <v>0.94234085083007813</v>
      </c>
      <c r="I19" s="3"/>
    </row>
    <row r="20" spans="1:9">
      <c r="A20">
        <v>14</v>
      </c>
      <c r="B20">
        <f t="shared" si="0"/>
        <v>38760</v>
      </c>
      <c r="C20" s="3">
        <f t="shared" si="1"/>
        <v>3.696441650390625E-2</v>
      </c>
      <c r="D20" s="9">
        <f t="shared" si="2"/>
        <v>0.97930526733398438</v>
      </c>
      <c r="I20" s="3"/>
    </row>
    <row r="21" spans="1:9">
      <c r="A21">
        <v>15</v>
      </c>
      <c r="B21">
        <f t="shared" si="0"/>
        <v>15503.999999999998</v>
      </c>
      <c r="C21" s="3">
        <f t="shared" si="1"/>
        <v>1.4785766601562498E-2</v>
      </c>
      <c r="D21" s="9">
        <f t="shared" si="2"/>
        <v>0.99409103393554688</v>
      </c>
      <c r="I21" s="3"/>
    </row>
    <row r="22" spans="1:9">
      <c r="A22">
        <v>16</v>
      </c>
      <c r="B22">
        <f t="shared" si="0"/>
        <v>4845</v>
      </c>
      <c r="C22" s="3">
        <f t="shared" si="1"/>
        <v>4.6205520629882813E-3</v>
      </c>
      <c r="D22" s="9">
        <f t="shared" si="2"/>
        <v>0.99871158599853516</v>
      </c>
    </row>
    <row r="23" spans="1:9">
      <c r="A23">
        <v>17</v>
      </c>
      <c r="B23">
        <f t="shared" si="0"/>
        <v>1140</v>
      </c>
      <c r="C23" s="3">
        <f t="shared" si="1"/>
        <v>1.087188720703125E-3</v>
      </c>
      <c r="D23" s="9">
        <f t="shared" si="2"/>
        <v>0.99979877471923828</v>
      </c>
    </row>
    <row r="24" spans="1:9">
      <c r="A24">
        <v>18</v>
      </c>
      <c r="B24">
        <f t="shared" si="0"/>
        <v>190</v>
      </c>
      <c r="C24" s="3">
        <f t="shared" si="1"/>
        <v>1.811981201171875E-4</v>
      </c>
      <c r="D24" s="9">
        <f t="shared" si="2"/>
        <v>0.99997997283935547</v>
      </c>
    </row>
    <row r="25" spans="1:9">
      <c r="A25">
        <v>19</v>
      </c>
      <c r="B25">
        <f t="shared" si="0"/>
        <v>20</v>
      </c>
      <c r="C25" s="3">
        <f t="shared" si="1"/>
        <v>1.9073486328125E-5</v>
      </c>
      <c r="D25" s="9">
        <f t="shared" si="2"/>
        <v>0.99999904632568359</v>
      </c>
    </row>
    <row r="26" spans="1:9">
      <c r="A26">
        <v>20</v>
      </c>
      <c r="B26">
        <f t="shared" si="0"/>
        <v>1</v>
      </c>
      <c r="C26" s="3">
        <f t="shared" si="1"/>
        <v>9.5367431640625E-7</v>
      </c>
      <c r="D26" s="9">
        <f t="shared" si="2"/>
        <v>1</v>
      </c>
    </row>
  </sheetData>
  <pageMargins left="0.78749999999999998" right="0.78749999999999998" top="1.0263888888888899" bottom="1.0263888888888899" header="0.78749999999999998" footer="0.78749999999999998"/>
  <pageSetup orientation="portrait" horizontalDpi="300" verticalDpi="300"/>
  <headerFooter>
    <oddHeader>&amp;CCoin Flipping Experiment</oddHeader>
    <oddFooter>&amp;LMath 315 &amp;CDay 1&amp;RPage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Theory</vt:lpstr>
      <vt:lpstr>Data</vt:lpstr>
      <vt:lpstr>Soccer</vt:lpstr>
      <vt:lpstr>5 flips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Bengtson</dc:creator>
  <dc:description/>
  <cp:lastModifiedBy>studenttest</cp:lastModifiedBy>
  <cp:revision>20</cp:revision>
  <cp:lastPrinted>2015-11-13T12:51:31Z</cp:lastPrinted>
  <dcterms:created xsi:type="dcterms:W3CDTF">2013-11-14T10:57:02Z</dcterms:created>
  <dcterms:modified xsi:type="dcterms:W3CDTF">2018-11-12T17:30:29Z</dcterms:modified>
  <dc:language>en-US</dc:language>
</cp:coreProperties>
</file>