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ATH315\Day02\"/>
    </mc:Choice>
  </mc:AlternateContent>
  <bookViews>
    <workbookView xWindow="0" yWindow="0" windowWidth="28800" windowHeight="12450"/>
  </bookViews>
  <sheets>
    <sheet name="Theory" sheetId="1" r:id="rId1"/>
    <sheet name="Data" sheetId="2" r:id="rId2"/>
  </sheets>
  <calcPr calcId="162913" fullCalcOnLoad="1"/>
</workbook>
</file>

<file path=xl/calcChain.xml><?xml version="1.0" encoding="utf-8"?>
<calcChain xmlns="http://schemas.openxmlformats.org/spreadsheetml/2006/main">
  <c r="D53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16" i="1"/>
  <c r="D6" i="1"/>
  <c r="D7" i="1"/>
  <c r="D8" i="1"/>
  <c r="D9" i="1"/>
  <c r="D10" i="1"/>
  <c r="D11" i="1"/>
  <c r="D12" i="1"/>
  <c r="D13" i="1"/>
  <c r="D14" i="1"/>
  <c r="D15" i="1"/>
  <c r="E15" i="1" s="1"/>
  <c r="D16" i="1"/>
  <c r="D17" i="1"/>
  <c r="D18" i="1"/>
  <c r="D19" i="1"/>
  <c r="D20" i="1"/>
  <c r="D21" i="1"/>
  <c r="D22" i="1"/>
  <c r="D23" i="1"/>
  <c r="D24" i="1"/>
  <c r="D25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5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2" i="1"/>
  <c r="E6" i="1" l="1"/>
  <c r="E18" i="1"/>
  <c r="E8" i="1"/>
  <c r="E7" i="1"/>
  <c r="E16" i="1"/>
  <c r="E19" i="1"/>
  <c r="E23" i="1"/>
  <c r="E9" i="1"/>
  <c r="E5" i="1"/>
  <c r="E17" i="1"/>
  <c r="E21" i="1"/>
  <c r="E10" i="1"/>
  <c r="E11" i="1"/>
  <c r="E24" i="1"/>
  <c r="E25" i="1"/>
  <c r="E13" i="1"/>
  <c r="E14" i="1"/>
  <c r="E22" i="1"/>
  <c r="E12" i="1"/>
  <c r="E20" i="1"/>
</calcChain>
</file>

<file path=xl/sharedStrings.xml><?xml version="1.0" encoding="utf-8"?>
<sst xmlns="http://schemas.openxmlformats.org/spreadsheetml/2006/main" count="19" uniqueCount="19">
  <si>
    <t>n</t>
  </si>
  <si>
    <t>Number of trials</t>
  </si>
  <si>
    <t>Number of possible outcomes in total</t>
  </si>
  <si>
    <t>x</t>
  </si>
  <si>
    <t># of outcomes</t>
  </si>
  <si>
    <t>Trial  #</t>
  </si>
  <si>
    <t>Actual</t>
  </si>
  <si>
    <t>Success?</t>
  </si>
  <si>
    <t>Number of succesful predictions</t>
  </si>
  <si>
    <t>Numerator</t>
  </si>
  <si>
    <t>Single Probability</t>
  </si>
  <si>
    <t>Probability</t>
  </si>
  <si>
    <t>Cumulative Probability</t>
  </si>
  <si>
    <t>Binomial</t>
  </si>
  <si>
    <t>Toss</t>
  </si>
  <si>
    <t>Prediction</t>
  </si>
  <si>
    <t>Result</t>
  </si>
  <si>
    <t>Correct Guess</t>
  </si>
  <si>
    <t>Total of Correct Guesses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</si>
</sst>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"/>
    <numFmt numFmtId="166" formatCode="[$$-409]#,##0.00;[Red]&quot;-&quot;[$$-409]#,##0.00"/>
    <numFmt numFmtId="173" formatCode="_(* #,##0.000000000_);_(* \(#,##0.000000000\);_(* &quot;-&quot;??_);_(@_)"/>
    <numFmt numFmtId="175" formatCode="_(* #,##0_);_(* \(#,##0\);_(* &quot;-&quot;??_);_(@_)"/>
  </numFmts>
  <fonts count="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73" fontId="0" fillId="0" borderId="0" xfId="1" applyNumberFormat="1" applyFont="1"/>
    <xf numFmtId="175" fontId="0" fillId="0" borderId="0" xfId="1" applyNumberFormat="1" applyFont="1"/>
  </cellXfs>
  <cellStyles count="6">
    <cellStyle name="Comma" xfId="1" builtinId="3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Six-sided Die Tosses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Theory!$E$4:$E$4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Theory!$A$5:$A$25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Theory!$E$5:$E$25</c:f>
              <c:numCache>
                <c:formatCode>0.0000</c:formatCode>
                <c:ptCount val="21"/>
                <c:pt idx="0">
                  <c:v>2.6084053304588826E-2</c:v>
                </c:pt>
                <c:pt idx="1">
                  <c:v>0.10433621321835532</c:v>
                </c:pt>
                <c:pt idx="2">
                  <c:v>0.1982388051148751</c:v>
                </c:pt>
                <c:pt idx="3">
                  <c:v>0.23788656613785011</c:v>
                </c:pt>
                <c:pt idx="4">
                  <c:v>0.20220358121717258</c:v>
                </c:pt>
                <c:pt idx="5">
                  <c:v>0.12941029197899043</c:v>
                </c:pt>
                <c:pt idx="6">
                  <c:v>6.4705145989495227E-2</c:v>
                </c:pt>
                <c:pt idx="7">
                  <c:v>2.5882058395798092E-2</c:v>
                </c:pt>
                <c:pt idx="8">
                  <c:v>8.4116689786343807E-3</c:v>
                </c:pt>
                <c:pt idx="9">
                  <c:v>2.2431117276358343E-3</c:v>
                </c:pt>
                <c:pt idx="10">
                  <c:v>4.9348458007988363E-4</c:v>
                </c:pt>
                <c:pt idx="11">
                  <c:v>8.9724469105433382E-5</c:v>
                </c:pt>
                <c:pt idx="12">
                  <c:v>1.3458670365815009E-5</c:v>
                </c:pt>
                <c:pt idx="13">
                  <c:v>1.6564517373310777E-6</c:v>
                </c:pt>
                <c:pt idx="14">
                  <c:v>1.6564517373310777E-7</c:v>
                </c:pt>
                <c:pt idx="15">
                  <c:v>1.3251613898648621E-8</c:v>
                </c:pt>
                <c:pt idx="16">
                  <c:v>8.2822586866553893E-10</c:v>
                </c:pt>
                <c:pt idx="17">
                  <c:v>3.8975334996025358E-11</c:v>
                </c:pt>
                <c:pt idx="18">
                  <c:v>1.2991778332008454E-12</c:v>
                </c:pt>
                <c:pt idx="19">
                  <c:v>2.7351112277912535E-14</c:v>
                </c:pt>
                <c:pt idx="20">
                  <c:v>2.7351112277912534E-16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39664688"/>
        <c:axId val="439663704"/>
      </c:barChart>
      <c:valAx>
        <c:axId val="439663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39664688"/>
        <c:crossesAt val="0"/>
        <c:crossBetween val="between"/>
      </c:valAx>
      <c:catAx>
        <c:axId val="43966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# of successes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3966370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452360" y="0"/>
    <xdr:ext cx="5759577" cy="323964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__Anonymous_Sheet_DB__0" displayName="__Anonymous_Sheet_DB__0" ref="H13:H32" headerRowCount="0" totalsRowShown="0">
  <sortState ref="H14:H33">
    <sortCondition ref="H14:H33"/>
  </sortState>
  <tableColumns count="1">
    <tableColumn id="1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22" zoomScaleNormal="100" workbookViewId="0">
      <selection activeCell="A32" sqref="A32:D53"/>
    </sheetView>
  </sheetViews>
  <sheetFormatPr defaultRowHeight="12.75" x14ac:dyDescent="0.2"/>
  <cols>
    <col min="1" max="1" width="18.5" customWidth="1"/>
    <col min="2" max="2" width="11.625" customWidth="1"/>
    <col min="3" max="3" width="21.875" customWidth="1"/>
    <col min="4" max="4" width="13.75" bestFit="1" customWidth="1"/>
    <col min="5" max="6" width="10.625" customWidth="1"/>
    <col min="7" max="7" width="8.75" style="2" customWidth="1"/>
    <col min="8" max="9" width="10.625" customWidth="1"/>
  </cols>
  <sheetData>
    <row r="1" spans="1:9" ht="14.25" x14ac:dyDescent="0.2">
      <c r="A1" s="1" t="s">
        <v>0</v>
      </c>
      <c r="B1">
        <v>20</v>
      </c>
      <c r="C1" t="s">
        <v>1</v>
      </c>
    </row>
    <row r="2" spans="1:9" ht="14.25" x14ac:dyDescent="0.2">
      <c r="A2" s="3"/>
      <c r="B2">
        <f>2^B1</f>
        <v>1048576</v>
      </c>
      <c r="C2" t="s">
        <v>2</v>
      </c>
    </row>
    <row r="3" spans="1:9" ht="14.25" x14ac:dyDescent="0.2">
      <c r="A3" s="1" t="s">
        <v>3</v>
      </c>
    </row>
    <row r="4" spans="1:9" ht="28.5" x14ac:dyDescent="0.2">
      <c r="A4" s="8" t="s">
        <v>8</v>
      </c>
      <c r="B4" s="8" t="s">
        <v>4</v>
      </c>
      <c r="C4" s="8" t="s">
        <v>9</v>
      </c>
      <c r="D4" s="8" t="s">
        <v>10</v>
      </c>
      <c r="E4" s="8" t="s">
        <v>11</v>
      </c>
      <c r="F4" s="8" t="s">
        <v>12</v>
      </c>
      <c r="G4" s="9" t="s">
        <v>13</v>
      </c>
      <c r="H4" s="1"/>
      <c r="I4" s="1"/>
    </row>
    <row r="5" spans="1:9" ht="14.25" x14ac:dyDescent="0.2">
      <c r="A5">
        <v>0</v>
      </c>
      <c r="B5">
        <f>COMBIN(B$1,A5)</f>
        <v>1</v>
      </c>
      <c r="C5" s="11">
        <f>5^(20-A5)</f>
        <v>95367431640625</v>
      </c>
      <c r="D5" s="10">
        <f>C5/6^20</f>
        <v>2.6084053304588826E-2</v>
      </c>
      <c r="E5" s="2">
        <f t="shared" ref="E5:E25" si="0">B5*D5</f>
        <v>2.6084053304588826E-2</v>
      </c>
      <c r="F5" s="2">
        <f>_xlfn.BINOM.DIST(A5,20,1/6,1)</f>
        <v>2.6084053304588826E-2</v>
      </c>
      <c r="G5" s="2">
        <f t="shared" ref="G5:G15" si="1">_xlfn.BINOM.DIST(A5,20,1/6,0)</f>
        <v>2.6084053304588826E-2</v>
      </c>
      <c r="I5" s="2"/>
    </row>
    <row r="6" spans="1:9" ht="14.25" x14ac:dyDescent="0.2">
      <c r="A6">
        <v>1</v>
      </c>
      <c r="B6">
        <f>COMBIN(B$1,A6)</f>
        <v>20</v>
      </c>
      <c r="C6" s="11">
        <f t="shared" ref="C6:C25" si="2">5^(20-A6)</f>
        <v>19073486328125</v>
      </c>
      <c r="D6" s="10">
        <f t="shared" ref="D6:D25" si="3">C6/6^20</f>
        <v>5.2168106609177655E-3</v>
      </c>
      <c r="E6" s="2">
        <f t="shared" si="0"/>
        <v>0.10433621321835532</v>
      </c>
      <c r="F6" s="2">
        <f t="shared" ref="F6:F25" si="4">_xlfn.BINOM.DIST(A6,20,1/6,1)</f>
        <v>0.13042026652294414</v>
      </c>
      <c r="G6" s="2">
        <f t="shared" si="1"/>
        <v>0.10433621321835532</v>
      </c>
      <c r="I6" s="2"/>
    </row>
    <row r="7" spans="1:9" ht="14.25" x14ac:dyDescent="0.2">
      <c r="A7">
        <v>2</v>
      </c>
      <c r="B7">
        <f>COMBIN(B$1,A7)</f>
        <v>190</v>
      </c>
      <c r="C7" s="11">
        <f t="shared" si="2"/>
        <v>3814697265625</v>
      </c>
      <c r="D7" s="10">
        <f t="shared" si="3"/>
        <v>1.0433621321835531E-3</v>
      </c>
      <c r="E7" s="2">
        <f t="shared" si="0"/>
        <v>0.1982388051148751</v>
      </c>
      <c r="F7" s="2">
        <f t="shared" si="4"/>
        <v>0.32865907163781932</v>
      </c>
      <c r="G7" s="2">
        <f t="shared" si="1"/>
        <v>0.19823880511487516</v>
      </c>
      <c r="I7" s="2"/>
    </row>
    <row r="8" spans="1:9" ht="14.25" x14ac:dyDescent="0.2">
      <c r="A8">
        <v>3</v>
      </c>
      <c r="B8">
        <f>COMBIN(B$1,A8)</f>
        <v>1140</v>
      </c>
      <c r="C8" s="11">
        <f t="shared" si="2"/>
        <v>762939453125</v>
      </c>
      <c r="D8" s="10">
        <f t="shared" si="3"/>
        <v>2.0867242643671062E-4</v>
      </c>
      <c r="E8" s="2">
        <f t="shared" si="0"/>
        <v>0.23788656613785011</v>
      </c>
      <c r="F8" s="2">
        <f t="shared" si="4"/>
        <v>0.56654563777566924</v>
      </c>
      <c r="G8" s="2">
        <f t="shared" si="1"/>
        <v>0.23788656613785006</v>
      </c>
      <c r="I8" s="2"/>
    </row>
    <row r="9" spans="1:9" ht="14.25" x14ac:dyDescent="0.2">
      <c r="A9">
        <v>4</v>
      </c>
      <c r="B9">
        <f>COMBIN(B$1,A9)</f>
        <v>4845</v>
      </c>
      <c r="C9" s="11">
        <f t="shared" si="2"/>
        <v>152587890625</v>
      </c>
      <c r="D9" s="10">
        <f t="shared" si="3"/>
        <v>4.1734485287342121E-5</v>
      </c>
      <c r="E9" s="2">
        <f t="shared" si="0"/>
        <v>0.20220358121717258</v>
      </c>
      <c r="F9" s="2">
        <f t="shared" si="4"/>
        <v>0.76874921899284199</v>
      </c>
      <c r="G9" s="2">
        <f t="shared" si="1"/>
        <v>0.20220358121717258</v>
      </c>
      <c r="I9" s="2"/>
    </row>
    <row r="10" spans="1:9" ht="14.25" x14ac:dyDescent="0.2">
      <c r="A10">
        <v>5</v>
      </c>
      <c r="B10">
        <f>COMBIN(B$1,A10)</f>
        <v>15503.999999999998</v>
      </c>
      <c r="C10" s="11">
        <f t="shared" si="2"/>
        <v>30517578125</v>
      </c>
      <c r="D10" s="10">
        <f t="shared" si="3"/>
        <v>8.3468970574684239E-6</v>
      </c>
      <c r="E10" s="2">
        <f t="shared" si="0"/>
        <v>0.12941029197899043</v>
      </c>
      <c r="F10" s="2">
        <f t="shared" si="4"/>
        <v>0.89815951097183244</v>
      </c>
      <c r="G10" s="2">
        <f t="shared" si="1"/>
        <v>0.1294102919789904</v>
      </c>
      <c r="I10" s="2"/>
    </row>
    <row r="11" spans="1:9" ht="14.25" x14ac:dyDescent="0.2">
      <c r="A11">
        <v>6</v>
      </c>
      <c r="B11">
        <f>COMBIN(B$1,A11)</f>
        <v>38760</v>
      </c>
      <c r="C11" s="11">
        <f t="shared" si="2"/>
        <v>6103515625</v>
      </c>
      <c r="D11" s="10">
        <f t="shared" si="3"/>
        <v>1.6693794114936849E-6</v>
      </c>
      <c r="E11" s="2">
        <f t="shared" si="0"/>
        <v>6.4705145989495227E-2</v>
      </c>
      <c r="F11" s="2">
        <f t="shared" si="4"/>
        <v>0.96286465696132761</v>
      </c>
      <c r="G11" s="2">
        <f t="shared" si="1"/>
        <v>6.4705145989495172E-2</v>
      </c>
      <c r="I11" s="2"/>
    </row>
    <row r="12" spans="1:9" ht="14.25" x14ac:dyDescent="0.2">
      <c r="A12">
        <v>7</v>
      </c>
      <c r="B12">
        <f>COMBIN(B$1,A12)</f>
        <v>77520</v>
      </c>
      <c r="C12" s="11">
        <f t="shared" si="2"/>
        <v>1220703125</v>
      </c>
      <c r="D12" s="10">
        <f t="shared" si="3"/>
        <v>3.3387588229873699E-7</v>
      </c>
      <c r="E12" s="2">
        <f t="shared" si="0"/>
        <v>2.5882058395798092E-2</v>
      </c>
      <c r="F12" s="2">
        <f t="shared" si="4"/>
        <v>0.98874671535712566</v>
      </c>
      <c r="G12" s="2">
        <f t="shared" si="1"/>
        <v>2.5882058395798102E-2</v>
      </c>
      <c r="I12" s="2"/>
    </row>
    <row r="13" spans="1:9" ht="14.25" x14ac:dyDescent="0.2">
      <c r="A13">
        <v>8</v>
      </c>
      <c r="B13">
        <f>COMBIN(B$1,A13)</f>
        <v>125970.00000000001</v>
      </c>
      <c r="C13" s="11">
        <f t="shared" si="2"/>
        <v>244140625</v>
      </c>
      <c r="D13" s="10">
        <f t="shared" si="3"/>
        <v>6.6775176459747399E-8</v>
      </c>
      <c r="E13" s="2">
        <f t="shared" si="0"/>
        <v>8.4116689786343807E-3</v>
      </c>
      <c r="F13" s="2">
        <f t="shared" si="4"/>
        <v>0.9971583843357601</v>
      </c>
      <c r="G13" s="2">
        <f t="shared" si="1"/>
        <v>8.4116689786343703E-3</v>
      </c>
      <c r="I13" s="2"/>
    </row>
    <row r="14" spans="1:9" ht="14.25" x14ac:dyDescent="0.2">
      <c r="A14">
        <v>9</v>
      </c>
      <c r="B14">
        <f>COMBIN(B$1,A14)</f>
        <v>167960</v>
      </c>
      <c r="C14" s="11">
        <f t="shared" si="2"/>
        <v>48828125</v>
      </c>
      <c r="D14" s="10">
        <f t="shared" si="3"/>
        <v>1.3355035291949479E-8</v>
      </c>
      <c r="E14" s="2">
        <f t="shared" si="0"/>
        <v>2.2431117276358343E-3</v>
      </c>
      <c r="F14" s="2">
        <f t="shared" si="4"/>
        <v>0.9994014960633959</v>
      </c>
      <c r="G14" s="2">
        <f t="shared" si="1"/>
        <v>2.2431117276358334E-3</v>
      </c>
      <c r="I14" s="2"/>
    </row>
    <row r="15" spans="1:9" ht="14.25" x14ac:dyDescent="0.2">
      <c r="A15">
        <v>10</v>
      </c>
      <c r="B15">
        <f>COMBIN(B$1,A15)</f>
        <v>184756</v>
      </c>
      <c r="C15" s="11">
        <f t="shared" si="2"/>
        <v>9765625</v>
      </c>
      <c r="D15" s="10">
        <f t="shared" si="3"/>
        <v>2.6710070583898958E-9</v>
      </c>
      <c r="E15" s="2">
        <f t="shared" si="0"/>
        <v>4.9348458007988363E-4</v>
      </c>
      <c r="F15" s="2">
        <f t="shared" si="4"/>
        <v>0.99989498064347582</v>
      </c>
      <c r="G15" s="2">
        <f t="shared" si="1"/>
        <v>4.9348458007988211E-4</v>
      </c>
      <c r="I15" s="2"/>
    </row>
    <row r="16" spans="1:9" ht="14.25" x14ac:dyDescent="0.2">
      <c r="A16">
        <v>11</v>
      </c>
      <c r="B16">
        <f>COMBIN(B$1,A16)</f>
        <v>167960</v>
      </c>
      <c r="C16" s="11">
        <f t="shared" si="2"/>
        <v>1953125</v>
      </c>
      <c r="D16" s="10">
        <f t="shared" si="3"/>
        <v>5.3420141167797915E-10</v>
      </c>
      <c r="E16" s="2">
        <f t="shared" si="0"/>
        <v>8.9724469105433382E-5</v>
      </c>
      <c r="F16" s="2">
        <f t="shared" si="4"/>
        <v>0.9999847051125812</v>
      </c>
      <c r="G16" s="2">
        <f>_xlfn.BINOM.DIST(A16,20,1/6,0)</f>
        <v>8.9724469105433382E-5</v>
      </c>
      <c r="I16" s="2"/>
    </row>
    <row r="17" spans="1:9" ht="14.25" x14ac:dyDescent="0.2">
      <c r="A17">
        <v>12</v>
      </c>
      <c r="B17">
        <f>COMBIN(B$1,A17)</f>
        <v>125970.00000000001</v>
      </c>
      <c r="C17" s="11">
        <f t="shared" si="2"/>
        <v>390625</v>
      </c>
      <c r="D17" s="10">
        <f t="shared" si="3"/>
        <v>1.0684028233559583E-10</v>
      </c>
      <c r="E17" s="2">
        <f t="shared" si="0"/>
        <v>1.3458670365815009E-5</v>
      </c>
      <c r="F17" s="2">
        <f t="shared" si="4"/>
        <v>0.99999816378294704</v>
      </c>
      <c r="G17" s="2">
        <f t="shared" ref="G17:G25" si="5">_xlfn.BINOM.DIST(A17,20,1/6,0)</f>
        <v>1.3458670365814968E-5</v>
      </c>
      <c r="I17" s="2"/>
    </row>
    <row r="18" spans="1:9" ht="14.25" x14ac:dyDescent="0.2">
      <c r="A18">
        <v>13</v>
      </c>
      <c r="B18">
        <f>COMBIN(B$1,A18)</f>
        <v>77520</v>
      </c>
      <c r="C18" s="11">
        <f t="shared" si="2"/>
        <v>78125</v>
      </c>
      <c r="D18" s="10">
        <f t="shared" si="3"/>
        <v>2.1368056467119166E-11</v>
      </c>
      <c r="E18" s="2">
        <f t="shared" si="0"/>
        <v>1.6564517373310777E-6</v>
      </c>
      <c r="F18" s="2">
        <f t="shared" si="4"/>
        <v>0.99999982023468437</v>
      </c>
      <c r="G18" s="2">
        <f t="shared" si="5"/>
        <v>1.6564517373310739E-6</v>
      </c>
      <c r="I18" s="2"/>
    </row>
    <row r="19" spans="1:9" ht="14.25" x14ac:dyDescent="0.2">
      <c r="A19">
        <v>14</v>
      </c>
      <c r="B19">
        <f>COMBIN(B$1,A19)</f>
        <v>38760</v>
      </c>
      <c r="C19" s="11">
        <f t="shared" si="2"/>
        <v>15625</v>
      </c>
      <c r="D19" s="10">
        <f t="shared" si="3"/>
        <v>4.2736112934238333E-12</v>
      </c>
      <c r="E19" s="2">
        <f t="shared" si="0"/>
        <v>1.6564517373310777E-7</v>
      </c>
      <c r="F19" s="2">
        <f t="shared" si="4"/>
        <v>0.99999998587985806</v>
      </c>
      <c r="G19" s="2">
        <f t="shared" si="5"/>
        <v>1.6564517373310738E-7</v>
      </c>
      <c r="I19" s="2"/>
    </row>
    <row r="20" spans="1:9" ht="14.25" x14ac:dyDescent="0.2">
      <c r="A20">
        <v>15</v>
      </c>
      <c r="B20">
        <f>COMBIN(B$1,A20)</f>
        <v>15503.999999999998</v>
      </c>
      <c r="C20" s="11">
        <f t="shared" si="2"/>
        <v>3125</v>
      </c>
      <c r="D20" s="10">
        <f t="shared" si="3"/>
        <v>8.5472225868476666E-13</v>
      </c>
      <c r="E20" s="2">
        <f t="shared" si="0"/>
        <v>1.3251613898648621E-8</v>
      </c>
      <c r="F20" s="2">
        <f t="shared" si="4"/>
        <v>0.99999999913147197</v>
      </c>
      <c r="G20" s="2">
        <f t="shared" si="5"/>
        <v>1.3251613898648633E-8</v>
      </c>
      <c r="I20" s="2"/>
    </row>
    <row r="21" spans="1:9" ht="14.25" x14ac:dyDescent="0.2">
      <c r="A21">
        <v>16</v>
      </c>
      <c r="B21">
        <f>COMBIN(B$1,A21)</f>
        <v>4845</v>
      </c>
      <c r="C21" s="11">
        <f t="shared" si="2"/>
        <v>625</v>
      </c>
      <c r="D21" s="10">
        <f t="shared" si="3"/>
        <v>1.7094445173695334E-13</v>
      </c>
      <c r="E21" s="2">
        <f t="shared" si="0"/>
        <v>8.2822586866553893E-10</v>
      </c>
      <c r="F21" s="2">
        <f t="shared" si="4"/>
        <v>0.99999999995969779</v>
      </c>
      <c r="G21" s="2">
        <f t="shared" si="5"/>
        <v>8.2822586866553666E-10</v>
      </c>
    </row>
    <row r="22" spans="1:9" ht="14.25" x14ac:dyDescent="0.2">
      <c r="A22">
        <v>17</v>
      </c>
      <c r="B22">
        <f>COMBIN(B$1,A22)</f>
        <v>1140</v>
      </c>
      <c r="C22" s="11">
        <f t="shared" si="2"/>
        <v>125</v>
      </c>
      <c r="D22" s="10">
        <f t="shared" si="3"/>
        <v>3.4188890347390666E-14</v>
      </c>
      <c r="E22" s="2">
        <f t="shared" si="0"/>
        <v>3.8975334996025358E-11</v>
      </c>
      <c r="F22" s="2">
        <f t="shared" si="4"/>
        <v>0.99999999999867317</v>
      </c>
      <c r="G22" s="2">
        <f t="shared" si="5"/>
        <v>3.8975334996025384E-11</v>
      </c>
    </row>
    <row r="23" spans="1:9" ht="14.25" x14ac:dyDescent="0.2">
      <c r="A23">
        <v>18</v>
      </c>
      <c r="B23">
        <f>COMBIN(B$1,A23)</f>
        <v>190</v>
      </c>
      <c r="C23" s="11">
        <f t="shared" si="2"/>
        <v>25</v>
      </c>
      <c r="D23" s="10">
        <f t="shared" si="3"/>
        <v>6.8377780694781338E-15</v>
      </c>
      <c r="E23" s="2">
        <f t="shared" si="0"/>
        <v>1.2991778332008454E-12</v>
      </c>
      <c r="F23" s="2">
        <f t="shared" si="4"/>
        <v>0.99999999999997236</v>
      </c>
      <c r="G23" s="2">
        <f t="shared" si="5"/>
        <v>1.2991778332008426E-12</v>
      </c>
    </row>
    <row r="24" spans="1:9" ht="14.25" x14ac:dyDescent="0.2">
      <c r="A24">
        <v>19</v>
      </c>
      <c r="B24">
        <f>COMBIN(B$1,A24)</f>
        <v>20</v>
      </c>
      <c r="C24" s="11">
        <f t="shared" si="2"/>
        <v>5</v>
      </c>
      <c r="D24" s="10">
        <f t="shared" si="3"/>
        <v>1.3675556138956268E-15</v>
      </c>
      <c r="E24" s="2">
        <f t="shared" si="0"/>
        <v>2.7351112277912535E-14</v>
      </c>
      <c r="F24" s="2">
        <f t="shared" si="4"/>
        <v>0.99999999999999978</v>
      </c>
      <c r="G24" s="2">
        <f t="shared" si="5"/>
        <v>2.7351112277912434E-14</v>
      </c>
    </row>
    <row r="25" spans="1:9" ht="14.25" x14ac:dyDescent="0.2">
      <c r="A25">
        <v>20</v>
      </c>
      <c r="B25">
        <f>COMBIN(B$1,A25)</f>
        <v>1</v>
      </c>
      <c r="C25" s="11">
        <f t="shared" si="2"/>
        <v>1</v>
      </c>
      <c r="D25" s="10">
        <f t="shared" si="3"/>
        <v>2.7351112277912534E-16</v>
      </c>
      <c r="E25" s="2">
        <f t="shared" si="0"/>
        <v>2.7351112277912534E-16</v>
      </c>
      <c r="F25" s="2">
        <f t="shared" si="4"/>
        <v>1</v>
      </c>
      <c r="G25" s="2">
        <f t="shared" si="5"/>
        <v>2.7351112277912608E-16</v>
      </c>
    </row>
    <row r="29" spans="1:9" x14ac:dyDescent="0.2">
      <c r="E29" s="2"/>
    </row>
    <row r="32" spans="1:9" x14ac:dyDescent="0.2">
      <c r="A32" t="s">
        <v>14</v>
      </c>
      <c r="B32" t="s">
        <v>15</v>
      </c>
      <c r="C32" t="s">
        <v>16</v>
      </c>
      <c r="D32" t="s">
        <v>17</v>
      </c>
    </row>
    <row r="33" spans="1:4" x14ac:dyDescent="0.2">
      <c r="A33">
        <v>1</v>
      </c>
      <c r="B33">
        <v>2</v>
      </c>
      <c r="C33">
        <v>2</v>
      </c>
      <c r="D33" t="b">
        <v>1</v>
      </c>
    </row>
    <row r="34" spans="1:4" x14ac:dyDescent="0.2">
      <c r="A34">
        <v>2</v>
      </c>
      <c r="B34">
        <v>2</v>
      </c>
      <c r="C34">
        <v>2</v>
      </c>
      <c r="D34" t="b">
        <v>1</v>
      </c>
    </row>
    <row r="35" spans="1:4" x14ac:dyDescent="0.2">
      <c r="A35">
        <v>3</v>
      </c>
      <c r="B35">
        <v>2</v>
      </c>
      <c r="C35">
        <v>4</v>
      </c>
    </row>
    <row r="36" spans="1:4" x14ac:dyDescent="0.2">
      <c r="A36">
        <v>4</v>
      </c>
      <c r="B36">
        <v>2</v>
      </c>
      <c r="C36">
        <v>5</v>
      </c>
    </row>
    <row r="37" spans="1:4" x14ac:dyDescent="0.2">
      <c r="A37">
        <v>5</v>
      </c>
      <c r="B37">
        <v>2</v>
      </c>
      <c r="C37">
        <v>3</v>
      </c>
    </row>
    <row r="38" spans="1:4" x14ac:dyDescent="0.2">
      <c r="A38">
        <v>6</v>
      </c>
      <c r="B38">
        <v>2</v>
      </c>
      <c r="C38">
        <v>5</v>
      </c>
    </row>
    <row r="39" spans="1:4" x14ac:dyDescent="0.2">
      <c r="A39">
        <v>7</v>
      </c>
      <c r="B39">
        <v>2</v>
      </c>
      <c r="C39">
        <v>2</v>
      </c>
      <c r="D39" t="b">
        <v>1</v>
      </c>
    </row>
    <row r="40" spans="1:4" x14ac:dyDescent="0.2">
      <c r="A40">
        <v>8</v>
      </c>
      <c r="B40">
        <v>2</v>
      </c>
      <c r="C40">
        <v>3</v>
      </c>
    </row>
    <row r="41" spans="1:4" x14ac:dyDescent="0.2">
      <c r="A41">
        <v>9</v>
      </c>
      <c r="B41">
        <v>2</v>
      </c>
      <c r="C41">
        <v>1</v>
      </c>
    </row>
    <row r="42" spans="1:4" x14ac:dyDescent="0.2">
      <c r="A42">
        <v>10</v>
      </c>
      <c r="B42">
        <v>2</v>
      </c>
      <c r="C42">
        <v>2</v>
      </c>
      <c r="D42" t="b">
        <v>1</v>
      </c>
    </row>
    <row r="43" spans="1:4" x14ac:dyDescent="0.2">
      <c r="A43">
        <v>11</v>
      </c>
      <c r="B43">
        <v>2</v>
      </c>
      <c r="C43">
        <v>1</v>
      </c>
    </row>
    <row r="44" spans="1:4" x14ac:dyDescent="0.2">
      <c r="A44">
        <v>12</v>
      </c>
      <c r="B44">
        <v>2</v>
      </c>
      <c r="C44">
        <v>5</v>
      </c>
    </row>
    <row r="45" spans="1:4" x14ac:dyDescent="0.2">
      <c r="A45">
        <v>13</v>
      </c>
      <c r="B45">
        <v>2</v>
      </c>
      <c r="C45">
        <v>4</v>
      </c>
    </row>
    <row r="46" spans="1:4" x14ac:dyDescent="0.2">
      <c r="A46">
        <v>14</v>
      </c>
      <c r="B46">
        <v>2</v>
      </c>
      <c r="C46">
        <v>2</v>
      </c>
      <c r="D46" t="b">
        <v>1</v>
      </c>
    </row>
    <row r="47" spans="1:4" x14ac:dyDescent="0.2">
      <c r="A47">
        <v>15</v>
      </c>
      <c r="B47">
        <v>2</v>
      </c>
      <c r="C47">
        <v>2</v>
      </c>
      <c r="D47" t="b">
        <v>1</v>
      </c>
    </row>
    <row r="48" spans="1:4" x14ac:dyDescent="0.2">
      <c r="A48">
        <v>16</v>
      </c>
      <c r="B48">
        <v>2</v>
      </c>
      <c r="C48">
        <v>1</v>
      </c>
    </row>
    <row r="49" spans="1:4" x14ac:dyDescent="0.2">
      <c r="A49">
        <v>17</v>
      </c>
      <c r="B49">
        <v>2</v>
      </c>
      <c r="C49">
        <v>2</v>
      </c>
      <c r="D49" t="b">
        <v>1</v>
      </c>
    </row>
    <row r="50" spans="1:4" x14ac:dyDescent="0.2">
      <c r="A50">
        <v>18</v>
      </c>
      <c r="B50">
        <v>2</v>
      </c>
      <c r="C50">
        <v>4</v>
      </c>
    </row>
    <row r="51" spans="1:4" x14ac:dyDescent="0.2">
      <c r="A51">
        <v>19</v>
      </c>
      <c r="B51">
        <v>2</v>
      </c>
      <c r="C51">
        <v>1</v>
      </c>
    </row>
    <row r="52" spans="1:4" x14ac:dyDescent="0.2">
      <c r="A52">
        <v>20</v>
      </c>
      <c r="B52">
        <v>2</v>
      </c>
      <c r="C52">
        <v>1</v>
      </c>
    </row>
    <row r="53" spans="1:4" x14ac:dyDescent="0.2">
      <c r="C53" t="s">
        <v>18</v>
      </c>
      <c r="D53">
        <f>SUMPRODUCT(--(D33:D52))</f>
        <v>7</v>
      </c>
    </row>
  </sheetData>
  <pageMargins left="0" right="0" top="0.4" bottom="0.4" header="0" footer="0"/>
  <headerFooter>
    <oddHeader>&amp;CCoin Flipping Experiment</oddHeader>
    <oddFooter>&amp;LMath 315 &amp;CDay 1&amp;RPage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4.25" x14ac:dyDescent="0.2"/>
  <cols>
    <col min="1" max="3" width="10.625" customWidth="1"/>
  </cols>
  <sheetData>
    <row r="1" spans="1:3" ht="15.95" customHeight="1" x14ac:dyDescent="0.2">
      <c r="A1" s="4" t="s">
        <v>5</v>
      </c>
      <c r="B1" s="5" t="s">
        <v>6</v>
      </c>
      <c r="C1" s="5" t="s">
        <v>7</v>
      </c>
    </row>
    <row r="2" spans="1:3" ht="15.95" customHeight="1" x14ac:dyDescent="0.2">
      <c r="A2" s="6">
        <v>1</v>
      </c>
      <c r="B2" s="7"/>
      <c r="C2" s="7"/>
    </row>
    <row r="3" spans="1:3" ht="15.95" customHeight="1" x14ac:dyDescent="0.2">
      <c r="A3" s="6">
        <v>2</v>
      </c>
      <c r="B3" s="7"/>
      <c r="C3" s="7"/>
    </row>
    <row r="4" spans="1:3" ht="15.95" customHeight="1" x14ac:dyDescent="0.2">
      <c r="A4" s="6">
        <v>3</v>
      </c>
      <c r="B4" s="7"/>
      <c r="C4" s="7"/>
    </row>
    <row r="5" spans="1:3" ht="15.95" customHeight="1" x14ac:dyDescent="0.2">
      <c r="A5" s="6">
        <v>4</v>
      </c>
      <c r="B5" s="7"/>
      <c r="C5" s="7"/>
    </row>
    <row r="6" spans="1:3" ht="15.95" customHeight="1" x14ac:dyDescent="0.2">
      <c r="A6" s="6">
        <v>5</v>
      </c>
      <c r="B6" s="7"/>
      <c r="C6" s="7"/>
    </row>
    <row r="7" spans="1:3" ht="15.95" customHeight="1" x14ac:dyDescent="0.2">
      <c r="A7" s="6">
        <v>6</v>
      </c>
      <c r="B7" s="7"/>
      <c r="C7" s="7"/>
    </row>
    <row r="8" spans="1:3" ht="15.95" customHeight="1" x14ac:dyDescent="0.2">
      <c r="A8" s="6">
        <v>7</v>
      </c>
      <c r="B8" s="7"/>
      <c r="C8" s="7"/>
    </row>
    <row r="9" spans="1:3" ht="15.95" customHeight="1" x14ac:dyDescent="0.2">
      <c r="A9" s="6">
        <v>8</v>
      </c>
      <c r="B9" s="7"/>
      <c r="C9" s="7"/>
    </row>
    <row r="10" spans="1:3" ht="15.95" customHeight="1" x14ac:dyDescent="0.2">
      <c r="A10" s="6">
        <v>9</v>
      </c>
      <c r="B10" s="7"/>
      <c r="C10" s="7"/>
    </row>
    <row r="11" spans="1:3" ht="15.95" customHeight="1" x14ac:dyDescent="0.2">
      <c r="A11" s="6">
        <v>10</v>
      </c>
      <c r="B11" s="7"/>
      <c r="C11" s="7"/>
    </row>
    <row r="12" spans="1:3" ht="15.95" customHeight="1" x14ac:dyDescent="0.2">
      <c r="A12" s="6">
        <v>11</v>
      </c>
      <c r="B12" s="7"/>
      <c r="C12" s="7"/>
    </row>
    <row r="13" spans="1:3" ht="15.95" customHeight="1" x14ac:dyDescent="0.2">
      <c r="A13" s="6">
        <v>12</v>
      </c>
      <c r="B13" s="7"/>
      <c r="C13" s="7"/>
    </row>
    <row r="14" spans="1:3" ht="15.95" customHeight="1" x14ac:dyDescent="0.2">
      <c r="A14" s="6">
        <v>13</v>
      </c>
      <c r="B14" s="7"/>
      <c r="C14" s="7"/>
    </row>
    <row r="15" spans="1:3" ht="15.95" customHeight="1" x14ac:dyDescent="0.2">
      <c r="A15" s="6">
        <v>14</v>
      </c>
      <c r="B15" s="7"/>
      <c r="C15" s="7"/>
    </row>
    <row r="16" spans="1:3" ht="15.95" customHeight="1" x14ac:dyDescent="0.2">
      <c r="A16" s="6">
        <v>15</v>
      </c>
      <c r="B16" s="7"/>
      <c r="C16" s="7"/>
    </row>
    <row r="17" spans="1:3" ht="15.95" customHeight="1" x14ac:dyDescent="0.2">
      <c r="A17" s="6">
        <v>16</v>
      </c>
      <c r="B17" s="7"/>
      <c r="C17" s="7"/>
    </row>
    <row r="18" spans="1:3" ht="15.95" customHeight="1" x14ac:dyDescent="0.2">
      <c r="A18" s="6">
        <v>17</v>
      </c>
      <c r="B18" s="7"/>
      <c r="C18" s="7"/>
    </row>
    <row r="19" spans="1:3" ht="15.95" customHeight="1" x14ac:dyDescent="0.2">
      <c r="A19" s="6">
        <v>18</v>
      </c>
      <c r="B19" s="7"/>
      <c r="C19" s="7"/>
    </row>
    <row r="20" spans="1:3" ht="15.95" customHeight="1" x14ac:dyDescent="0.2">
      <c r="A20" s="6">
        <v>19</v>
      </c>
      <c r="B20" s="7"/>
      <c r="C20" s="7"/>
    </row>
    <row r="21" spans="1:3" ht="15.95" customHeight="1" x14ac:dyDescent="0.2">
      <c r="A21" s="6">
        <v>20</v>
      </c>
      <c r="B21" s="7"/>
      <c r="C21" s="7"/>
    </row>
  </sheetData>
  <pageMargins left="0" right="0" top="0.4" bottom="0.4" header="0" footer="0"/>
  <headerFooter>
    <oddHeader>&amp;CCoin Flipping Experiment</oddHeader>
    <oddFooter>&amp;LMath 315 &amp;CDay 1&amp;RPage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Theory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Bengtson</dc:creator>
  <cp:lastModifiedBy>studenttest</cp:lastModifiedBy>
  <cp:revision>20</cp:revision>
  <dcterms:created xsi:type="dcterms:W3CDTF">2013-11-14T10:57:02Z</dcterms:created>
  <dcterms:modified xsi:type="dcterms:W3CDTF">2018-11-14T21:07:22Z</dcterms:modified>
</cp:coreProperties>
</file>