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Augie\OneDrive - Augustana College\Study\MATH440\MidTerm\"/>
    </mc:Choice>
  </mc:AlternateContent>
  <xr:revisionPtr revIDLastSave="0" documentId="13_ncr:1_{5977778F-091F-4767-89DE-CB155D2BE098}" xr6:coauthVersionLast="44" xr6:coauthVersionMax="44" xr10:uidLastSave="{00000000-0000-0000-0000-000000000000}"/>
  <bookViews>
    <workbookView xWindow="-120" yWindow="-120" windowWidth="29040" windowHeight="15990" xr2:uid="{AD4E391F-649B-4A0D-A119-0A649E522BCB}"/>
  </bookViews>
  <sheets>
    <sheet name="Exercis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53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7" i="1"/>
  <c r="B50" i="1"/>
  <c r="B49" i="1"/>
  <c r="B48" i="1"/>
  <c r="B47" i="1"/>
  <c r="B46" i="1"/>
  <c r="B45" i="1"/>
  <c r="B44" i="1"/>
  <c r="B43" i="1"/>
  <c r="B42" i="1"/>
  <c r="B41" i="1"/>
  <c r="B40" i="1"/>
  <c r="B39" i="1"/>
  <c r="H38" i="1"/>
  <c r="J38" i="1"/>
  <c r="K38" i="1" s="1"/>
  <c r="C38" i="1"/>
  <c r="B38" i="1"/>
  <c r="A38" i="1"/>
  <c r="A39" i="1" s="1"/>
  <c r="H37" i="1"/>
  <c r="J37" i="1"/>
  <c r="K37" i="1" s="1"/>
  <c r="C37" i="1"/>
  <c r="B3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S4" i="1"/>
  <c r="S5" i="1"/>
  <c r="S6" i="1"/>
  <c r="S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0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B33" i="1"/>
  <c r="B32" i="1"/>
  <c r="B31" i="1"/>
  <c r="B30" i="1"/>
  <c r="B29" i="1"/>
  <c r="B28" i="1"/>
  <c r="B27" i="1"/>
  <c r="B26" i="1"/>
  <c r="B25" i="1"/>
  <c r="B24" i="1"/>
  <c r="B23" i="1"/>
  <c r="B22" i="1"/>
  <c r="H22" i="1" s="1"/>
  <c r="B21" i="1"/>
  <c r="H21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20" i="1"/>
  <c r="H20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4" i="1"/>
  <c r="F38" i="1" l="1"/>
  <c r="G38" i="1" s="1"/>
  <c r="L38" i="1" s="1"/>
  <c r="F37" i="1"/>
  <c r="G37" i="1" s="1"/>
  <c r="L37" i="1" s="1"/>
  <c r="C39" i="1"/>
  <c r="F39" i="1" s="1"/>
  <c r="G39" i="1" s="1"/>
  <c r="A40" i="1"/>
  <c r="H39" i="1"/>
  <c r="J39" i="1" s="1"/>
  <c r="K39" i="1" s="1"/>
  <c r="H26" i="1"/>
  <c r="H30" i="1"/>
  <c r="H23" i="1"/>
  <c r="H27" i="1"/>
  <c r="H31" i="1"/>
  <c r="H24" i="1"/>
  <c r="H28" i="1"/>
  <c r="H32" i="1"/>
  <c r="H25" i="1"/>
  <c r="H29" i="1"/>
  <c r="H33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C40" i="1" l="1"/>
  <c r="F40" i="1" s="1"/>
  <c r="G40" i="1" s="1"/>
  <c r="A41" i="1"/>
  <c r="H40" i="1"/>
  <c r="J40" i="1" s="1"/>
  <c r="K40" i="1" s="1"/>
  <c r="L39" i="1"/>
  <c r="F32" i="1"/>
  <c r="G32" i="1" s="1"/>
  <c r="L32" i="1" s="1"/>
  <c r="F28" i="1"/>
  <c r="G28" i="1" s="1"/>
  <c r="L28" i="1" s="1"/>
  <c r="F24" i="1"/>
  <c r="G24" i="1" s="1"/>
  <c r="L24" i="1" s="1"/>
  <c r="F20" i="1"/>
  <c r="G20" i="1" s="1"/>
  <c r="L20" i="1" s="1"/>
  <c r="F31" i="1"/>
  <c r="G31" i="1" s="1"/>
  <c r="L31" i="1" s="1"/>
  <c r="F27" i="1"/>
  <c r="G27" i="1" s="1"/>
  <c r="L27" i="1" s="1"/>
  <c r="F23" i="1"/>
  <c r="G23" i="1" s="1"/>
  <c r="L23" i="1" s="1"/>
  <c r="F30" i="1"/>
  <c r="G30" i="1" s="1"/>
  <c r="L30" i="1" s="1"/>
  <c r="F26" i="1"/>
  <c r="G26" i="1" s="1"/>
  <c r="L26" i="1" s="1"/>
  <c r="F22" i="1"/>
  <c r="G22" i="1" s="1"/>
  <c r="L22" i="1" s="1"/>
  <c r="F33" i="1"/>
  <c r="G33" i="1" s="1"/>
  <c r="L33" i="1" s="1"/>
  <c r="F29" i="1"/>
  <c r="G29" i="1" s="1"/>
  <c r="L29" i="1" s="1"/>
  <c r="F25" i="1"/>
  <c r="G25" i="1" s="1"/>
  <c r="L25" i="1" s="1"/>
  <c r="F21" i="1"/>
  <c r="G21" i="1" s="1"/>
  <c r="L21" i="1" s="1"/>
  <c r="C41" i="1" l="1"/>
  <c r="F41" i="1" s="1"/>
  <c r="G41" i="1" s="1"/>
  <c r="A42" i="1"/>
  <c r="H41" i="1"/>
  <c r="J41" i="1" s="1"/>
  <c r="K41" i="1" s="1"/>
  <c r="L40" i="1"/>
  <c r="C42" i="1" l="1"/>
  <c r="F42" i="1" s="1"/>
  <c r="G42" i="1" s="1"/>
  <c r="A43" i="1"/>
  <c r="H42" i="1"/>
  <c r="J42" i="1" s="1"/>
  <c r="K42" i="1" s="1"/>
  <c r="L41" i="1"/>
  <c r="L42" i="1" l="1"/>
  <c r="C43" i="1"/>
  <c r="F43" i="1" s="1"/>
  <c r="G43" i="1" s="1"/>
  <c r="A44" i="1"/>
  <c r="H43" i="1"/>
  <c r="J43" i="1" s="1"/>
  <c r="K43" i="1" s="1"/>
  <c r="C44" i="1" l="1"/>
  <c r="F44" i="1" s="1"/>
  <c r="G44" i="1" s="1"/>
  <c r="A45" i="1"/>
  <c r="H44" i="1"/>
  <c r="J44" i="1" s="1"/>
  <c r="K44" i="1" s="1"/>
  <c r="L43" i="1"/>
  <c r="C45" i="1" l="1"/>
  <c r="F45" i="1" s="1"/>
  <c r="G45" i="1" s="1"/>
  <c r="A46" i="1"/>
  <c r="H45" i="1"/>
  <c r="J45" i="1" s="1"/>
  <c r="K45" i="1" s="1"/>
  <c r="L44" i="1"/>
  <c r="C46" i="1" l="1"/>
  <c r="F46" i="1" s="1"/>
  <c r="G46" i="1" s="1"/>
  <c r="H46" i="1"/>
  <c r="J46" i="1" s="1"/>
  <c r="K46" i="1" s="1"/>
  <c r="A47" i="1"/>
  <c r="L45" i="1"/>
  <c r="C47" i="1" l="1"/>
  <c r="F47" i="1" s="1"/>
  <c r="G47" i="1" s="1"/>
  <c r="A48" i="1"/>
  <c r="H47" i="1"/>
  <c r="J47" i="1" s="1"/>
  <c r="K47" i="1" s="1"/>
  <c r="L46" i="1"/>
  <c r="C48" i="1" l="1"/>
  <c r="F48" i="1" s="1"/>
  <c r="G48" i="1" s="1"/>
  <c r="A49" i="1"/>
  <c r="H48" i="1"/>
  <c r="J48" i="1" s="1"/>
  <c r="K48" i="1" s="1"/>
  <c r="L47" i="1"/>
  <c r="C49" i="1" l="1"/>
  <c r="F49" i="1" s="1"/>
  <c r="G49" i="1" s="1"/>
  <c r="A50" i="1"/>
  <c r="H49" i="1"/>
  <c r="J49" i="1" s="1"/>
  <c r="K49" i="1" s="1"/>
  <c r="L48" i="1"/>
  <c r="C50" i="1" l="1"/>
  <c r="F50" i="1" s="1"/>
  <c r="G50" i="1" s="1"/>
  <c r="H50" i="1"/>
  <c r="J50" i="1" s="1"/>
  <c r="K50" i="1" s="1"/>
  <c r="L49" i="1"/>
  <c r="L50" i="1" l="1"/>
</calcChain>
</file>

<file path=xl/sharedStrings.xml><?xml version="1.0" encoding="utf-8"?>
<sst xmlns="http://schemas.openxmlformats.org/spreadsheetml/2006/main" count="50" uniqueCount="22">
  <si>
    <t>x</t>
  </si>
  <si>
    <t>h</t>
  </si>
  <si>
    <t>x-h</t>
  </si>
  <si>
    <t>x+h</t>
  </si>
  <si>
    <t>f(x+h)</t>
  </si>
  <si>
    <t>f(x)</t>
  </si>
  <si>
    <t>diff</t>
  </si>
  <si>
    <t>forward est</t>
  </si>
  <si>
    <t>f(x-h)</t>
  </si>
  <si>
    <t>backward est</t>
  </si>
  <si>
    <t>avg</t>
  </si>
  <si>
    <t>4 points</t>
  </si>
  <si>
    <t>5 points</t>
  </si>
  <si>
    <t>Temperature</t>
  </si>
  <si>
    <t>Pressure</t>
  </si>
  <si>
    <t>5points est</t>
  </si>
  <si>
    <t>4 points est</t>
  </si>
  <si>
    <t>Temp</t>
  </si>
  <si>
    <t>3 points</t>
  </si>
  <si>
    <t>Terms</t>
  </si>
  <si>
    <t>Actual</t>
  </si>
  <si>
    <t>Pi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</si>
</sst>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41580354403757E-2"/>
          <c:y val="6.9401514401155787E-2"/>
          <c:w val="0.89093597066600438"/>
          <c:h val="0.85166177691101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'Exercise 1'!$P$1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1'!$O$2:$O$6</c:f>
              <c:numCache>
                <c:formatCode>General</c:formatCode>
                <c:ptCount val="5"/>
                <c:pt idx="0">
                  <c:v>40</c:v>
                </c:pt>
                <c:pt idx="1">
                  <c:v>48</c:v>
                </c:pt>
                <c:pt idx="2">
                  <c:v>56</c:v>
                </c:pt>
                <c:pt idx="3">
                  <c:v>64</c:v>
                </c:pt>
                <c:pt idx="4">
                  <c:v>72</c:v>
                </c:pt>
              </c:numCache>
            </c:numRef>
          </c:xVal>
          <c:yVal>
            <c:numRef>
              <c:f>'Exercise 1'!$P$2:$P$6</c:f>
              <c:numCache>
                <c:formatCode>General</c:formatCode>
                <c:ptCount val="5"/>
                <c:pt idx="0">
                  <c:v>55.3</c:v>
                </c:pt>
                <c:pt idx="1">
                  <c:v>83.7</c:v>
                </c:pt>
                <c:pt idx="2">
                  <c:v>123.8</c:v>
                </c:pt>
                <c:pt idx="3">
                  <c:v>179.2</c:v>
                </c:pt>
                <c:pt idx="4">
                  <c:v>254.5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C-4491-B062-BA913FEE1D4F}"/>
            </c:ext>
          </c:extLst>
        </c:ser>
        <c:ser>
          <c:idx val="1"/>
          <c:order val="1"/>
          <c:tx>
            <c:v>5 points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'Exercise 1'!$R$2:$R$18</c:f>
              <c:numCache>
                <c:formatCode>General</c:formatCode>
                <c:ptCount val="17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</c:numCache>
            </c:numRef>
          </c:xVal>
          <c:yVal>
            <c:numRef>
              <c:f>'Exercise 1'!$S$2:$S$18</c:f>
              <c:numCache>
                <c:formatCode>General</c:formatCode>
                <c:ptCount val="17"/>
                <c:pt idx="0">
                  <c:v>55.299999999999983</c:v>
                </c:pt>
                <c:pt idx="1">
                  <c:v>61.462402343749943</c:v>
                </c:pt>
                <c:pt idx="2">
                  <c:v>68.223437499999932</c:v>
                </c:pt>
                <c:pt idx="3">
                  <c:v>75.621777343749883</c:v>
                </c:pt>
                <c:pt idx="4">
                  <c:v>83.69999999999979</c:v>
                </c:pt>
                <c:pt idx="5">
                  <c:v>92.504589843749741</c:v>
                </c:pt>
                <c:pt idx="6">
                  <c:v>102.08593749999966</c:v>
                </c:pt>
                <c:pt idx="7">
                  <c:v>112.49833984374959</c:v>
                </c:pt>
                <c:pt idx="8">
                  <c:v>123.79999999999951</c:v>
                </c:pt>
                <c:pt idx="9">
                  <c:v>136.05302734374939</c:v>
                </c:pt>
                <c:pt idx="10">
                  <c:v>149.32343749999924</c:v>
                </c:pt>
                <c:pt idx="11">
                  <c:v>163.68115234374915</c:v>
                </c:pt>
                <c:pt idx="12">
                  <c:v>179.19999999999902</c:v>
                </c:pt>
                <c:pt idx="13">
                  <c:v>195.95771484374882</c:v>
                </c:pt>
                <c:pt idx="14">
                  <c:v>214.0359374999986</c:v>
                </c:pt>
                <c:pt idx="15">
                  <c:v>233.52021484374845</c:v>
                </c:pt>
                <c:pt idx="16">
                  <c:v>254.49999999999835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C-4491-B062-BA913FEE1D4F}"/>
            </c:ext>
          </c:extLst>
        </c:ser>
        <c:ser>
          <c:idx val="2"/>
          <c:order val="2"/>
          <c:tx>
            <c:v>4 points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'Exercise 1'!$R$2:$R$18</c:f>
              <c:numCache>
                <c:formatCode>General</c:formatCode>
                <c:ptCount val="17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</c:numCache>
            </c:numRef>
          </c:xVal>
          <c:yVal>
            <c:numRef>
              <c:f>'Exercise 1'!$T$2:$T$18</c:f>
              <c:numCache>
                <c:formatCode>General</c:formatCode>
                <c:ptCount val="17"/>
                <c:pt idx="0">
                  <c:v>55.299999999999358</c:v>
                </c:pt>
                <c:pt idx="1">
                  <c:v>61.499999999999247</c:v>
                </c:pt>
                <c:pt idx="2">
                  <c:v>68.262499999999207</c:v>
                </c:pt>
                <c:pt idx="3">
                  <c:v>75.643749999999088</c:v>
                </c:pt>
                <c:pt idx="4">
                  <c:v>83.699999999998965</c:v>
                </c:pt>
                <c:pt idx="5">
                  <c:v>92.487499999998846</c:v>
                </c:pt>
                <c:pt idx="6">
                  <c:v>102.06249999999875</c:v>
                </c:pt>
                <c:pt idx="7">
                  <c:v>112.4812499999986</c:v>
                </c:pt>
                <c:pt idx="8">
                  <c:v>123.79999999999845</c:v>
                </c:pt>
                <c:pt idx="9">
                  <c:v>136.07499999999831</c:v>
                </c:pt>
                <c:pt idx="10">
                  <c:v>149.36249999999814</c:v>
                </c:pt>
                <c:pt idx="11">
                  <c:v>163.71874999999793</c:v>
                </c:pt>
                <c:pt idx="12">
                  <c:v>179.1999999999978</c:v>
                </c:pt>
                <c:pt idx="13">
                  <c:v>195.86249999999765</c:v>
                </c:pt>
                <c:pt idx="14">
                  <c:v>213.76249999999737</c:v>
                </c:pt>
                <c:pt idx="15">
                  <c:v>232.95624999999723</c:v>
                </c:pt>
                <c:pt idx="16">
                  <c:v>253.49999999999699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2C-4491-B062-BA913FEE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34536"/>
        <c:axId val="548635848"/>
      </c:scatterChart>
      <c:valAx>
        <c:axId val="548634536"/>
        <c:scaling>
          <c:orientation val="minMax"/>
          <c:max val="74"/>
          <c:min val="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5848"/>
        <c:crosses val="autoZero"/>
        <c:crossBetween val="midCat"/>
      </c:valAx>
      <c:valAx>
        <c:axId val="5486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18</xdr:row>
      <xdr:rowOff>134396</xdr:rowOff>
    </xdr:from>
    <xdr:to>
      <xdr:col>20</xdr:col>
      <xdr:colOff>28575</xdr:colOff>
      <xdr:row>34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1B3B4-4F05-47FE-BE99-837550AFD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A41C-BF41-474F-B47E-D24CBA2ACFCE}">
  <dimension ref="A1:T69"/>
  <sheetViews>
    <sheetView tabSelected="1" topLeftCell="A34" workbookViewId="0">
      <selection activeCell="B61" sqref="B61"/>
    </sheetView>
  </sheetViews>
  <sheetFormatPr defaultRowHeight="15" x14ac:dyDescent="0.25"/>
  <cols>
    <col min="1" max="2" width="12" bestFit="1" customWidth="1"/>
    <col min="6" max="8" width="12" bestFit="1" customWidth="1"/>
    <col min="11" max="11" width="12.5703125" bestFit="1" customWidth="1"/>
    <col min="12" max="12" width="12" bestFit="1" customWidth="1"/>
    <col min="15" max="15" width="12.5703125" bestFit="1" customWidth="1"/>
    <col min="17" max="17" width="10.7109375" bestFit="1" customWidth="1"/>
    <col min="18" max="18" width="11.140625" bestFit="1" customWidth="1"/>
  </cols>
  <sheetData>
    <row r="1" spans="1:20" x14ac:dyDescent="0.25">
      <c r="A1" t="s">
        <v>0</v>
      </c>
      <c r="B1">
        <v>52</v>
      </c>
      <c r="D1" t="s">
        <v>12</v>
      </c>
      <c r="O1" t="s">
        <v>13</v>
      </c>
      <c r="P1" t="s">
        <v>14</v>
      </c>
      <c r="R1" t="s">
        <v>17</v>
      </c>
      <c r="S1" t="s">
        <v>15</v>
      </c>
      <c r="T1" t="s">
        <v>16</v>
      </c>
    </row>
    <row r="2" spans="1:20" x14ac:dyDescent="0.25">
      <c r="A2" t="s">
        <v>1</v>
      </c>
      <c r="B2" t="s">
        <v>0</v>
      </c>
      <c r="C2" t="s">
        <v>3</v>
      </c>
      <c r="D2" t="s">
        <v>5</v>
      </c>
      <c r="E2" t="s">
        <v>4</v>
      </c>
      <c r="F2" t="s">
        <v>6</v>
      </c>
      <c r="G2" t="s">
        <v>7</v>
      </c>
      <c r="H2" t="s">
        <v>2</v>
      </c>
      <c r="I2" t="s">
        <v>8</v>
      </c>
      <c r="J2" t="s">
        <v>6</v>
      </c>
      <c r="K2" t="s">
        <v>9</v>
      </c>
      <c r="L2" t="s">
        <v>10</v>
      </c>
      <c r="O2">
        <v>40</v>
      </c>
      <c r="P2">
        <v>55.3</v>
      </c>
      <c r="R2">
        <v>40</v>
      </c>
      <c r="S2">
        <f>1.01725260416663*10^(-5)*R2^4-9.44010416666599*10^(-4)*R2^3+0.0860677083333275*R2^2-2.02083333333311*R2+32.799999999997</f>
        <v>55.299999999999983</v>
      </c>
      <c r="T2">
        <f>0.001171875*R2^3-0.0773437500000011*R2^2+3.53125000000005*R2-37.2000000000009</f>
        <v>55.299999999999358</v>
      </c>
    </row>
    <row r="3" spans="1:20" x14ac:dyDescent="0.25">
      <c r="A3">
        <v>0.1</v>
      </c>
      <c r="B3">
        <f>$B$1</f>
        <v>52</v>
      </c>
      <c r="C3">
        <f>B3+A3</f>
        <v>52.1</v>
      </c>
      <c r="D3">
        <f>1.01725260416663*10^(-5)*B3^4-9.44010416666599*10^(-4)*B3^3+0.0860677083333275*B3^2-2.02083333333311*B3+32.799999999997</f>
        <v>102.08593749999966</v>
      </c>
      <c r="E3">
        <f>1.01725260416663*10^(-5)*C3^4-9.44010416666599*10^(-4)*C3^3+0.0860677083333275*C3^2-2.02083333333311*C3+32.799999999997</f>
        <v>102.5863520843503</v>
      </c>
      <c r="F3">
        <f>E3-D3</f>
        <v>0.50041458435063646</v>
      </c>
      <c r="G3">
        <f>F3/A3</f>
        <v>5.0041458435063646</v>
      </c>
      <c r="H3">
        <f>B3-A3</f>
        <v>51.9</v>
      </c>
      <c r="I3">
        <f>1.01725260416663*10^(-5)*H3^4-9.44010416666599*10^(-4)*H3^3+0.0860677083333275*H3^2-2.02083333333311*H3+32.799999999997</f>
        <v>101.58759974060025</v>
      </c>
      <c r="J3">
        <f>D3-I3</f>
        <v>0.49833775939940494</v>
      </c>
      <c r="K3">
        <f>J3/A3</f>
        <v>4.9833775939940494</v>
      </c>
      <c r="L3">
        <f>(G3+K3)/2</f>
        <v>4.993761718750207</v>
      </c>
      <c r="O3">
        <v>48</v>
      </c>
      <c r="P3">
        <v>83.7</v>
      </c>
      <c r="R3">
        <v>42</v>
      </c>
      <c r="S3">
        <f t="shared" ref="S3:S18" si="0">1.01725260416663*10^(-5)*R3^4-9.44010416666599*10^(-4)*R3^3+0.0860677083333275*R3^2-2.02083333333311*R3+32.799999999997</f>
        <v>61.462402343749943</v>
      </c>
      <c r="T3">
        <f t="shared" ref="T3:T18" si="1">0.001171875*R3^3-0.0773437500000011*R3^2+3.53125000000005*R3-37.2000000000009</f>
        <v>61.499999999999247</v>
      </c>
    </row>
    <row r="4" spans="1:20" x14ac:dyDescent="0.25">
      <c r="A4">
        <f>A3/10</f>
        <v>0.01</v>
      </c>
      <c r="B4">
        <f t="shared" ref="B4:B16" si="2">$B$1</f>
        <v>52</v>
      </c>
      <c r="C4">
        <f t="shared" ref="C4:C16" si="3">B4+A4</f>
        <v>52.01</v>
      </c>
      <c r="D4">
        <f t="shared" ref="D4:E16" si="4">1.01725260416663*10^(-5)*B4^4-9.44010416666599*10^(-4)*B4^3+0.0860677083333275*B4^2-2.02083333333311*B4+32.799999999997</f>
        <v>102.08593749999966</v>
      </c>
      <c r="E4">
        <f t="shared" si="4"/>
        <v>102.13588538528623</v>
      </c>
      <c r="F4">
        <f t="shared" ref="F4:F16" si="5">E4-D4</f>
        <v>4.9947885286570681E-2</v>
      </c>
      <c r="G4">
        <f t="shared" ref="G4:G16" si="6">F4/A4</f>
        <v>4.9947885286570681</v>
      </c>
      <c r="H4">
        <f t="shared" ref="H4:H16" si="7">B4-A4</f>
        <v>51.99</v>
      </c>
      <c r="I4">
        <f t="shared" ref="I4:I16" si="8">1.01725260416663*10^(-5)*H4^4-9.44010416666599*10^(-4)*H4^3+0.0860677083333275*H4^2-2.02083333333311*H4+32.799999999997</f>
        <v>102.03601038294251</v>
      </c>
      <c r="J4">
        <f t="shared" ref="J4:J16" si="9">D4-I4</f>
        <v>4.9927117057151804E-2</v>
      </c>
      <c r="K4">
        <f t="shared" ref="K4:K16" si="10">J4/A4</f>
        <v>4.9927117057151804</v>
      </c>
      <c r="L4">
        <f t="shared" ref="L4:L16" si="11">(G4+K4)/2</f>
        <v>4.9937501171861243</v>
      </c>
      <c r="O4">
        <v>56</v>
      </c>
      <c r="P4">
        <v>123.8</v>
      </c>
      <c r="R4">
        <v>44</v>
      </c>
      <c r="S4">
        <f t="shared" si="0"/>
        <v>68.223437499999932</v>
      </c>
      <c r="T4">
        <f t="shared" si="1"/>
        <v>68.262499999999207</v>
      </c>
    </row>
    <row r="5" spans="1:20" x14ac:dyDescent="0.25">
      <c r="A5">
        <f t="shared" ref="A5:A16" si="12">A4/10</f>
        <v>1E-3</v>
      </c>
      <c r="B5">
        <f t="shared" si="2"/>
        <v>52</v>
      </c>
      <c r="C5">
        <f t="shared" si="3"/>
        <v>52.000999999999998</v>
      </c>
      <c r="D5">
        <f t="shared" si="4"/>
        <v>102.08593749999966</v>
      </c>
      <c r="E5">
        <f t="shared" si="4"/>
        <v>102.09093135384198</v>
      </c>
      <c r="F5">
        <f t="shared" si="5"/>
        <v>4.9938538423219825E-3</v>
      </c>
      <c r="G5">
        <f t="shared" si="6"/>
        <v>4.9938538423219825</v>
      </c>
      <c r="H5">
        <f t="shared" si="7"/>
        <v>51.999000000000002</v>
      </c>
      <c r="I5">
        <f t="shared" si="8"/>
        <v>102.08094385383964</v>
      </c>
      <c r="J5">
        <f t="shared" si="9"/>
        <v>4.9936461600168514E-3</v>
      </c>
      <c r="K5">
        <f t="shared" si="10"/>
        <v>4.9936461600168514</v>
      </c>
      <c r="L5">
        <f t="shared" si="11"/>
        <v>4.9937500011694169</v>
      </c>
      <c r="O5">
        <v>64</v>
      </c>
      <c r="P5">
        <v>179.2</v>
      </c>
      <c r="R5">
        <v>46</v>
      </c>
      <c r="S5">
        <f t="shared" si="0"/>
        <v>75.621777343749883</v>
      </c>
      <c r="T5">
        <f t="shared" si="1"/>
        <v>75.643749999999088</v>
      </c>
    </row>
    <row r="6" spans="1:20" x14ac:dyDescent="0.25">
      <c r="A6">
        <f t="shared" si="12"/>
        <v>1E-4</v>
      </c>
      <c r="B6">
        <f t="shared" si="2"/>
        <v>52</v>
      </c>
      <c r="C6">
        <f t="shared" si="3"/>
        <v>52.000100000000003</v>
      </c>
      <c r="D6">
        <f t="shared" si="4"/>
        <v>102.08593749999966</v>
      </c>
      <c r="E6">
        <f t="shared" si="4"/>
        <v>102.08643687603809</v>
      </c>
      <c r="F6">
        <f t="shared" si="5"/>
        <v>4.99376038433752E-4</v>
      </c>
      <c r="G6">
        <f t="shared" si="6"/>
        <v>4.99376038433752</v>
      </c>
      <c r="H6">
        <f t="shared" si="7"/>
        <v>51.999899999999997</v>
      </c>
      <c r="I6">
        <f t="shared" si="8"/>
        <v>102.08543812603807</v>
      </c>
      <c r="J6">
        <f t="shared" si="9"/>
        <v>4.9937396158838965E-4</v>
      </c>
      <c r="K6">
        <f t="shared" si="10"/>
        <v>4.9937396158838965</v>
      </c>
      <c r="L6">
        <f t="shared" si="11"/>
        <v>4.9937500001107082</v>
      </c>
      <c r="O6">
        <v>72</v>
      </c>
      <c r="P6">
        <v>254.5</v>
      </c>
      <c r="R6">
        <v>48</v>
      </c>
      <c r="S6">
        <f t="shared" si="0"/>
        <v>83.69999999999979</v>
      </c>
      <c r="T6">
        <f t="shared" si="1"/>
        <v>83.699999999998965</v>
      </c>
    </row>
    <row r="7" spans="1:20" x14ac:dyDescent="0.25">
      <c r="A7">
        <f t="shared" si="12"/>
        <v>1.0000000000000001E-5</v>
      </c>
      <c r="B7">
        <f t="shared" si="2"/>
        <v>52</v>
      </c>
      <c r="C7">
        <f t="shared" si="3"/>
        <v>52.000010000000003</v>
      </c>
      <c r="D7">
        <f t="shared" si="4"/>
        <v>102.08593749999966</v>
      </c>
      <c r="E7">
        <f t="shared" si="4"/>
        <v>102.08598743751006</v>
      </c>
      <c r="F7">
        <f t="shared" si="5"/>
        <v>4.9937510397057849E-5</v>
      </c>
      <c r="G7">
        <f t="shared" si="6"/>
        <v>4.9937510397057849</v>
      </c>
      <c r="H7">
        <f t="shared" si="7"/>
        <v>51.999989999999997</v>
      </c>
      <c r="I7">
        <f t="shared" si="8"/>
        <v>102.08588756251002</v>
      </c>
      <c r="J7">
        <f t="shared" si="9"/>
        <v>4.993748963499911E-5</v>
      </c>
      <c r="K7">
        <f t="shared" si="10"/>
        <v>4.993748963499911</v>
      </c>
      <c r="L7">
        <f t="shared" si="11"/>
        <v>4.993750001602848</v>
      </c>
      <c r="R7">
        <v>50</v>
      </c>
      <c r="S7">
        <f t="shared" si="0"/>
        <v>92.504589843749741</v>
      </c>
      <c r="T7">
        <f t="shared" si="1"/>
        <v>92.487499999998846</v>
      </c>
    </row>
    <row r="8" spans="1:20" x14ac:dyDescent="0.25">
      <c r="A8">
        <f t="shared" si="12"/>
        <v>1.0000000000000002E-6</v>
      </c>
      <c r="B8">
        <f t="shared" si="2"/>
        <v>52</v>
      </c>
      <c r="C8">
        <f t="shared" si="3"/>
        <v>52.000000999999997</v>
      </c>
      <c r="D8">
        <f t="shared" si="4"/>
        <v>102.08593749999966</v>
      </c>
      <c r="E8">
        <f t="shared" si="4"/>
        <v>102.08594249374977</v>
      </c>
      <c r="F8">
        <f t="shared" si="5"/>
        <v>4.9937501103158866E-6</v>
      </c>
      <c r="G8">
        <f t="shared" si="6"/>
        <v>4.9937501103158857</v>
      </c>
      <c r="H8">
        <f t="shared" si="7"/>
        <v>51.999999000000003</v>
      </c>
      <c r="I8">
        <f t="shared" si="8"/>
        <v>102.08593250624979</v>
      </c>
      <c r="J8">
        <f t="shared" si="9"/>
        <v>4.9937498687313564E-6</v>
      </c>
      <c r="K8">
        <f t="shared" si="10"/>
        <v>4.9937498687313555</v>
      </c>
      <c r="L8">
        <f t="shared" si="11"/>
        <v>4.9937499895236206</v>
      </c>
      <c r="R8">
        <v>52</v>
      </c>
      <c r="S8">
        <f t="shared" si="0"/>
        <v>102.08593749999966</v>
      </c>
      <c r="T8">
        <f t="shared" si="1"/>
        <v>102.06249999999875</v>
      </c>
    </row>
    <row r="9" spans="1:20" x14ac:dyDescent="0.25">
      <c r="A9">
        <f t="shared" si="12"/>
        <v>1.0000000000000002E-7</v>
      </c>
      <c r="B9">
        <f t="shared" si="2"/>
        <v>52</v>
      </c>
      <c r="C9">
        <f t="shared" si="3"/>
        <v>52.000000100000001</v>
      </c>
      <c r="D9">
        <f t="shared" si="4"/>
        <v>102.08593749999966</v>
      </c>
      <c r="E9">
        <f t="shared" si="4"/>
        <v>102.08593799937465</v>
      </c>
      <c r="F9">
        <f t="shared" si="5"/>
        <v>4.9937499113639205E-7</v>
      </c>
      <c r="G9">
        <f t="shared" si="6"/>
        <v>4.9937499113639197</v>
      </c>
      <c r="H9">
        <f t="shared" si="7"/>
        <v>51.999999899999999</v>
      </c>
      <c r="I9">
        <f t="shared" si="8"/>
        <v>102.08593700062468</v>
      </c>
      <c r="J9">
        <f t="shared" si="9"/>
        <v>4.9937497692553734E-7</v>
      </c>
      <c r="K9">
        <f t="shared" si="10"/>
        <v>4.9937497692553725</v>
      </c>
      <c r="L9">
        <f t="shared" si="11"/>
        <v>4.9937498403096461</v>
      </c>
      <c r="R9">
        <v>54</v>
      </c>
      <c r="S9">
        <f t="shared" si="0"/>
        <v>112.49833984374959</v>
      </c>
      <c r="T9">
        <f t="shared" si="1"/>
        <v>112.4812499999986</v>
      </c>
    </row>
    <row r="10" spans="1:20" x14ac:dyDescent="0.25">
      <c r="A10">
        <f t="shared" si="12"/>
        <v>1.0000000000000002E-8</v>
      </c>
      <c r="B10">
        <f t="shared" si="2"/>
        <v>52</v>
      </c>
      <c r="C10">
        <f t="shared" si="3"/>
        <v>52.000000010000001</v>
      </c>
      <c r="D10">
        <f t="shared" si="4"/>
        <v>102.08593749999966</v>
      </c>
      <c r="E10">
        <f t="shared" si="4"/>
        <v>102.08593754993717</v>
      </c>
      <c r="F10">
        <f t="shared" si="5"/>
        <v>4.9937511903408449E-8</v>
      </c>
      <c r="G10">
        <f t="shared" si="6"/>
        <v>4.993751190340844</v>
      </c>
      <c r="H10">
        <f t="shared" si="7"/>
        <v>51.999999989999999</v>
      </c>
      <c r="I10">
        <f t="shared" si="8"/>
        <v>102.08593745006216</v>
      </c>
      <c r="J10">
        <f t="shared" si="9"/>
        <v>4.9937497692553734E-8</v>
      </c>
      <c r="K10">
        <f t="shared" si="10"/>
        <v>4.9937497692553725</v>
      </c>
      <c r="L10">
        <f t="shared" si="11"/>
        <v>4.9937504797981083</v>
      </c>
      <c r="R10">
        <v>56</v>
      </c>
      <c r="S10">
        <f t="shared" si="0"/>
        <v>123.79999999999951</v>
      </c>
      <c r="T10">
        <f t="shared" si="1"/>
        <v>123.79999999999845</v>
      </c>
    </row>
    <row r="11" spans="1:20" x14ac:dyDescent="0.25">
      <c r="A11">
        <f t="shared" si="12"/>
        <v>1.0000000000000003E-9</v>
      </c>
      <c r="B11">
        <f t="shared" si="2"/>
        <v>52</v>
      </c>
      <c r="C11">
        <f t="shared" si="3"/>
        <v>52.000000000999997</v>
      </c>
      <c r="D11">
        <f t="shared" si="4"/>
        <v>102.08593749999966</v>
      </c>
      <c r="E11">
        <f t="shared" si="4"/>
        <v>102.08593750499341</v>
      </c>
      <c r="F11">
        <f t="shared" si="5"/>
        <v>4.9937511903408449E-9</v>
      </c>
      <c r="G11">
        <f t="shared" si="6"/>
        <v>4.9937511903408431</v>
      </c>
      <c r="H11">
        <f t="shared" si="7"/>
        <v>51.999999999000003</v>
      </c>
      <c r="I11">
        <f t="shared" si="8"/>
        <v>102.08593749500595</v>
      </c>
      <c r="J11">
        <f t="shared" si="9"/>
        <v>4.9937085577766993E-9</v>
      </c>
      <c r="K11">
        <f t="shared" si="10"/>
        <v>4.9937085577766975</v>
      </c>
      <c r="L11">
        <f t="shared" si="11"/>
        <v>4.9937298740587703</v>
      </c>
      <c r="R11">
        <v>58</v>
      </c>
      <c r="S11">
        <f t="shared" si="0"/>
        <v>136.05302734374939</v>
      </c>
      <c r="T11">
        <f t="shared" si="1"/>
        <v>136.07499999999831</v>
      </c>
    </row>
    <row r="12" spans="1:20" x14ac:dyDescent="0.25">
      <c r="A12">
        <f t="shared" si="12"/>
        <v>1.0000000000000003E-10</v>
      </c>
      <c r="B12">
        <f t="shared" si="2"/>
        <v>52</v>
      </c>
      <c r="C12">
        <f t="shared" si="3"/>
        <v>52.000000000100002</v>
      </c>
      <c r="D12">
        <f t="shared" si="4"/>
        <v>102.08593749999966</v>
      </c>
      <c r="E12">
        <f t="shared" si="4"/>
        <v>102.08593750049904</v>
      </c>
      <c r="F12">
        <f t="shared" si="5"/>
        <v>4.9938364554691361E-10</v>
      </c>
      <c r="G12">
        <f t="shared" si="6"/>
        <v>4.9938364554691343</v>
      </c>
      <c r="H12">
        <f t="shared" si="7"/>
        <v>51.999999999899998</v>
      </c>
      <c r="I12">
        <f t="shared" si="8"/>
        <v>102.08593749950029</v>
      </c>
      <c r="J12">
        <f t="shared" si="9"/>
        <v>4.9936943469219841E-10</v>
      </c>
      <c r="K12">
        <f t="shared" si="10"/>
        <v>4.9936943469219823</v>
      </c>
      <c r="L12">
        <f t="shared" si="11"/>
        <v>4.9937654011955583</v>
      </c>
      <c r="R12">
        <v>60</v>
      </c>
      <c r="S12">
        <f t="shared" si="0"/>
        <v>149.32343749999924</v>
      </c>
      <c r="T12">
        <f t="shared" si="1"/>
        <v>149.36249999999814</v>
      </c>
    </row>
    <row r="13" spans="1:20" x14ac:dyDescent="0.25">
      <c r="A13">
        <f t="shared" si="12"/>
        <v>1.0000000000000003E-11</v>
      </c>
      <c r="B13">
        <f t="shared" si="2"/>
        <v>52</v>
      </c>
      <c r="C13">
        <f t="shared" si="3"/>
        <v>52.000000000009997</v>
      </c>
      <c r="D13">
        <f t="shared" si="4"/>
        <v>102.08593749999966</v>
      </c>
      <c r="E13">
        <f t="shared" si="4"/>
        <v>102.0859375000496</v>
      </c>
      <c r="F13">
        <f t="shared" si="5"/>
        <v>4.9936943469219841E-11</v>
      </c>
      <c r="G13">
        <f t="shared" si="6"/>
        <v>4.9936943469219832</v>
      </c>
      <c r="H13">
        <f t="shared" si="7"/>
        <v>51.999999999990003</v>
      </c>
      <c r="I13">
        <f t="shared" si="8"/>
        <v>102.08593749994976</v>
      </c>
      <c r="J13">
        <f t="shared" si="9"/>
        <v>4.9894310905074235E-11</v>
      </c>
      <c r="K13">
        <f t="shared" si="10"/>
        <v>4.9894310905074226</v>
      </c>
      <c r="L13">
        <f t="shared" si="11"/>
        <v>4.9915627187147029</v>
      </c>
      <c r="R13">
        <v>62</v>
      </c>
      <c r="S13">
        <f t="shared" si="0"/>
        <v>163.68115234374915</v>
      </c>
      <c r="T13">
        <f t="shared" si="1"/>
        <v>163.71874999999793</v>
      </c>
    </row>
    <row r="14" spans="1:20" x14ac:dyDescent="0.25">
      <c r="A14">
        <f t="shared" si="12"/>
        <v>1.0000000000000002E-12</v>
      </c>
      <c r="B14">
        <f t="shared" si="2"/>
        <v>52</v>
      </c>
      <c r="C14">
        <f t="shared" si="3"/>
        <v>52.000000000001002</v>
      </c>
      <c r="D14">
        <f t="shared" si="4"/>
        <v>102.08593749999966</v>
      </c>
      <c r="E14">
        <f t="shared" si="4"/>
        <v>102.08593750000465</v>
      </c>
      <c r="F14">
        <f t="shared" si="5"/>
        <v>4.9880100050359033E-12</v>
      </c>
      <c r="G14">
        <f t="shared" si="6"/>
        <v>4.9880100050359024</v>
      </c>
      <c r="H14">
        <f t="shared" si="7"/>
        <v>51.999999999998998</v>
      </c>
      <c r="I14">
        <f t="shared" si="8"/>
        <v>102.08593749999469</v>
      </c>
      <c r="J14">
        <f t="shared" si="9"/>
        <v>4.9737991503207013E-12</v>
      </c>
      <c r="K14">
        <f t="shared" si="10"/>
        <v>4.9737991503207004</v>
      </c>
      <c r="L14">
        <f t="shared" si="11"/>
        <v>4.9809045776783014</v>
      </c>
      <c r="R14">
        <v>64</v>
      </c>
      <c r="S14">
        <f t="shared" si="0"/>
        <v>179.19999999999902</v>
      </c>
      <c r="T14">
        <f t="shared" si="1"/>
        <v>179.1999999999978</v>
      </c>
    </row>
    <row r="15" spans="1:20" x14ac:dyDescent="0.25">
      <c r="A15">
        <f t="shared" si="12"/>
        <v>1.0000000000000002E-13</v>
      </c>
      <c r="B15">
        <f t="shared" si="2"/>
        <v>52</v>
      </c>
      <c r="C15">
        <f t="shared" si="3"/>
        <v>52.000000000000099</v>
      </c>
      <c r="D15">
        <f t="shared" si="4"/>
        <v>102.08593749999966</v>
      </c>
      <c r="E15">
        <f t="shared" si="4"/>
        <v>102.08593750000018</v>
      </c>
      <c r="F15">
        <f t="shared" si="5"/>
        <v>5.2580162446247414E-13</v>
      </c>
      <c r="G15">
        <f t="shared" si="6"/>
        <v>5.2580162446247405</v>
      </c>
      <c r="H15">
        <f t="shared" si="7"/>
        <v>51.999999999999901</v>
      </c>
      <c r="I15">
        <f t="shared" si="8"/>
        <v>102.08593749999915</v>
      </c>
      <c r="J15">
        <f t="shared" si="9"/>
        <v>5.1159076974727213E-13</v>
      </c>
      <c r="K15">
        <f t="shared" si="10"/>
        <v>5.1159076974727205</v>
      </c>
      <c r="L15">
        <f t="shared" si="11"/>
        <v>5.1869619710487305</v>
      </c>
      <c r="R15">
        <v>66</v>
      </c>
      <c r="S15">
        <f t="shared" si="0"/>
        <v>195.95771484374882</v>
      </c>
      <c r="T15">
        <f t="shared" si="1"/>
        <v>195.86249999999765</v>
      </c>
    </row>
    <row r="16" spans="1:20" x14ac:dyDescent="0.25">
      <c r="A16">
        <f t="shared" si="12"/>
        <v>1.0000000000000002E-14</v>
      </c>
      <c r="B16">
        <f t="shared" si="2"/>
        <v>52</v>
      </c>
      <c r="C16">
        <f t="shared" si="3"/>
        <v>52.000000000000007</v>
      </c>
      <c r="D16">
        <f t="shared" si="4"/>
        <v>102.08593749999966</v>
      </c>
      <c r="E16">
        <f t="shared" si="4"/>
        <v>102.08593749999972</v>
      </c>
      <c r="F16">
        <f t="shared" si="5"/>
        <v>0</v>
      </c>
      <c r="G16">
        <f t="shared" si="6"/>
        <v>0</v>
      </c>
      <c r="H16">
        <f t="shared" si="7"/>
        <v>51.999999999999993</v>
      </c>
      <c r="I16">
        <f t="shared" si="8"/>
        <v>102.08593749999962</v>
      </c>
      <c r="J16">
        <f t="shared" si="9"/>
        <v>0</v>
      </c>
      <c r="K16">
        <f t="shared" si="10"/>
        <v>0</v>
      </c>
      <c r="L16">
        <f t="shared" si="11"/>
        <v>0</v>
      </c>
      <c r="R16">
        <v>68</v>
      </c>
      <c r="S16">
        <f t="shared" si="0"/>
        <v>214.0359374999986</v>
      </c>
      <c r="T16">
        <f t="shared" si="1"/>
        <v>213.76249999999737</v>
      </c>
    </row>
    <row r="17" spans="1:20" x14ac:dyDescent="0.25">
      <c r="R17">
        <v>70</v>
      </c>
      <c r="S17">
        <f t="shared" si="0"/>
        <v>233.52021484374845</v>
      </c>
      <c r="T17">
        <f t="shared" si="1"/>
        <v>232.95624999999723</v>
      </c>
    </row>
    <row r="18" spans="1:20" x14ac:dyDescent="0.25">
      <c r="A18" t="s">
        <v>0</v>
      </c>
      <c r="B18">
        <v>52</v>
      </c>
      <c r="D18" t="s">
        <v>11</v>
      </c>
      <c r="R18">
        <v>72</v>
      </c>
      <c r="S18">
        <f t="shared" si="0"/>
        <v>254.49999999999835</v>
      </c>
      <c r="T18">
        <f t="shared" si="1"/>
        <v>253.49999999999699</v>
      </c>
    </row>
    <row r="19" spans="1:20" x14ac:dyDescent="0.25">
      <c r="A19" t="s">
        <v>1</v>
      </c>
      <c r="B19" t="s">
        <v>0</v>
      </c>
      <c r="C19" t="s">
        <v>3</v>
      </c>
      <c r="D19" t="s">
        <v>5</v>
      </c>
      <c r="E19" t="s">
        <v>4</v>
      </c>
      <c r="F19" t="s">
        <v>6</v>
      </c>
      <c r="G19" t="s">
        <v>7</v>
      </c>
      <c r="H19" t="s">
        <v>2</v>
      </c>
      <c r="I19" t="s">
        <v>8</v>
      </c>
      <c r="J19" t="s">
        <v>6</v>
      </c>
      <c r="K19" t="s">
        <v>9</v>
      </c>
      <c r="L19" t="s">
        <v>10</v>
      </c>
    </row>
    <row r="20" spans="1:20" x14ac:dyDescent="0.25">
      <c r="A20">
        <v>0.1</v>
      </c>
      <c r="B20">
        <f>$B$1</f>
        <v>52</v>
      </c>
      <c r="C20">
        <f>B20+A20</f>
        <v>52.1</v>
      </c>
      <c r="D20">
        <f>0.001171875*B20^3-0.0773437500000011*B20^2+3.53125000000005*B20-37.2000000000009</f>
        <v>102.06249999999875</v>
      </c>
      <c r="E20">
        <f>0.001171875*C20^3-0.0773437500000011*C20^2+3.53125000000005*C20-37.2000000000009</f>
        <v>102.56293085937375</v>
      </c>
      <c r="F20">
        <f>E20-D20</f>
        <v>0.50043085937500109</v>
      </c>
      <c r="G20">
        <f>F20/A20</f>
        <v>5.0043085937500109</v>
      </c>
      <c r="H20">
        <f>B20-A20</f>
        <v>51.9</v>
      </c>
      <c r="I20">
        <f>0.001171875*H20^3-0.0773437500000011*H20^2+3.53125000000005*H20-37.2000000000009</f>
        <v>101.56417851562372</v>
      </c>
      <c r="J20">
        <f>D20-I20</f>
        <v>0.4983214843750261</v>
      </c>
      <c r="K20">
        <f>J20/A20</f>
        <v>4.983214843750261</v>
      </c>
      <c r="L20">
        <f>(G20+K20)/2</f>
        <v>4.993761718750136</v>
      </c>
    </row>
    <row r="21" spans="1:20" x14ac:dyDescent="0.25">
      <c r="A21">
        <f>A20/10</f>
        <v>0.01</v>
      </c>
      <c r="B21">
        <f t="shared" ref="B21:B33" si="13">$B$1</f>
        <v>52</v>
      </c>
      <c r="C21">
        <f t="shared" ref="C21:C33" si="14">B21+A21</f>
        <v>52.01</v>
      </c>
      <c r="D21">
        <f t="shared" ref="D21:E33" si="15">0.001171875*B21^3-0.0773437500000011*B21^2+3.53125000000005*B21-37.2000000000009</f>
        <v>102.06249999999875</v>
      </c>
      <c r="E21">
        <f t="shared" si="15"/>
        <v>102.11244804804559</v>
      </c>
      <c r="F21">
        <f t="shared" ref="F21:F33" si="16">E21-D21</f>
        <v>4.9948048046843496E-2</v>
      </c>
      <c r="G21">
        <f t="shared" ref="G21:G33" si="17">F21/A21</f>
        <v>4.9948048046843496</v>
      </c>
      <c r="H21">
        <f t="shared" ref="H21:H33" si="18">B21-A21</f>
        <v>51.99</v>
      </c>
      <c r="I21">
        <f t="shared" ref="I21:I33" si="19">0.001171875*H21^3-0.0773437500000011*H21^2+3.53125000000005*H21-37.2000000000009</f>
        <v>102.01257304570186</v>
      </c>
      <c r="J21">
        <f t="shared" ref="J21:J33" si="20">D21-I21</f>
        <v>4.99269542968932E-2</v>
      </c>
      <c r="K21">
        <f t="shared" ref="K21:K33" si="21">J21/A21</f>
        <v>4.99269542968932</v>
      </c>
      <c r="L21">
        <f t="shared" ref="L21:L33" si="22">(G21+K21)/2</f>
        <v>4.9937501171868348</v>
      </c>
    </row>
    <row r="22" spans="1:20" x14ac:dyDescent="0.25">
      <c r="A22">
        <f t="shared" ref="A22:A33" si="23">A21/10</f>
        <v>1E-3</v>
      </c>
      <c r="B22">
        <f t="shared" si="13"/>
        <v>52</v>
      </c>
      <c r="C22">
        <f t="shared" si="14"/>
        <v>52.000999999999998</v>
      </c>
      <c r="D22">
        <f t="shared" si="15"/>
        <v>102.06249999999875</v>
      </c>
      <c r="E22">
        <f t="shared" si="15"/>
        <v>102.06749385546863</v>
      </c>
      <c r="F22">
        <f t="shared" si="16"/>
        <v>4.9938554698769622E-3</v>
      </c>
      <c r="G22">
        <f t="shared" si="17"/>
        <v>4.9938554698769622</v>
      </c>
      <c r="H22">
        <f t="shared" si="18"/>
        <v>51.999000000000002</v>
      </c>
      <c r="I22">
        <f t="shared" si="19"/>
        <v>102.0575063554663</v>
      </c>
      <c r="J22">
        <f t="shared" si="20"/>
        <v>4.9936445324476608E-3</v>
      </c>
      <c r="K22">
        <f t="shared" si="21"/>
        <v>4.9936445324476608</v>
      </c>
      <c r="L22">
        <f t="shared" si="22"/>
        <v>4.9937500011623115</v>
      </c>
    </row>
    <row r="23" spans="1:20" x14ac:dyDescent="0.25">
      <c r="A23">
        <f t="shared" si="23"/>
        <v>1E-4</v>
      </c>
      <c r="B23">
        <f t="shared" si="13"/>
        <v>52</v>
      </c>
      <c r="C23">
        <f t="shared" si="14"/>
        <v>52.000100000000003</v>
      </c>
      <c r="D23">
        <f t="shared" si="15"/>
        <v>102.06249999999875</v>
      </c>
      <c r="E23">
        <f t="shared" si="15"/>
        <v>102.06299937605343</v>
      </c>
      <c r="F23">
        <f t="shared" si="16"/>
        <v>4.9937605467675894E-4</v>
      </c>
      <c r="G23">
        <f t="shared" si="17"/>
        <v>4.9937605467675894</v>
      </c>
      <c r="H23">
        <f t="shared" si="18"/>
        <v>51.999899999999997</v>
      </c>
      <c r="I23">
        <f t="shared" si="19"/>
        <v>102.06200062605342</v>
      </c>
      <c r="J23">
        <f t="shared" si="20"/>
        <v>4.9937394533117185E-4</v>
      </c>
      <c r="K23">
        <f t="shared" si="21"/>
        <v>4.9937394533117185</v>
      </c>
      <c r="L23">
        <f t="shared" si="22"/>
        <v>4.993750000039654</v>
      </c>
    </row>
    <row r="24" spans="1:20" x14ac:dyDescent="0.25">
      <c r="A24">
        <f t="shared" si="23"/>
        <v>1.0000000000000001E-5</v>
      </c>
      <c r="B24">
        <f t="shared" si="13"/>
        <v>52</v>
      </c>
      <c r="C24">
        <f t="shared" si="14"/>
        <v>52.000010000000003</v>
      </c>
      <c r="D24">
        <f t="shared" si="15"/>
        <v>102.06249999999875</v>
      </c>
      <c r="E24">
        <f t="shared" si="15"/>
        <v>102.06254993750932</v>
      </c>
      <c r="F24">
        <f t="shared" si="16"/>
        <v>4.9937510567588106E-5</v>
      </c>
      <c r="G24">
        <f t="shared" si="17"/>
        <v>4.9937510567588106</v>
      </c>
      <c r="H24">
        <f t="shared" si="18"/>
        <v>51.999989999999997</v>
      </c>
      <c r="I24">
        <f t="shared" si="19"/>
        <v>102.06245006250924</v>
      </c>
      <c r="J24">
        <f t="shared" si="20"/>
        <v>4.9937489507101418E-5</v>
      </c>
      <c r="K24">
        <f t="shared" si="21"/>
        <v>4.9937489507101418</v>
      </c>
      <c r="L24">
        <f t="shared" si="22"/>
        <v>4.9937500037344762</v>
      </c>
    </row>
    <row r="25" spans="1:20" x14ac:dyDescent="0.25">
      <c r="A25">
        <f t="shared" si="23"/>
        <v>1.0000000000000002E-6</v>
      </c>
      <c r="B25">
        <f t="shared" si="13"/>
        <v>52</v>
      </c>
      <c r="C25">
        <f t="shared" si="14"/>
        <v>52.000000999999997</v>
      </c>
      <c r="D25">
        <f t="shared" si="15"/>
        <v>102.06249999999875</v>
      </c>
      <c r="E25">
        <f t="shared" si="15"/>
        <v>102.0625049937488</v>
      </c>
      <c r="F25">
        <f t="shared" si="16"/>
        <v>4.9937500534724677E-6</v>
      </c>
      <c r="G25">
        <f t="shared" si="17"/>
        <v>4.9937500534724668</v>
      </c>
      <c r="H25">
        <f t="shared" si="18"/>
        <v>51.999999000000003</v>
      </c>
      <c r="I25">
        <f t="shared" si="19"/>
        <v>102.06249500624884</v>
      </c>
      <c r="J25">
        <f t="shared" si="20"/>
        <v>4.9937499113639205E-6</v>
      </c>
      <c r="K25">
        <f t="shared" si="21"/>
        <v>4.9937499113639197</v>
      </c>
      <c r="L25">
        <f t="shared" si="22"/>
        <v>4.9937499824181932</v>
      </c>
    </row>
    <row r="26" spans="1:20" x14ac:dyDescent="0.25">
      <c r="A26">
        <f t="shared" si="23"/>
        <v>1.0000000000000002E-7</v>
      </c>
      <c r="B26">
        <f t="shared" si="13"/>
        <v>52</v>
      </c>
      <c r="C26">
        <f t="shared" si="14"/>
        <v>52.000000100000001</v>
      </c>
      <c r="D26">
        <f t="shared" si="15"/>
        <v>102.06249999999875</v>
      </c>
      <c r="E26">
        <f t="shared" si="15"/>
        <v>102.06250049937375</v>
      </c>
      <c r="F26">
        <f t="shared" si="16"/>
        <v>4.9937500534724677E-7</v>
      </c>
      <c r="G26">
        <f t="shared" si="17"/>
        <v>4.9937500534724668</v>
      </c>
      <c r="H26">
        <f t="shared" si="18"/>
        <v>51.999999899999999</v>
      </c>
      <c r="I26">
        <f t="shared" si="19"/>
        <v>102.06249950062374</v>
      </c>
      <c r="J26">
        <f t="shared" si="20"/>
        <v>4.9937500534724677E-7</v>
      </c>
      <c r="K26">
        <f t="shared" si="21"/>
        <v>4.9937500534724668</v>
      </c>
      <c r="L26">
        <f t="shared" si="22"/>
        <v>4.9937500534724668</v>
      </c>
    </row>
    <row r="27" spans="1:20" x14ac:dyDescent="0.25">
      <c r="A27">
        <f t="shared" si="23"/>
        <v>1.0000000000000002E-8</v>
      </c>
      <c r="B27">
        <f t="shared" si="13"/>
        <v>52</v>
      </c>
      <c r="C27">
        <f t="shared" si="14"/>
        <v>52.000000010000001</v>
      </c>
      <c r="D27">
        <f t="shared" si="15"/>
        <v>102.06249999999875</v>
      </c>
      <c r="E27">
        <f t="shared" si="15"/>
        <v>102.06250004993623</v>
      </c>
      <c r="F27">
        <f t="shared" si="16"/>
        <v>4.9937483481699019E-8</v>
      </c>
      <c r="G27">
        <f t="shared" si="17"/>
        <v>4.993748348169901</v>
      </c>
      <c r="H27">
        <f t="shared" si="18"/>
        <v>51.999999989999999</v>
      </c>
      <c r="I27">
        <f t="shared" si="19"/>
        <v>102.06249995006124</v>
      </c>
      <c r="J27">
        <f t="shared" si="20"/>
        <v>4.9937511903408449E-8</v>
      </c>
      <c r="K27">
        <f t="shared" si="21"/>
        <v>4.993751190340844</v>
      </c>
      <c r="L27">
        <f t="shared" si="22"/>
        <v>4.9937497692553725</v>
      </c>
    </row>
    <row r="28" spans="1:20" x14ac:dyDescent="0.25">
      <c r="A28">
        <f t="shared" si="23"/>
        <v>1.0000000000000003E-9</v>
      </c>
      <c r="B28">
        <f t="shared" si="13"/>
        <v>52</v>
      </c>
      <c r="C28">
        <f t="shared" si="14"/>
        <v>52.000000000999997</v>
      </c>
      <c r="D28">
        <f t="shared" si="15"/>
        <v>102.06249999999875</v>
      </c>
      <c r="E28">
        <f t="shared" si="15"/>
        <v>102.06250000499247</v>
      </c>
      <c r="F28">
        <f t="shared" si="16"/>
        <v>4.9937227686314145E-9</v>
      </c>
      <c r="G28">
        <f t="shared" si="17"/>
        <v>4.9937227686314127</v>
      </c>
      <c r="H28">
        <f t="shared" si="18"/>
        <v>51.999999999000003</v>
      </c>
      <c r="I28">
        <f t="shared" si="19"/>
        <v>102.06249999500497</v>
      </c>
      <c r="J28">
        <f t="shared" si="20"/>
        <v>4.9937796120502753E-9</v>
      </c>
      <c r="K28">
        <f t="shared" si="21"/>
        <v>4.9937796120502735</v>
      </c>
      <c r="L28">
        <f t="shared" si="22"/>
        <v>4.9937511903408431</v>
      </c>
    </row>
    <row r="29" spans="1:20" x14ac:dyDescent="0.25">
      <c r="A29">
        <f t="shared" si="23"/>
        <v>1.0000000000000003E-10</v>
      </c>
      <c r="B29">
        <f t="shared" si="13"/>
        <v>52</v>
      </c>
      <c r="C29">
        <f t="shared" si="14"/>
        <v>52.000000000100002</v>
      </c>
      <c r="D29">
        <f t="shared" si="15"/>
        <v>102.06249999999875</v>
      </c>
      <c r="E29">
        <f t="shared" si="15"/>
        <v>102.06250000049812</v>
      </c>
      <c r="F29">
        <f t="shared" si="16"/>
        <v>4.9936943469219841E-10</v>
      </c>
      <c r="G29">
        <f t="shared" si="17"/>
        <v>4.9936943469219823</v>
      </c>
      <c r="H29">
        <f t="shared" si="18"/>
        <v>51.999999999899998</v>
      </c>
      <c r="I29">
        <f t="shared" si="19"/>
        <v>102.06249999949935</v>
      </c>
      <c r="J29">
        <f t="shared" si="20"/>
        <v>4.9939785640162881E-10</v>
      </c>
      <c r="K29">
        <f t="shared" si="21"/>
        <v>4.9939785640162864</v>
      </c>
      <c r="L29">
        <f t="shared" si="22"/>
        <v>4.9938364554691343</v>
      </c>
    </row>
    <row r="30" spans="1:20" x14ac:dyDescent="0.25">
      <c r="A30">
        <f t="shared" si="23"/>
        <v>1.0000000000000003E-11</v>
      </c>
      <c r="B30">
        <f t="shared" si="13"/>
        <v>52</v>
      </c>
      <c r="C30">
        <f t="shared" si="14"/>
        <v>52.000000000009997</v>
      </c>
      <c r="D30">
        <f t="shared" si="15"/>
        <v>102.06249999999875</v>
      </c>
      <c r="E30">
        <f t="shared" si="15"/>
        <v>102.06250000004866</v>
      </c>
      <c r="F30">
        <f t="shared" si="16"/>
        <v>4.9908521759789437E-11</v>
      </c>
      <c r="G30">
        <f t="shared" si="17"/>
        <v>4.9908521759789428</v>
      </c>
      <c r="H30">
        <f t="shared" si="18"/>
        <v>51.999999999990003</v>
      </c>
      <c r="I30">
        <f t="shared" si="19"/>
        <v>102.06249999994881</v>
      </c>
      <c r="J30">
        <f t="shared" si="20"/>
        <v>4.9936943469219841E-11</v>
      </c>
      <c r="K30">
        <f t="shared" si="21"/>
        <v>4.9936943469219832</v>
      </c>
      <c r="L30">
        <f t="shared" si="22"/>
        <v>4.992273261450463</v>
      </c>
    </row>
    <row r="31" spans="1:20" x14ac:dyDescent="0.25">
      <c r="A31">
        <f t="shared" si="23"/>
        <v>1.0000000000000002E-12</v>
      </c>
      <c r="B31">
        <f t="shared" si="13"/>
        <v>52</v>
      </c>
      <c r="C31">
        <f t="shared" si="14"/>
        <v>52.000000000001002</v>
      </c>
      <c r="D31">
        <f t="shared" si="15"/>
        <v>102.06249999999875</v>
      </c>
      <c r="E31">
        <f t="shared" si="15"/>
        <v>102.06250000000372</v>
      </c>
      <c r="F31">
        <f t="shared" si="16"/>
        <v>4.9737991503207013E-12</v>
      </c>
      <c r="G31">
        <f t="shared" si="17"/>
        <v>4.9737991503207004</v>
      </c>
      <c r="H31">
        <f t="shared" si="18"/>
        <v>51.999999999998998</v>
      </c>
      <c r="I31">
        <f t="shared" si="19"/>
        <v>102.06249999999372</v>
      </c>
      <c r="J31">
        <f t="shared" si="20"/>
        <v>5.0306425691815093E-12</v>
      </c>
      <c r="K31">
        <f t="shared" si="21"/>
        <v>5.0306425691815084</v>
      </c>
      <c r="L31">
        <f t="shared" si="22"/>
        <v>5.0022208597511044</v>
      </c>
    </row>
    <row r="32" spans="1:20" x14ac:dyDescent="0.25">
      <c r="A32">
        <f t="shared" si="23"/>
        <v>1.0000000000000002E-13</v>
      </c>
      <c r="B32">
        <f t="shared" si="13"/>
        <v>52</v>
      </c>
      <c r="C32">
        <f t="shared" si="14"/>
        <v>52.000000000000099</v>
      </c>
      <c r="D32">
        <f t="shared" si="15"/>
        <v>102.06249999999875</v>
      </c>
      <c r="E32">
        <f t="shared" si="15"/>
        <v>102.06249999999923</v>
      </c>
      <c r="F32">
        <f t="shared" si="16"/>
        <v>4.8316906031686813E-13</v>
      </c>
      <c r="G32">
        <f t="shared" si="17"/>
        <v>4.8316906031686804</v>
      </c>
      <c r="H32">
        <f t="shared" si="18"/>
        <v>51.999999999999901</v>
      </c>
      <c r="I32">
        <f t="shared" si="19"/>
        <v>102.06249999999821</v>
      </c>
      <c r="J32">
        <f t="shared" si="20"/>
        <v>5.4001247917767614E-13</v>
      </c>
      <c r="K32">
        <f t="shared" si="21"/>
        <v>5.4001247917767605</v>
      </c>
      <c r="L32">
        <f t="shared" si="22"/>
        <v>5.1159076974727205</v>
      </c>
    </row>
    <row r="33" spans="1:12" x14ac:dyDescent="0.25">
      <c r="A33">
        <f t="shared" si="23"/>
        <v>1.0000000000000002E-14</v>
      </c>
      <c r="B33">
        <f t="shared" si="13"/>
        <v>52</v>
      </c>
      <c r="C33">
        <f t="shared" si="14"/>
        <v>52.000000000000007</v>
      </c>
      <c r="D33">
        <f t="shared" si="15"/>
        <v>102.06249999999875</v>
      </c>
      <c r="E33">
        <f t="shared" si="15"/>
        <v>102.06249999999878</v>
      </c>
      <c r="F33">
        <f t="shared" si="16"/>
        <v>0</v>
      </c>
      <c r="G33">
        <f t="shared" si="17"/>
        <v>0</v>
      </c>
      <c r="H33">
        <f t="shared" si="18"/>
        <v>51.999999999999993</v>
      </c>
      <c r="I33">
        <f t="shared" si="19"/>
        <v>102.06249999999872</v>
      </c>
      <c r="J33">
        <f t="shared" si="20"/>
        <v>0</v>
      </c>
      <c r="K33">
        <f t="shared" si="21"/>
        <v>0</v>
      </c>
      <c r="L33">
        <f t="shared" si="22"/>
        <v>0</v>
      </c>
    </row>
    <row r="35" spans="1:12" x14ac:dyDescent="0.25">
      <c r="A35" t="s">
        <v>0</v>
      </c>
      <c r="B35">
        <v>52</v>
      </c>
      <c r="D35" t="s">
        <v>18</v>
      </c>
    </row>
    <row r="36" spans="1:12" x14ac:dyDescent="0.25">
      <c r="A36" t="s">
        <v>1</v>
      </c>
      <c r="B36" t="s">
        <v>0</v>
      </c>
      <c r="C36" t="s">
        <v>3</v>
      </c>
      <c r="D36" t="s">
        <v>5</v>
      </c>
      <c r="E36" t="s">
        <v>4</v>
      </c>
      <c r="F36" t="s">
        <v>6</v>
      </c>
      <c r="G36" t="s">
        <v>7</v>
      </c>
      <c r="H36" t="s">
        <v>2</v>
      </c>
      <c r="I36" t="s">
        <v>8</v>
      </c>
      <c r="J36" t="s">
        <v>6</v>
      </c>
      <c r="K36" t="s">
        <v>9</v>
      </c>
      <c r="L36" t="s">
        <v>10</v>
      </c>
    </row>
    <row r="37" spans="1:12" x14ac:dyDescent="0.25">
      <c r="A37">
        <v>0.1</v>
      </c>
      <c r="B37">
        <f>$B$1</f>
        <v>52</v>
      </c>
      <c r="C37">
        <f>B37+A37</f>
        <v>52.1</v>
      </c>
      <c r="D37">
        <f>0.11953125*B37^2-7.41875*B37+164.4</f>
        <v>101.83750000000001</v>
      </c>
      <c r="E37">
        <f>0.11953125*C37^2-7.41875*C37+164.4</f>
        <v>102.33994531250002</v>
      </c>
      <c r="F37">
        <f>E37-D37</f>
        <v>0.50244531250001501</v>
      </c>
      <c r="G37">
        <f>F37/A37</f>
        <v>5.0244531250001501</v>
      </c>
      <c r="H37">
        <f>B37-A37</f>
        <v>51.9</v>
      </c>
      <c r="I37">
        <f>0.11953125*H37^2-7.41875*H37+164.4</f>
        <v>101.33744531250002</v>
      </c>
      <c r="J37">
        <f>D37-I37</f>
        <v>0.50005468749998272</v>
      </c>
      <c r="K37">
        <f>J37/A37</f>
        <v>5.0005468749998272</v>
      </c>
      <c r="L37">
        <f>(G37+K37)/2</f>
        <v>5.0124999999999886</v>
      </c>
    </row>
    <row r="38" spans="1:12" x14ac:dyDescent="0.25">
      <c r="A38">
        <f>A37/10</f>
        <v>0.01</v>
      </c>
      <c r="B38">
        <f t="shared" ref="B38:B50" si="24">$B$1</f>
        <v>52</v>
      </c>
      <c r="C38">
        <f t="shared" ref="C38:C50" si="25">B38+A38</f>
        <v>52.01</v>
      </c>
      <c r="D38">
        <f t="shared" ref="D38:E50" si="26">0.11953125*B38^2-7.41875*B38+164.4</f>
        <v>101.83750000000001</v>
      </c>
      <c r="E38">
        <f t="shared" si="26"/>
        <v>101.887636953125</v>
      </c>
      <c r="F38">
        <f t="shared" ref="F38:F50" si="27">E38-D38</f>
        <v>5.0136953124990669E-2</v>
      </c>
      <c r="G38">
        <f t="shared" ref="G38:G50" si="28">F38/A38</f>
        <v>5.0136953124990669</v>
      </c>
      <c r="H38">
        <f t="shared" ref="H38:H50" si="29">B38-A38</f>
        <v>51.99</v>
      </c>
      <c r="I38">
        <f t="shared" ref="I38:I50" si="30">0.11953125*H38^2-7.41875*H38+164.4</f>
        <v>101.78738695312504</v>
      </c>
      <c r="J38">
        <f t="shared" ref="J38:J50" si="31">D38-I38</f>
        <v>5.0113046874969314E-2</v>
      </c>
      <c r="K38">
        <f t="shared" ref="K38:K50" si="32">J38/A38</f>
        <v>5.0113046874969314</v>
      </c>
      <c r="L38">
        <f t="shared" ref="L38:L50" si="33">(G38+K38)/2</f>
        <v>5.0124999999979991</v>
      </c>
    </row>
    <row r="39" spans="1:12" x14ac:dyDescent="0.25">
      <c r="A39">
        <f t="shared" ref="A39:A50" si="34">A38/10</f>
        <v>1E-3</v>
      </c>
      <c r="B39">
        <f t="shared" si="24"/>
        <v>52</v>
      </c>
      <c r="C39">
        <f t="shared" si="25"/>
        <v>52.000999999999998</v>
      </c>
      <c r="D39">
        <f t="shared" si="26"/>
        <v>101.83750000000001</v>
      </c>
      <c r="E39">
        <f t="shared" si="26"/>
        <v>101.84251261953128</v>
      </c>
      <c r="F39">
        <f t="shared" si="27"/>
        <v>5.0126195312714117E-3</v>
      </c>
      <c r="G39">
        <f t="shared" si="28"/>
        <v>5.0126195312714117</v>
      </c>
      <c r="H39">
        <f t="shared" si="29"/>
        <v>51.999000000000002</v>
      </c>
      <c r="I39">
        <f t="shared" si="30"/>
        <v>101.83248761953124</v>
      </c>
      <c r="J39">
        <f t="shared" si="31"/>
        <v>5.0123804687700613E-3</v>
      </c>
      <c r="K39">
        <f t="shared" si="32"/>
        <v>5.0123804687700613</v>
      </c>
      <c r="L39">
        <f t="shared" si="33"/>
        <v>5.0125000000207365</v>
      </c>
    </row>
    <row r="40" spans="1:12" x14ac:dyDescent="0.25">
      <c r="A40">
        <f t="shared" si="34"/>
        <v>1E-4</v>
      </c>
      <c r="B40">
        <f t="shared" si="24"/>
        <v>52</v>
      </c>
      <c r="C40">
        <f t="shared" si="25"/>
        <v>52.000100000000003</v>
      </c>
      <c r="D40">
        <f t="shared" si="26"/>
        <v>101.83750000000001</v>
      </c>
      <c r="E40">
        <f t="shared" si="26"/>
        <v>101.83800125119532</v>
      </c>
      <c r="F40">
        <f t="shared" si="27"/>
        <v>5.0125119531685414E-4</v>
      </c>
      <c r="G40">
        <f t="shared" si="28"/>
        <v>5.0125119531685414</v>
      </c>
      <c r="H40">
        <f t="shared" si="29"/>
        <v>51.999899999999997</v>
      </c>
      <c r="I40">
        <f t="shared" si="30"/>
        <v>101.83699875119535</v>
      </c>
      <c r="J40">
        <f t="shared" si="31"/>
        <v>5.0124880465318711E-4</v>
      </c>
      <c r="K40">
        <f t="shared" si="32"/>
        <v>5.0124880465318711</v>
      </c>
      <c r="L40">
        <f t="shared" si="33"/>
        <v>5.0124999998502062</v>
      </c>
    </row>
    <row r="41" spans="1:12" x14ac:dyDescent="0.25">
      <c r="A41">
        <f t="shared" si="34"/>
        <v>1.0000000000000001E-5</v>
      </c>
      <c r="B41">
        <f t="shared" si="24"/>
        <v>52</v>
      </c>
      <c r="C41">
        <f t="shared" si="25"/>
        <v>52.000010000000003</v>
      </c>
      <c r="D41">
        <f t="shared" si="26"/>
        <v>101.83750000000001</v>
      </c>
      <c r="E41">
        <f t="shared" si="26"/>
        <v>101.83755012501197</v>
      </c>
      <c r="F41">
        <f t="shared" si="27"/>
        <v>5.0125011966883903E-5</v>
      </c>
      <c r="G41">
        <f t="shared" si="28"/>
        <v>5.0125011966883903</v>
      </c>
      <c r="H41">
        <f t="shared" si="29"/>
        <v>51.999989999999997</v>
      </c>
      <c r="I41">
        <f t="shared" si="30"/>
        <v>101.83744987501191</v>
      </c>
      <c r="J41">
        <f t="shared" si="31"/>
        <v>5.0124988092647982E-5</v>
      </c>
      <c r="K41">
        <f t="shared" si="32"/>
        <v>5.0124988092647982</v>
      </c>
      <c r="L41">
        <f t="shared" si="33"/>
        <v>5.0125000029765943</v>
      </c>
    </row>
    <row r="42" spans="1:12" x14ac:dyDescent="0.25">
      <c r="A42">
        <f t="shared" si="34"/>
        <v>1.0000000000000002E-6</v>
      </c>
      <c r="B42">
        <f t="shared" si="24"/>
        <v>52</v>
      </c>
      <c r="C42">
        <f t="shared" si="25"/>
        <v>52.000000999999997</v>
      </c>
      <c r="D42">
        <f t="shared" si="26"/>
        <v>101.83750000000001</v>
      </c>
      <c r="E42">
        <f t="shared" si="26"/>
        <v>101.83750501250015</v>
      </c>
      <c r="F42">
        <f t="shared" si="27"/>
        <v>5.0125001394007995E-6</v>
      </c>
      <c r="G42">
        <f t="shared" si="28"/>
        <v>5.0125001394007986</v>
      </c>
      <c r="H42">
        <f t="shared" si="29"/>
        <v>51.999999000000003</v>
      </c>
      <c r="I42">
        <f t="shared" si="30"/>
        <v>101.83749498750009</v>
      </c>
      <c r="J42">
        <f t="shared" si="31"/>
        <v>5.0124999120271241E-6</v>
      </c>
      <c r="K42">
        <f t="shared" si="32"/>
        <v>5.0124999120271232</v>
      </c>
      <c r="L42">
        <f t="shared" si="33"/>
        <v>5.0125000257139609</v>
      </c>
    </row>
    <row r="43" spans="1:12" x14ac:dyDescent="0.25">
      <c r="A43">
        <f t="shared" si="34"/>
        <v>1.0000000000000002E-7</v>
      </c>
      <c r="B43">
        <f t="shared" si="24"/>
        <v>52</v>
      </c>
      <c r="C43">
        <f t="shared" si="25"/>
        <v>52.000000100000001</v>
      </c>
      <c r="D43">
        <f t="shared" si="26"/>
        <v>101.83750000000001</v>
      </c>
      <c r="E43">
        <f t="shared" si="26"/>
        <v>101.83750050124999</v>
      </c>
      <c r="F43">
        <f t="shared" si="27"/>
        <v>5.0124998551837052E-7</v>
      </c>
      <c r="G43">
        <f t="shared" si="28"/>
        <v>5.0124998551837043</v>
      </c>
      <c r="H43">
        <f t="shared" si="29"/>
        <v>51.999999899999999</v>
      </c>
      <c r="I43">
        <f t="shared" si="30"/>
        <v>101.83749949875002</v>
      </c>
      <c r="J43">
        <f t="shared" si="31"/>
        <v>5.0124998551837052E-7</v>
      </c>
      <c r="K43">
        <f t="shared" si="32"/>
        <v>5.0124998551837043</v>
      </c>
      <c r="L43">
        <f t="shared" si="33"/>
        <v>5.0124998551837043</v>
      </c>
    </row>
    <row r="44" spans="1:12" x14ac:dyDescent="0.25">
      <c r="A44">
        <f t="shared" si="34"/>
        <v>1.0000000000000002E-8</v>
      </c>
      <c r="B44">
        <f t="shared" si="24"/>
        <v>52</v>
      </c>
      <c r="C44">
        <f t="shared" si="25"/>
        <v>52.000000010000001</v>
      </c>
      <c r="D44">
        <f t="shared" si="26"/>
        <v>101.83750000000001</v>
      </c>
      <c r="E44">
        <f t="shared" si="26"/>
        <v>101.83750005012499</v>
      </c>
      <c r="F44">
        <f t="shared" si="27"/>
        <v>5.0124981498811394E-8</v>
      </c>
      <c r="G44">
        <f t="shared" si="28"/>
        <v>5.0124981498811385</v>
      </c>
      <c r="H44">
        <f t="shared" si="29"/>
        <v>51.999999989999999</v>
      </c>
      <c r="I44">
        <f t="shared" si="30"/>
        <v>101.83749994987502</v>
      </c>
      <c r="J44">
        <f t="shared" si="31"/>
        <v>5.0124981498811394E-8</v>
      </c>
      <c r="K44">
        <f t="shared" si="32"/>
        <v>5.0124981498811385</v>
      </c>
      <c r="L44">
        <f t="shared" si="33"/>
        <v>5.0124981498811385</v>
      </c>
    </row>
    <row r="45" spans="1:12" x14ac:dyDescent="0.25">
      <c r="A45">
        <f t="shared" si="34"/>
        <v>1.0000000000000003E-9</v>
      </c>
      <c r="B45">
        <f t="shared" si="24"/>
        <v>52</v>
      </c>
      <c r="C45">
        <f t="shared" si="25"/>
        <v>52.000000000999997</v>
      </c>
      <c r="D45">
        <f t="shared" si="26"/>
        <v>101.83750000000001</v>
      </c>
      <c r="E45">
        <f t="shared" si="26"/>
        <v>101.83750000501252</v>
      </c>
      <c r="F45">
        <f t="shared" si="27"/>
        <v>5.0125095185649116E-9</v>
      </c>
      <c r="G45">
        <f t="shared" si="28"/>
        <v>5.0125095185649098</v>
      </c>
      <c r="H45">
        <f t="shared" si="29"/>
        <v>51.999999999000003</v>
      </c>
      <c r="I45">
        <f t="shared" si="30"/>
        <v>101.8374999949875</v>
      </c>
      <c r="J45">
        <f t="shared" si="31"/>
        <v>5.0125095185649116E-9</v>
      </c>
      <c r="K45">
        <f t="shared" si="32"/>
        <v>5.0125095185649098</v>
      </c>
      <c r="L45">
        <f t="shared" si="33"/>
        <v>5.0125095185649098</v>
      </c>
    </row>
    <row r="46" spans="1:12" x14ac:dyDescent="0.25">
      <c r="A46">
        <f t="shared" si="34"/>
        <v>1.0000000000000003E-10</v>
      </c>
      <c r="B46">
        <f t="shared" si="24"/>
        <v>52</v>
      </c>
      <c r="C46">
        <f t="shared" si="25"/>
        <v>52.000000000100002</v>
      </c>
      <c r="D46">
        <f t="shared" si="26"/>
        <v>101.83750000000001</v>
      </c>
      <c r="E46">
        <f t="shared" si="26"/>
        <v>101.83750000050125</v>
      </c>
      <c r="F46">
        <f t="shared" si="27"/>
        <v>5.0124526751460508E-10</v>
      </c>
      <c r="G46">
        <f t="shared" si="28"/>
        <v>5.012452675146049</v>
      </c>
      <c r="H46">
        <f t="shared" si="29"/>
        <v>51.999999999899998</v>
      </c>
      <c r="I46">
        <f t="shared" si="30"/>
        <v>101.83749999949876</v>
      </c>
      <c r="J46">
        <f t="shared" si="31"/>
        <v>5.0124526751460508E-10</v>
      </c>
      <c r="K46">
        <f t="shared" si="32"/>
        <v>5.012452675146049</v>
      </c>
      <c r="L46">
        <f t="shared" si="33"/>
        <v>5.012452675146049</v>
      </c>
    </row>
    <row r="47" spans="1:12" x14ac:dyDescent="0.25">
      <c r="A47">
        <f t="shared" si="34"/>
        <v>1.0000000000000003E-11</v>
      </c>
      <c r="B47">
        <f t="shared" si="24"/>
        <v>52</v>
      </c>
      <c r="C47">
        <f t="shared" si="25"/>
        <v>52.000000000009997</v>
      </c>
      <c r="D47">
        <f t="shared" si="26"/>
        <v>101.83750000000001</v>
      </c>
      <c r="E47">
        <f t="shared" si="26"/>
        <v>101.83750000005014</v>
      </c>
      <c r="F47">
        <f t="shared" si="27"/>
        <v>5.0135895435232669E-11</v>
      </c>
      <c r="G47">
        <f t="shared" si="28"/>
        <v>5.013589543523266</v>
      </c>
      <c r="H47">
        <f t="shared" si="29"/>
        <v>51.999999999990003</v>
      </c>
      <c r="I47">
        <f t="shared" si="30"/>
        <v>101.83749999994993</v>
      </c>
      <c r="J47">
        <f t="shared" si="31"/>
        <v>5.0079052016371861E-11</v>
      </c>
      <c r="K47">
        <f t="shared" si="32"/>
        <v>5.0079052016371852</v>
      </c>
      <c r="L47">
        <f t="shared" si="33"/>
        <v>5.0107473725802256</v>
      </c>
    </row>
    <row r="48" spans="1:12" x14ac:dyDescent="0.25">
      <c r="A48">
        <f t="shared" si="34"/>
        <v>1.0000000000000002E-12</v>
      </c>
      <c r="B48">
        <f t="shared" si="24"/>
        <v>52</v>
      </c>
      <c r="C48">
        <f t="shared" si="25"/>
        <v>52.000000000001002</v>
      </c>
      <c r="D48">
        <f t="shared" si="26"/>
        <v>101.83750000000001</v>
      </c>
      <c r="E48">
        <f t="shared" si="26"/>
        <v>101.83750000000506</v>
      </c>
      <c r="F48">
        <f t="shared" si="27"/>
        <v>5.0590642786119133E-12</v>
      </c>
      <c r="G48">
        <f t="shared" si="28"/>
        <v>5.0590642786119124</v>
      </c>
      <c r="H48">
        <f t="shared" si="29"/>
        <v>51.999999999998998</v>
      </c>
      <c r="I48">
        <f t="shared" si="30"/>
        <v>101.837499999995</v>
      </c>
      <c r="J48">
        <f t="shared" si="31"/>
        <v>5.0022208597511053E-12</v>
      </c>
      <c r="K48">
        <f t="shared" si="32"/>
        <v>5.0022208597511044</v>
      </c>
      <c r="L48">
        <f t="shared" si="33"/>
        <v>5.0306425691815084</v>
      </c>
    </row>
    <row r="49" spans="1:12" x14ac:dyDescent="0.25">
      <c r="A49">
        <f t="shared" si="34"/>
        <v>1.0000000000000002E-13</v>
      </c>
      <c r="B49">
        <f t="shared" si="24"/>
        <v>52</v>
      </c>
      <c r="C49">
        <f t="shared" si="25"/>
        <v>52.000000000000099</v>
      </c>
      <c r="D49">
        <f t="shared" si="26"/>
        <v>101.83750000000001</v>
      </c>
      <c r="E49">
        <f t="shared" si="26"/>
        <v>101.83750000000052</v>
      </c>
      <c r="F49">
        <f t="shared" si="27"/>
        <v>5.1159076974727213E-13</v>
      </c>
      <c r="G49">
        <f t="shared" si="28"/>
        <v>5.1159076974727205</v>
      </c>
      <c r="H49">
        <f t="shared" si="29"/>
        <v>51.999999999999901</v>
      </c>
      <c r="I49">
        <f t="shared" si="30"/>
        <v>101.83749999999949</v>
      </c>
      <c r="J49">
        <f t="shared" si="31"/>
        <v>5.1159076974727213E-13</v>
      </c>
      <c r="K49">
        <f t="shared" si="32"/>
        <v>5.1159076974727205</v>
      </c>
      <c r="L49">
        <f t="shared" si="33"/>
        <v>5.1159076974727205</v>
      </c>
    </row>
    <row r="50" spans="1:12" x14ac:dyDescent="0.25">
      <c r="A50">
        <f t="shared" si="34"/>
        <v>1.0000000000000002E-14</v>
      </c>
      <c r="B50">
        <f t="shared" si="24"/>
        <v>52</v>
      </c>
      <c r="C50">
        <f t="shared" si="25"/>
        <v>52.000000000000007</v>
      </c>
      <c r="D50">
        <f t="shared" si="26"/>
        <v>101.83750000000001</v>
      </c>
      <c r="E50">
        <f t="shared" si="26"/>
        <v>101.83750000000012</v>
      </c>
      <c r="F50">
        <f t="shared" si="27"/>
        <v>1.1368683772161603E-13</v>
      </c>
      <c r="G50">
        <f t="shared" si="28"/>
        <v>11.368683772161601</v>
      </c>
      <c r="H50">
        <f t="shared" si="29"/>
        <v>51.999999999999993</v>
      </c>
      <c r="I50">
        <f t="shared" si="30"/>
        <v>101.83749999999995</v>
      </c>
      <c r="J50">
        <f t="shared" si="31"/>
        <v>0</v>
      </c>
      <c r="K50">
        <f t="shared" si="32"/>
        <v>0</v>
      </c>
      <c r="L50">
        <f t="shared" si="33"/>
        <v>5.6843418860808006</v>
      </c>
    </row>
    <row r="52" spans="1:12" x14ac:dyDescent="0.25">
      <c r="A52" t="s">
        <v>19</v>
      </c>
      <c r="B52" t="s">
        <v>21</v>
      </c>
      <c r="C52" t="s">
        <v>20</v>
      </c>
    </row>
    <row r="53" spans="1:12" x14ac:dyDescent="0.25">
      <c r="A53">
        <v>0</v>
      </c>
      <c r="B53">
        <f>A53*PI()/16</f>
        <v>0</v>
      </c>
      <c r="C53">
        <f>SIN(B53)</f>
        <v>0</v>
      </c>
    </row>
    <row r="54" spans="1:12" x14ac:dyDescent="0.25">
      <c r="A54">
        <v>1</v>
      </c>
      <c r="B54">
        <f t="shared" ref="B54:B69" si="35">A54*PI()/16</f>
        <v>0.19634954084936207</v>
      </c>
      <c r="C54">
        <f t="shared" ref="C54:C69" si="36">SIN(B54)</f>
        <v>0.19509032201612825</v>
      </c>
    </row>
    <row r="55" spans="1:12" x14ac:dyDescent="0.25">
      <c r="A55">
        <v>2</v>
      </c>
      <c r="B55">
        <f t="shared" si="35"/>
        <v>0.39269908169872414</v>
      </c>
      <c r="C55">
        <f t="shared" si="36"/>
        <v>0.38268343236508978</v>
      </c>
    </row>
    <row r="56" spans="1:12" x14ac:dyDescent="0.25">
      <c r="A56">
        <v>3</v>
      </c>
      <c r="B56">
        <f t="shared" si="35"/>
        <v>0.58904862254808621</v>
      </c>
      <c r="C56">
        <f t="shared" si="36"/>
        <v>0.55557023301960218</v>
      </c>
    </row>
    <row r="57" spans="1:12" x14ac:dyDescent="0.25">
      <c r="A57">
        <v>4</v>
      </c>
      <c r="B57">
        <f t="shared" si="35"/>
        <v>0.78539816339744828</v>
      </c>
      <c r="C57">
        <f t="shared" si="36"/>
        <v>0.70710678118654746</v>
      </c>
    </row>
    <row r="58" spans="1:12" x14ac:dyDescent="0.25">
      <c r="A58">
        <v>5</v>
      </c>
      <c r="B58">
        <f t="shared" si="35"/>
        <v>0.98174770424681035</v>
      </c>
      <c r="C58">
        <f t="shared" si="36"/>
        <v>0.83146961230254524</v>
      </c>
    </row>
    <row r="59" spans="1:12" x14ac:dyDescent="0.25">
      <c r="A59">
        <v>6</v>
      </c>
      <c r="B59">
        <f t="shared" si="35"/>
        <v>1.1780972450961724</v>
      </c>
      <c r="C59">
        <f t="shared" si="36"/>
        <v>0.92387953251128674</v>
      </c>
    </row>
    <row r="60" spans="1:12" x14ac:dyDescent="0.25">
      <c r="A60">
        <v>7</v>
      </c>
      <c r="B60">
        <f t="shared" si="35"/>
        <v>1.3744467859455345</v>
      </c>
      <c r="C60">
        <f t="shared" si="36"/>
        <v>0.98078528040323043</v>
      </c>
    </row>
    <row r="61" spans="1:12" x14ac:dyDescent="0.25">
      <c r="A61">
        <v>8</v>
      </c>
      <c r="B61">
        <f t="shared" si="35"/>
        <v>1.5707963267948966</v>
      </c>
      <c r="C61">
        <f t="shared" si="36"/>
        <v>1</v>
      </c>
    </row>
    <row r="62" spans="1:12" x14ac:dyDescent="0.25">
      <c r="A62">
        <v>9</v>
      </c>
      <c r="B62">
        <f t="shared" si="35"/>
        <v>1.7671458676442586</v>
      </c>
      <c r="C62">
        <f t="shared" si="36"/>
        <v>0.98078528040323043</v>
      </c>
    </row>
    <row r="63" spans="1:12" x14ac:dyDescent="0.25">
      <c r="A63">
        <v>10</v>
      </c>
      <c r="B63">
        <f t="shared" si="35"/>
        <v>1.9634954084936207</v>
      </c>
      <c r="C63">
        <f t="shared" si="36"/>
        <v>0.92387953251128674</v>
      </c>
    </row>
    <row r="64" spans="1:12" x14ac:dyDescent="0.25">
      <c r="A64">
        <v>11</v>
      </c>
      <c r="B64">
        <f t="shared" si="35"/>
        <v>2.1598449493429825</v>
      </c>
      <c r="C64">
        <f t="shared" si="36"/>
        <v>0.83146961230254546</v>
      </c>
    </row>
    <row r="65" spans="1:3" x14ac:dyDescent="0.25">
      <c r="A65">
        <v>12</v>
      </c>
      <c r="B65">
        <f t="shared" si="35"/>
        <v>2.3561944901923448</v>
      </c>
      <c r="C65">
        <f t="shared" si="36"/>
        <v>0.70710678118654757</v>
      </c>
    </row>
    <row r="66" spans="1:3" x14ac:dyDescent="0.25">
      <c r="A66">
        <v>13</v>
      </c>
      <c r="B66">
        <f t="shared" si="35"/>
        <v>2.5525440310417071</v>
      </c>
      <c r="C66">
        <f t="shared" si="36"/>
        <v>0.55557023301960218</v>
      </c>
    </row>
    <row r="67" spans="1:3" x14ac:dyDescent="0.25">
      <c r="A67">
        <v>14</v>
      </c>
      <c r="B67">
        <f t="shared" si="35"/>
        <v>2.748893571891069</v>
      </c>
      <c r="C67">
        <f t="shared" si="36"/>
        <v>0.38268343236508989</v>
      </c>
    </row>
    <row r="68" spans="1:3" x14ac:dyDescent="0.25">
      <c r="A68">
        <v>15</v>
      </c>
      <c r="B68">
        <f t="shared" si="35"/>
        <v>2.9452431127404308</v>
      </c>
      <c r="C68">
        <f t="shared" si="36"/>
        <v>0.19509032201612861</v>
      </c>
    </row>
    <row r="69" spans="1:3" x14ac:dyDescent="0.25">
      <c r="A69">
        <v>16</v>
      </c>
      <c r="B69">
        <f t="shared" si="35"/>
        <v>3.1415926535897931</v>
      </c>
      <c r="C69">
        <f t="shared" si="36"/>
        <v>1.22514845490862E-16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Ta</dc:creator>
  <cp:lastModifiedBy>Minh Ta</cp:lastModifiedBy>
  <dcterms:created xsi:type="dcterms:W3CDTF">2020-03-06T20:27:44Z</dcterms:created>
  <dcterms:modified xsi:type="dcterms:W3CDTF">2020-03-09T15:21:10Z</dcterms:modified>
</cp:coreProperties>
</file>