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s\SimERP\Documents\Planing\"/>
    </mc:Choice>
  </mc:AlternateContent>
  <bookViews>
    <workbookView xWindow="0" yWindow="0" windowWidth="16182" windowHeight="6120" tabRatio="550" activeTab="1"/>
  </bookViews>
  <sheets>
    <sheet name="Index" sheetId="9" r:id="rId1"/>
    <sheet name="1. Overview" sheetId="10" r:id="rId2"/>
    <sheet name="2. Master Schedule" sheetId="16" r:id="rId3"/>
    <sheet name="3. Effort Estimation" sheetId="17" r:id="rId4"/>
    <sheet name="4. Risk management" sheetId="11" r:id="rId5"/>
    <sheet name="Dropdown List" sheetId="5" state="hidden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7" l="1"/>
  <c r="F12" i="17"/>
  <c r="F11" i="17" l="1"/>
  <c r="G10" i="17"/>
  <c r="F10" i="17"/>
  <c r="G9" i="17"/>
  <c r="F8" i="17"/>
  <c r="G8" i="17" s="1"/>
  <c r="M31" i="17"/>
  <c r="M32" i="17"/>
  <c r="M33" i="17"/>
  <c r="M34" i="17"/>
  <c r="M35" i="17"/>
  <c r="M36" i="17"/>
  <c r="M37" i="17"/>
  <c r="M38" i="17"/>
  <c r="M30" i="17"/>
  <c r="K22" i="16" l="1"/>
  <c r="L22" i="16" s="1"/>
  <c r="M22" i="16" s="1"/>
  <c r="N22" i="16" s="1"/>
  <c r="O22" i="16" s="1"/>
  <c r="J21" i="16" l="1"/>
  <c r="P22" i="16"/>
  <c r="Q22" i="16" s="1"/>
  <c r="R22" i="16" s="1"/>
  <c r="S22" i="16" s="1"/>
  <c r="N21" i="16"/>
  <c r="T22" i="16" l="1"/>
  <c r="U22" i="16" s="1"/>
  <c r="V22" i="16" s="1"/>
  <c r="W22" i="16" s="1"/>
  <c r="X22" i="16" s="1"/>
  <c r="S21" i="16"/>
  <c r="Y22" i="16" l="1"/>
  <c r="Z22" i="16" s="1"/>
  <c r="AA22" i="16" s="1"/>
  <c r="AB22" i="16" s="1"/>
  <c r="W21" i="16"/>
  <c r="AA21" i="16" l="1"/>
  <c r="AC22" i="16"/>
  <c r="AD22" i="16" s="1"/>
  <c r="AE22" i="16" s="1"/>
  <c r="AF22" i="16" s="1"/>
  <c r="AF21" i="16" l="1"/>
  <c r="AG22" i="16"/>
  <c r="AH22" i="16" s="1"/>
  <c r="AI22" i="16" s="1"/>
  <c r="AJ22" i="16" s="1"/>
  <c r="AK22" i="16" s="1"/>
  <c r="AJ21" i="16" l="1"/>
  <c r="AL22" i="16"/>
  <c r="AM22" i="16" s="1"/>
  <c r="AN22" i="16" s="1"/>
  <c r="D7" i="10" l="1"/>
  <c r="G11" i="17"/>
</calcChain>
</file>

<file path=xl/sharedStrings.xml><?xml version="1.0" encoding="utf-8"?>
<sst xmlns="http://schemas.openxmlformats.org/spreadsheetml/2006/main" count="965" uniqueCount="474">
  <si>
    <t>Employee</t>
  </si>
  <si>
    <t>Notes</t>
  </si>
  <si>
    <t>Trực.Trương</t>
  </si>
  <si>
    <t>Percent Completed</t>
  </si>
  <si>
    <t>Type</t>
  </si>
  <si>
    <t>Coding</t>
  </si>
  <si>
    <t>Change password</t>
  </si>
  <si>
    <t>Truc.Truong</t>
  </si>
  <si>
    <t>Tâm.Ngô</t>
  </si>
  <si>
    <t>Tài.Ngô</t>
  </si>
  <si>
    <t>PROJECT PLANNING</t>
  </si>
  <si>
    <t>ERP SIM VN</t>
  </si>
  <si>
    <t>Creator:</t>
  </si>
  <si>
    <t>Created date:</t>
  </si>
  <si>
    <t>Reviewer:</t>
  </si>
  <si>
    <t>Approval:</t>
  </si>
  <si>
    <t>Using by:</t>
  </si>
  <si>
    <t>SIM VN Corp</t>
  </si>
  <si>
    <t>Table of Contents</t>
  </si>
  <si>
    <t>No</t>
  </si>
  <si>
    <t>Items</t>
  </si>
  <si>
    <t>Note</t>
  </si>
  <si>
    <t>Project Overview</t>
  </si>
  <si>
    <t>Effort estimation</t>
  </si>
  <si>
    <t>Version:</t>
  </si>
  <si>
    <t>Project Manager:</t>
  </si>
  <si>
    <t>PROJECT OVERVIEW</t>
  </si>
  <si>
    <t>1. Description</t>
  </si>
  <si>
    <t>Develop by</t>
  </si>
  <si>
    <t>IT Team internal</t>
  </si>
  <si>
    <t>ERP Project</t>
  </si>
  <si>
    <t>Internal company</t>
  </si>
  <si>
    <t>Using by</t>
  </si>
  <si>
    <t>2. Requirement (Function &amp; Non-Function)</t>
  </si>
  <si>
    <t>3. Scope</t>
  </si>
  <si>
    <t xml:space="preserve">Coding </t>
  </si>
  <si>
    <t xml:space="preserve">Unit Testing (UT) </t>
  </si>
  <si>
    <t>4. Out of scope</t>
  </si>
  <si>
    <t>Dựa trên các functions đã implement và tiến hành UT</t>
  </si>
  <si>
    <t>Chuẩn bị dữ liệu về số dư đầu kỳ: Công nợ suppliers, customers, số dư tồn kho tại thời điểm triển khai dự án…</t>
  </si>
  <si>
    <t>Dựa vào tasks detail đã approved, thực hiện coding（Kết thúc code review trước khi UT）</t>
  </si>
  <si>
    <t>Integration testing</t>
  </si>
  <si>
    <t>Test kết hợp giữ các phân hệ với nhau</t>
  </si>
  <si>
    <t>Tất cả tài liệu phát triển dự án và data phải được bảo mật (Ký bảo mật thông tin).</t>
  </si>
  <si>
    <t>Chuẩn bị số dư đầu kỳ import vào hệ thống.</t>
  </si>
  <si>
    <t>RISK MANAGEMENT PLAN</t>
  </si>
  <si>
    <t>Risk No</t>
  </si>
  <si>
    <t>Description</t>
  </si>
  <si>
    <t>No.</t>
  </si>
  <si>
    <t>Risk 1</t>
  </si>
  <si>
    <t>Environment, deploy project</t>
  </si>
  <si>
    <t>Các bước chuẩn bị deploy hệ thống</t>
  </si>
  <si>
    <t>Work type</t>
  </si>
  <si>
    <t>Resource</t>
  </si>
  <si>
    <t>%</t>
  </si>
  <si>
    <t>Effort(MD)</t>
  </si>
  <si>
    <t>Phase</t>
  </si>
  <si>
    <t>Quản lý dự án</t>
  </si>
  <si>
    <t>WorkType</t>
  </si>
  <si>
    <t>Documentation</t>
  </si>
  <si>
    <t>Design layout</t>
  </si>
  <si>
    <t>Testing</t>
  </si>
  <si>
    <t>BA</t>
  </si>
  <si>
    <t>Management</t>
  </si>
  <si>
    <t>PM</t>
  </si>
  <si>
    <t>Reasearch</t>
  </si>
  <si>
    <t>Design system</t>
  </si>
  <si>
    <t>Đặc tả yêu cầu hệ thống</t>
  </si>
  <si>
    <t>Chuyển giao yêu cầu &amp; Quản lý CR</t>
  </si>
  <si>
    <t>QC</t>
  </si>
  <si>
    <t>Design Pattern</t>
  </si>
  <si>
    <t>Design Database</t>
  </si>
  <si>
    <t>Build Framework &amp; Project</t>
  </si>
  <si>
    <t>Design Frame</t>
  </si>
  <si>
    <t>Thiết kế giao diện theo dạng bố cục nội dung ở các trang</t>
  </si>
  <si>
    <t>Thiết kế partern cho hệ thống</t>
  </si>
  <si>
    <t>Thiết kế về cơ sở dữ liệu của hệ thống</t>
  </si>
  <si>
    <t>Tạo project build framework cho dự án</t>
  </si>
  <si>
    <t>Thiết giao diện theo nội dung bố cục đã được phát thảo ở bước Design Frame</t>
  </si>
  <si>
    <t>DM customer</t>
  </si>
  <si>
    <t>DM customer group</t>
  </si>
  <si>
    <t>DM product</t>
  </si>
  <si>
    <t>DM product group</t>
  </si>
  <si>
    <t>DM supplier</t>
  </si>
  <si>
    <t>DM supplier group</t>
  </si>
  <si>
    <t>Danh mục khác hàng: Thêm, xóa, sửa</t>
  </si>
  <si>
    <t>Danh mục nhóm khách hàng: Thêm, xóa sửa</t>
  </si>
  <si>
    <t>Danh mục nhà cung cấp: Thêm, xóa sửa</t>
  </si>
  <si>
    <t>Danh mục nhóm nhà cung cấp: Thêm, xóa sửa</t>
  </si>
  <si>
    <t>Danh mục hàng hóa: Thêm, xóa sửa</t>
  </si>
  <si>
    <t>Danh mục nhóm hàng hóa: Thêm, xóa sửa</t>
  </si>
  <si>
    <t xml:space="preserve">Phase 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</si>
  <si>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</si>
  <si>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</si>
  <si>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</si>
  <si>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</si>
  <si>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</si>
  <si>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</si>
  <si>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</si>
  <si>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</si>
  <si>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</si>
  <si>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</si>
  <si>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DM Unit</t>
  </si>
  <si>
    <t>Danh mục đơn vị tính: Thêm, xóa sửa, quy đổi</t>
  </si>
  <si>
    <t>DM Tax</t>
  </si>
  <si>
    <t>Danh mục thuế: Thêm, xóa, sửa</t>
  </si>
  <si>
    <t>DM Country</t>
  </si>
  <si>
    <t>Danh mục country: Thêm, xóa, sửa</t>
  </si>
  <si>
    <t>DM Province</t>
  </si>
  <si>
    <t>Dah mục tỉnh/PT: Thêm, xóa, sửa</t>
  </si>
  <si>
    <t>DM District</t>
  </si>
  <si>
    <t>Dah mục quận/huyện: Thêm, xóa, sửa</t>
  </si>
  <si>
    <t>DM Ward</t>
  </si>
  <si>
    <t>Dah mục phường/xã: Thêm, xóa, sửa</t>
  </si>
  <si>
    <t>DM Banking</t>
  </si>
  <si>
    <t>Dah mục ngân hàng: Thêm, xóa, sửa</t>
  </si>
  <si>
    <t>DM Stock</t>
  </si>
  <si>
    <t>Dah mục kho: Thêm, xóa, sửa</t>
  </si>
  <si>
    <t>DM Item Type</t>
  </si>
  <si>
    <t>Dah mục loại hàng hóa: Thêm, xóa, sửa</t>
  </si>
  <si>
    <t>Purchase list</t>
  </si>
  <si>
    <t>Purchase return list</t>
  </si>
  <si>
    <t>Màn hình danh sách chứng từ mua hàng</t>
  </si>
  <si>
    <t>Màm hình nhập chứng từ mua hàng</t>
  </si>
  <si>
    <t>Purchase return add</t>
  </si>
  <si>
    <t>Puurchase invoice add</t>
  </si>
  <si>
    <t>Màn hình nhập chứng từ hàng mua trả lại</t>
  </si>
  <si>
    <t>Planning add</t>
  </si>
  <si>
    <t>Màn hình thêm mới chứng từ Planning</t>
  </si>
  <si>
    <t>SQL Coding</t>
  </si>
  <si>
    <t>Lan.Ngầu</t>
  </si>
  <si>
    <t xml:space="preserve">SQL Functions post/un-post all vouchers </t>
  </si>
  <si>
    <t>Review &amp; approve planning</t>
  </si>
  <si>
    <t>Dev</t>
  </si>
  <si>
    <t>Post sale/sale return to Ledger Account Receivable</t>
  </si>
  <si>
    <t>Un-Post sale/sale return to Ledger Account Receivable</t>
  </si>
  <si>
    <t>Post purchase/purchase return to Ledger Account payable</t>
  </si>
  <si>
    <t>Un-Post purchase/purchase return to Ledger Account payable</t>
  </si>
  <si>
    <t>Sale invoice list</t>
  </si>
  <si>
    <t>Sale invoice add</t>
  </si>
  <si>
    <t>Sale return list</t>
  </si>
  <si>
    <t>Sale return add</t>
  </si>
  <si>
    <t>Planning(Sale forecast)</t>
  </si>
  <si>
    <t>Planning(Supplier forecast)</t>
  </si>
  <si>
    <t>Master data.</t>
  </si>
  <si>
    <t>Chuẩn bị dữ liệu danh mục import vào hệ thống: Customer, supplier, product…</t>
  </si>
  <si>
    <t>Triển khai và training</t>
  </si>
  <si>
    <t xml:space="preserve">SQL Functions post/un-post all sale vouchers </t>
  </si>
  <si>
    <t>Màn hình danh sách chứng từ bán hàng</t>
  </si>
  <si>
    <t>Màm hình nhập chứng từ bán hàng</t>
  </si>
  <si>
    <t>Màn hình danh sách chứng từ hàng bán trả lại</t>
  </si>
  <si>
    <t>Màn hình nhập chứng từ hàng bán trả lại</t>
  </si>
  <si>
    <t>Màn hình danh sách chứng từ planning</t>
  </si>
  <si>
    <t>Màn hình approve/reject planning(Line manager review &amp; approve planning)</t>
  </si>
  <si>
    <t>Màn hình danh sách chứng từ hàng mua trả lại</t>
  </si>
  <si>
    <t>Ghi tăng công nợ khác hàng</t>
  </si>
  <si>
    <t>Ghi giảm công nợ khác hàng</t>
  </si>
  <si>
    <t>Ghi tăng công nợ supplier</t>
  </si>
  <si>
    <t>Ghi giảm công nợ supplier</t>
  </si>
  <si>
    <t xml:space="preserve">Cash in </t>
  </si>
  <si>
    <t>Màn hình danh sách phiếu thu</t>
  </si>
  <si>
    <t>Cash in add</t>
  </si>
  <si>
    <t>Màn hình thêm mới phiếu thu</t>
  </si>
  <si>
    <t>Màn hình danh sách phiếu chi</t>
  </si>
  <si>
    <t>Màn hình thêm mới phiếu chi</t>
  </si>
  <si>
    <t>Cash out</t>
  </si>
  <si>
    <t>Cash out add</t>
  </si>
  <si>
    <t>Màn hình danh sách chứng từ phân bổ hàng tháng</t>
  </si>
  <si>
    <t>Màn hình thêm mới chứng từ phân bổ hàng tháng</t>
  </si>
  <si>
    <t>Danh sách chi phí trích trước</t>
  </si>
  <si>
    <t>Màn hình danh sách trích trước</t>
  </si>
  <si>
    <t>Thêm mới phiếu chi phí trích trước</t>
  </si>
  <si>
    <t>Màn hình thêm mới/chỉnh sửa chứng từ chi phí trích trước</t>
  </si>
  <si>
    <t>Coding tính năng ghi tăng/giảm công nợ khách hàng, nhà cung cấp, sổ quỹ tiền mặt</t>
  </si>
  <si>
    <t>Cơ số kho</t>
  </si>
  <si>
    <t>Danh sách chứng từ nhập mua hàng</t>
  </si>
  <si>
    <t>Thêm mới chứng từ nhập mua hàng</t>
  </si>
  <si>
    <t>Danh sách chứng từ nhập trả hàng</t>
  </si>
  <si>
    <t>Thêm mới chứng từ nhập trả hàng</t>
  </si>
  <si>
    <t>Danh sách chứng từ nhập chuyển kho</t>
  </si>
  <si>
    <t>Thêm mới chứng từ nhập chuyển kho</t>
  </si>
  <si>
    <t>DS chứng từ xuất bán hàng</t>
  </si>
  <si>
    <t>Thêm mới chứng từ xuất bán hàng</t>
  </si>
  <si>
    <t>DS xuất trả hàng</t>
  </si>
  <si>
    <t>Thêm mới xuất trả hàng</t>
  </si>
  <si>
    <t>DS xuất chuyển kho</t>
  </si>
  <si>
    <t>Thêm mới xuất chuyển kho</t>
  </si>
  <si>
    <t>DS chứng từ xuất sử dụng</t>
  </si>
  <si>
    <t>Thêm mới chứng từ xuất sử dụng</t>
  </si>
  <si>
    <t>DS chứng từ xuất hủy</t>
  </si>
  <si>
    <t>Thêm mới chứng từ xuất hủy</t>
  </si>
  <si>
    <t>Thêm mới yêu cầu chuyển kho</t>
  </si>
  <si>
    <t>DS chứng từ yêu cầu chuyển kho</t>
  </si>
  <si>
    <t>DS chứng từ kiểm kho</t>
  </si>
  <si>
    <t>Thêm mới chứng từng kiểm kho</t>
  </si>
  <si>
    <t>Màn hình danh sách chứng từ nhập mua hàng</t>
  </si>
  <si>
    <t>Màn hình danh sách chứng từ nhập trả hàng</t>
  </si>
  <si>
    <t>Màn hình thêm mới nhập mua hàng</t>
  </si>
  <si>
    <t>Màn hình thêm mới chứng từ nhập trả hàng</t>
  </si>
  <si>
    <t>Màn hình danh sách chứng từ nhập chuyển kho</t>
  </si>
  <si>
    <t>Màn hình danh sách chứng từ xuất bán hàng</t>
  </si>
  <si>
    <t>Màn hình danh sách chứng từ xuất trả hàng</t>
  </si>
  <si>
    <t>Màn hình danh sách chứng từ xuất chuyển kho</t>
  </si>
  <si>
    <t>Màn hình danh sách chứng từ xuất sử dụng</t>
  </si>
  <si>
    <t>Màn hình danh sách chứng từ xuất hủy</t>
  </si>
  <si>
    <t>Màn hình danh sách chứng từ yêu cầu chuyển kho</t>
  </si>
  <si>
    <t>Màn hình cơ số kho</t>
  </si>
  <si>
    <t>Màn hình danh sách chứng từ kiểm kho</t>
  </si>
  <si>
    <t>Màn hình thêm mới chứng từ nhập kho</t>
  </si>
  <si>
    <t>Màn hình thêm mới chứng từ nhập chuyển kho</t>
  </si>
  <si>
    <t>Màn hình thêm mới chứng từ xuất bán hàng</t>
  </si>
  <si>
    <t>Màn hình thêm mới chứng từ xuất sử dụng</t>
  </si>
  <si>
    <t>Màn hình thêm mới chứng từ xuất hủy</t>
  </si>
  <si>
    <t>Màn hình thêm mới chứng từ xuất trả hàng</t>
  </si>
  <si>
    <t>Màn hình thêm mới chứng từ xuất chuyển kho</t>
  </si>
  <si>
    <t>Màn hình thêm mới chứng từ yêu cầu chuyển kho</t>
  </si>
  <si>
    <t>SQL Store/Functions post/un-post phân hệ Thu/Chi</t>
  </si>
  <si>
    <t>SQL Store/Functions post/un-post phân hệ quản lý kho</t>
  </si>
  <si>
    <t>Ghi tăng/giảm số lượng tồn kho trong Ledger INV</t>
  </si>
  <si>
    <t>Screen No.</t>
  </si>
  <si>
    <t>Loại TSCD</t>
  </si>
  <si>
    <t>DS chứng từ phân bổ TSCĐ</t>
  </si>
  <si>
    <t>Thêm mới chứng từ phân bổ TSCĐ</t>
  </si>
  <si>
    <t>DS chứng từ phân bổ CCDC</t>
  </si>
  <si>
    <t>Thêm mới chứng từ phân bổ CCDC</t>
  </si>
  <si>
    <t>Danh mục TSCĐ/CCDC</t>
  </si>
  <si>
    <t>Màn hình danh mục TSCĐ/CCDC:Thêm, xóa, sửa</t>
  </si>
  <si>
    <t>Màn hình danh mục loại TSCĐ/CCDC: Thêm, xóa, sửa</t>
  </si>
  <si>
    <t>Màn hình danh sách chứng từ phân bổ TSCĐ</t>
  </si>
  <si>
    <t>Màn hình thêm mới chứng từ phân bổ TSCĐ</t>
  </si>
  <si>
    <t>Màn hình danh sách chứng từ phân bổ CCDC</t>
  </si>
  <si>
    <t>Màn hình thêm mới chứng từ phân bổ CCDC</t>
  </si>
  <si>
    <t>SQL Store/Functions post/un-post phân hệ TSCĐ/CCDC</t>
  </si>
  <si>
    <t>Hạch toán chi phí vào Ledger để ra báo cáo kết quả kinh doanh</t>
  </si>
  <si>
    <t>Thêm mới người dùng</t>
  </si>
  <si>
    <t>Danh sách người dùng(Tài khoản)</t>
  </si>
  <si>
    <t>Danh sách Page</t>
  </si>
  <si>
    <t>Danh sách quyền hạn</t>
  </si>
  <si>
    <t>Danh sách role quyền</t>
  </si>
  <si>
    <t>Thêm mới role quyền</t>
  </si>
  <si>
    <t>Update profile</t>
  </si>
  <si>
    <t>Màn hình danh sách người dùng</t>
  </si>
  <si>
    <t>Màn hình thêm mới: Thêm, xóa, sửa</t>
  </si>
  <si>
    <t>Màn hình danh sách pages(tính năng): Thêm, xóa, sửa</t>
  </si>
  <si>
    <t>Màn hình danh sách quyền hạn: Thêm, xóa, sửa</t>
  </si>
  <si>
    <t>Màn hình danh sách role quyền</t>
  </si>
  <si>
    <t>Màn hình change password enduser</t>
  </si>
  <si>
    <t>Màn hình cập nhập profile người dùng</t>
  </si>
  <si>
    <t>Back-End (Web application)</t>
  </si>
  <si>
    <t>Danh sách chứng từ có thay đổi</t>
  </si>
  <si>
    <t>View và compare sự thay đổi</t>
  </si>
  <si>
    <t>Danh sách chứng từ số dư công nợ khách hàng</t>
  </si>
  <si>
    <t>Thêm mới chứng từ nhập sơ dư công nợ khách hàng</t>
  </si>
  <si>
    <t>Màn hình thêm mới chứng tù nhập số dư đầu kỳ khách hàng</t>
  </si>
  <si>
    <t>Danh sách chứng từ số dư công nợ nhà cung cấp</t>
  </si>
  <si>
    <t>Màn hình danh sách chứng từ nhập số dư công nợ khách hàng</t>
  </si>
  <si>
    <t>Màn hình danh sách chứng từ nhập số dư công nợ nhà cung cấp</t>
  </si>
  <si>
    <t>Màn hình thêm mới chứng tù nhập số dư đầu kỳ nhà cung cấp</t>
  </si>
  <si>
    <t>Thêm mới chứng từ nhập sơ dư công nợ nhà cung cấp</t>
  </si>
  <si>
    <t>Danh sách chứng từ số dư tồn kho</t>
  </si>
  <si>
    <t>Màn hình danh sách chứng từ nhập số dư tồn kho</t>
  </si>
  <si>
    <t>Thêm mới chứng từ nhập sơ dư tồn kho</t>
  </si>
  <si>
    <t>Màn hình thêm mới chứng tù nhập số dư đầu kỳ tồn kho</t>
  </si>
  <si>
    <t>Danh sách chứng từ số dư phân bổ TSCĐ</t>
  </si>
  <si>
    <t>Thêm mới chứng từ số dư phân bổ TSCĐ</t>
  </si>
  <si>
    <t>Màn hình danh sách chứng từ số dư phân bổ TSCĐ</t>
  </si>
  <si>
    <t>Màn hình thêm mới chứng từ số dư phân bổ TSCĐ</t>
  </si>
  <si>
    <t>Danh sách chứng từ số dư phân bổ CCDC</t>
  </si>
  <si>
    <t>Thêm mới chứng từ số dư phân bổ CCDC</t>
  </si>
  <si>
    <t>Màn hình danh sách chứng từ số dư phân bổ CCDC</t>
  </si>
  <si>
    <t>Màn hình thêm mới chứng từ số dư phân bổ CCDC</t>
  </si>
  <si>
    <t>Màn hình danh sách chứng từ đóng kỳ</t>
  </si>
  <si>
    <t>Danh sách chứng từ đóng kỳ và chốt sổ</t>
  </si>
  <si>
    <t>Chứng từ đóng kỳ và chốt sổ</t>
  </si>
  <si>
    <t>Màn hình thêm mới đóng kỳ và chốt sổ</t>
  </si>
  <si>
    <t>Full name</t>
  </si>
  <si>
    <t>Email</t>
  </si>
  <si>
    <t>Role</t>
  </si>
  <si>
    <t>Trực.Truong</t>
  </si>
  <si>
    <t>truc.truong@yvietcare.com</t>
  </si>
  <si>
    <t>tam.ngo@yvietcare.com</t>
  </si>
  <si>
    <t>tai.ngo@yvietcare.com</t>
  </si>
  <si>
    <t>lan.ngau@yvietcare.com</t>
  </si>
  <si>
    <t>Lead</t>
  </si>
  <si>
    <t>Effort Estimation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</si>
  <si>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</si>
  <si>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</si>
  <si>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</si>
  <si>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</si>
  <si>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</si>
  <si>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</si>
  <si>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</si>
  <si>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</si>
  <si>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</si>
  <si>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</si>
  <si>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</si>
  <si>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</si>
  <si>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</si>
  <si>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</si>
  <si>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</si>
  <si>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</si>
  <si>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</si>
  <si>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</si>
  <si>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</si>
  <si>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SC020</t>
  </si>
  <si>
    <t>SC021</t>
  </si>
  <si>
    <t>SC022</t>
  </si>
  <si>
    <t>SC023</t>
  </si>
  <si>
    <t>None</t>
  </si>
  <si>
    <t>SC024</t>
  </si>
  <si>
    <t>SC025</t>
  </si>
  <si>
    <t>SC026</t>
  </si>
  <si>
    <t>SC027</t>
  </si>
  <si>
    <t>SC028</t>
  </si>
  <si>
    <t>SC029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</si>
  <si>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</si>
  <si>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</si>
  <si>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</si>
  <si>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</si>
  <si>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</si>
  <si>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</si>
  <si>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</si>
  <si>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</si>
  <si>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</si>
  <si>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</si>
  <si>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</si>
  <si>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</si>
  <si>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</si>
  <si>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</si>
  <si>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</si>
  <si>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</si>
  <si>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</si>
  <si>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</si>
  <si>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</si>
  <si>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</si>
  <si>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SC050</t>
  </si>
  <si>
    <t>SC051</t>
  </si>
  <si>
    <t>SC052</t>
  </si>
  <si>
    <t>SC053</t>
  </si>
  <si>
    <t>SC054</t>
  </si>
  <si>
    <t>SC055</t>
  </si>
  <si>
    <t>SC056</t>
  </si>
  <si>
    <t>SC057</t>
  </si>
  <si>
    <t>SC058</t>
  </si>
  <si>
    <t>SC059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</si>
  <si>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</si>
  <si>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</si>
  <si>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</si>
  <si>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</si>
  <si>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</si>
  <si>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</si>
  <si>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</si>
  <si>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</si>
  <si>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</si>
  <si>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</si>
  <si>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SC070</t>
  </si>
  <si>
    <t>SC071</t>
  </si>
  <si>
    <t>SC072</t>
  </si>
  <si>
    <t>SC073</t>
  </si>
  <si>
    <t>SC074</t>
  </si>
  <si>
    <t>SQL Store/Functions post/un-post số dư đầu</t>
  </si>
  <si>
    <t>Insert/Update số dư công nợ khách hàng/nhà cung cấp
Insert/Update số dư tồn kho
Insert/Update số dư phân bổ TSCĐ, CCDC</t>
  </si>
  <si>
    <t>SQL Store/Functions post/un-post closing kỳ kế toán/Cập nhập giá vốn.</t>
  </si>
  <si>
    <t>Cập nhập giá vốn, hạch toán chi phí, đóng kỳ…</t>
  </si>
  <si>
    <t>Apply boostrap css</t>
  </si>
  <si>
    <t>Structure client</t>
  </si>
  <si>
    <t>Ghi tăng/ghi giảm công nợ khách hàng</t>
  </si>
  <si>
    <t>1. Effort Distribution (Unit: MD - Man days, MM - Man months)</t>
  </si>
  <si>
    <t>MD</t>
  </si>
  <si>
    <t>MM</t>
  </si>
  <si>
    <t>SC075</t>
  </si>
  <si>
    <t>SC076</t>
  </si>
  <si>
    <t>SC077</t>
  </si>
  <si>
    <t>SC078</t>
  </si>
  <si>
    <t>SC079</t>
  </si>
  <si>
    <t>SC080</t>
  </si>
  <si>
    <t>SC081</t>
  </si>
  <si>
    <t>SC082</t>
  </si>
  <si>
    <t>SC083</t>
  </si>
  <si>
    <t>SC084</t>
  </si>
  <si>
    <t>SC085</t>
  </si>
  <si>
    <t>SC086</t>
  </si>
  <si>
    <t>I. Hệ thống</t>
  </si>
  <si>
    <t>II. Cấu trúc dự án/Struture project</t>
  </si>
  <si>
    <t>V. Phân hệ quản lý công nợ Khách hàng, nhà cung cấp/Account payable and Account receivable</t>
  </si>
  <si>
    <t>X. Phân hệ Quản trị và Bảo mật</t>
  </si>
  <si>
    <t>XI. Phân hệ Audit(Ghi nhận chỉnh sửa thay đổi chứng từ)</t>
  </si>
  <si>
    <t>XII. Phân hệ Import số dư đầu kỳ (Import opening data)</t>
  </si>
  <si>
    <t>XIII. Phân hệ đóng kỳ và Cấu hình (Closing fiscal and Option system)</t>
  </si>
  <si>
    <t>XIV. Phân hệ báo cáo</t>
  </si>
  <si>
    <t>PM (Quản lý dự án)</t>
  </si>
  <si>
    <t>Home dashboard</t>
  </si>
  <si>
    <t>Config system option</t>
  </si>
  <si>
    <t>Danh sách chứng từ phân bổ chi phí trong tháng</t>
  </si>
  <si>
    <t>Thêm mới chứng từ phân bổ chi phí trong tháng</t>
  </si>
  <si>
    <t>Màn hình thêm, xóa, sửa role quyền</t>
  </si>
  <si>
    <t>Không estimation tại thời điểm này</t>
  </si>
  <si>
    <t xml:space="preserve">Plan Effort </t>
  </si>
  <si>
    <t>Design Layout master</t>
  </si>
  <si>
    <t>Build Session working</t>
  </si>
  <si>
    <t>Xây dựng dashboard home page</t>
  </si>
  <si>
    <t>2. Work Of Project (Unit: MD - Man days)</t>
  </si>
  <si>
    <t>Process review &amp; approve planning</t>
  </si>
  <si>
    <t>Design database cho module mua hàng</t>
  </si>
  <si>
    <t>Design DB</t>
  </si>
  <si>
    <t>Design database cho module bán hàng</t>
  </si>
  <si>
    <t>Design database cho module quản lý công nợ</t>
  </si>
  <si>
    <t>Design database cho module  thu/chi và phân bổ chi phí</t>
  </si>
  <si>
    <t>Design database cho phân hệ quản lý kho</t>
  </si>
  <si>
    <t>Design database cho phân hệ quản lý TSCD/CCDC</t>
  </si>
  <si>
    <t>Design database cho phân hệ phân quyền và bảo mật</t>
  </si>
  <si>
    <t>Design databse phân hệ Opening data</t>
  </si>
  <si>
    <t xml:space="preserve">Design database cho phân hệ Closing </t>
  </si>
  <si>
    <t>Plan Effort(Dev)</t>
  </si>
  <si>
    <t>Plan Effort(Test)</t>
  </si>
  <si>
    <t>Integration test</t>
  </si>
  <si>
    <t>Phase 11</t>
  </si>
  <si>
    <t>Phase 12</t>
  </si>
  <si>
    <t>Phase 13</t>
  </si>
  <si>
    <t>Phase 14</t>
  </si>
  <si>
    <t>Phase 15</t>
  </si>
  <si>
    <t>Master Schedule</t>
  </si>
  <si>
    <t>1. Schedule and Effort Distribution</t>
  </si>
  <si>
    <t>#</t>
  </si>
  <si>
    <t>Effort</t>
  </si>
  <si>
    <t>Schedule</t>
  </si>
  <si>
    <t>Go Live</t>
  </si>
  <si>
    <t>2. Timeline</t>
  </si>
  <si>
    <t>From date</t>
  </si>
  <si>
    <t>To date</t>
  </si>
  <si>
    <t>Module name</t>
  </si>
  <si>
    <t>III. Phân hệ mua hàng/Planing &amp; Purchase managerment</t>
  </si>
  <si>
    <t>Planing and Sale managerment</t>
  </si>
  <si>
    <t>Planing and Purchase managerment</t>
  </si>
  <si>
    <t>Phân hệ này quản lý quy trình đặt và mua hàng, ảnh hưởng đến công nợ của supplier.</t>
  </si>
  <si>
    <t>Phân hệ này quản lý quy trình đặt và bán hàng, ảnh hưởng đến công nợ của của customer.</t>
  </si>
  <si>
    <t>23/09/2019</t>
  </si>
  <si>
    <t>15/12/2019</t>
  </si>
  <si>
    <t xml:space="preserve">ERP-SIMVN PROJECT </t>
  </si>
  <si>
    <t>Phase 1: Planing &amp; Purchase managerment</t>
  </si>
  <si>
    <t>28/10/2019</t>
  </si>
  <si>
    <t>Phase 4,5,6….</t>
  </si>
  <si>
    <t>Phase 2: Planning &amp; Sale managerment</t>
  </si>
  <si>
    <t>Phase 3: Account payable and Account receivable</t>
  </si>
  <si>
    <t>Phân hệ quản lý công nợ Khách hàng, nhà cung cấp/Account payable and Account receivable</t>
  </si>
  <si>
    <t>Phase 4,5,6…</t>
  </si>
  <si>
    <t>15/09/2019</t>
  </si>
  <si>
    <t>Project Name:</t>
  </si>
  <si>
    <t>Master shedule</t>
  </si>
  <si>
    <t>Risk management</t>
  </si>
  <si>
    <t>Resources</t>
  </si>
  <si>
    <t>5. Assumption</t>
  </si>
  <si>
    <t>6. Security</t>
  </si>
  <si>
    <t>7. Project objectives</t>
  </si>
  <si>
    <t>Hệ thống thân thiện với người dùng</t>
  </si>
  <si>
    <t>Hạch toán chính xác</t>
  </si>
  <si>
    <t>Bảo mật thông tin</t>
  </si>
  <si>
    <t>VI. Phân hệ Thu/Chi/Phân bổ chi phí</t>
  </si>
  <si>
    <t>VII. Phân hệ quản lý kho(Inventory managerment)</t>
  </si>
  <si>
    <t xml:space="preserve">  XIII. Phân hệ phân bổ TSCĐ/CCDC (Fixasset/Instruments)</t>
  </si>
  <si>
    <t>IV. Phân hệ Bán Hàng/Planing &amp; Sale managerment</t>
  </si>
  <si>
    <t>IX. Phân hệ quản lý danh mục/Master data</t>
  </si>
  <si>
    <t xml:space="preserve">Total: </t>
  </si>
  <si>
    <t>Phân hệ này quản lý công nợ nhà cung cấp và khách hàng</t>
  </si>
  <si>
    <t>Testing(Kiểm thử)</t>
  </si>
  <si>
    <t>Nếu tách 2 team Quận 7 và Tân Phú làm việc ở 2 nơi khó control và truyền đạt</t>
  </si>
  <si>
    <t>Chị Thao.Vo, Chị Ha.Tran</t>
  </si>
  <si>
    <t>Chị Quoc.Phan</t>
  </si>
  <si>
    <t>Project type</t>
  </si>
  <si>
    <t>Project manager</t>
  </si>
  <si>
    <t>Application type</t>
  </si>
  <si>
    <t>Project name</t>
  </si>
  <si>
    <t>Project code</t>
  </si>
  <si>
    <t>Project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</si>
</sst>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[$-409]d\-mmm\-yy;@"/>
    <numFmt numFmtId="166" formatCode="dd/m"/>
  </numFmts>
  <fonts count="5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9"/>
      <color indexed="8"/>
      <name val="Arial"/>
      <family val="2"/>
    </font>
    <font>
      <b/>
      <sz val="20"/>
      <name val="Tahoma"/>
      <family val="2"/>
    </font>
    <font>
      <sz val="11"/>
      <name val="Calibri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indexed="18"/>
      <name val="Tahoma"/>
      <family val="2"/>
    </font>
    <font>
      <b/>
      <sz val="10"/>
      <color theme="1"/>
      <name val="Tahoma"/>
      <family val="2"/>
    </font>
    <font>
      <b/>
      <sz val="11"/>
      <color indexed="8"/>
      <name val="Tahoma"/>
      <family val="2"/>
    </font>
    <font>
      <sz val="10"/>
      <name val="Tahoma"/>
      <family val="2"/>
    </font>
    <font>
      <sz val="9"/>
      <color indexed="8"/>
      <name val="Tahoma"/>
      <family val="2"/>
    </font>
    <font>
      <b/>
      <sz val="9"/>
      <color indexed="9"/>
      <name val="Tahoma"/>
      <family val="2"/>
    </font>
    <font>
      <sz val="9"/>
      <name val="Tahoma"/>
      <family val="2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1" tint="0.34998626667073579"/>
      <name val="Tahoma"/>
      <family val="2"/>
    </font>
    <font>
      <b/>
      <sz val="8"/>
      <color indexed="9"/>
      <name val="Tahoma"/>
      <family val="2"/>
    </font>
    <font>
      <b/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 tint="-0.749992370372631"/>
      <name val="Arial"/>
      <family val="2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9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medium">
        <color theme="0" tint="-0.249977111117893"/>
      </left>
      <right/>
      <top/>
      <bottom style="thin">
        <color theme="0" tint="-0.34998626667073579"/>
      </bottom>
      <diagonal/>
    </border>
    <border>
      <left/>
      <right style="medium">
        <color theme="0" tint="-0.249977111117893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/>
      <top/>
      <bottom style="hair">
        <color theme="1" tint="0.249977111117893"/>
      </bottom>
      <diagonal/>
    </border>
    <border>
      <left/>
      <right/>
      <top/>
      <bottom style="hair">
        <color theme="1" tint="0.249977111117893"/>
      </bottom>
      <diagonal/>
    </border>
    <border>
      <left/>
      <right style="thin">
        <color theme="1" tint="0.249977111117893"/>
      </right>
      <top/>
      <bottom style="hair">
        <color theme="1" tint="0.249977111117893"/>
      </bottom>
      <diagonal/>
    </border>
    <border>
      <left style="thin">
        <color indexed="64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thin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</borders>
  <cellStyleXfs count="50">
    <xf numFmtId="0" fontId="0" fillId="0" borderId="0"/>
    <xf numFmtId="0" fontId="1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1" applyNumberFormat="0" applyAlignment="0" applyProtection="0"/>
    <xf numFmtId="0" fontId="6" fillId="20" borderId="2" applyNumberFormat="0" applyAlignment="0" applyProtection="0"/>
    <xf numFmtId="0" fontId="7" fillId="0" borderId="0" applyNumberFormat="0" applyFill="0" applyBorder="0" applyAlignment="0" applyProtection="0"/>
    <xf numFmtId="0" fontId="8" fillId="21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" fillId="0" borderId="0"/>
    <xf numFmtId="0" fontId="1" fillId="7" borderId="7" applyNumberFormat="0" applyFont="0" applyAlignment="0" applyProtection="0"/>
    <xf numFmtId="0" fontId="15" fillId="19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54" fillId="0" borderId="0" applyFont="0" applyFill="0" applyBorder="0" applyAlignment="0" applyProtection="0"/>
  </cellStyleXfs>
  <cellXfs count="222">
    <xf numFmtId="0" fontId="0" fillId="0" borderId="0" xfId="0"/>
    <xf numFmtId="0" fontId="19" fillId="2" borderId="0" xfId="0" applyFont="1" applyFill="1"/>
    <xf numFmtId="0" fontId="20" fillId="0" borderId="0" xfId="0" applyFont="1"/>
    <xf numFmtId="9" fontId="0" fillId="0" borderId="0" xfId="0" applyNumberFormat="1"/>
    <xf numFmtId="0" fontId="22" fillId="2" borderId="0" xfId="0" applyFont="1" applyFill="1"/>
    <xf numFmtId="0" fontId="23" fillId="2" borderId="0" xfId="0" applyFont="1" applyFill="1"/>
    <xf numFmtId="0" fontId="24" fillId="2" borderId="0" xfId="45" applyFont="1" applyFill="1"/>
    <xf numFmtId="0" fontId="23" fillId="2" borderId="13" xfId="0" applyFont="1" applyFill="1" applyBorder="1" applyAlignment="1">
      <alignment horizontal="center"/>
    </xf>
    <xf numFmtId="0" fontId="31" fillId="2" borderId="0" xfId="0" applyFont="1" applyFill="1"/>
    <xf numFmtId="0" fontId="31" fillId="2" borderId="0" xfId="0" applyFont="1" applyFill="1" applyBorder="1"/>
    <xf numFmtId="0" fontId="36" fillId="2" borderId="0" xfId="0" applyFont="1" applyFill="1"/>
    <xf numFmtId="0" fontId="37" fillId="2" borderId="12" xfId="0" applyFont="1" applyFill="1" applyBorder="1" applyAlignment="1">
      <alignment horizontal="center" vertical="center"/>
    </xf>
    <xf numFmtId="0" fontId="31" fillId="2" borderId="0" xfId="0" applyFont="1" applyFill="1" applyAlignment="1">
      <alignment wrapText="1"/>
    </xf>
    <xf numFmtId="0" fontId="36" fillId="2" borderId="0" xfId="0" applyFont="1" applyFill="1" applyAlignment="1">
      <alignment horizontal="left"/>
    </xf>
    <xf numFmtId="0" fontId="36" fillId="2" borderId="0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left" vertical="center" wrapText="1"/>
    </xf>
    <xf numFmtId="0" fontId="37" fillId="2" borderId="0" xfId="0" applyFont="1" applyFill="1" applyBorder="1" applyAlignment="1">
      <alignment vertical="center" wrapText="1"/>
    </xf>
    <xf numFmtId="0" fontId="38" fillId="2" borderId="0" xfId="0" applyFont="1" applyFill="1"/>
    <xf numFmtId="0" fontId="39" fillId="22" borderId="12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left" wrapText="1" indent="1"/>
    </xf>
    <xf numFmtId="0" fontId="33" fillId="22" borderId="12" xfId="0" applyFont="1" applyFill="1" applyBorder="1" applyAlignment="1">
      <alignment horizontal="left" wrapText="1" indent="1"/>
    </xf>
    <xf numFmtId="165" fontId="40" fillId="2" borderId="12" xfId="0" applyNumberFormat="1" applyFont="1" applyFill="1" applyBorder="1" applyAlignment="1">
      <alignment horizontal="left" vertical="center" wrapText="1" indent="1"/>
    </xf>
    <xf numFmtId="0" fontId="23" fillId="2" borderId="0" xfId="0" applyFont="1" applyFill="1" applyAlignment="1">
      <alignment vertical="center"/>
    </xf>
    <xf numFmtId="0" fontId="40" fillId="2" borderId="15" xfId="0" applyFont="1" applyFill="1" applyBorder="1" applyAlignment="1">
      <alignment horizontal="center" vertical="center"/>
    </xf>
    <xf numFmtId="14" fontId="40" fillId="2" borderId="15" xfId="0" applyNumberFormat="1" applyFont="1" applyFill="1" applyBorder="1" applyAlignment="1">
      <alignment horizontal="center" vertical="center" wrapText="1"/>
    </xf>
    <xf numFmtId="0" fontId="28" fillId="2" borderId="0" xfId="0" applyFont="1" applyFill="1"/>
    <xf numFmtId="0" fontId="40" fillId="2" borderId="12" xfId="48" applyFont="1" applyFill="1" applyBorder="1" applyAlignment="1">
      <alignment horizontal="left" vertical="center" wrapText="1" indent="1"/>
    </xf>
    <xf numFmtId="0" fontId="0" fillId="2" borderId="0" xfId="0" applyFill="1"/>
    <xf numFmtId="0" fontId="0" fillId="2" borderId="18" xfId="0" applyFill="1" applyBorder="1"/>
    <xf numFmtId="0" fontId="0" fillId="2" borderId="0" xfId="0" applyFill="1" applyBorder="1"/>
    <xf numFmtId="0" fontId="19" fillId="2" borderId="18" xfId="0" applyFont="1" applyFill="1" applyBorder="1"/>
    <xf numFmtId="0" fontId="0" fillId="2" borderId="0" xfId="0" applyFill="1" applyAlignment="1">
      <alignment horizontal="center"/>
    </xf>
    <xf numFmtId="0" fontId="41" fillId="2" borderId="18" xfId="0" applyFont="1" applyFill="1" applyBorder="1"/>
    <xf numFmtId="0" fontId="42" fillId="2" borderId="19" xfId="0" applyFont="1" applyFill="1" applyBorder="1" applyAlignment="1">
      <alignment horizontal="center" vertical="center"/>
    </xf>
    <xf numFmtId="0" fontId="42" fillId="2" borderId="19" xfId="0" applyFont="1" applyFill="1" applyBorder="1" applyAlignment="1">
      <alignment vertical="center"/>
    </xf>
    <xf numFmtId="0" fontId="41" fillId="2" borderId="0" xfId="0" applyFont="1" applyFill="1"/>
    <xf numFmtId="0" fontId="42" fillId="2" borderId="27" xfId="0" applyFont="1" applyFill="1" applyBorder="1" applyAlignment="1">
      <alignment vertical="center"/>
    </xf>
    <xf numFmtId="0" fontId="42" fillId="2" borderId="2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42" fillId="2" borderId="24" xfId="0" applyFont="1" applyFill="1" applyBorder="1" applyAlignment="1">
      <alignment horizontal="left" vertical="center" wrapText="1" indent="1"/>
    </xf>
    <xf numFmtId="0" fontId="42" fillId="2" borderId="18" xfId="0" applyFont="1" applyFill="1" applyBorder="1" applyAlignment="1">
      <alignment horizontal="left" vertical="center" wrapText="1" indent="1"/>
    </xf>
    <xf numFmtId="0" fontId="42" fillId="2" borderId="20" xfId="0" applyFont="1" applyFill="1" applyBorder="1" applyAlignment="1">
      <alignment horizontal="left" vertical="center" wrapText="1" indent="1"/>
    </xf>
    <xf numFmtId="0" fontId="42" fillId="2" borderId="26" xfId="0" applyFont="1" applyFill="1" applyBorder="1" applyAlignment="1">
      <alignment horizontal="center" vertical="center"/>
    </xf>
    <xf numFmtId="0" fontId="42" fillId="2" borderId="26" xfId="0" applyFont="1" applyFill="1" applyBorder="1" applyAlignment="1">
      <alignment vertical="center"/>
    </xf>
    <xf numFmtId="0" fontId="37" fillId="2" borderId="12" xfId="0" applyFont="1" applyFill="1" applyBorder="1" applyAlignment="1">
      <alignment horizontal="left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29" xfId="0" applyFont="1" applyFill="1" applyBorder="1" applyAlignment="1">
      <alignment horizontal="left" vertical="center" wrapText="1"/>
    </xf>
    <xf numFmtId="0" fontId="42" fillId="2" borderId="30" xfId="0" applyFont="1" applyFill="1" applyBorder="1" applyAlignment="1">
      <alignment horizontal="left" vertical="center" wrapText="1"/>
    </xf>
    <xf numFmtId="0" fontId="42" fillId="2" borderId="20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horizontal="left" vertical="center"/>
    </xf>
    <xf numFmtId="0" fontId="44" fillId="2" borderId="18" xfId="0" applyFont="1" applyFill="1" applyBorder="1"/>
    <xf numFmtId="0" fontId="45" fillId="3" borderId="22" xfId="0" applyFont="1" applyFill="1" applyBorder="1" applyAlignment="1">
      <alignment horizontal="left" vertical="center" indent="1"/>
    </xf>
    <xf numFmtId="0" fontId="45" fillId="3" borderId="21" xfId="0" applyFont="1" applyFill="1" applyBorder="1" applyAlignment="1">
      <alignment horizontal="left" vertical="center" indent="1"/>
    </xf>
    <xf numFmtId="0" fontId="45" fillId="3" borderId="24" xfId="0" applyFont="1" applyFill="1" applyBorder="1" applyAlignment="1">
      <alignment horizontal="left" vertical="center" wrapText="1" indent="1"/>
    </xf>
    <xf numFmtId="0" fontId="44" fillId="2" borderId="0" xfId="0" applyFont="1" applyFill="1"/>
    <xf numFmtId="0" fontId="19" fillId="2" borderId="0" xfId="0" applyFont="1" applyFill="1" applyAlignment="1">
      <alignment horizontal="center"/>
    </xf>
    <xf numFmtId="0" fontId="46" fillId="22" borderId="19" xfId="0" applyFont="1" applyFill="1" applyBorder="1" applyAlignment="1">
      <alignment horizontal="center" vertical="center" wrapText="1"/>
    </xf>
    <xf numFmtId="0" fontId="46" fillId="22" borderId="20" xfId="0" applyFont="1" applyFill="1" applyBorder="1" applyAlignment="1">
      <alignment horizontal="center" vertical="center" wrapText="1"/>
    </xf>
    <xf numFmtId="0" fontId="46" fillId="22" borderId="24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left" vertical="center" readingOrder="1"/>
    </xf>
    <xf numFmtId="0" fontId="49" fillId="2" borderId="0" xfId="0" applyFont="1" applyFill="1"/>
    <xf numFmtId="0" fontId="49" fillId="2" borderId="39" xfId="0" applyFont="1" applyFill="1" applyBorder="1"/>
    <xf numFmtId="0" fontId="50" fillId="2" borderId="0" xfId="0" applyFont="1" applyFill="1"/>
    <xf numFmtId="0" fontId="51" fillId="2" borderId="0" xfId="0" applyFont="1" applyFill="1" applyAlignment="1">
      <alignment vertical="center"/>
    </xf>
    <xf numFmtId="0" fontId="50" fillId="2" borderId="38" xfId="0" applyFont="1" applyFill="1" applyBorder="1"/>
    <xf numFmtId="0" fontId="50" fillId="2" borderId="39" xfId="0" applyFont="1" applyFill="1" applyBorder="1"/>
    <xf numFmtId="166" fontId="50" fillId="2" borderId="32" xfId="0" applyNumberFormat="1" applyFont="1" applyFill="1" applyBorder="1" applyAlignment="1">
      <alignment horizontal="center" vertical="center"/>
    </xf>
    <xf numFmtId="0" fontId="50" fillId="2" borderId="32" xfId="0" applyFont="1" applyFill="1" applyBorder="1" applyAlignment="1">
      <alignment horizontal="center" vertical="top"/>
    </xf>
    <xf numFmtId="0" fontId="50" fillId="2" borderId="37" xfId="0" applyFont="1" applyFill="1" applyBorder="1" applyAlignment="1"/>
    <xf numFmtId="0" fontId="50" fillId="2" borderId="0" xfId="0" applyFont="1" applyFill="1" applyBorder="1" applyAlignment="1"/>
    <xf numFmtId="0" fontId="50" fillId="2" borderId="36" xfId="0" applyFont="1" applyFill="1" applyBorder="1" applyAlignment="1"/>
    <xf numFmtId="0" fontId="47" fillId="2" borderId="0" xfId="0" applyFont="1" applyFill="1" applyAlignment="1"/>
    <xf numFmtId="0" fontId="20" fillId="2" borderId="0" xfId="0" applyFont="1" applyFill="1" applyAlignment="1">
      <alignment vertical="center"/>
    </xf>
    <xf numFmtId="0" fontId="50" fillId="2" borderId="41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40" xfId="0" applyFont="1" applyFill="1" applyBorder="1" applyAlignment="1">
      <alignment horizontal="center" vertical="center"/>
    </xf>
    <xf numFmtId="0" fontId="49" fillId="2" borderId="0" xfId="0" applyFont="1" applyFill="1" applyAlignment="1">
      <alignment vertical="center"/>
    </xf>
    <xf numFmtId="0" fontId="49" fillId="2" borderId="39" xfId="0" applyFont="1" applyFill="1" applyBorder="1" applyAlignment="1">
      <alignment vertical="center"/>
    </xf>
    <xf numFmtId="0" fontId="49" fillId="2" borderId="48" xfId="0" applyFont="1" applyFill="1" applyBorder="1" applyAlignment="1">
      <alignment horizontal="center" vertical="center"/>
    </xf>
    <xf numFmtId="0" fontId="49" fillId="2" borderId="42" xfId="0" applyFont="1" applyFill="1" applyBorder="1"/>
    <xf numFmtId="0" fontId="49" fillId="2" borderId="43" xfId="0" applyFont="1" applyFill="1" applyBorder="1"/>
    <xf numFmtId="0" fontId="49" fillId="2" borderId="44" xfId="0" applyFont="1" applyFill="1" applyBorder="1"/>
    <xf numFmtId="17" fontId="51" fillId="2" borderId="33" xfId="0" applyNumberFormat="1" applyFont="1" applyFill="1" applyBorder="1" applyAlignment="1">
      <alignment horizontal="center" vertical="center"/>
    </xf>
    <xf numFmtId="0" fontId="50" fillId="2" borderId="58" xfId="0" applyFont="1" applyFill="1" applyBorder="1"/>
    <xf numFmtId="0" fontId="50" fillId="2" borderId="59" xfId="0" applyFont="1" applyFill="1" applyBorder="1"/>
    <xf numFmtId="0" fontId="50" fillId="2" borderId="60" xfId="0" applyFont="1" applyFill="1" applyBorder="1"/>
    <xf numFmtId="0" fontId="50" fillId="2" borderId="61" xfId="0" applyFont="1" applyFill="1" applyBorder="1"/>
    <xf numFmtId="0" fontId="50" fillId="2" borderId="62" xfId="0" applyFont="1" applyFill="1" applyBorder="1"/>
    <xf numFmtId="0" fontId="50" fillId="2" borderId="63" xfId="0" applyFont="1" applyFill="1" applyBorder="1"/>
    <xf numFmtId="0" fontId="50" fillId="2" borderId="64" xfId="0" applyFont="1" applyFill="1" applyBorder="1"/>
    <xf numFmtId="0" fontId="50" fillId="2" borderId="65" xfId="0" applyFont="1" applyFill="1" applyBorder="1"/>
    <xf numFmtId="0" fontId="50" fillId="2" borderId="66" xfId="0" applyFont="1" applyFill="1" applyBorder="1"/>
    <xf numFmtId="0" fontId="50" fillId="2" borderId="32" xfId="0" applyFont="1" applyFill="1" applyBorder="1" applyAlignment="1">
      <alignment horizontal="left" vertical="center"/>
    </xf>
    <xf numFmtId="0" fontId="50" fillId="2" borderId="32" xfId="0" applyFont="1" applyFill="1" applyBorder="1" applyAlignment="1">
      <alignment horizontal="center" vertical="center"/>
    </xf>
    <xf numFmtId="0" fontId="24" fillId="2" borderId="0" xfId="45" applyFont="1" applyFill="1" applyAlignment="1">
      <alignment vertical="top"/>
    </xf>
    <xf numFmtId="0" fontId="25" fillId="2" borderId="12" xfId="46" applyFill="1" applyBorder="1" applyAlignment="1" applyProtection="1">
      <alignment horizontal="left" vertical="center" indent="1"/>
    </xf>
    <xf numFmtId="0" fontId="37" fillId="2" borderId="12" xfId="0" applyFont="1" applyFill="1" applyBorder="1" applyAlignment="1">
      <alignment horizontal="left" vertical="center" indent="1"/>
    </xf>
    <xf numFmtId="0" fontId="45" fillId="2" borderId="19" xfId="0" applyFont="1" applyFill="1" applyBorder="1" applyAlignment="1">
      <alignment horizontal="center" vertical="center"/>
    </xf>
    <xf numFmtId="43" fontId="42" fillId="2" borderId="19" xfId="49" applyFont="1" applyFill="1" applyBorder="1" applyAlignment="1">
      <alignment horizontal="center" vertical="center"/>
    </xf>
    <xf numFmtId="0" fontId="46" fillId="22" borderId="25" xfId="0" applyFont="1" applyFill="1" applyBorder="1" applyAlignment="1">
      <alignment horizontal="center" vertical="center" wrapText="1"/>
    </xf>
    <xf numFmtId="43" fontId="45" fillId="2" borderId="19" xfId="49" applyFont="1" applyFill="1" applyBorder="1" applyAlignment="1">
      <alignment horizontal="center" vertical="center"/>
    </xf>
    <xf numFmtId="0" fontId="46" fillId="22" borderId="12" xfId="0" applyFont="1" applyFill="1" applyBorder="1" applyAlignment="1">
      <alignment horizontal="left" wrapText="1" indent="1"/>
    </xf>
    <xf numFmtId="0" fontId="52" fillId="2" borderId="12" xfId="0" applyFont="1" applyFill="1" applyBorder="1" applyAlignment="1">
      <alignment horizontal="left" indent="1"/>
    </xf>
    <xf numFmtId="0" fontId="21" fillId="2" borderId="0" xfId="0" applyFont="1" applyFill="1" applyAlignment="1">
      <alignment horizontal="center"/>
    </xf>
    <xf numFmtId="0" fontId="52" fillId="2" borderId="10" xfId="0" applyFont="1" applyFill="1" applyBorder="1" applyAlignment="1">
      <alignment horizontal="left" indent="1"/>
    </xf>
    <xf numFmtId="0" fontId="52" fillId="2" borderId="11" xfId="0" applyFont="1" applyFill="1" applyBorder="1" applyAlignment="1">
      <alignment horizontal="left" indent="1"/>
    </xf>
    <xf numFmtId="164" fontId="52" fillId="2" borderId="12" xfId="0" applyNumberFormat="1" applyFont="1" applyFill="1" applyBorder="1" applyAlignment="1">
      <alignment horizontal="left" indent="1"/>
    </xf>
    <xf numFmtId="0" fontId="26" fillId="2" borderId="0" xfId="47" applyFont="1" applyFill="1" applyBorder="1" applyAlignment="1" applyProtection="1">
      <alignment horizontal="left"/>
    </xf>
    <xf numFmtId="0" fontId="23" fillId="2" borderId="10" xfId="0" applyFont="1" applyFill="1" applyBorder="1" applyAlignment="1">
      <alignment horizontal="left"/>
    </xf>
    <xf numFmtId="0" fontId="23" fillId="2" borderId="14" xfId="0" applyFont="1" applyFill="1" applyBorder="1" applyAlignment="1">
      <alignment horizontal="left"/>
    </xf>
    <xf numFmtId="0" fontId="23" fillId="2" borderId="11" xfId="0" applyFont="1" applyFill="1" applyBorder="1" applyAlignment="1">
      <alignment horizontal="left"/>
    </xf>
    <xf numFmtId="0" fontId="1" fillId="2" borderId="10" xfId="46" applyFont="1" applyFill="1" applyBorder="1" applyAlignment="1" applyProtection="1">
      <alignment horizontal="center"/>
    </xf>
    <xf numFmtId="0" fontId="1" fillId="2" borderId="14" xfId="46" applyFont="1" applyFill="1" applyBorder="1" applyAlignment="1" applyProtection="1">
      <alignment horizontal="center"/>
    </xf>
    <xf numFmtId="0" fontId="1" fillId="2" borderId="11" xfId="46" applyFont="1" applyFill="1" applyBorder="1" applyAlignment="1" applyProtection="1">
      <alignment horizontal="center"/>
    </xf>
    <xf numFmtId="0" fontId="39" fillId="22" borderId="10" xfId="0" applyFont="1" applyFill="1" applyBorder="1" applyAlignment="1">
      <alignment horizontal="center" vertical="center" wrapText="1"/>
    </xf>
    <xf numFmtId="0" fontId="39" fillId="22" borderId="14" xfId="0" applyFont="1" applyFill="1" applyBorder="1" applyAlignment="1">
      <alignment horizontal="center" vertical="center" wrapText="1"/>
    </xf>
    <xf numFmtId="0" fontId="39" fillId="22" borderId="11" xfId="0" applyFont="1" applyFill="1" applyBorder="1" applyAlignment="1">
      <alignment horizontal="center" vertical="center" wrapText="1"/>
    </xf>
    <xf numFmtId="0" fontId="53" fillId="2" borderId="10" xfId="0" applyFont="1" applyFill="1" applyBorder="1" applyAlignment="1">
      <alignment horizontal="left" vertical="center" wrapText="1" indent="1"/>
    </xf>
    <xf numFmtId="0" fontId="53" fillId="2" borderId="14" xfId="0" applyFont="1" applyFill="1" applyBorder="1" applyAlignment="1">
      <alignment horizontal="left" vertical="center" wrapText="1" indent="1"/>
    </xf>
    <xf numFmtId="0" fontId="53" fillId="2" borderId="11" xfId="0" applyFont="1" applyFill="1" applyBorder="1" applyAlignment="1">
      <alignment horizontal="left" vertical="center" wrapText="1" indent="1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left"/>
    </xf>
    <xf numFmtId="0" fontId="40" fillId="2" borderId="16" xfId="0" applyFont="1" applyFill="1" applyBorder="1" applyAlignment="1">
      <alignment horizontal="left" vertical="center" wrapText="1" indent="1"/>
    </xf>
    <xf numFmtId="0" fontId="40" fillId="2" borderId="17" xfId="0" applyFont="1" applyFill="1" applyBorder="1" applyAlignment="1">
      <alignment horizontal="left" vertical="center" wrapText="1" indent="1"/>
    </xf>
    <xf numFmtId="4" fontId="40" fillId="2" borderId="10" xfId="48" applyNumberFormat="1" applyFont="1" applyFill="1" applyBorder="1" applyAlignment="1">
      <alignment horizontal="left" vertical="center" wrapText="1" indent="1"/>
    </xf>
    <xf numFmtId="4" fontId="40" fillId="2" borderId="14" xfId="48" applyNumberFormat="1" applyFont="1" applyFill="1" applyBorder="1" applyAlignment="1">
      <alignment horizontal="left" vertical="center" wrapText="1" indent="1"/>
    </xf>
    <xf numFmtId="4" fontId="40" fillId="2" borderId="11" xfId="48" applyNumberFormat="1" applyFont="1" applyFill="1" applyBorder="1" applyAlignment="1">
      <alignment horizontal="left" vertical="center" wrapText="1" indent="1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left"/>
    </xf>
    <xf numFmtId="0" fontId="29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33" fillId="22" borderId="10" xfId="0" applyFont="1" applyFill="1" applyBorder="1" applyAlignment="1">
      <alignment horizontal="left" wrapText="1" indent="1"/>
    </xf>
    <xf numFmtId="0" fontId="33" fillId="22" borderId="11" xfId="0" applyFont="1" applyFill="1" applyBorder="1" applyAlignment="1">
      <alignment horizontal="left" wrapText="1" indent="1"/>
    </xf>
    <xf numFmtId="0" fontId="33" fillId="22" borderId="12" xfId="0" applyFont="1" applyFill="1" applyBorder="1" applyAlignment="1">
      <alignment horizontal="left" wrapText="1" indent="1"/>
    </xf>
    <xf numFmtId="0" fontId="35" fillId="2" borderId="0" xfId="0" applyFont="1" applyFill="1" applyAlignment="1"/>
    <xf numFmtId="0" fontId="0" fillId="2" borderId="0" xfId="0" applyFont="1" applyFill="1" applyAlignment="1"/>
    <xf numFmtId="0" fontId="49" fillId="2" borderId="42" xfId="0" applyFont="1" applyFill="1" applyBorder="1" applyAlignment="1">
      <alignment horizontal="left" vertical="center" wrapText="1"/>
    </xf>
    <xf numFmtId="0" fontId="49" fillId="2" borderId="43" xfId="0" applyFont="1" applyFill="1" applyBorder="1" applyAlignment="1">
      <alignment horizontal="left" vertical="center" wrapText="1"/>
    </xf>
    <xf numFmtId="0" fontId="49" fillId="2" borderId="44" xfId="0" applyFont="1" applyFill="1" applyBorder="1" applyAlignment="1">
      <alignment horizontal="left" vertical="center" wrapText="1"/>
    </xf>
    <xf numFmtId="0" fontId="39" fillId="22" borderId="31" xfId="0" applyFont="1" applyFill="1" applyBorder="1" applyAlignment="1">
      <alignment horizontal="center" vertical="center"/>
    </xf>
    <xf numFmtId="0" fontId="39" fillId="22" borderId="23" xfId="0" applyFont="1" applyFill="1" applyBorder="1" applyAlignment="1">
      <alignment horizontal="center" vertical="center"/>
    </xf>
    <xf numFmtId="0" fontId="39" fillId="22" borderId="28" xfId="0" applyFont="1" applyFill="1" applyBorder="1" applyAlignment="1">
      <alignment horizontal="center" vertical="center"/>
    </xf>
    <xf numFmtId="0" fontId="39" fillId="22" borderId="52" xfId="0" applyFont="1" applyFill="1" applyBorder="1" applyAlignment="1">
      <alignment horizontal="center" vertical="center"/>
    </xf>
    <xf numFmtId="0" fontId="39" fillId="22" borderId="38" xfId="0" applyFont="1" applyFill="1" applyBorder="1" applyAlignment="1">
      <alignment horizontal="center" vertical="center"/>
    </xf>
    <xf numFmtId="0" fontId="39" fillId="22" borderId="53" xfId="0" applyFont="1" applyFill="1" applyBorder="1" applyAlignment="1">
      <alignment horizontal="center" vertical="center"/>
    </xf>
    <xf numFmtId="164" fontId="49" fillId="2" borderId="42" xfId="0" applyNumberFormat="1" applyFont="1" applyFill="1" applyBorder="1" applyAlignment="1">
      <alignment horizontal="left" vertical="center"/>
    </xf>
    <xf numFmtId="164" fontId="49" fillId="2" borderId="43" xfId="0" applyNumberFormat="1" applyFont="1" applyFill="1" applyBorder="1" applyAlignment="1">
      <alignment horizontal="left" vertical="center"/>
    </xf>
    <xf numFmtId="164" fontId="49" fillId="2" borderId="44" xfId="0" applyNumberFormat="1" applyFont="1" applyFill="1" applyBorder="1" applyAlignment="1">
      <alignment horizontal="left" vertical="center"/>
    </xf>
    <xf numFmtId="164" fontId="49" fillId="2" borderId="42" xfId="0" applyNumberFormat="1" applyFont="1" applyFill="1" applyBorder="1" applyAlignment="1">
      <alignment horizontal="left" vertical="center" wrapText="1"/>
    </xf>
    <xf numFmtId="164" fontId="49" fillId="2" borderId="43" xfId="0" applyNumberFormat="1" applyFont="1" applyFill="1" applyBorder="1" applyAlignment="1">
      <alignment horizontal="left" vertical="center" wrapText="1"/>
    </xf>
    <xf numFmtId="164" fontId="49" fillId="2" borderId="44" xfId="0" applyNumberFormat="1" applyFont="1" applyFill="1" applyBorder="1" applyAlignment="1">
      <alignment horizontal="left" vertical="center" wrapText="1"/>
    </xf>
    <xf numFmtId="164" fontId="49" fillId="2" borderId="45" xfId="0" applyNumberFormat="1" applyFont="1" applyFill="1" applyBorder="1" applyAlignment="1">
      <alignment horizontal="center" vertical="center"/>
    </xf>
    <xf numFmtId="164" fontId="49" fillId="2" borderId="49" xfId="0" applyNumberFormat="1" applyFont="1" applyFill="1" applyBorder="1" applyAlignment="1">
      <alignment horizontal="center" vertical="center"/>
    </xf>
    <xf numFmtId="14" fontId="49" fillId="2" borderId="45" xfId="0" applyNumberFormat="1" applyFont="1" applyFill="1" applyBorder="1" applyAlignment="1">
      <alignment horizontal="center" vertical="center"/>
    </xf>
    <xf numFmtId="14" fontId="49" fillId="2" borderId="49" xfId="0" applyNumberFormat="1" applyFont="1" applyFill="1" applyBorder="1" applyAlignment="1">
      <alignment horizontal="center" vertical="center"/>
    </xf>
    <xf numFmtId="0" fontId="39" fillId="22" borderId="55" xfId="0" applyFont="1" applyFill="1" applyBorder="1" applyAlignment="1">
      <alignment horizontal="center" vertical="center" wrapText="1"/>
    </xf>
    <xf numFmtId="0" fontId="39" fillId="22" borderId="56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/>
    </xf>
    <xf numFmtId="0" fontId="49" fillId="2" borderId="46" xfId="0" applyFont="1" applyFill="1" applyBorder="1" applyAlignment="1">
      <alignment horizontal="center" vertical="center"/>
    </xf>
    <xf numFmtId="0" fontId="49" fillId="2" borderId="49" xfId="0" applyFont="1" applyFill="1" applyBorder="1" applyAlignment="1">
      <alignment horizontal="center" vertical="center"/>
    </xf>
    <xf numFmtId="0" fontId="49" fillId="2" borderId="57" xfId="0" applyFont="1" applyFill="1" applyBorder="1" applyAlignment="1">
      <alignment horizontal="center" vertical="center"/>
    </xf>
    <xf numFmtId="164" fontId="49" fillId="2" borderId="42" xfId="0" applyNumberFormat="1" applyFont="1" applyFill="1" applyBorder="1" applyAlignment="1">
      <alignment horizontal="center" vertical="top"/>
    </xf>
    <xf numFmtId="164" fontId="49" fillId="2" borderId="43" xfId="0" applyNumberFormat="1" applyFont="1" applyFill="1" applyBorder="1" applyAlignment="1">
      <alignment horizontal="center" vertical="top"/>
    </xf>
    <xf numFmtId="164" fontId="49" fillId="2" borderId="44" xfId="0" applyNumberFormat="1" applyFont="1" applyFill="1" applyBorder="1" applyAlignment="1">
      <alignment horizontal="center" vertical="top"/>
    </xf>
    <xf numFmtId="164" fontId="49" fillId="2" borderId="42" xfId="0" applyNumberFormat="1" applyFont="1" applyFill="1" applyBorder="1" applyAlignment="1">
      <alignment horizontal="center" vertical="center"/>
    </xf>
    <xf numFmtId="164" fontId="49" fillId="2" borderId="43" xfId="0" applyNumberFormat="1" applyFont="1" applyFill="1" applyBorder="1" applyAlignment="1">
      <alignment horizontal="center" vertical="center"/>
    </xf>
    <xf numFmtId="164" fontId="49" fillId="2" borderId="44" xfId="0" applyNumberFormat="1" applyFont="1" applyFill="1" applyBorder="1" applyAlignment="1">
      <alignment horizontal="center" vertical="center"/>
    </xf>
    <xf numFmtId="0" fontId="50" fillId="2" borderId="32" xfId="0" applyFont="1" applyFill="1" applyBorder="1" applyAlignment="1">
      <alignment horizontal="left" vertical="center" wrapText="1"/>
    </xf>
    <xf numFmtId="0" fontId="50" fillId="2" borderId="33" xfId="0" applyFont="1" applyFill="1" applyBorder="1" applyAlignment="1">
      <alignment horizontal="left" vertical="center" wrapText="1"/>
    </xf>
    <xf numFmtId="17" fontId="51" fillId="2" borderId="32" xfId="0" applyNumberFormat="1" applyFont="1" applyFill="1" applyBorder="1" applyAlignment="1">
      <alignment horizontal="center" vertical="center"/>
    </xf>
    <xf numFmtId="17" fontId="51" fillId="2" borderId="33" xfId="0" applyNumberFormat="1" applyFont="1" applyFill="1" applyBorder="1" applyAlignment="1">
      <alignment horizontal="center" vertical="center"/>
    </xf>
    <xf numFmtId="17" fontId="51" fillId="2" borderId="34" xfId="0" applyNumberFormat="1" applyFont="1" applyFill="1" applyBorder="1" applyAlignment="1">
      <alignment horizontal="center" vertical="center"/>
    </xf>
    <xf numFmtId="17" fontId="51" fillId="2" borderId="35" xfId="0" applyNumberFormat="1" applyFont="1" applyFill="1" applyBorder="1" applyAlignment="1">
      <alignment horizontal="center" vertical="center"/>
    </xf>
    <xf numFmtId="0" fontId="51" fillId="2" borderId="32" xfId="0" applyFont="1" applyFill="1" applyBorder="1" applyAlignment="1">
      <alignment horizontal="left" vertical="top" wrapText="1"/>
    </xf>
    <xf numFmtId="0" fontId="49" fillId="2" borderId="32" xfId="0" applyFont="1" applyFill="1" applyBorder="1" applyAlignment="1">
      <alignment horizontal="left" vertical="center" wrapText="1"/>
    </xf>
    <xf numFmtId="0" fontId="51" fillId="2" borderId="32" xfId="0" applyFont="1" applyFill="1" applyBorder="1" applyAlignment="1">
      <alignment horizontal="center" vertical="center"/>
    </xf>
    <xf numFmtId="0" fontId="49" fillId="2" borderId="50" xfId="0" applyFont="1" applyFill="1" applyBorder="1" applyAlignment="1">
      <alignment horizontal="center" vertical="center"/>
    </xf>
    <xf numFmtId="0" fontId="49" fillId="2" borderId="47" xfId="0" applyFont="1" applyFill="1" applyBorder="1" applyAlignment="1">
      <alignment horizontal="center" vertical="center"/>
    </xf>
    <xf numFmtId="0" fontId="49" fillId="2" borderId="51" xfId="0" applyFont="1" applyFill="1" applyBorder="1" applyAlignment="1">
      <alignment horizontal="center" vertical="center"/>
    </xf>
    <xf numFmtId="0" fontId="39" fillId="22" borderId="25" xfId="0" applyFont="1" applyFill="1" applyBorder="1" applyAlignment="1">
      <alignment horizontal="center" vertical="center" wrapText="1"/>
    </xf>
    <xf numFmtId="0" fontId="39" fillId="22" borderId="54" xfId="0" applyFont="1" applyFill="1" applyBorder="1" applyAlignment="1">
      <alignment horizontal="center" vertical="center" wrapText="1"/>
    </xf>
    <xf numFmtId="0" fontId="39" fillId="22" borderId="31" xfId="0" applyFont="1" applyFill="1" applyBorder="1" applyAlignment="1">
      <alignment horizontal="center" vertical="center" wrapText="1"/>
    </xf>
    <xf numFmtId="0" fontId="39" fillId="22" borderId="23" xfId="0" applyFont="1" applyFill="1" applyBorder="1" applyAlignment="1">
      <alignment horizontal="center" vertical="center" wrapText="1"/>
    </xf>
    <xf numFmtId="0" fontId="39" fillId="22" borderId="28" xfId="0" applyFont="1" applyFill="1" applyBorder="1" applyAlignment="1">
      <alignment horizontal="center" vertical="center" wrapText="1"/>
    </xf>
    <xf numFmtId="0" fontId="39" fillId="22" borderId="52" xfId="0" applyFont="1" applyFill="1" applyBorder="1" applyAlignment="1">
      <alignment horizontal="center" vertical="center" wrapText="1"/>
    </xf>
    <xf numFmtId="0" fontId="39" fillId="22" borderId="38" xfId="0" applyFont="1" applyFill="1" applyBorder="1" applyAlignment="1">
      <alignment horizontal="center" vertical="center" wrapText="1"/>
    </xf>
    <xf numFmtId="0" fontId="39" fillId="22" borderId="53" xfId="0" applyFont="1" applyFill="1" applyBorder="1" applyAlignment="1">
      <alignment horizontal="center" vertical="center" wrapText="1"/>
    </xf>
    <xf numFmtId="0" fontId="39" fillId="22" borderId="29" xfId="0" applyFont="1" applyFill="1" applyBorder="1" applyAlignment="1">
      <alignment horizontal="center" vertical="center" wrapText="1"/>
    </xf>
    <xf numFmtId="0" fontId="39" fillId="22" borderId="30" xfId="0" applyFont="1" applyFill="1" applyBorder="1" applyAlignment="1">
      <alignment horizontal="center" vertical="center" wrapText="1"/>
    </xf>
    <xf numFmtId="0" fontId="39" fillId="22" borderId="20" xfId="0" applyFont="1" applyFill="1" applyBorder="1" applyAlignment="1">
      <alignment horizontal="center" vertical="center" wrapText="1"/>
    </xf>
    <xf numFmtId="0" fontId="45" fillId="3" borderId="29" xfId="0" applyFont="1" applyFill="1" applyBorder="1" applyAlignment="1">
      <alignment horizontal="left" vertical="center"/>
    </xf>
    <xf numFmtId="0" fontId="45" fillId="3" borderId="30" xfId="0" applyFont="1" applyFill="1" applyBorder="1" applyAlignment="1">
      <alignment horizontal="left" vertical="center"/>
    </xf>
    <xf numFmtId="0" fontId="45" fillId="3" borderId="20" xfId="0" applyFont="1" applyFill="1" applyBorder="1" applyAlignment="1">
      <alignment horizontal="left" vertical="center"/>
    </xf>
    <xf numFmtId="0" fontId="45" fillId="2" borderId="29" xfId="0" applyFont="1" applyFill="1" applyBorder="1" applyAlignment="1">
      <alignment horizontal="right" vertical="center"/>
    </xf>
    <xf numFmtId="0" fontId="45" fillId="2" borderId="30" xfId="0" applyFont="1" applyFill="1" applyBorder="1" applyAlignment="1">
      <alignment horizontal="right" vertical="center"/>
    </xf>
    <xf numFmtId="0" fontId="45" fillId="2" borderId="20" xfId="0" applyFont="1" applyFill="1" applyBorder="1" applyAlignment="1">
      <alignment horizontal="right" vertical="center"/>
    </xf>
    <xf numFmtId="0" fontId="42" fillId="2" borderId="29" xfId="0" applyFont="1" applyFill="1" applyBorder="1" applyAlignment="1">
      <alignment horizontal="left" vertical="center" wrapText="1"/>
    </xf>
    <xf numFmtId="0" fontId="42" fillId="2" borderId="30" xfId="0" applyFont="1" applyFill="1" applyBorder="1" applyAlignment="1">
      <alignment horizontal="left" vertical="center" wrapText="1"/>
    </xf>
    <xf numFmtId="0" fontId="42" fillId="2" borderId="20" xfId="0" applyFont="1" applyFill="1" applyBorder="1" applyAlignment="1">
      <alignment horizontal="left" vertical="center" wrapText="1"/>
    </xf>
    <xf numFmtId="0" fontId="42" fillId="2" borderId="29" xfId="0" applyFont="1" applyFill="1" applyBorder="1" applyAlignment="1">
      <alignment horizontal="left" vertical="center"/>
    </xf>
    <xf numFmtId="0" fontId="42" fillId="2" borderId="30" xfId="0" applyFont="1" applyFill="1" applyBorder="1" applyAlignment="1">
      <alignment horizontal="left" vertical="center"/>
    </xf>
    <xf numFmtId="0" fontId="42" fillId="2" borderId="20" xfId="0" applyFont="1" applyFill="1" applyBorder="1" applyAlignment="1">
      <alignment horizontal="left" vertical="center"/>
    </xf>
    <xf numFmtId="0" fontId="39" fillId="22" borderId="26" xfId="0" applyFont="1" applyFill="1" applyBorder="1" applyAlignment="1">
      <alignment horizontal="center" vertical="center" wrapText="1"/>
    </xf>
    <xf numFmtId="0" fontId="46" fillId="22" borderId="29" xfId="0" applyFont="1" applyFill="1" applyBorder="1" applyAlignment="1">
      <alignment horizontal="center" vertical="center" wrapText="1"/>
    </xf>
    <xf numFmtId="0" fontId="46" fillId="22" borderId="20" xfId="0" applyFont="1" applyFill="1" applyBorder="1" applyAlignment="1">
      <alignment horizontal="center" vertical="center" wrapText="1"/>
    </xf>
    <xf numFmtId="0" fontId="42" fillId="2" borderId="29" xfId="0" applyFont="1" applyFill="1" applyBorder="1" applyAlignment="1">
      <alignment horizontal="left" vertical="center" indent="1"/>
    </xf>
    <xf numFmtId="0" fontId="42" fillId="2" borderId="20" xfId="0" applyFont="1" applyFill="1" applyBorder="1" applyAlignment="1">
      <alignment horizontal="left" vertical="center" indent="1"/>
    </xf>
    <xf numFmtId="0" fontId="20" fillId="2" borderId="0" xfId="0" applyFont="1" applyFill="1" applyAlignment="1">
      <alignment horizontal="left" vertical="center"/>
    </xf>
    <xf numFmtId="0" fontId="39" fillId="22" borderId="22" xfId="0" applyFont="1" applyFill="1" applyBorder="1" applyAlignment="1">
      <alignment horizontal="center" vertical="center" wrapText="1"/>
    </xf>
    <xf numFmtId="0" fontId="39" fillId="22" borderId="21" xfId="0" applyFont="1" applyFill="1" applyBorder="1" applyAlignment="1">
      <alignment horizontal="center" vertical="center" wrapText="1"/>
    </xf>
    <xf numFmtId="0" fontId="39" fillId="22" borderId="24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left" vertical="center"/>
    </xf>
    <xf numFmtId="0" fontId="39" fillId="22" borderId="25" xfId="0" applyFont="1" applyFill="1" applyBorder="1" applyAlignment="1">
      <alignment horizontal="center" vertical="center"/>
    </xf>
    <xf numFmtId="0" fontId="39" fillId="22" borderId="26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left" vertical="center" wrapText="1"/>
    </xf>
    <xf numFmtId="0" fontId="40" fillId="2" borderId="14" xfId="0" applyFont="1" applyFill="1" applyBorder="1" applyAlignment="1">
      <alignment horizontal="left" vertical="center" wrapText="1"/>
    </xf>
    <xf numFmtId="0" fontId="40" fillId="2" borderId="11" xfId="0" applyFont="1" applyFill="1" applyBorder="1" applyAlignment="1">
      <alignment horizontal="left" vertical="center" wrapText="1"/>
    </xf>
  </cellXfs>
  <cellStyles count="50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9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46" builtinId="8"/>
    <cellStyle name="Hyperlink 2" xfId="47"/>
    <cellStyle name="Input 2" xfId="35"/>
    <cellStyle name="Linked Cell 2" xfId="36"/>
    <cellStyle name="Neutral 2" xfId="37"/>
    <cellStyle name="Normal" xfId="0" builtinId="0"/>
    <cellStyle name="Normal 2" xfId="38"/>
    <cellStyle name="Normal 3" xfId="1"/>
    <cellStyle name="Normal_RECI-SCM_EstimateWBS_v0.4 2" xfId="48"/>
    <cellStyle name="Note 2" xfId="39"/>
    <cellStyle name="Output 2" xfId="40"/>
    <cellStyle name="Percent 2" xfId="41"/>
    <cellStyle name="Title 2" xfId="42"/>
    <cellStyle name="Total 2" xfId="43"/>
    <cellStyle name="Warning Text 2" xfId="44"/>
    <cellStyle name="標準_HJ_Development process_v0.4" xfId="45"/>
  </cellStyles>
  <dxfs count="3">
    <dxf>
      <fill>
        <patternFill>
          <bgColor rgb="FFFFFF99"/>
        </patternFill>
      </fill>
    </dxf>
    <dxf>
      <fill>
        <patternFill>
          <bgColor rgb="FF99FFCC"/>
        </patternFill>
      </fill>
    </dxf>
    <dxf>
      <fill>
        <patternFill>
          <bgColor rgb="FFFCBDB2"/>
        </patternFill>
      </fill>
    </dxf>
  </dxfs>
  <tableStyles count="0" defaultTableStyle="TableStyleMedium2" defaultPivotStyle="PivotStyleLight16"/>
  <colors>
    <mruColors>
      <color rgb="FFA5FDC0"/>
      <color rgb="FF99FF66"/>
      <color rgb="FF99FF33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149385</xdr:colOff>
      <xdr:row>23</xdr:row>
      <xdr:rowOff>445770</xdr:rowOff>
    </xdr:from>
    <xdr:to>
      <xdr:col>14</xdr:col>
      <xdr:colOff>361950</xdr:colOff>
      <xdr:row>23</xdr:row>
      <xdr:rowOff>446118</xdr:rowOff>
    </xdr:to>
    <xdr:cxnSp macro="">
      <xdr:nvCxnSpPr>
        <xdr:cNvPr id="3" name="AutoShape 215"/>
        <xdr:cNvCxnSpPr>
          <a:cxnSpLocks noChangeShapeType="1"/>
          <a:stCxn id="4" idx="6"/>
        </xdr:cNvCxnSpPr>
      </xdr:nvCxnSpPr>
      <xdr:spPr bwMode="auto">
        <a:xfrm flipV="1">
          <a:off x="3269775" y="4930140"/>
          <a:ext cx="2308065" cy="348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52724</xdr:colOff>
      <xdr:row>23</xdr:row>
      <xdr:rowOff>392143</xdr:rowOff>
    </xdr:from>
    <xdr:to>
      <xdr:col>9</xdr:col>
      <xdr:colOff>149385</xdr:colOff>
      <xdr:row>23</xdr:row>
      <xdr:rowOff>500093</xdr:rowOff>
    </xdr:to>
    <xdr:sp macro="" textlink="">
      <xdr:nvSpPr>
        <xdr:cNvPr id="4" name="Oval 213"/>
        <xdr:cNvSpPr>
          <a:spLocks noChangeAspect="1" noChangeArrowheads="1"/>
        </xdr:cNvSpPr>
      </xdr:nvSpPr>
      <xdr:spPr bwMode="auto">
        <a:xfrm>
          <a:off x="3173114" y="6027133"/>
          <a:ext cx="96661" cy="1079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 type="none" w="sm" len="sm"/>
        </a:ln>
      </xdr:spPr>
    </xdr:sp>
    <xdr:clientData/>
  </xdr:twoCellAnchor>
  <xdr:twoCellAnchor>
    <xdr:from>
      <xdr:col>14</xdr:col>
      <xdr:colOff>364407</xdr:colOff>
      <xdr:row>23</xdr:row>
      <xdr:rowOff>396833</xdr:rowOff>
    </xdr:from>
    <xdr:to>
      <xdr:col>15</xdr:col>
      <xdr:colOff>62484</xdr:colOff>
      <xdr:row>23</xdr:row>
      <xdr:rowOff>504783</xdr:rowOff>
    </xdr:to>
    <xdr:sp macro="" textlink="">
      <xdr:nvSpPr>
        <xdr:cNvPr id="5" name="Oval 213"/>
        <xdr:cNvSpPr>
          <a:spLocks noChangeAspect="1" noChangeArrowheads="1"/>
        </xdr:cNvSpPr>
      </xdr:nvSpPr>
      <xdr:spPr bwMode="auto">
        <a:xfrm>
          <a:off x="5580297" y="4881203"/>
          <a:ext cx="117177" cy="1079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 type="none" w="sm" len="sm"/>
        </a:ln>
      </xdr:spPr>
    </xdr:sp>
    <xdr:clientData/>
  </xdr:twoCellAnchor>
  <xdr:twoCellAnchor>
    <xdr:from>
      <xdr:col>9</xdr:col>
      <xdr:colOff>329696</xdr:colOff>
      <xdr:row>23</xdr:row>
      <xdr:rowOff>6880</xdr:rowOff>
    </xdr:from>
    <xdr:to>
      <xdr:col>12</xdr:col>
      <xdr:colOff>125563</xdr:colOff>
      <xdr:row>23</xdr:row>
      <xdr:rowOff>331304</xdr:rowOff>
    </xdr:to>
    <xdr:sp macro="" textlink="">
      <xdr:nvSpPr>
        <xdr:cNvPr id="6" name="AutoShape 217"/>
        <xdr:cNvSpPr>
          <a:spLocks/>
        </xdr:cNvSpPr>
      </xdr:nvSpPr>
      <xdr:spPr bwMode="auto">
        <a:xfrm>
          <a:off x="3450086" y="5641870"/>
          <a:ext cx="1053167" cy="324424"/>
        </a:xfrm>
        <a:prstGeom prst="callout1">
          <a:avLst>
            <a:gd name="adj1" fmla="val 46174"/>
            <a:gd name="adj2" fmla="val 612"/>
            <a:gd name="adj3" fmla="val 119736"/>
            <a:gd name="adj4" fmla="val -21125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+mn-lt"/>
              <a:ea typeface="ＭＳ Ｐゴシック"/>
            </a:rPr>
            <a:t>Code Platform,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+mn-lt"/>
              <a:ea typeface="ＭＳ Ｐゴシック"/>
            </a:rPr>
            <a:t>Design</a:t>
          </a:r>
        </a:p>
      </xdr:txBody>
    </xdr:sp>
    <xdr:clientData/>
  </xdr:twoCellAnchor>
  <xdr:twoCellAnchor>
    <xdr:from>
      <xdr:col>14</xdr:col>
      <xdr:colOff>366167</xdr:colOff>
      <xdr:row>18</xdr:row>
      <xdr:rowOff>98320</xdr:rowOff>
    </xdr:from>
    <xdr:to>
      <xdr:col>15</xdr:col>
      <xdr:colOff>83475</xdr:colOff>
      <xdr:row>19</xdr:row>
      <xdr:rowOff>36321</xdr:rowOff>
    </xdr:to>
    <xdr:sp macro="" textlink="">
      <xdr:nvSpPr>
        <xdr:cNvPr id="7" name="5-Point Star 6"/>
        <xdr:cNvSpPr/>
      </xdr:nvSpPr>
      <xdr:spPr>
        <a:xfrm>
          <a:off x="5582057" y="3839740"/>
          <a:ext cx="136408" cy="86591"/>
        </a:xfrm>
        <a:prstGeom prst="star5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327660</xdr:colOff>
      <xdr:row>23</xdr:row>
      <xdr:rowOff>57150</xdr:rowOff>
    </xdr:from>
    <xdr:to>
      <xdr:col>14</xdr:col>
      <xdr:colOff>330477</xdr:colOff>
      <xdr:row>23</xdr:row>
      <xdr:rowOff>410153</xdr:rowOff>
    </xdr:to>
    <xdr:sp macro="" textlink="">
      <xdr:nvSpPr>
        <xdr:cNvPr id="8" name="AutoShape 217"/>
        <xdr:cNvSpPr>
          <a:spLocks/>
        </xdr:cNvSpPr>
      </xdr:nvSpPr>
      <xdr:spPr bwMode="auto">
        <a:xfrm>
          <a:off x="4286250" y="4541520"/>
          <a:ext cx="1260117" cy="353003"/>
        </a:xfrm>
        <a:prstGeom prst="callout1">
          <a:avLst>
            <a:gd name="adj1" fmla="val 29185"/>
            <a:gd name="adj2" fmla="val -9517"/>
            <a:gd name="adj3" fmla="val 101099"/>
            <a:gd name="adj4" fmla="val -2306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+mn-lt"/>
              <a:ea typeface="ＭＳ Ｐゴシック"/>
            </a:rPr>
            <a:t>Coding, Test plan</a:t>
          </a:r>
        </a:p>
      </xdr:txBody>
    </xdr:sp>
    <xdr:clientData/>
  </xdr:twoCellAnchor>
  <xdr:twoCellAnchor>
    <xdr:from>
      <xdr:col>13</xdr:col>
      <xdr:colOff>146602</xdr:colOff>
      <xdr:row>15</xdr:row>
      <xdr:rowOff>76200</xdr:rowOff>
    </xdr:from>
    <xdr:to>
      <xdr:col>16</xdr:col>
      <xdr:colOff>148590</xdr:colOff>
      <xdr:row>18</xdr:row>
      <xdr:rowOff>1877</xdr:rowOff>
    </xdr:to>
    <xdr:sp macro="" textlink="">
      <xdr:nvSpPr>
        <xdr:cNvPr id="10" name="Rectangle 9"/>
        <xdr:cNvSpPr/>
      </xdr:nvSpPr>
      <xdr:spPr>
        <a:xfrm>
          <a:off x="4943392" y="3371850"/>
          <a:ext cx="1259288" cy="3714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Release</a:t>
          </a:r>
          <a:r>
            <a:rPr lang="en-US" sz="1000" b="1" baseline="0">
              <a:solidFill>
                <a:sysClr val="windowText" lastClr="000000"/>
              </a:solidFill>
            </a:rPr>
            <a:t> </a:t>
          </a:r>
          <a:r>
            <a:rPr lang="en-US" sz="1000" b="1">
              <a:solidFill>
                <a:sysClr val="windowText" lastClr="000000"/>
              </a:solidFill>
            </a:rPr>
            <a:t>Phase</a:t>
          </a:r>
          <a:r>
            <a:rPr lang="en-US" sz="1000" b="1" baseline="0">
              <a:solidFill>
                <a:sysClr val="windowText" lastClr="000000"/>
              </a:solidFill>
            </a:rPr>
            <a:t> 1</a:t>
          </a:r>
        </a:p>
        <a:p>
          <a:pPr algn="ctr"/>
          <a:r>
            <a:rPr lang="en-US" sz="1000" b="1" baseline="0">
              <a:solidFill>
                <a:srgbClr val="FF0000"/>
              </a:solidFill>
            </a:rPr>
            <a:t>(28/10/2019)</a:t>
          </a:r>
        </a:p>
      </xdr:txBody>
    </xdr:sp>
    <xdr:clientData/>
  </xdr:twoCellAnchor>
  <xdr:twoCellAnchor>
    <xdr:from>
      <xdr:col>15</xdr:col>
      <xdr:colOff>152400</xdr:colOff>
      <xdr:row>24</xdr:row>
      <xdr:rowOff>331471</xdr:rowOff>
    </xdr:from>
    <xdr:to>
      <xdr:col>20</xdr:col>
      <xdr:colOff>369570</xdr:colOff>
      <xdr:row>24</xdr:row>
      <xdr:rowOff>346710</xdr:rowOff>
    </xdr:to>
    <xdr:cxnSp macro="">
      <xdr:nvCxnSpPr>
        <xdr:cNvPr id="11" name="AutoShape 215"/>
        <xdr:cNvCxnSpPr>
          <a:cxnSpLocks noChangeShapeType="1"/>
        </xdr:cNvCxnSpPr>
      </xdr:nvCxnSpPr>
      <xdr:spPr bwMode="auto">
        <a:xfrm>
          <a:off x="5787390" y="5486401"/>
          <a:ext cx="2312670" cy="15239"/>
        </a:xfrm>
        <a:prstGeom prst="straightConnector1">
          <a:avLst/>
        </a:prstGeom>
        <a:noFill/>
        <a:ln w="2857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356572</xdr:colOff>
      <xdr:row>24</xdr:row>
      <xdr:rowOff>266701</xdr:rowOff>
    </xdr:from>
    <xdr:to>
      <xdr:col>21</xdr:col>
      <xdr:colOff>95250</xdr:colOff>
      <xdr:row>24</xdr:row>
      <xdr:rowOff>441961</xdr:rowOff>
    </xdr:to>
    <xdr:sp macro="" textlink="">
      <xdr:nvSpPr>
        <xdr:cNvPr id="13" name="Oval 213"/>
        <xdr:cNvSpPr>
          <a:spLocks noChangeAspect="1" noChangeArrowheads="1"/>
        </xdr:cNvSpPr>
      </xdr:nvSpPr>
      <xdr:spPr bwMode="auto">
        <a:xfrm flipH="1">
          <a:off x="8087062" y="5421631"/>
          <a:ext cx="157778" cy="17526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 type="none" w="sm" len="sm"/>
        </a:ln>
      </xdr:spPr>
    </xdr:sp>
    <xdr:clientData/>
  </xdr:twoCellAnchor>
  <xdr:twoCellAnchor>
    <xdr:from>
      <xdr:col>16</xdr:col>
      <xdr:colOff>267696</xdr:colOff>
      <xdr:row>23</xdr:row>
      <xdr:rowOff>259080</xdr:rowOff>
    </xdr:from>
    <xdr:to>
      <xdr:col>20</xdr:col>
      <xdr:colOff>22860</xdr:colOff>
      <xdr:row>24</xdr:row>
      <xdr:rowOff>72964</xdr:rowOff>
    </xdr:to>
    <xdr:sp macro="" textlink="">
      <xdr:nvSpPr>
        <xdr:cNvPr id="14" name="AutoShape 217"/>
        <xdr:cNvSpPr>
          <a:spLocks/>
        </xdr:cNvSpPr>
      </xdr:nvSpPr>
      <xdr:spPr bwMode="auto">
        <a:xfrm>
          <a:off x="6321786" y="4743450"/>
          <a:ext cx="1431564" cy="484444"/>
        </a:xfrm>
        <a:prstGeom prst="callout1">
          <a:avLst>
            <a:gd name="adj1" fmla="val 46174"/>
            <a:gd name="adj2" fmla="val 612"/>
            <a:gd name="adj3" fmla="val 129960"/>
            <a:gd name="adj4" fmla="val -1793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+mn-lt"/>
              <a:ea typeface="ＭＳ Ｐゴシック"/>
            </a:rPr>
            <a:t>Coding, Test plan</a:t>
          </a:r>
        </a:p>
      </xdr:txBody>
    </xdr:sp>
    <xdr:clientData/>
  </xdr:twoCellAnchor>
  <xdr:twoCellAnchor>
    <xdr:from>
      <xdr:col>9</xdr:col>
      <xdr:colOff>69243</xdr:colOff>
      <xdr:row>25</xdr:row>
      <xdr:rowOff>362403</xdr:rowOff>
    </xdr:from>
    <xdr:to>
      <xdr:col>9</xdr:col>
      <xdr:colOff>164579</xdr:colOff>
      <xdr:row>25</xdr:row>
      <xdr:rowOff>470353</xdr:rowOff>
    </xdr:to>
    <xdr:sp macro="" textlink="">
      <xdr:nvSpPr>
        <xdr:cNvPr id="17" name="Oval 213"/>
        <xdr:cNvSpPr>
          <a:spLocks noChangeAspect="1" noChangeArrowheads="1"/>
        </xdr:cNvSpPr>
      </xdr:nvSpPr>
      <xdr:spPr bwMode="auto">
        <a:xfrm>
          <a:off x="3189633" y="7521393"/>
          <a:ext cx="95336" cy="1079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 type="none" w="sm" len="sm"/>
        </a:ln>
      </xdr:spPr>
    </xdr:sp>
    <xdr:clientData/>
  </xdr:twoCellAnchor>
  <xdr:twoCellAnchor>
    <xdr:from>
      <xdr:col>15</xdr:col>
      <xdr:colOff>3896</xdr:colOff>
      <xdr:row>23</xdr:row>
      <xdr:rowOff>504783</xdr:rowOff>
    </xdr:from>
    <xdr:to>
      <xdr:col>15</xdr:col>
      <xdr:colOff>156210</xdr:colOff>
      <xdr:row>24</xdr:row>
      <xdr:rowOff>304800</xdr:rowOff>
    </xdr:to>
    <xdr:cxnSp macro="">
      <xdr:nvCxnSpPr>
        <xdr:cNvPr id="28" name="AutoShape 215"/>
        <xdr:cNvCxnSpPr>
          <a:cxnSpLocks noChangeShapeType="1"/>
          <a:stCxn id="5" idx="4"/>
        </xdr:cNvCxnSpPr>
      </xdr:nvCxnSpPr>
      <xdr:spPr bwMode="auto">
        <a:xfrm>
          <a:off x="5638886" y="4989153"/>
          <a:ext cx="152314" cy="470577"/>
        </a:xfrm>
        <a:prstGeom prst="straightConnector1">
          <a:avLst/>
        </a:prstGeom>
        <a:noFill/>
        <a:ln w="19050">
          <a:solidFill>
            <a:schemeClr val="bg1">
              <a:lumMod val="65000"/>
            </a:schemeClr>
          </a:solidFill>
          <a:prstDash val="sysDash"/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148245</xdr:colOff>
      <xdr:row>19</xdr:row>
      <xdr:rowOff>0</xdr:rowOff>
    </xdr:from>
    <xdr:to>
      <xdr:col>21</xdr:col>
      <xdr:colOff>11206</xdr:colOff>
      <xdr:row>19</xdr:row>
      <xdr:rowOff>1856</xdr:rowOff>
    </xdr:to>
    <xdr:cxnSp macro="">
      <xdr:nvCxnSpPr>
        <xdr:cNvPr id="31" name="AutoShape 215"/>
        <xdr:cNvCxnSpPr>
          <a:cxnSpLocks noChangeShapeType="1"/>
        </xdr:cNvCxnSpPr>
      </xdr:nvCxnSpPr>
      <xdr:spPr bwMode="auto">
        <a:xfrm flipV="1">
          <a:off x="5784804" y="4344147"/>
          <a:ext cx="2373078" cy="1856"/>
        </a:xfrm>
        <a:prstGeom prst="straightConnector1">
          <a:avLst/>
        </a:prstGeom>
        <a:noFill/>
        <a:ln w="19050">
          <a:solidFill>
            <a:srgbClr val="C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137693</xdr:colOff>
      <xdr:row>19</xdr:row>
      <xdr:rowOff>0</xdr:rowOff>
    </xdr:from>
    <xdr:to>
      <xdr:col>14</xdr:col>
      <xdr:colOff>278130</xdr:colOff>
      <xdr:row>19</xdr:row>
      <xdr:rowOff>8696</xdr:rowOff>
    </xdr:to>
    <xdr:cxnSp macro="">
      <xdr:nvCxnSpPr>
        <xdr:cNvPr id="34" name="AutoShape 215"/>
        <xdr:cNvCxnSpPr>
          <a:cxnSpLocks noChangeShapeType="1"/>
          <a:stCxn id="35" idx="6"/>
        </xdr:cNvCxnSpPr>
      </xdr:nvCxnSpPr>
      <xdr:spPr bwMode="auto">
        <a:xfrm flipV="1">
          <a:off x="3258083" y="3890010"/>
          <a:ext cx="2235937" cy="8696"/>
        </a:xfrm>
        <a:prstGeom prst="straightConnector1">
          <a:avLst/>
        </a:prstGeom>
        <a:noFill/>
        <a:ln w="19050">
          <a:solidFill>
            <a:srgbClr val="C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41032</xdr:colOff>
      <xdr:row>18</xdr:row>
      <xdr:rowOff>124852</xdr:rowOff>
    </xdr:from>
    <xdr:to>
      <xdr:col>9</xdr:col>
      <xdr:colOff>137693</xdr:colOff>
      <xdr:row>19</xdr:row>
      <xdr:rowOff>41130</xdr:rowOff>
    </xdr:to>
    <xdr:sp macro="" textlink="">
      <xdr:nvSpPr>
        <xdr:cNvPr id="35" name="Oval 213"/>
        <xdr:cNvSpPr>
          <a:spLocks noChangeAspect="1" noChangeArrowheads="1"/>
        </xdr:cNvSpPr>
      </xdr:nvSpPr>
      <xdr:spPr bwMode="auto">
        <a:xfrm>
          <a:off x="3161422" y="4845442"/>
          <a:ext cx="96661" cy="9915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 type="none" w="sm" len="sm"/>
        </a:ln>
      </xdr:spPr>
    </xdr:sp>
    <xdr:clientData/>
  </xdr:twoCellAnchor>
  <xdr:twoCellAnchor>
    <xdr:from>
      <xdr:col>15</xdr:col>
      <xdr:colOff>0</xdr:colOff>
      <xdr:row>22</xdr:row>
      <xdr:rowOff>3810</xdr:rowOff>
    </xdr:from>
    <xdr:to>
      <xdr:col>15</xdr:col>
      <xdr:colOff>58941</xdr:colOff>
      <xdr:row>27</xdr:row>
      <xdr:rowOff>0</xdr:rowOff>
    </xdr:to>
    <xdr:cxnSp macro="">
      <xdr:nvCxnSpPr>
        <xdr:cNvPr id="41" name="Straight Connector 40"/>
        <xdr:cNvCxnSpPr/>
      </xdr:nvCxnSpPr>
      <xdr:spPr>
        <a:xfrm>
          <a:off x="5634990" y="4339590"/>
          <a:ext cx="58941" cy="3760470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</xdr:colOff>
      <xdr:row>15</xdr:row>
      <xdr:rowOff>190500</xdr:rowOff>
    </xdr:from>
    <xdr:to>
      <xdr:col>10</xdr:col>
      <xdr:colOff>137160</xdr:colOff>
      <xdr:row>18</xdr:row>
      <xdr:rowOff>66647</xdr:rowOff>
    </xdr:to>
    <xdr:sp macro="" textlink="">
      <xdr:nvSpPr>
        <xdr:cNvPr id="43" name="Rectangle 42"/>
        <xdr:cNvSpPr/>
      </xdr:nvSpPr>
      <xdr:spPr>
        <a:xfrm>
          <a:off x="2857500" y="4347210"/>
          <a:ext cx="819150" cy="4400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Start</a:t>
          </a:r>
        </a:p>
        <a:p>
          <a:pPr algn="ctr"/>
          <a:r>
            <a:rPr lang="en-US" sz="1000" b="1">
              <a:solidFill>
                <a:srgbClr val="FF0000"/>
              </a:solidFill>
            </a:rPr>
            <a:t>1/6/2018</a:t>
          </a:r>
          <a:endParaRPr lang="en-US" sz="10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285750</xdr:colOff>
      <xdr:row>15</xdr:row>
      <xdr:rowOff>90990</xdr:rowOff>
    </xdr:from>
    <xdr:to>
      <xdr:col>22</xdr:col>
      <xdr:colOff>287738</xdr:colOff>
      <xdr:row>18</xdr:row>
      <xdr:rowOff>15846</xdr:rowOff>
    </xdr:to>
    <xdr:sp macro="" textlink="">
      <xdr:nvSpPr>
        <xdr:cNvPr id="44" name="Rectangle 43"/>
        <xdr:cNvSpPr/>
      </xdr:nvSpPr>
      <xdr:spPr>
        <a:xfrm>
          <a:off x="7595721" y="3837490"/>
          <a:ext cx="1257046" cy="3730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Release</a:t>
          </a:r>
          <a:r>
            <a:rPr lang="en-US" sz="1000" b="1" baseline="0">
              <a:solidFill>
                <a:sysClr val="windowText" lastClr="000000"/>
              </a:solidFill>
            </a:rPr>
            <a:t> </a:t>
          </a:r>
          <a:r>
            <a:rPr lang="en-US" sz="1000" b="1">
              <a:solidFill>
                <a:sysClr val="windowText" lastClr="000000"/>
              </a:solidFill>
            </a:rPr>
            <a:t>Phase</a:t>
          </a:r>
          <a:r>
            <a:rPr lang="en-US" sz="1000" b="1" baseline="0">
              <a:solidFill>
                <a:sysClr val="windowText" lastClr="000000"/>
              </a:solidFill>
            </a:rPr>
            <a:t> 2</a:t>
          </a:r>
        </a:p>
        <a:p>
          <a:pPr algn="ctr"/>
          <a:r>
            <a:rPr lang="en-US" sz="1000" b="1" baseline="0">
              <a:solidFill>
                <a:srgbClr val="FF0000"/>
              </a:solidFill>
            </a:rPr>
            <a:t>(09/12/2019</a:t>
          </a:r>
        </a:p>
      </xdr:txBody>
    </xdr:sp>
    <xdr:clientData/>
  </xdr:twoCellAnchor>
  <xdr:twoCellAnchor>
    <xdr:from>
      <xdr:col>21</xdr:col>
      <xdr:colOff>2020</xdr:colOff>
      <xdr:row>22</xdr:row>
      <xdr:rowOff>11430</xdr:rowOff>
    </xdr:from>
    <xdr:to>
      <xdr:col>21</xdr:col>
      <xdr:colOff>60960</xdr:colOff>
      <xdr:row>27</xdr:row>
      <xdr:rowOff>0</xdr:rowOff>
    </xdr:to>
    <xdr:cxnSp macro="">
      <xdr:nvCxnSpPr>
        <xdr:cNvPr id="77" name="Straight Connector 76"/>
        <xdr:cNvCxnSpPr/>
      </xdr:nvCxnSpPr>
      <xdr:spPr>
        <a:xfrm>
          <a:off x="8151610" y="4347210"/>
          <a:ext cx="58940" cy="2819400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  <a:prstDash val="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Planning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Overview"/>
      <sheetName val="2.Risk"/>
      <sheetName val="3.Effort"/>
      <sheetName val="4.Quality"/>
      <sheetName val="Productivity"/>
      <sheetName val="5.Strategy"/>
      <sheetName val="6.Tailoring"/>
      <sheetName val="7.Orgchart"/>
      <sheetName val="Defect Plan (OldTemplate)"/>
      <sheetName val="8.Resource"/>
      <sheetName val="9.FC"/>
      <sheetName val="TL"/>
      <sheetName val="CAL"/>
      <sheetName val="Combo"/>
      <sheetName val="Sheet2"/>
      <sheetName val="Norm"/>
      <sheetName val="Parameter"/>
      <sheetName val="Guideline"/>
      <sheetName val="ROC"/>
      <sheetName val="PM's task"/>
      <sheetName val="Sheet1"/>
      <sheetName val="Sheet3"/>
    </sheetNames>
    <sheetDataSet>
      <sheetData sheetId="0">
        <row r="7">
          <cell r="C7" t="str">
            <v>SIM VN Corp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m.ngo@yvietcare.com" TargetMode="External"/><Relationship Id="rId2" Type="http://schemas.openxmlformats.org/officeDocument/2006/relationships/hyperlink" Target="mailto:truc.truong@yvietcare.com" TargetMode="External"/><Relationship Id="rId1" Type="http://schemas.openxmlformats.org/officeDocument/2006/relationships/hyperlink" Target="mailto:truc.truong@yvietcar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n.ngau@yvietcare.com" TargetMode="External"/><Relationship Id="rId4" Type="http://schemas.openxmlformats.org/officeDocument/2006/relationships/hyperlink" Target="mailto:tai.ngo@yvietca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4" workbookViewId="0">
      <selection activeCell="D24" sqref="D24"/>
    </sheetView>
  </sheetViews>
  <sheetFormatPr defaultColWidth="9.1015625" defaultRowHeight="13.8"/>
  <cols>
    <col min="1" max="1" width="9.1015625" style="4"/>
    <col min="2" max="2" width="7" style="4" customWidth="1"/>
    <col min="3" max="3" width="17.1015625" style="4" customWidth="1"/>
    <col min="4" max="4" width="26.41796875" style="4" customWidth="1"/>
    <col min="5" max="7" width="9.1015625" style="4"/>
    <col min="8" max="8" width="7" style="4" customWidth="1"/>
    <col min="9" max="10" width="9.1015625" style="4"/>
    <col min="11" max="11" width="11.41796875" style="4" customWidth="1"/>
    <col min="12" max="257" width="9.1015625" style="4"/>
    <col min="258" max="258" width="7" style="4" customWidth="1"/>
    <col min="259" max="263" width="9.1015625" style="4"/>
    <col min="264" max="264" width="7" style="4" customWidth="1"/>
    <col min="265" max="266" width="9.1015625" style="4"/>
    <col min="267" max="267" width="11.41796875" style="4" customWidth="1"/>
    <col min="268" max="513" width="9.1015625" style="4"/>
    <col min="514" max="514" width="7" style="4" customWidth="1"/>
    <col min="515" max="519" width="9.1015625" style="4"/>
    <col min="520" max="520" width="7" style="4" customWidth="1"/>
    <col min="521" max="522" width="9.1015625" style="4"/>
    <col min="523" max="523" width="11.41796875" style="4" customWidth="1"/>
    <col min="524" max="769" width="9.1015625" style="4"/>
    <col min="770" max="770" width="7" style="4" customWidth="1"/>
    <col min="771" max="775" width="9.1015625" style="4"/>
    <col min="776" max="776" width="7" style="4" customWidth="1"/>
    <col min="777" max="778" width="9.1015625" style="4"/>
    <col min="779" max="779" width="11.41796875" style="4" customWidth="1"/>
    <col min="780" max="1025" width="9.1015625" style="4"/>
    <col min="1026" max="1026" width="7" style="4" customWidth="1"/>
    <col min="1027" max="1031" width="9.1015625" style="4"/>
    <col min="1032" max="1032" width="7" style="4" customWidth="1"/>
    <col min="1033" max="1034" width="9.1015625" style="4"/>
    <col min="1035" max="1035" width="11.41796875" style="4" customWidth="1"/>
    <col min="1036" max="1281" width="9.1015625" style="4"/>
    <col min="1282" max="1282" width="7" style="4" customWidth="1"/>
    <col min="1283" max="1287" width="9.1015625" style="4"/>
    <col min="1288" max="1288" width="7" style="4" customWidth="1"/>
    <col min="1289" max="1290" width="9.1015625" style="4"/>
    <col min="1291" max="1291" width="11.41796875" style="4" customWidth="1"/>
    <col min="1292" max="1537" width="9.1015625" style="4"/>
    <col min="1538" max="1538" width="7" style="4" customWidth="1"/>
    <col min="1539" max="1543" width="9.1015625" style="4"/>
    <col min="1544" max="1544" width="7" style="4" customWidth="1"/>
    <col min="1545" max="1546" width="9.1015625" style="4"/>
    <col min="1547" max="1547" width="11.41796875" style="4" customWidth="1"/>
    <col min="1548" max="1793" width="9.1015625" style="4"/>
    <col min="1794" max="1794" width="7" style="4" customWidth="1"/>
    <col min="1795" max="1799" width="9.1015625" style="4"/>
    <col min="1800" max="1800" width="7" style="4" customWidth="1"/>
    <col min="1801" max="1802" width="9.1015625" style="4"/>
    <col min="1803" max="1803" width="11.41796875" style="4" customWidth="1"/>
    <col min="1804" max="2049" width="9.1015625" style="4"/>
    <col min="2050" max="2050" width="7" style="4" customWidth="1"/>
    <col min="2051" max="2055" width="9.1015625" style="4"/>
    <col min="2056" max="2056" width="7" style="4" customWidth="1"/>
    <col min="2057" max="2058" width="9.1015625" style="4"/>
    <col min="2059" max="2059" width="11.41796875" style="4" customWidth="1"/>
    <col min="2060" max="2305" width="9.1015625" style="4"/>
    <col min="2306" max="2306" width="7" style="4" customWidth="1"/>
    <col min="2307" max="2311" width="9.1015625" style="4"/>
    <col min="2312" max="2312" width="7" style="4" customWidth="1"/>
    <col min="2313" max="2314" width="9.1015625" style="4"/>
    <col min="2315" max="2315" width="11.41796875" style="4" customWidth="1"/>
    <col min="2316" max="2561" width="9.1015625" style="4"/>
    <col min="2562" max="2562" width="7" style="4" customWidth="1"/>
    <col min="2563" max="2567" width="9.1015625" style="4"/>
    <col min="2568" max="2568" width="7" style="4" customWidth="1"/>
    <col min="2569" max="2570" width="9.1015625" style="4"/>
    <col min="2571" max="2571" width="11.41796875" style="4" customWidth="1"/>
    <col min="2572" max="2817" width="9.1015625" style="4"/>
    <col min="2818" max="2818" width="7" style="4" customWidth="1"/>
    <col min="2819" max="2823" width="9.1015625" style="4"/>
    <col min="2824" max="2824" width="7" style="4" customWidth="1"/>
    <col min="2825" max="2826" width="9.1015625" style="4"/>
    <col min="2827" max="2827" width="11.41796875" style="4" customWidth="1"/>
    <col min="2828" max="3073" width="9.1015625" style="4"/>
    <col min="3074" max="3074" width="7" style="4" customWidth="1"/>
    <col min="3075" max="3079" width="9.1015625" style="4"/>
    <col min="3080" max="3080" width="7" style="4" customWidth="1"/>
    <col min="3081" max="3082" width="9.1015625" style="4"/>
    <col min="3083" max="3083" width="11.41796875" style="4" customWidth="1"/>
    <col min="3084" max="3329" width="9.1015625" style="4"/>
    <col min="3330" max="3330" width="7" style="4" customWidth="1"/>
    <col min="3331" max="3335" width="9.1015625" style="4"/>
    <col min="3336" max="3336" width="7" style="4" customWidth="1"/>
    <col min="3337" max="3338" width="9.1015625" style="4"/>
    <col min="3339" max="3339" width="11.41796875" style="4" customWidth="1"/>
    <col min="3340" max="3585" width="9.1015625" style="4"/>
    <col min="3586" max="3586" width="7" style="4" customWidth="1"/>
    <col min="3587" max="3591" width="9.1015625" style="4"/>
    <col min="3592" max="3592" width="7" style="4" customWidth="1"/>
    <col min="3593" max="3594" width="9.1015625" style="4"/>
    <col min="3595" max="3595" width="11.41796875" style="4" customWidth="1"/>
    <col min="3596" max="3841" width="9.1015625" style="4"/>
    <col min="3842" max="3842" width="7" style="4" customWidth="1"/>
    <col min="3843" max="3847" width="9.1015625" style="4"/>
    <col min="3848" max="3848" width="7" style="4" customWidth="1"/>
    <col min="3849" max="3850" width="9.1015625" style="4"/>
    <col min="3851" max="3851" width="11.41796875" style="4" customWidth="1"/>
    <col min="3852" max="4097" width="9.1015625" style="4"/>
    <col min="4098" max="4098" width="7" style="4" customWidth="1"/>
    <col min="4099" max="4103" width="9.1015625" style="4"/>
    <col min="4104" max="4104" width="7" style="4" customWidth="1"/>
    <col min="4105" max="4106" width="9.1015625" style="4"/>
    <col min="4107" max="4107" width="11.41796875" style="4" customWidth="1"/>
    <col min="4108" max="4353" width="9.1015625" style="4"/>
    <col min="4354" max="4354" width="7" style="4" customWidth="1"/>
    <col min="4355" max="4359" width="9.1015625" style="4"/>
    <col min="4360" max="4360" width="7" style="4" customWidth="1"/>
    <col min="4361" max="4362" width="9.1015625" style="4"/>
    <col min="4363" max="4363" width="11.41796875" style="4" customWidth="1"/>
    <col min="4364" max="4609" width="9.1015625" style="4"/>
    <col min="4610" max="4610" width="7" style="4" customWidth="1"/>
    <col min="4611" max="4615" width="9.1015625" style="4"/>
    <col min="4616" max="4616" width="7" style="4" customWidth="1"/>
    <col min="4617" max="4618" width="9.1015625" style="4"/>
    <col min="4619" max="4619" width="11.41796875" style="4" customWidth="1"/>
    <col min="4620" max="4865" width="9.1015625" style="4"/>
    <col min="4866" max="4866" width="7" style="4" customWidth="1"/>
    <col min="4867" max="4871" width="9.1015625" style="4"/>
    <col min="4872" max="4872" width="7" style="4" customWidth="1"/>
    <col min="4873" max="4874" width="9.1015625" style="4"/>
    <col min="4875" max="4875" width="11.41796875" style="4" customWidth="1"/>
    <col min="4876" max="5121" width="9.1015625" style="4"/>
    <col min="5122" max="5122" width="7" style="4" customWidth="1"/>
    <col min="5123" max="5127" width="9.1015625" style="4"/>
    <col min="5128" max="5128" width="7" style="4" customWidth="1"/>
    <col min="5129" max="5130" width="9.1015625" style="4"/>
    <col min="5131" max="5131" width="11.41796875" style="4" customWidth="1"/>
    <col min="5132" max="5377" width="9.1015625" style="4"/>
    <col min="5378" max="5378" width="7" style="4" customWidth="1"/>
    <col min="5379" max="5383" width="9.1015625" style="4"/>
    <col min="5384" max="5384" width="7" style="4" customWidth="1"/>
    <col min="5385" max="5386" width="9.1015625" style="4"/>
    <col min="5387" max="5387" width="11.41796875" style="4" customWidth="1"/>
    <col min="5388" max="5633" width="9.1015625" style="4"/>
    <col min="5634" max="5634" width="7" style="4" customWidth="1"/>
    <col min="5635" max="5639" width="9.1015625" style="4"/>
    <col min="5640" max="5640" width="7" style="4" customWidth="1"/>
    <col min="5641" max="5642" width="9.1015625" style="4"/>
    <col min="5643" max="5643" width="11.41796875" style="4" customWidth="1"/>
    <col min="5644" max="5889" width="9.1015625" style="4"/>
    <col min="5890" max="5890" width="7" style="4" customWidth="1"/>
    <col min="5891" max="5895" width="9.1015625" style="4"/>
    <col min="5896" max="5896" width="7" style="4" customWidth="1"/>
    <col min="5897" max="5898" width="9.1015625" style="4"/>
    <col min="5899" max="5899" width="11.41796875" style="4" customWidth="1"/>
    <col min="5900" max="6145" width="9.1015625" style="4"/>
    <col min="6146" max="6146" width="7" style="4" customWidth="1"/>
    <col min="6147" max="6151" width="9.1015625" style="4"/>
    <col min="6152" max="6152" width="7" style="4" customWidth="1"/>
    <col min="6153" max="6154" width="9.1015625" style="4"/>
    <col min="6155" max="6155" width="11.41796875" style="4" customWidth="1"/>
    <col min="6156" max="6401" width="9.1015625" style="4"/>
    <col min="6402" max="6402" width="7" style="4" customWidth="1"/>
    <col min="6403" max="6407" width="9.1015625" style="4"/>
    <col min="6408" max="6408" width="7" style="4" customWidth="1"/>
    <col min="6409" max="6410" width="9.1015625" style="4"/>
    <col min="6411" max="6411" width="11.41796875" style="4" customWidth="1"/>
    <col min="6412" max="6657" width="9.1015625" style="4"/>
    <col min="6658" max="6658" width="7" style="4" customWidth="1"/>
    <col min="6659" max="6663" width="9.1015625" style="4"/>
    <col min="6664" max="6664" width="7" style="4" customWidth="1"/>
    <col min="6665" max="6666" width="9.1015625" style="4"/>
    <col min="6667" max="6667" width="11.41796875" style="4" customWidth="1"/>
    <col min="6668" max="6913" width="9.1015625" style="4"/>
    <col min="6914" max="6914" width="7" style="4" customWidth="1"/>
    <col min="6915" max="6919" width="9.1015625" style="4"/>
    <col min="6920" max="6920" width="7" style="4" customWidth="1"/>
    <col min="6921" max="6922" width="9.1015625" style="4"/>
    <col min="6923" max="6923" width="11.41796875" style="4" customWidth="1"/>
    <col min="6924" max="7169" width="9.1015625" style="4"/>
    <col min="7170" max="7170" width="7" style="4" customWidth="1"/>
    <col min="7171" max="7175" width="9.1015625" style="4"/>
    <col min="7176" max="7176" width="7" style="4" customWidth="1"/>
    <col min="7177" max="7178" width="9.1015625" style="4"/>
    <col min="7179" max="7179" width="11.41796875" style="4" customWidth="1"/>
    <col min="7180" max="7425" width="9.1015625" style="4"/>
    <col min="7426" max="7426" width="7" style="4" customWidth="1"/>
    <col min="7427" max="7431" width="9.1015625" style="4"/>
    <col min="7432" max="7432" width="7" style="4" customWidth="1"/>
    <col min="7433" max="7434" width="9.1015625" style="4"/>
    <col min="7435" max="7435" width="11.41796875" style="4" customWidth="1"/>
    <col min="7436" max="7681" width="9.1015625" style="4"/>
    <col min="7682" max="7682" width="7" style="4" customWidth="1"/>
    <col min="7683" max="7687" width="9.1015625" style="4"/>
    <col min="7688" max="7688" width="7" style="4" customWidth="1"/>
    <col min="7689" max="7690" width="9.1015625" style="4"/>
    <col min="7691" max="7691" width="11.41796875" style="4" customWidth="1"/>
    <col min="7692" max="7937" width="9.1015625" style="4"/>
    <col min="7938" max="7938" width="7" style="4" customWidth="1"/>
    <col min="7939" max="7943" width="9.1015625" style="4"/>
    <col min="7944" max="7944" width="7" style="4" customWidth="1"/>
    <col min="7945" max="7946" width="9.1015625" style="4"/>
    <col min="7947" max="7947" width="11.41796875" style="4" customWidth="1"/>
    <col min="7948" max="8193" width="9.1015625" style="4"/>
    <col min="8194" max="8194" width="7" style="4" customWidth="1"/>
    <col min="8195" max="8199" width="9.1015625" style="4"/>
    <col min="8200" max="8200" width="7" style="4" customWidth="1"/>
    <col min="8201" max="8202" width="9.1015625" style="4"/>
    <col min="8203" max="8203" width="11.41796875" style="4" customWidth="1"/>
    <col min="8204" max="8449" width="9.1015625" style="4"/>
    <col min="8450" max="8450" width="7" style="4" customWidth="1"/>
    <col min="8451" max="8455" width="9.1015625" style="4"/>
    <col min="8456" max="8456" width="7" style="4" customWidth="1"/>
    <col min="8457" max="8458" width="9.1015625" style="4"/>
    <col min="8459" max="8459" width="11.41796875" style="4" customWidth="1"/>
    <col min="8460" max="8705" width="9.1015625" style="4"/>
    <col min="8706" max="8706" width="7" style="4" customWidth="1"/>
    <col min="8707" max="8711" width="9.1015625" style="4"/>
    <col min="8712" max="8712" width="7" style="4" customWidth="1"/>
    <col min="8713" max="8714" width="9.1015625" style="4"/>
    <col min="8715" max="8715" width="11.41796875" style="4" customWidth="1"/>
    <col min="8716" max="8961" width="9.1015625" style="4"/>
    <col min="8962" max="8962" width="7" style="4" customWidth="1"/>
    <col min="8963" max="8967" width="9.1015625" style="4"/>
    <col min="8968" max="8968" width="7" style="4" customWidth="1"/>
    <col min="8969" max="8970" width="9.1015625" style="4"/>
    <col min="8971" max="8971" width="11.41796875" style="4" customWidth="1"/>
    <col min="8972" max="9217" width="9.1015625" style="4"/>
    <col min="9218" max="9218" width="7" style="4" customWidth="1"/>
    <col min="9219" max="9223" width="9.1015625" style="4"/>
    <col min="9224" max="9224" width="7" style="4" customWidth="1"/>
    <col min="9225" max="9226" width="9.1015625" style="4"/>
    <col min="9227" max="9227" width="11.41796875" style="4" customWidth="1"/>
    <col min="9228" max="9473" width="9.1015625" style="4"/>
    <col min="9474" max="9474" width="7" style="4" customWidth="1"/>
    <col min="9475" max="9479" width="9.1015625" style="4"/>
    <col min="9480" max="9480" width="7" style="4" customWidth="1"/>
    <col min="9481" max="9482" width="9.1015625" style="4"/>
    <col min="9483" max="9483" width="11.41796875" style="4" customWidth="1"/>
    <col min="9484" max="9729" width="9.1015625" style="4"/>
    <col min="9730" max="9730" width="7" style="4" customWidth="1"/>
    <col min="9731" max="9735" width="9.1015625" style="4"/>
    <col min="9736" max="9736" width="7" style="4" customWidth="1"/>
    <col min="9737" max="9738" width="9.1015625" style="4"/>
    <col min="9739" max="9739" width="11.41796875" style="4" customWidth="1"/>
    <col min="9740" max="9985" width="9.1015625" style="4"/>
    <col min="9986" max="9986" width="7" style="4" customWidth="1"/>
    <col min="9987" max="9991" width="9.1015625" style="4"/>
    <col min="9992" max="9992" width="7" style="4" customWidth="1"/>
    <col min="9993" max="9994" width="9.1015625" style="4"/>
    <col min="9995" max="9995" width="11.41796875" style="4" customWidth="1"/>
    <col min="9996" max="10241" width="9.1015625" style="4"/>
    <col min="10242" max="10242" width="7" style="4" customWidth="1"/>
    <col min="10243" max="10247" width="9.1015625" style="4"/>
    <col min="10248" max="10248" width="7" style="4" customWidth="1"/>
    <col min="10249" max="10250" width="9.1015625" style="4"/>
    <col min="10251" max="10251" width="11.41796875" style="4" customWidth="1"/>
    <col min="10252" max="10497" width="9.1015625" style="4"/>
    <col min="10498" max="10498" width="7" style="4" customWidth="1"/>
    <col min="10499" max="10503" width="9.1015625" style="4"/>
    <col min="10504" max="10504" width="7" style="4" customWidth="1"/>
    <col min="10505" max="10506" width="9.1015625" style="4"/>
    <col min="10507" max="10507" width="11.41796875" style="4" customWidth="1"/>
    <col min="10508" max="10753" width="9.1015625" style="4"/>
    <col min="10754" max="10754" width="7" style="4" customWidth="1"/>
    <col min="10755" max="10759" width="9.1015625" style="4"/>
    <col min="10760" max="10760" width="7" style="4" customWidth="1"/>
    <col min="10761" max="10762" width="9.1015625" style="4"/>
    <col min="10763" max="10763" width="11.41796875" style="4" customWidth="1"/>
    <col min="10764" max="11009" width="9.1015625" style="4"/>
    <col min="11010" max="11010" width="7" style="4" customWidth="1"/>
    <col min="11011" max="11015" width="9.1015625" style="4"/>
    <col min="11016" max="11016" width="7" style="4" customWidth="1"/>
    <col min="11017" max="11018" width="9.1015625" style="4"/>
    <col min="11019" max="11019" width="11.41796875" style="4" customWidth="1"/>
    <col min="11020" max="11265" width="9.1015625" style="4"/>
    <col min="11266" max="11266" width="7" style="4" customWidth="1"/>
    <col min="11267" max="11271" width="9.1015625" style="4"/>
    <col min="11272" max="11272" width="7" style="4" customWidth="1"/>
    <col min="11273" max="11274" width="9.1015625" style="4"/>
    <col min="11275" max="11275" width="11.41796875" style="4" customWidth="1"/>
    <col min="11276" max="11521" width="9.1015625" style="4"/>
    <col min="11522" max="11522" width="7" style="4" customWidth="1"/>
    <col min="11523" max="11527" width="9.1015625" style="4"/>
    <col min="11528" max="11528" width="7" style="4" customWidth="1"/>
    <col min="11529" max="11530" width="9.1015625" style="4"/>
    <col min="11531" max="11531" width="11.41796875" style="4" customWidth="1"/>
    <col min="11532" max="11777" width="9.1015625" style="4"/>
    <col min="11778" max="11778" width="7" style="4" customWidth="1"/>
    <col min="11779" max="11783" width="9.1015625" style="4"/>
    <col min="11784" max="11784" width="7" style="4" customWidth="1"/>
    <col min="11785" max="11786" width="9.1015625" style="4"/>
    <col min="11787" max="11787" width="11.41796875" style="4" customWidth="1"/>
    <col min="11788" max="12033" width="9.1015625" style="4"/>
    <col min="12034" max="12034" width="7" style="4" customWidth="1"/>
    <col min="12035" max="12039" width="9.1015625" style="4"/>
    <col min="12040" max="12040" width="7" style="4" customWidth="1"/>
    <col min="12041" max="12042" width="9.1015625" style="4"/>
    <col min="12043" max="12043" width="11.41796875" style="4" customWidth="1"/>
    <col min="12044" max="12289" width="9.1015625" style="4"/>
    <col min="12290" max="12290" width="7" style="4" customWidth="1"/>
    <col min="12291" max="12295" width="9.1015625" style="4"/>
    <col min="12296" max="12296" width="7" style="4" customWidth="1"/>
    <col min="12297" max="12298" width="9.1015625" style="4"/>
    <col min="12299" max="12299" width="11.41796875" style="4" customWidth="1"/>
    <col min="12300" max="12545" width="9.1015625" style="4"/>
    <col min="12546" max="12546" width="7" style="4" customWidth="1"/>
    <col min="12547" max="12551" width="9.1015625" style="4"/>
    <col min="12552" max="12552" width="7" style="4" customWidth="1"/>
    <col min="12553" max="12554" width="9.1015625" style="4"/>
    <col min="12555" max="12555" width="11.41796875" style="4" customWidth="1"/>
    <col min="12556" max="12801" width="9.1015625" style="4"/>
    <col min="12802" max="12802" width="7" style="4" customWidth="1"/>
    <col min="12803" max="12807" width="9.1015625" style="4"/>
    <col min="12808" max="12808" width="7" style="4" customWidth="1"/>
    <col min="12809" max="12810" width="9.1015625" style="4"/>
    <col min="12811" max="12811" width="11.41796875" style="4" customWidth="1"/>
    <col min="12812" max="13057" width="9.1015625" style="4"/>
    <col min="13058" max="13058" width="7" style="4" customWidth="1"/>
    <col min="13059" max="13063" width="9.1015625" style="4"/>
    <col min="13064" max="13064" width="7" style="4" customWidth="1"/>
    <col min="13065" max="13066" width="9.1015625" style="4"/>
    <col min="13067" max="13067" width="11.41796875" style="4" customWidth="1"/>
    <col min="13068" max="13313" width="9.1015625" style="4"/>
    <col min="13314" max="13314" width="7" style="4" customWidth="1"/>
    <col min="13315" max="13319" width="9.1015625" style="4"/>
    <col min="13320" max="13320" width="7" style="4" customWidth="1"/>
    <col min="13321" max="13322" width="9.1015625" style="4"/>
    <col min="13323" max="13323" width="11.41796875" style="4" customWidth="1"/>
    <col min="13324" max="13569" width="9.1015625" style="4"/>
    <col min="13570" max="13570" width="7" style="4" customWidth="1"/>
    <col min="13571" max="13575" width="9.1015625" style="4"/>
    <col min="13576" max="13576" width="7" style="4" customWidth="1"/>
    <col min="13577" max="13578" width="9.1015625" style="4"/>
    <col min="13579" max="13579" width="11.41796875" style="4" customWidth="1"/>
    <col min="13580" max="13825" width="9.1015625" style="4"/>
    <col min="13826" max="13826" width="7" style="4" customWidth="1"/>
    <col min="13827" max="13831" width="9.1015625" style="4"/>
    <col min="13832" max="13832" width="7" style="4" customWidth="1"/>
    <col min="13833" max="13834" width="9.1015625" style="4"/>
    <col min="13835" max="13835" width="11.41796875" style="4" customWidth="1"/>
    <col min="13836" max="14081" width="9.1015625" style="4"/>
    <col min="14082" max="14082" width="7" style="4" customWidth="1"/>
    <col min="14083" max="14087" width="9.1015625" style="4"/>
    <col min="14088" max="14088" width="7" style="4" customWidth="1"/>
    <col min="14089" max="14090" width="9.1015625" style="4"/>
    <col min="14091" max="14091" width="11.41796875" style="4" customWidth="1"/>
    <col min="14092" max="14337" width="9.1015625" style="4"/>
    <col min="14338" max="14338" width="7" style="4" customWidth="1"/>
    <col min="14339" max="14343" width="9.1015625" style="4"/>
    <col min="14344" max="14344" width="7" style="4" customWidth="1"/>
    <col min="14345" max="14346" width="9.1015625" style="4"/>
    <col min="14347" max="14347" width="11.41796875" style="4" customWidth="1"/>
    <col min="14348" max="14593" width="9.1015625" style="4"/>
    <col min="14594" max="14594" width="7" style="4" customWidth="1"/>
    <col min="14595" max="14599" width="9.1015625" style="4"/>
    <col min="14600" max="14600" width="7" style="4" customWidth="1"/>
    <col min="14601" max="14602" width="9.1015625" style="4"/>
    <col min="14603" max="14603" width="11.41796875" style="4" customWidth="1"/>
    <col min="14604" max="14849" width="9.1015625" style="4"/>
    <col min="14850" max="14850" width="7" style="4" customWidth="1"/>
    <col min="14851" max="14855" width="9.1015625" style="4"/>
    <col min="14856" max="14856" width="7" style="4" customWidth="1"/>
    <col min="14857" max="14858" width="9.1015625" style="4"/>
    <col min="14859" max="14859" width="11.41796875" style="4" customWidth="1"/>
    <col min="14860" max="15105" width="9.1015625" style="4"/>
    <col min="15106" max="15106" width="7" style="4" customWidth="1"/>
    <col min="15107" max="15111" width="9.1015625" style="4"/>
    <col min="15112" max="15112" width="7" style="4" customWidth="1"/>
    <col min="15113" max="15114" width="9.1015625" style="4"/>
    <col min="15115" max="15115" width="11.41796875" style="4" customWidth="1"/>
    <col min="15116" max="15361" width="9.1015625" style="4"/>
    <col min="15362" max="15362" width="7" style="4" customWidth="1"/>
    <col min="15363" max="15367" width="9.1015625" style="4"/>
    <col min="15368" max="15368" width="7" style="4" customWidth="1"/>
    <col min="15369" max="15370" width="9.1015625" style="4"/>
    <col min="15371" max="15371" width="11.41796875" style="4" customWidth="1"/>
    <col min="15372" max="15617" width="9.1015625" style="4"/>
    <col min="15618" max="15618" width="7" style="4" customWidth="1"/>
    <col min="15619" max="15623" width="9.1015625" style="4"/>
    <col min="15624" max="15624" width="7" style="4" customWidth="1"/>
    <col min="15625" max="15626" width="9.1015625" style="4"/>
    <col min="15627" max="15627" width="11.41796875" style="4" customWidth="1"/>
    <col min="15628" max="15873" width="9.1015625" style="4"/>
    <col min="15874" max="15874" width="7" style="4" customWidth="1"/>
    <col min="15875" max="15879" width="9.1015625" style="4"/>
    <col min="15880" max="15880" width="7" style="4" customWidth="1"/>
    <col min="15881" max="15882" width="9.1015625" style="4"/>
    <col min="15883" max="15883" width="11.41796875" style="4" customWidth="1"/>
    <col min="15884" max="16129" width="9.1015625" style="4"/>
    <col min="16130" max="16130" width="7" style="4" customWidth="1"/>
    <col min="16131" max="16135" width="9.1015625" style="4"/>
    <col min="16136" max="16136" width="7" style="4" customWidth="1"/>
    <col min="16137" max="16138" width="9.1015625" style="4"/>
    <col min="16139" max="16139" width="11.41796875" style="4" customWidth="1"/>
    <col min="16140" max="16384" width="9.1015625" style="4"/>
  </cols>
  <sheetData>
    <row r="1" spans="2:11" ht="25.2">
      <c r="B1" s="108" t="s">
        <v>10</v>
      </c>
      <c r="C1" s="108"/>
      <c r="D1" s="108"/>
      <c r="E1" s="108"/>
      <c r="F1" s="108"/>
      <c r="G1" s="108"/>
      <c r="H1" s="108"/>
      <c r="I1" s="108"/>
      <c r="J1" s="108"/>
      <c r="K1" s="108"/>
    </row>
    <row r="3" spans="2:11" s="5" customFormat="1" ht="14.4" customHeight="1">
      <c r="B3" s="106" t="s">
        <v>447</v>
      </c>
      <c r="C3" s="106"/>
      <c r="D3" s="109" t="s">
        <v>11</v>
      </c>
      <c r="E3" s="110"/>
      <c r="F3" s="28"/>
      <c r="G3" s="106" t="s">
        <v>25</v>
      </c>
      <c r="H3" s="106"/>
      <c r="I3" s="109" t="s">
        <v>7</v>
      </c>
      <c r="J3" s="110"/>
    </row>
    <row r="4" spans="2:11" s="5" customFormat="1" ht="12.3">
      <c r="B4" s="106" t="s">
        <v>12</v>
      </c>
      <c r="C4" s="106"/>
      <c r="D4" s="107" t="s">
        <v>7</v>
      </c>
      <c r="E4" s="107"/>
      <c r="F4" s="28"/>
      <c r="G4" s="106" t="s">
        <v>13</v>
      </c>
      <c r="H4" s="106"/>
      <c r="I4" s="107" t="s">
        <v>446</v>
      </c>
      <c r="J4" s="107"/>
    </row>
    <row r="5" spans="2:11" s="5" customFormat="1" ht="12.3">
      <c r="B5" s="106" t="s">
        <v>14</v>
      </c>
      <c r="C5" s="106"/>
      <c r="D5" s="107" t="s">
        <v>466</v>
      </c>
      <c r="E5" s="107"/>
      <c r="F5" s="28"/>
      <c r="G5" s="106" t="s">
        <v>24</v>
      </c>
      <c r="H5" s="106"/>
      <c r="I5" s="107">
        <v>1</v>
      </c>
      <c r="J5" s="107"/>
    </row>
    <row r="6" spans="2:11" s="5" customFormat="1" ht="14.4" customHeight="1">
      <c r="B6" s="106" t="s">
        <v>15</v>
      </c>
      <c r="C6" s="106"/>
      <c r="D6" s="107" t="s">
        <v>467</v>
      </c>
      <c r="E6" s="107"/>
      <c r="F6" s="28"/>
      <c r="G6" s="106"/>
      <c r="H6" s="106"/>
      <c r="I6" s="107"/>
      <c r="J6" s="107"/>
    </row>
    <row r="7" spans="2:11" s="5" customFormat="1" ht="12.3">
      <c r="B7" s="106" t="s">
        <v>16</v>
      </c>
      <c r="C7" s="106"/>
      <c r="D7" s="111" t="s">
        <v>17</v>
      </c>
      <c r="E7" s="111"/>
      <c r="F7" s="28"/>
      <c r="G7" s="106"/>
      <c r="H7" s="106"/>
      <c r="I7" s="111"/>
      <c r="J7" s="111"/>
    </row>
    <row r="8" spans="2:11" s="5" customFormat="1" ht="12.3"/>
    <row r="9" spans="2:11" s="5" customFormat="1" ht="12.3">
      <c r="B9" s="6" t="s">
        <v>18</v>
      </c>
    </row>
    <row r="10" spans="2:11" s="5" customFormat="1" ht="12.3"/>
    <row r="11" spans="2:11" s="25" customFormat="1" ht="14.4" customHeight="1">
      <c r="B11" s="19" t="s">
        <v>19</v>
      </c>
      <c r="C11" s="119" t="s">
        <v>20</v>
      </c>
      <c r="D11" s="120"/>
      <c r="E11" s="121"/>
      <c r="F11" s="119" t="s">
        <v>21</v>
      </c>
      <c r="G11" s="120"/>
      <c r="H11" s="120"/>
      <c r="I11" s="120"/>
      <c r="J11" s="120"/>
      <c r="K11" s="121"/>
    </row>
    <row r="12" spans="2:11" s="5" customFormat="1" ht="14.4" customHeight="1">
      <c r="B12" s="7">
        <v>1</v>
      </c>
      <c r="C12" s="113" t="s">
        <v>22</v>
      </c>
      <c r="D12" s="114"/>
      <c r="E12" s="115"/>
      <c r="F12" s="116"/>
      <c r="G12" s="117"/>
      <c r="H12" s="117"/>
      <c r="I12" s="117"/>
      <c r="J12" s="117"/>
      <c r="K12" s="118"/>
    </row>
    <row r="13" spans="2:11" s="5" customFormat="1" ht="14.4" customHeight="1">
      <c r="B13" s="7">
        <v>2</v>
      </c>
      <c r="C13" s="113" t="s">
        <v>448</v>
      </c>
      <c r="D13" s="114"/>
      <c r="E13" s="115"/>
      <c r="F13" s="116"/>
      <c r="G13" s="117"/>
      <c r="H13" s="117"/>
      <c r="I13" s="117"/>
      <c r="J13" s="117"/>
      <c r="K13" s="118"/>
    </row>
    <row r="14" spans="2:11" s="5" customFormat="1" ht="14.4" customHeight="1">
      <c r="B14" s="7">
        <v>3</v>
      </c>
      <c r="C14" s="113" t="s">
        <v>23</v>
      </c>
      <c r="D14" s="114"/>
      <c r="E14" s="115"/>
      <c r="F14" s="116"/>
      <c r="G14" s="117"/>
      <c r="H14" s="117"/>
      <c r="I14" s="117"/>
      <c r="J14" s="117"/>
      <c r="K14" s="118"/>
    </row>
    <row r="15" spans="2:11" s="5" customFormat="1" ht="14.4" customHeight="1">
      <c r="B15" s="7">
        <v>4</v>
      </c>
      <c r="C15" s="113" t="s">
        <v>449</v>
      </c>
      <c r="D15" s="114"/>
      <c r="E15" s="115"/>
      <c r="F15" s="116"/>
      <c r="G15" s="117"/>
      <c r="H15" s="117"/>
      <c r="I15" s="117"/>
      <c r="J15" s="117"/>
      <c r="K15" s="118"/>
    </row>
    <row r="16" spans="2:11" s="5" customFormat="1" ht="12.3">
      <c r="C16" s="112"/>
      <c r="D16" s="112"/>
      <c r="E16" s="112"/>
      <c r="F16" s="112"/>
      <c r="G16" s="112"/>
      <c r="H16" s="112"/>
      <c r="I16" s="112"/>
      <c r="J16" s="112"/>
    </row>
    <row r="17" spans="2:5" s="5" customFormat="1" ht="12.3"/>
    <row r="18" spans="2:5" s="5" customFormat="1" ht="12.3"/>
    <row r="19" spans="2:5" s="5" customFormat="1" ht="16.5" customHeight="1">
      <c r="B19" s="99" t="s">
        <v>450</v>
      </c>
    </row>
    <row r="20" spans="2:5">
      <c r="B20" s="19" t="s">
        <v>48</v>
      </c>
      <c r="C20" s="19" t="s">
        <v>275</v>
      </c>
      <c r="D20" s="19" t="s">
        <v>276</v>
      </c>
      <c r="E20" s="19" t="s">
        <v>277</v>
      </c>
    </row>
    <row r="21" spans="2:5" ht="14.4">
      <c r="B21" s="11">
        <v>1</v>
      </c>
      <c r="C21" s="101" t="s">
        <v>278</v>
      </c>
      <c r="D21" s="100" t="s">
        <v>279</v>
      </c>
      <c r="E21" s="11" t="s">
        <v>64</v>
      </c>
    </row>
    <row r="22" spans="2:5" ht="14.4">
      <c r="B22" s="11">
        <v>2</v>
      </c>
      <c r="C22" s="101" t="s">
        <v>8</v>
      </c>
      <c r="D22" s="100" t="s">
        <v>280</v>
      </c>
      <c r="E22" s="11" t="s">
        <v>283</v>
      </c>
    </row>
    <row r="23" spans="2:5" ht="14.4">
      <c r="B23" s="11">
        <v>3</v>
      </c>
      <c r="C23" s="101" t="s">
        <v>9</v>
      </c>
      <c r="D23" s="100" t="s">
        <v>281</v>
      </c>
      <c r="E23" s="11" t="s">
        <v>133</v>
      </c>
    </row>
    <row r="24" spans="2:5" ht="14.4">
      <c r="B24" s="11">
        <v>4</v>
      </c>
      <c r="C24" s="101" t="s">
        <v>130</v>
      </c>
      <c r="D24" s="100" t="s">
        <v>282</v>
      </c>
      <c r="E24" s="11" t="s">
        <v>69</v>
      </c>
    </row>
    <row r="25" spans="2:5">
      <c r="B25" s="11"/>
      <c r="C25" s="11"/>
      <c r="D25" s="49"/>
      <c r="E25" s="11"/>
    </row>
  </sheetData>
  <mergeCells count="32">
    <mergeCell ref="B7:C7"/>
    <mergeCell ref="D7:E7"/>
    <mergeCell ref="G7:H7"/>
    <mergeCell ref="I7:J7"/>
    <mergeCell ref="C16:J16"/>
    <mergeCell ref="C15:E15"/>
    <mergeCell ref="F12:K12"/>
    <mergeCell ref="F13:K13"/>
    <mergeCell ref="F14:K14"/>
    <mergeCell ref="F15:K15"/>
    <mergeCell ref="C11:E11"/>
    <mergeCell ref="F11:K11"/>
    <mergeCell ref="C12:E12"/>
    <mergeCell ref="C13:E13"/>
    <mergeCell ref="C14:E14"/>
    <mergeCell ref="B5:C5"/>
    <mergeCell ref="D5:E5"/>
    <mergeCell ref="G5:H5"/>
    <mergeCell ref="I5:J5"/>
    <mergeCell ref="B6:C6"/>
    <mergeCell ref="D6:E6"/>
    <mergeCell ref="G6:H6"/>
    <mergeCell ref="I6:J6"/>
    <mergeCell ref="B4:C4"/>
    <mergeCell ref="D4:E4"/>
    <mergeCell ref="G4:H4"/>
    <mergeCell ref="I4:J4"/>
    <mergeCell ref="B1:K1"/>
    <mergeCell ref="B3:C3"/>
    <mergeCell ref="D3:E3"/>
    <mergeCell ref="G3:H3"/>
    <mergeCell ref="I3:J3"/>
  </mergeCells>
  <conditionalFormatting sqref="D3:E7 I3:J7">
    <cfRule type="expression" dxfId="2" priority="1" stopIfTrue="1">
      <formula>#REF!="Pre-PP"</formula>
    </cfRule>
  </conditionalFormatting>
  <conditionalFormatting sqref="D3:E7 I3:J7">
    <cfRule type="expression" dxfId="1" priority="2" stopIfTrue="1">
      <formula>#REF!="WO"</formula>
    </cfRule>
  </conditionalFormatting>
  <conditionalFormatting sqref="D3:E7 I3:J7">
    <cfRule type="expression" dxfId="0" priority="3" stopIfTrue="1">
      <formula>#REF!="PP"</formula>
    </cfRule>
  </conditionalFormatting>
  <hyperlinks>
    <hyperlink ref="D21" r:id="rId1"/>
    <hyperlink ref="D22:D24" r:id="rId2" display="truc.truong@yvietcare.com"/>
    <hyperlink ref="D22" r:id="rId3"/>
    <hyperlink ref="D23" r:id="rId4"/>
    <hyperlink ref="D24" r:id="rId5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43" workbookViewId="0">
      <selection activeCell="A31" sqref="A31:XFD33"/>
    </sheetView>
  </sheetViews>
  <sheetFormatPr defaultColWidth="18.5234375" defaultRowHeight="13.8"/>
  <cols>
    <col min="1" max="1" width="2.1015625" style="8" customWidth="1"/>
    <col min="2" max="2" width="4.41796875" style="8" customWidth="1"/>
    <col min="3" max="3" width="23.7890625" style="8" customWidth="1"/>
    <col min="4" max="4" width="20.68359375" style="8" customWidth="1"/>
    <col min="5" max="5" width="21.89453125" style="8" customWidth="1"/>
    <col min="6" max="6" width="42.41796875" style="8" customWidth="1"/>
    <col min="7" max="7" width="3" style="8" customWidth="1"/>
    <col min="8" max="256" width="18.5234375" style="8"/>
    <col min="257" max="257" width="2.1015625" style="8" customWidth="1"/>
    <col min="258" max="258" width="4.41796875" style="8" customWidth="1"/>
    <col min="259" max="259" width="18.3125" style="8" customWidth="1"/>
    <col min="260" max="260" width="20.68359375" style="8" customWidth="1"/>
    <col min="261" max="261" width="21.89453125" style="8" customWidth="1"/>
    <col min="262" max="262" width="34" style="8" customWidth="1"/>
    <col min="263" max="263" width="3" style="8" customWidth="1"/>
    <col min="264" max="512" width="18.5234375" style="8"/>
    <col min="513" max="513" width="2.1015625" style="8" customWidth="1"/>
    <col min="514" max="514" width="4.41796875" style="8" customWidth="1"/>
    <col min="515" max="515" width="18.3125" style="8" customWidth="1"/>
    <col min="516" max="516" width="20.68359375" style="8" customWidth="1"/>
    <col min="517" max="517" width="21.89453125" style="8" customWidth="1"/>
    <col min="518" max="518" width="34" style="8" customWidth="1"/>
    <col min="519" max="519" width="3" style="8" customWidth="1"/>
    <col min="520" max="768" width="18.5234375" style="8"/>
    <col min="769" max="769" width="2.1015625" style="8" customWidth="1"/>
    <col min="770" max="770" width="4.41796875" style="8" customWidth="1"/>
    <col min="771" max="771" width="18.3125" style="8" customWidth="1"/>
    <col min="772" max="772" width="20.68359375" style="8" customWidth="1"/>
    <col min="773" max="773" width="21.89453125" style="8" customWidth="1"/>
    <col min="774" max="774" width="34" style="8" customWidth="1"/>
    <col min="775" max="775" width="3" style="8" customWidth="1"/>
    <col min="776" max="1024" width="18.5234375" style="8"/>
    <col min="1025" max="1025" width="2.1015625" style="8" customWidth="1"/>
    <col min="1026" max="1026" width="4.41796875" style="8" customWidth="1"/>
    <col min="1027" max="1027" width="18.3125" style="8" customWidth="1"/>
    <col min="1028" max="1028" width="20.68359375" style="8" customWidth="1"/>
    <col min="1029" max="1029" width="21.89453125" style="8" customWidth="1"/>
    <col min="1030" max="1030" width="34" style="8" customWidth="1"/>
    <col min="1031" max="1031" width="3" style="8" customWidth="1"/>
    <col min="1032" max="1280" width="18.5234375" style="8"/>
    <col min="1281" max="1281" width="2.1015625" style="8" customWidth="1"/>
    <col min="1282" max="1282" width="4.41796875" style="8" customWidth="1"/>
    <col min="1283" max="1283" width="18.3125" style="8" customWidth="1"/>
    <col min="1284" max="1284" width="20.68359375" style="8" customWidth="1"/>
    <col min="1285" max="1285" width="21.89453125" style="8" customWidth="1"/>
    <col min="1286" max="1286" width="34" style="8" customWidth="1"/>
    <col min="1287" max="1287" width="3" style="8" customWidth="1"/>
    <col min="1288" max="1536" width="18.5234375" style="8"/>
    <col min="1537" max="1537" width="2.1015625" style="8" customWidth="1"/>
    <col min="1538" max="1538" width="4.41796875" style="8" customWidth="1"/>
    <col min="1539" max="1539" width="18.3125" style="8" customWidth="1"/>
    <col min="1540" max="1540" width="20.68359375" style="8" customWidth="1"/>
    <col min="1541" max="1541" width="21.89453125" style="8" customWidth="1"/>
    <col min="1542" max="1542" width="34" style="8" customWidth="1"/>
    <col min="1543" max="1543" width="3" style="8" customWidth="1"/>
    <col min="1544" max="1792" width="18.5234375" style="8"/>
    <col min="1793" max="1793" width="2.1015625" style="8" customWidth="1"/>
    <col min="1794" max="1794" width="4.41796875" style="8" customWidth="1"/>
    <col min="1795" max="1795" width="18.3125" style="8" customWidth="1"/>
    <col min="1796" max="1796" width="20.68359375" style="8" customWidth="1"/>
    <col min="1797" max="1797" width="21.89453125" style="8" customWidth="1"/>
    <col min="1798" max="1798" width="34" style="8" customWidth="1"/>
    <col min="1799" max="1799" width="3" style="8" customWidth="1"/>
    <col min="1800" max="2048" width="18.5234375" style="8"/>
    <col min="2049" max="2049" width="2.1015625" style="8" customWidth="1"/>
    <col min="2050" max="2050" width="4.41796875" style="8" customWidth="1"/>
    <col min="2051" max="2051" width="18.3125" style="8" customWidth="1"/>
    <col min="2052" max="2052" width="20.68359375" style="8" customWidth="1"/>
    <col min="2053" max="2053" width="21.89453125" style="8" customWidth="1"/>
    <col min="2054" max="2054" width="34" style="8" customWidth="1"/>
    <col min="2055" max="2055" width="3" style="8" customWidth="1"/>
    <col min="2056" max="2304" width="18.5234375" style="8"/>
    <col min="2305" max="2305" width="2.1015625" style="8" customWidth="1"/>
    <col min="2306" max="2306" width="4.41796875" style="8" customWidth="1"/>
    <col min="2307" max="2307" width="18.3125" style="8" customWidth="1"/>
    <col min="2308" max="2308" width="20.68359375" style="8" customWidth="1"/>
    <col min="2309" max="2309" width="21.89453125" style="8" customWidth="1"/>
    <col min="2310" max="2310" width="34" style="8" customWidth="1"/>
    <col min="2311" max="2311" width="3" style="8" customWidth="1"/>
    <col min="2312" max="2560" width="18.5234375" style="8"/>
    <col min="2561" max="2561" width="2.1015625" style="8" customWidth="1"/>
    <col min="2562" max="2562" width="4.41796875" style="8" customWidth="1"/>
    <col min="2563" max="2563" width="18.3125" style="8" customWidth="1"/>
    <col min="2564" max="2564" width="20.68359375" style="8" customWidth="1"/>
    <col min="2565" max="2565" width="21.89453125" style="8" customWidth="1"/>
    <col min="2566" max="2566" width="34" style="8" customWidth="1"/>
    <col min="2567" max="2567" width="3" style="8" customWidth="1"/>
    <col min="2568" max="2816" width="18.5234375" style="8"/>
    <col min="2817" max="2817" width="2.1015625" style="8" customWidth="1"/>
    <col min="2818" max="2818" width="4.41796875" style="8" customWidth="1"/>
    <col min="2819" max="2819" width="18.3125" style="8" customWidth="1"/>
    <col min="2820" max="2820" width="20.68359375" style="8" customWidth="1"/>
    <col min="2821" max="2821" width="21.89453125" style="8" customWidth="1"/>
    <col min="2822" max="2822" width="34" style="8" customWidth="1"/>
    <col min="2823" max="2823" width="3" style="8" customWidth="1"/>
    <col min="2824" max="3072" width="18.5234375" style="8"/>
    <col min="3073" max="3073" width="2.1015625" style="8" customWidth="1"/>
    <col min="3074" max="3074" width="4.41796875" style="8" customWidth="1"/>
    <col min="3075" max="3075" width="18.3125" style="8" customWidth="1"/>
    <col min="3076" max="3076" width="20.68359375" style="8" customWidth="1"/>
    <col min="3077" max="3077" width="21.89453125" style="8" customWidth="1"/>
    <col min="3078" max="3078" width="34" style="8" customWidth="1"/>
    <col min="3079" max="3079" width="3" style="8" customWidth="1"/>
    <col min="3080" max="3328" width="18.5234375" style="8"/>
    <col min="3329" max="3329" width="2.1015625" style="8" customWidth="1"/>
    <col min="3330" max="3330" width="4.41796875" style="8" customWidth="1"/>
    <col min="3331" max="3331" width="18.3125" style="8" customWidth="1"/>
    <col min="3332" max="3332" width="20.68359375" style="8" customWidth="1"/>
    <col min="3333" max="3333" width="21.89453125" style="8" customWidth="1"/>
    <col min="3334" max="3334" width="34" style="8" customWidth="1"/>
    <col min="3335" max="3335" width="3" style="8" customWidth="1"/>
    <col min="3336" max="3584" width="18.5234375" style="8"/>
    <col min="3585" max="3585" width="2.1015625" style="8" customWidth="1"/>
    <col min="3586" max="3586" width="4.41796875" style="8" customWidth="1"/>
    <col min="3587" max="3587" width="18.3125" style="8" customWidth="1"/>
    <col min="3588" max="3588" width="20.68359375" style="8" customWidth="1"/>
    <col min="3589" max="3589" width="21.89453125" style="8" customWidth="1"/>
    <col min="3590" max="3590" width="34" style="8" customWidth="1"/>
    <col min="3591" max="3591" width="3" style="8" customWidth="1"/>
    <col min="3592" max="3840" width="18.5234375" style="8"/>
    <col min="3841" max="3841" width="2.1015625" style="8" customWidth="1"/>
    <col min="3842" max="3842" width="4.41796875" style="8" customWidth="1"/>
    <col min="3843" max="3843" width="18.3125" style="8" customWidth="1"/>
    <col min="3844" max="3844" width="20.68359375" style="8" customWidth="1"/>
    <col min="3845" max="3845" width="21.89453125" style="8" customWidth="1"/>
    <col min="3846" max="3846" width="34" style="8" customWidth="1"/>
    <col min="3847" max="3847" width="3" style="8" customWidth="1"/>
    <col min="3848" max="4096" width="18.5234375" style="8"/>
    <col min="4097" max="4097" width="2.1015625" style="8" customWidth="1"/>
    <col min="4098" max="4098" width="4.41796875" style="8" customWidth="1"/>
    <col min="4099" max="4099" width="18.3125" style="8" customWidth="1"/>
    <col min="4100" max="4100" width="20.68359375" style="8" customWidth="1"/>
    <col min="4101" max="4101" width="21.89453125" style="8" customWidth="1"/>
    <col min="4102" max="4102" width="34" style="8" customWidth="1"/>
    <col min="4103" max="4103" width="3" style="8" customWidth="1"/>
    <col min="4104" max="4352" width="18.5234375" style="8"/>
    <col min="4353" max="4353" width="2.1015625" style="8" customWidth="1"/>
    <col min="4354" max="4354" width="4.41796875" style="8" customWidth="1"/>
    <col min="4355" max="4355" width="18.3125" style="8" customWidth="1"/>
    <col min="4356" max="4356" width="20.68359375" style="8" customWidth="1"/>
    <col min="4357" max="4357" width="21.89453125" style="8" customWidth="1"/>
    <col min="4358" max="4358" width="34" style="8" customWidth="1"/>
    <col min="4359" max="4359" width="3" style="8" customWidth="1"/>
    <col min="4360" max="4608" width="18.5234375" style="8"/>
    <col min="4609" max="4609" width="2.1015625" style="8" customWidth="1"/>
    <col min="4610" max="4610" width="4.41796875" style="8" customWidth="1"/>
    <col min="4611" max="4611" width="18.3125" style="8" customWidth="1"/>
    <col min="4612" max="4612" width="20.68359375" style="8" customWidth="1"/>
    <col min="4613" max="4613" width="21.89453125" style="8" customWidth="1"/>
    <col min="4614" max="4614" width="34" style="8" customWidth="1"/>
    <col min="4615" max="4615" width="3" style="8" customWidth="1"/>
    <col min="4616" max="4864" width="18.5234375" style="8"/>
    <col min="4865" max="4865" width="2.1015625" style="8" customWidth="1"/>
    <col min="4866" max="4866" width="4.41796875" style="8" customWidth="1"/>
    <col min="4867" max="4867" width="18.3125" style="8" customWidth="1"/>
    <col min="4868" max="4868" width="20.68359375" style="8" customWidth="1"/>
    <col min="4869" max="4869" width="21.89453125" style="8" customWidth="1"/>
    <col min="4870" max="4870" width="34" style="8" customWidth="1"/>
    <col min="4871" max="4871" width="3" style="8" customWidth="1"/>
    <col min="4872" max="5120" width="18.5234375" style="8"/>
    <col min="5121" max="5121" width="2.1015625" style="8" customWidth="1"/>
    <col min="5122" max="5122" width="4.41796875" style="8" customWidth="1"/>
    <col min="5123" max="5123" width="18.3125" style="8" customWidth="1"/>
    <col min="5124" max="5124" width="20.68359375" style="8" customWidth="1"/>
    <col min="5125" max="5125" width="21.89453125" style="8" customWidth="1"/>
    <col min="5126" max="5126" width="34" style="8" customWidth="1"/>
    <col min="5127" max="5127" width="3" style="8" customWidth="1"/>
    <col min="5128" max="5376" width="18.5234375" style="8"/>
    <col min="5377" max="5377" width="2.1015625" style="8" customWidth="1"/>
    <col min="5378" max="5378" width="4.41796875" style="8" customWidth="1"/>
    <col min="5379" max="5379" width="18.3125" style="8" customWidth="1"/>
    <col min="5380" max="5380" width="20.68359375" style="8" customWidth="1"/>
    <col min="5381" max="5381" width="21.89453125" style="8" customWidth="1"/>
    <col min="5382" max="5382" width="34" style="8" customWidth="1"/>
    <col min="5383" max="5383" width="3" style="8" customWidth="1"/>
    <col min="5384" max="5632" width="18.5234375" style="8"/>
    <col min="5633" max="5633" width="2.1015625" style="8" customWidth="1"/>
    <col min="5634" max="5634" width="4.41796875" style="8" customWidth="1"/>
    <col min="5635" max="5635" width="18.3125" style="8" customWidth="1"/>
    <col min="5636" max="5636" width="20.68359375" style="8" customWidth="1"/>
    <col min="5637" max="5637" width="21.89453125" style="8" customWidth="1"/>
    <col min="5638" max="5638" width="34" style="8" customWidth="1"/>
    <col min="5639" max="5639" width="3" style="8" customWidth="1"/>
    <col min="5640" max="5888" width="18.5234375" style="8"/>
    <col min="5889" max="5889" width="2.1015625" style="8" customWidth="1"/>
    <col min="5890" max="5890" width="4.41796875" style="8" customWidth="1"/>
    <col min="5891" max="5891" width="18.3125" style="8" customWidth="1"/>
    <col min="5892" max="5892" width="20.68359375" style="8" customWidth="1"/>
    <col min="5893" max="5893" width="21.89453125" style="8" customWidth="1"/>
    <col min="5894" max="5894" width="34" style="8" customWidth="1"/>
    <col min="5895" max="5895" width="3" style="8" customWidth="1"/>
    <col min="5896" max="6144" width="18.5234375" style="8"/>
    <col min="6145" max="6145" width="2.1015625" style="8" customWidth="1"/>
    <col min="6146" max="6146" width="4.41796875" style="8" customWidth="1"/>
    <col min="6147" max="6147" width="18.3125" style="8" customWidth="1"/>
    <col min="6148" max="6148" width="20.68359375" style="8" customWidth="1"/>
    <col min="6149" max="6149" width="21.89453125" style="8" customWidth="1"/>
    <col min="6150" max="6150" width="34" style="8" customWidth="1"/>
    <col min="6151" max="6151" width="3" style="8" customWidth="1"/>
    <col min="6152" max="6400" width="18.5234375" style="8"/>
    <col min="6401" max="6401" width="2.1015625" style="8" customWidth="1"/>
    <col min="6402" max="6402" width="4.41796875" style="8" customWidth="1"/>
    <col min="6403" max="6403" width="18.3125" style="8" customWidth="1"/>
    <col min="6404" max="6404" width="20.68359375" style="8" customWidth="1"/>
    <col min="6405" max="6405" width="21.89453125" style="8" customWidth="1"/>
    <col min="6406" max="6406" width="34" style="8" customWidth="1"/>
    <col min="6407" max="6407" width="3" style="8" customWidth="1"/>
    <col min="6408" max="6656" width="18.5234375" style="8"/>
    <col min="6657" max="6657" width="2.1015625" style="8" customWidth="1"/>
    <col min="6658" max="6658" width="4.41796875" style="8" customWidth="1"/>
    <col min="6659" max="6659" width="18.3125" style="8" customWidth="1"/>
    <col min="6660" max="6660" width="20.68359375" style="8" customWidth="1"/>
    <col min="6661" max="6661" width="21.89453125" style="8" customWidth="1"/>
    <col min="6662" max="6662" width="34" style="8" customWidth="1"/>
    <col min="6663" max="6663" width="3" style="8" customWidth="1"/>
    <col min="6664" max="6912" width="18.5234375" style="8"/>
    <col min="6913" max="6913" width="2.1015625" style="8" customWidth="1"/>
    <col min="6914" max="6914" width="4.41796875" style="8" customWidth="1"/>
    <col min="6915" max="6915" width="18.3125" style="8" customWidth="1"/>
    <col min="6916" max="6916" width="20.68359375" style="8" customWidth="1"/>
    <col min="6917" max="6917" width="21.89453125" style="8" customWidth="1"/>
    <col min="6918" max="6918" width="34" style="8" customWidth="1"/>
    <col min="6919" max="6919" width="3" style="8" customWidth="1"/>
    <col min="6920" max="7168" width="18.5234375" style="8"/>
    <col min="7169" max="7169" width="2.1015625" style="8" customWidth="1"/>
    <col min="7170" max="7170" width="4.41796875" style="8" customWidth="1"/>
    <col min="7171" max="7171" width="18.3125" style="8" customWidth="1"/>
    <col min="7172" max="7172" width="20.68359375" style="8" customWidth="1"/>
    <col min="7173" max="7173" width="21.89453125" style="8" customWidth="1"/>
    <col min="7174" max="7174" width="34" style="8" customWidth="1"/>
    <col min="7175" max="7175" width="3" style="8" customWidth="1"/>
    <col min="7176" max="7424" width="18.5234375" style="8"/>
    <col min="7425" max="7425" width="2.1015625" style="8" customWidth="1"/>
    <col min="7426" max="7426" width="4.41796875" style="8" customWidth="1"/>
    <col min="7427" max="7427" width="18.3125" style="8" customWidth="1"/>
    <col min="7428" max="7428" width="20.68359375" style="8" customWidth="1"/>
    <col min="7429" max="7429" width="21.89453125" style="8" customWidth="1"/>
    <col min="7430" max="7430" width="34" style="8" customWidth="1"/>
    <col min="7431" max="7431" width="3" style="8" customWidth="1"/>
    <col min="7432" max="7680" width="18.5234375" style="8"/>
    <col min="7681" max="7681" width="2.1015625" style="8" customWidth="1"/>
    <col min="7682" max="7682" width="4.41796875" style="8" customWidth="1"/>
    <col min="7683" max="7683" width="18.3125" style="8" customWidth="1"/>
    <col min="7684" max="7684" width="20.68359375" style="8" customWidth="1"/>
    <col min="7685" max="7685" width="21.89453125" style="8" customWidth="1"/>
    <col min="7686" max="7686" width="34" style="8" customWidth="1"/>
    <col min="7687" max="7687" width="3" style="8" customWidth="1"/>
    <col min="7688" max="7936" width="18.5234375" style="8"/>
    <col min="7937" max="7937" width="2.1015625" style="8" customWidth="1"/>
    <col min="7938" max="7938" width="4.41796875" style="8" customWidth="1"/>
    <col min="7939" max="7939" width="18.3125" style="8" customWidth="1"/>
    <col min="7940" max="7940" width="20.68359375" style="8" customWidth="1"/>
    <col min="7941" max="7941" width="21.89453125" style="8" customWidth="1"/>
    <col min="7942" max="7942" width="34" style="8" customWidth="1"/>
    <col min="7943" max="7943" width="3" style="8" customWidth="1"/>
    <col min="7944" max="8192" width="18.5234375" style="8"/>
    <col min="8193" max="8193" width="2.1015625" style="8" customWidth="1"/>
    <col min="8194" max="8194" width="4.41796875" style="8" customWidth="1"/>
    <col min="8195" max="8195" width="18.3125" style="8" customWidth="1"/>
    <col min="8196" max="8196" width="20.68359375" style="8" customWidth="1"/>
    <col min="8197" max="8197" width="21.89453125" style="8" customWidth="1"/>
    <col min="8198" max="8198" width="34" style="8" customWidth="1"/>
    <col min="8199" max="8199" width="3" style="8" customWidth="1"/>
    <col min="8200" max="8448" width="18.5234375" style="8"/>
    <col min="8449" max="8449" width="2.1015625" style="8" customWidth="1"/>
    <col min="8450" max="8450" width="4.41796875" style="8" customWidth="1"/>
    <col min="8451" max="8451" width="18.3125" style="8" customWidth="1"/>
    <col min="8452" max="8452" width="20.68359375" style="8" customWidth="1"/>
    <col min="8453" max="8453" width="21.89453125" style="8" customWidth="1"/>
    <col min="8454" max="8454" width="34" style="8" customWidth="1"/>
    <col min="8455" max="8455" width="3" style="8" customWidth="1"/>
    <col min="8456" max="8704" width="18.5234375" style="8"/>
    <col min="8705" max="8705" width="2.1015625" style="8" customWidth="1"/>
    <col min="8706" max="8706" width="4.41796875" style="8" customWidth="1"/>
    <col min="8707" max="8707" width="18.3125" style="8" customWidth="1"/>
    <col min="8708" max="8708" width="20.68359375" style="8" customWidth="1"/>
    <col min="8709" max="8709" width="21.89453125" style="8" customWidth="1"/>
    <col min="8710" max="8710" width="34" style="8" customWidth="1"/>
    <col min="8711" max="8711" width="3" style="8" customWidth="1"/>
    <col min="8712" max="8960" width="18.5234375" style="8"/>
    <col min="8961" max="8961" width="2.1015625" style="8" customWidth="1"/>
    <col min="8962" max="8962" width="4.41796875" style="8" customWidth="1"/>
    <col min="8963" max="8963" width="18.3125" style="8" customWidth="1"/>
    <col min="8964" max="8964" width="20.68359375" style="8" customWidth="1"/>
    <col min="8965" max="8965" width="21.89453125" style="8" customWidth="1"/>
    <col min="8966" max="8966" width="34" style="8" customWidth="1"/>
    <col min="8967" max="8967" width="3" style="8" customWidth="1"/>
    <col min="8968" max="9216" width="18.5234375" style="8"/>
    <col min="9217" max="9217" width="2.1015625" style="8" customWidth="1"/>
    <col min="9218" max="9218" width="4.41796875" style="8" customWidth="1"/>
    <col min="9219" max="9219" width="18.3125" style="8" customWidth="1"/>
    <col min="9220" max="9220" width="20.68359375" style="8" customWidth="1"/>
    <col min="9221" max="9221" width="21.89453125" style="8" customWidth="1"/>
    <col min="9222" max="9222" width="34" style="8" customWidth="1"/>
    <col min="9223" max="9223" width="3" style="8" customWidth="1"/>
    <col min="9224" max="9472" width="18.5234375" style="8"/>
    <col min="9473" max="9473" width="2.1015625" style="8" customWidth="1"/>
    <col min="9474" max="9474" width="4.41796875" style="8" customWidth="1"/>
    <col min="9475" max="9475" width="18.3125" style="8" customWidth="1"/>
    <col min="9476" max="9476" width="20.68359375" style="8" customWidth="1"/>
    <col min="9477" max="9477" width="21.89453125" style="8" customWidth="1"/>
    <col min="9478" max="9478" width="34" style="8" customWidth="1"/>
    <col min="9479" max="9479" width="3" style="8" customWidth="1"/>
    <col min="9480" max="9728" width="18.5234375" style="8"/>
    <col min="9729" max="9729" width="2.1015625" style="8" customWidth="1"/>
    <col min="9730" max="9730" width="4.41796875" style="8" customWidth="1"/>
    <col min="9731" max="9731" width="18.3125" style="8" customWidth="1"/>
    <col min="9732" max="9732" width="20.68359375" style="8" customWidth="1"/>
    <col min="9733" max="9733" width="21.89453125" style="8" customWidth="1"/>
    <col min="9734" max="9734" width="34" style="8" customWidth="1"/>
    <col min="9735" max="9735" width="3" style="8" customWidth="1"/>
    <col min="9736" max="9984" width="18.5234375" style="8"/>
    <col min="9985" max="9985" width="2.1015625" style="8" customWidth="1"/>
    <col min="9986" max="9986" width="4.41796875" style="8" customWidth="1"/>
    <col min="9987" max="9987" width="18.3125" style="8" customWidth="1"/>
    <col min="9988" max="9988" width="20.68359375" style="8" customWidth="1"/>
    <col min="9989" max="9989" width="21.89453125" style="8" customWidth="1"/>
    <col min="9990" max="9990" width="34" style="8" customWidth="1"/>
    <col min="9991" max="9991" width="3" style="8" customWidth="1"/>
    <col min="9992" max="10240" width="18.5234375" style="8"/>
    <col min="10241" max="10241" width="2.1015625" style="8" customWidth="1"/>
    <col min="10242" max="10242" width="4.41796875" style="8" customWidth="1"/>
    <col min="10243" max="10243" width="18.3125" style="8" customWidth="1"/>
    <col min="10244" max="10244" width="20.68359375" style="8" customWidth="1"/>
    <col min="10245" max="10245" width="21.89453125" style="8" customWidth="1"/>
    <col min="10246" max="10246" width="34" style="8" customWidth="1"/>
    <col min="10247" max="10247" width="3" style="8" customWidth="1"/>
    <col min="10248" max="10496" width="18.5234375" style="8"/>
    <col min="10497" max="10497" width="2.1015625" style="8" customWidth="1"/>
    <col min="10498" max="10498" width="4.41796875" style="8" customWidth="1"/>
    <col min="10499" max="10499" width="18.3125" style="8" customWidth="1"/>
    <col min="10500" max="10500" width="20.68359375" style="8" customWidth="1"/>
    <col min="10501" max="10501" width="21.89453125" style="8" customWidth="1"/>
    <col min="10502" max="10502" width="34" style="8" customWidth="1"/>
    <col min="10503" max="10503" width="3" style="8" customWidth="1"/>
    <col min="10504" max="10752" width="18.5234375" style="8"/>
    <col min="10753" max="10753" width="2.1015625" style="8" customWidth="1"/>
    <col min="10754" max="10754" width="4.41796875" style="8" customWidth="1"/>
    <col min="10755" max="10755" width="18.3125" style="8" customWidth="1"/>
    <col min="10756" max="10756" width="20.68359375" style="8" customWidth="1"/>
    <col min="10757" max="10757" width="21.89453125" style="8" customWidth="1"/>
    <col min="10758" max="10758" width="34" style="8" customWidth="1"/>
    <col min="10759" max="10759" width="3" style="8" customWidth="1"/>
    <col min="10760" max="11008" width="18.5234375" style="8"/>
    <col min="11009" max="11009" width="2.1015625" style="8" customWidth="1"/>
    <col min="11010" max="11010" width="4.41796875" style="8" customWidth="1"/>
    <col min="11011" max="11011" width="18.3125" style="8" customWidth="1"/>
    <col min="11012" max="11012" width="20.68359375" style="8" customWidth="1"/>
    <col min="11013" max="11013" width="21.89453125" style="8" customWidth="1"/>
    <col min="11014" max="11014" width="34" style="8" customWidth="1"/>
    <col min="11015" max="11015" width="3" style="8" customWidth="1"/>
    <col min="11016" max="11264" width="18.5234375" style="8"/>
    <col min="11265" max="11265" width="2.1015625" style="8" customWidth="1"/>
    <col min="11266" max="11266" width="4.41796875" style="8" customWidth="1"/>
    <col min="11267" max="11267" width="18.3125" style="8" customWidth="1"/>
    <col min="11268" max="11268" width="20.68359375" style="8" customWidth="1"/>
    <col min="11269" max="11269" width="21.89453125" style="8" customWidth="1"/>
    <col min="11270" max="11270" width="34" style="8" customWidth="1"/>
    <col min="11271" max="11271" width="3" style="8" customWidth="1"/>
    <col min="11272" max="11520" width="18.5234375" style="8"/>
    <col min="11521" max="11521" width="2.1015625" style="8" customWidth="1"/>
    <col min="11522" max="11522" width="4.41796875" style="8" customWidth="1"/>
    <col min="11523" max="11523" width="18.3125" style="8" customWidth="1"/>
    <col min="11524" max="11524" width="20.68359375" style="8" customWidth="1"/>
    <col min="11525" max="11525" width="21.89453125" style="8" customWidth="1"/>
    <col min="11526" max="11526" width="34" style="8" customWidth="1"/>
    <col min="11527" max="11527" width="3" style="8" customWidth="1"/>
    <col min="11528" max="11776" width="18.5234375" style="8"/>
    <col min="11777" max="11777" width="2.1015625" style="8" customWidth="1"/>
    <col min="11778" max="11778" width="4.41796875" style="8" customWidth="1"/>
    <col min="11779" max="11779" width="18.3125" style="8" customWidth="1"/>
    <col min="11780" max="11780" width="20.68359375" style="8" customWidth="1"/>
    <col min="11781" max="11781" width="21.89453125" style="8" customWidth="1"/>
    <col min="11782" max="11782" width="34" style="8" customWidth="1"/>
    <col min="11783" max="11783" width="3" style="8" customWidth="1"/>
    <col min="11784" max="12032" width="18.5234375" style="8"/>
    <col min="12033" max="12033" width="2.1015625" style="8" customWidth="1"/>
    <col min="12034" max="12034" width="4.41796875" style="8" customWidth="1"/>
    <col min="12035" max="12035" width="18.3125" style="8" customWidth="1"/>
    <col min="12036" max="12036" width="20.68359375" style="8" customWidth="1"/>
    <col min="12037" max="12037" width="21.89453125" style="8" customWidth="1"/>
    <col min="12038" max="12038" width="34" style="8" customWidth="1"/>
    <col min="12039" max="12039" width="3" style="8" customWidth="1"/>
    <col min="12040" max="12288" width="18.5234375" style="8"/>
    <col min="12289" max="12289" width="2.1015625" style="8" customWidth="1"/>
    <col min="12290" max="12290" width="4.41796875" style="8" customWidth="1"/>
    <col min="12291" max="12291" width="18.3125" style="8" customWidth="1"/>
    <col min="12292" max="12292" width="20.68359375" style="8" customWidth="1"/>
    <col min="12293" max="12293" width="21.89453125" style="8" customWidth="1"/>
    <col min="12294" max="12294" width="34" style="8" customWidth="1"/>
    <col min="12295" max="12295" width="3" style="8" customWidth="1"/>
    <col min="12296" max="12544" width="18.5234375" style="8"/>
    <col min="12545" max="12545" width="2.1015625" style="8" customWidth="1"/>
    <col min="12546" max="12546" width="4.41796875" style="8" customWidth="1"/>
    <col min="12547" max="12547" width="18.3125" style="8" customWidth="1"/>
    <col min="12548" max="12548" width="20.68359375" style="8" customWidth="1"/>
    <col min="12549" max="12549" width="21.89453125" style="8" customWidth="1"/>
    <col min="12550" max="12550" width="34" style="8" customWidth="1"/>
    <col min="12551" max="12551" width="3" style="8" customWidth="1"/>
    <col min="12552" max="12800" width="18.5234375" style="8"/>
    <col min="12801" max="12801" width="2.1015625" style="8" customWidth="1"/>
    <col min="12802" max="12802" width="4.41796875" style="8" customWidth="1"/>
    <col min="12803" max="12803" width="18.3125" style="8" customWidth="1"/>
    <col min="12804" max="12804" width="20.68359375" style="8" customWidth="1"/>
    <col min="12805" max="12805" width="21.89453125" style="8" customWidth="1"/>
    <col min="12806" max="12806" width="34" style="8" customWidth="1"/>
    <col min="12807" max="12807" width="3" style="8" customWidth="1"/>
    <col min="12808" max="13056" width="18.5234375" style="8"/>
    <col min="13057" max="13057" width="2.1015625" style="8" customWidth="1"/>
    <col min="13058" max="13058" width="4.41796875" style="8" customWidth="1"/>
    <col min="13059" max="13059" width="18.3125" style="8" customWidth="1"/>
    <col min="13060" max="13060" width="20.68359375" style="8" customWidth="1"/>
    <col min="13061" max="13061" width="21.89453125" style="8" customWidth="1"/>
    <col min="13062" max="13062" width="34" style="8" customWidth="1"/>
    <col min="13063" max="13063" width="3" style="8" customWidth="1"/>
    <col min="13064" max="13312" width="18.5234375" style="8"/>
    <col min="13313" max="13313" width="2.1015625" style="8" customWidth="1"/>
    <col min="13314" max="13314" width="4.41796875" style="8" customWidth="1"/>
    <col min="13315" max="13315" width="18.3125" style="8" customWidth="1"/>
    <col min="13316" max="13316" width="20.68359375" style="8" customWidth="1"/>
    <col min="13317" max="13317" width="21.89453125" style="8" customWidth="1"/>
    <col min="13318" max="13318" width="34" style="8" customWidth="1"/>
    <col min="13319" max="13319" width="3" style="8" customWidth="1"/>
    <col min="13320" max="13568" width="18.5234375" style="8"/>
    <col min="13569" max="13569" width="2.1015625" style="8" customWidth="1"/>
    <col min="13570" max="13570" width="4.41796875" style="8" customWidth="1"/>
    <col min="13571" max="13571" width="18.3125" style="8" customWidth="1"/>
    <col min="13572" max="13572" width="20.68359375" style="8" customWidth="1"/>
    <col min="13573" max="13573" width="21.89453125" style="8" customWidth="1"/>
    <col min="13574" max="13574" width="34" style="8" customWidth="1"/>
    <col min="13575" max="13575" width="3" style="8" customWidth="1"/>
    <col min="13576" max="13824" width="18.5234375" style="8"/>
    <col min="13825" max="13825" width="2.1015625" style="8" customWidth="1"/>
    <col min="13826" max="13826" width="4.41796875" style="8" customWidth="1"/>
    <col min="13827" max="13827" width="18.3125" style="8" customWidth="1"/>
    <col min="13828" max="13828" width="20.68359375" style="8" customWidth="1"/>
    <col min="13829" max="13829" width="21.89453125" style="8" customWidth="1"/>
    <col min="13830" max="13830" width="34" style="8" customWidth="1"/>
    <col min="13831" max="13831" width="3" style="8" customWidth="1"/>
    <col min="13832" max="14080" width="18.5234375" style="8"/>
    <col min="14081" max="14081" width="2.1015625" style="8" customWidth="1"/>
    <col min="14082" max="14082" width="4.41796875" style="8" customWidth="1"/>
    <col min="14083" max="14083" width="18.3125" style="8" customWidth="1"/>
    <col min="14084" max="14084" width="20.68359375" style="8" customWidth="1"/>
    <col min="14085" max="14085" width="21.89453125" style="8" customWidth="1"/>
    <col min="14086" max="14086" width="34" style="8" customWidth="1"/>
    <col min="14087" max="14087" width="3" style="8" customWidth="1"/>
    <col min="14088" max="14336" width="18.5234375" style="8"/>
    <col min="14337" max="14337" width="2.1015625" style="8" customWidth="1"/>
    <col min="14338" max="14338" width="4.41796875" style="8" customWidth="1"/>
    <col min="14339" max="14339" width="18.3125" style="8" customWidth="1"/>
    <col min="14340" max="14340" width="20.68359375" style="8" customWidth="1"/>
    <col min="14341" max="14341" width="21.89453125" style="8" customWidth="1"/>
    <col min="14342" max="14342" width="34" style="8" customWidth="1"/>
    <col min="14343" max="14343" width="3" style="8" customWidth="1"/>
    <col min="14344" max="14592" width="18.5234375" style="8"/>
    <col min="14593" max="14593" width="2.1015625" style="8" customWidth="1"/>
    <col min="14594" max="14594" width="4.41796875" style="8" customWidth="1"/>
    <col min="14595" max="14595" width="18.3125" style="8" customWidth="1"/>
    <col min="14596" max="14596" width="20.68359375" style="8" customWidth="1"/>
    <col min="14597" max="14597" width="21.89453125" style="8" customWidth="1"/>
    <col min="14598" max="14598" width="34" style="8" customWidth="1"/>
    <col min="14599" max="14599" width="3" style="8" customWidth="1"/>
    <col min="14600" max="14848" width="18.5234375" style="8"/>
    <col min="14849" max="14849" width="2.1015625" style="8" customWidth="1"/>
    <col min="14850" max="14850" width="4.41796875" style="8" customWidth="1"/>
    <col min="14851" max="14851" width="18.3125" style="8" customWidth="1"/>
    <col min="14852" max="14852" width="20.68359375" style="8" customWidth="1"/>
    <col min="14853" max="14853" width="21.89453125" style="8" customWidth="1"/>
    <col min="14854" max="14854" width="34" style="8" customWidth="1"/>
    <col min="14855" max="14855" width="3" style="8" customWidth="1"/>
    <col min="14856" max="15104" width="18.5234375" style="8"/>
    <col min="15105" max="15105" width="2.1015625" style="8" customWidth="1"/>
    <col min="15106" max="15106" width="4.41796875" style="8" customWidth="1"/>
    <col min="15107" max="15107" width="18.3125" style="8" customWidth="1"/>
    <col min="15108" max="15108" width="20.68359375" style="8" customWidth="1"/>
    <col min="15109" max="15109" width="21.89453125" style="8" customWidth="1"/>
    <col min="15110" max="15110" width="34" style="8" customWidth="1"/>
    <col min="15111" max="15111" width="3" style="8" customWidth="1"/>
    <col min="15112" max="15360" width="18.5234375" style="8"/>
    <col min="15361" max="15361" width="2.1015625" style="8" customWidth="1"/>
    <col min="15362" max="15362" width="4.41796875" style="8" customWidth="1"/>
    <col min="15363" max="15363" width="18.3125" style="8" customWidth="1"/>
    <col min="15364" max="15364" width="20.68359375" style="8" customWidth="1"/>
    <col min="15365" max="15365" width="21.89453125" style="8" customWidth="1"/>
    <col min="15366" max="15366" width="34" style="8" customWidth="1"/>
    <col min="15367" max="15367" width="3" style="8" customWidth="1"/>
    <col min="15368" max="15616" width="18.5234375" style="8"/>
    <col min="15617" max="15617" width="2.1015625" style="8" customWidth="1"/>
    <col min="15618" max="15618" width="4.41796875" style="8" customWidth="1"/>
    <col min="15619" max="15619" width="18.3125" style="8" customWidth="1"/>
    <col min="15620" max="15620" width="20.68359375" style="8" customWidth="1"/>
    <col min="15621" max="15621" width="21.89453125" style="8" customWidth="1"/>
    <col min="15622" max="15622" width="34" style="8" customWidth="1"/>
    <col min="15623" max="15623" width="3" style="8" customWidth="1"/>
    <col min="15624" max="15872" width="18.5234375" style="8"/>
    <col min="15873" max="15873" width="2.1015625" style="8" customWidth="1"/>
    <col min="15874" max="15874" width="4.41796875" style="8" customWidth="1"/>
    <col min="15875" max="15875" width="18.3125" style="8" customWidth="1"/>
    <col min="15876" max="15876" width="20.68359375" style="8" customWidth="1"/>
    <col min="15877" max="15877" width="21.89453125" style="8" customWidth="1"/>
    <col min="15878" max="15878" width="34" style="8" customWidth="1"/>
    <col min="15879" max="15879" width="3" style="8" customWidth="1"/>
    <col min="15880" max="16128" width="18.5234375" style="8"/>
    <col min="16129" max="16129" width="2.1015625" style="8" customWidth="1"/>
    <col min="16130" max="16130" width="4.41796875" style="8" customWidth="1"/>
    <col min="16131" max="16131" width="18.3125" style="8" customWidth="1"/>
    <col min="16132" max="16132" width="20.68359375" style="8" customWidth="1"/>
    <col min="16133" max="16133" width="21.89453125" style="8" customWidth="1"/>
    <col min="16134" max="16134" width="34" style="8" customWidth="1"/>
    <col min="16135" max="16135" width="3" style="8" customWidth="1"/>
    <col min="16136" max="16384" width="18.5234375" style="8"/>
  </cols>
  <sheetData>
    <row r="1" spans="1:6" ht="24.6">
      <c r="A1" s="134" t="s">
        <v>26</v>
      </c>
      <c r="B1" s="135"/>
      <c r="C1" s="135"/>
      <c r="D1" s="135"/>
      <c r="E1" s="135"/>
      <c r="F1" s="135"/>
    </row>
    <row r="3" spans="1:6">
      <c r="B3" s="125" t="s">
        <v>27</v>
      </c>
      <c r="C3" s="126"/>
      <c r="D3" s="9"/>
    </row>
    <row r="5" spans="1:6" ht="16" customHeight="1">
      <c r="B5" s="136" t="s">
        <v>471</v>
      </c>
      <c r="C5" s="137"/>
      <c r="D5" s="22" t="s">
        <v>11</v>
      </c>
      <c r="E5" s="23" t="s">
        <v>28</v>
      </c>
      <c r="F5" s="22" t="s">
        <v>29</v>
      </c>
    </row>
    <row r="6" spans="1:6" ht="16" customHeight="1">
      <c r="B6" s="138" t="s">
        <v>472</v>
      </c>
      <c r="C6" s="138"/>
      <c r="D6" s="22" t="s">
        <v>30</v>
      </c>
      <c r="E6" s="23" t="s">
        <v>468</v>
      </c>
      <c r="F6" s="22" t="s">
        <v>31</v>
      </c>
    </row>
    <row r="7" spans="1:6" ht="16" customHeight="1">
      <c r="B7" s="138" t="s">
        <v>32</v>
      </c>
      <c r="C7" s="138"/>
      <c r="D7" s="22" t="str">
        <f>[1]Index!C7</f>
        <v>SIM VN Corp</v>
      </c>
      <c r="E7" s="23" t="s">
        <v>469</v>
      </c>
      <c r="F7" s="22" t="s">
        <v>7</v>
      </c>
    </row>
    <row r="8" spans="1:6" ht="16" customHeight="1">
      <c r="B8" s="138" t="s">
        <v>473</v>
      </c>
      <c r="C8" s="138"/>
      <c r="D8" s="22"/>
      <c r="E8" s="23" t="s">
        <v>470</v>
      </c>
      <c r="F8" s="22" t="s">
        <v>248</v>
      </c>
    </row>
    <row r="10" spans="1:6" ht="14.4">
      <c r="B10" s="139" t="s">
        <v>33</v>
      </c>
      <c r="C10" s="140"/>
      <c r="D10" s="140"/>
    </row>
    <row r="11" spans="1:6">
      <c r="B11" s="10"/>
    </row>
    <row r="12" spans="1:6" s="18" customFormat="1" ht="16" customHeight="1">
      <c r="B12" s="19" t="s">
        <v>19</v>
      </c>
      <c r="C12" s="119" t="s">
        <v>20</v>
      </c>
      <c r="D12" s="120"/>
      <c r="E12" s="120"/>
      <c r="F12" s="121"/>
    </row>
    <row r="13" spans="1:6" s="18" customFormat="1" ht="16" customHeight="1">
      <c r="B13" s="21"/>
      <c r="C13" s="122"/>
      <c r="D13" s="123"/>
      <c r="E13" s="123"/>
      <c r="F13" s="124"/>
    </row>
    <row r="14" spans="1:6" s="18" customFormat="1" ht="16" customHeight="1">
      <c r="B14" s="21"/>
      <c r="C14" s="122"/>
      <c r="D14" s="123"/>
      <c r="E14" s="123"/>
      <c r="F14" s="124"/>
    </row>
    <row r="15" spans="1:6" s="18" customFormat="1" ht="16" customHeight="1">
      <c r="B15" s="21"/>
      <c r="C15" s="122"/>
      <c r="D15" s="123"/>
      <c r="E15" s="123"/>
      <c r="F15" s="124"/>
    </row>
    <row r="17" spans="2:6">
      <c r="B17" s="125" t="s">
        <v>34</v>
      </c>
      <c r="C17" s="126"/>
      <c r="D17" s="9"/>
    </row>
    <row r="19" spans="2:6" s="18" customFormat="1" ht="16" customHeight="1">
      <c r="B19" s="19" t="s">
        <v>19</v>
      </c>
      <c r="C19" s="19" t="s">
        <v>20</v>
      </c>
      <c r="D19" s="119" t="s">
        <v>1</v>
      </c>
      <c r="E19" s="120"/>
      <c r="F19" s="121"/>
    </row>
    <row r="20" spans="2:6" s="12" customFormat="1" ht="16" customHeight="1">
      <c r="B20" s="20">
        <v>1</v>
      </c>
      <c r="C20" s="29" t="s">
        <v>35</v>
      </c>
      <c r="D20" s="129" t="s">
        <v>40</v>
      </c>
      <c r="E20" s="130"/>
      <c r="F20" s="131"/>
    </row>
    <row r="21" spans="2:6" s="12" customFormat="1" ht="16" customHeight="1">
      <c r="B21" s="20">
        <v>2</v>
      </c>
      <c r="C21" s="29" t="s">
        <v>36</v>
      </c>
      <c r="D21" s="129" t="s">
        <v>38</v>
      </c>
      <c r="E21" s="130"/>
      <c r="F21" s="131"/>
    </row>
    <row r="22" spans="2:6" s="12" customFormat="1" ht="16" customHeight="1">
      <c r="B22" s="20">
        <v>3</v>
      </c>
      <c r="C22" s="29" t="s">
        <v>41</v>
      </c>
      <c r="D22" s="129" t="s">
        <v>42</v>
      </c>
      <c r="E22" s="130"/>
      <c r="F22" s="131"/>
    </row>
    <row r="23" spans="2:6" s="12" customFormat="1" ht="16" customHeight="1">
      <c r="B23" s="20">
        <v>4</v>
      </c>
      <c r="C23" s="29" t="s">
        <v>144</v>
      </c>
      <c r="D23" s="129" t="s">
        <v>145</v>
      </c>
      <c r="E23" s="130"/>
      <c r="F23" s="131"/>
    </row>
    <row r="24" spans="2:6" s="12" customFormat="1" ht="22.2">
      <c r="B24" s="20">
        <v>5</v>
      </c>
      <c r="C24" s="29" t="s">
        <v>44</v>
      </c>
      <c r="D24" s="129" t="s">
        <v>39</v>
      </c>
      <c r="E24" s="130"/>
      <c r="F24" s="131"/>
    </row>
    <row r="25" spans="2:6" s="12" customFormat="1">
      <c r="B25" s="20">
        <v>6</v>
      </c>
      <c r="C25" s="29" t="s">
        <v>50</v>
      </c>
      <c r="D25" s="129" t="s">
        <v>51</v>
      </c>
      <c r="E25" s="130"/>
      <c r="F25" s="131"/>
    </row>
    <row r="26" spans="2:6" s="12" customFormat="1">
      <c r="B26" s="20">
        <v>7</v>
      </c>
      <c r="C26" s="29" t="s">
        <v>146</v>
      </c>
      <c r="D26" s="129" t="s">
        <v>146</v>
      </c>
      <c r="E26" s="130"/>
      <c r="F26" s="131"/>
    </row>
    <row r="27" spans="2:6">
      <c r="B27" s="13"/>
      <c r="C27" s="14"/>
      <c r="D27" s="9"/>
    </row>
    <row r="28" spans="2:6">
      <c r="B28" s="132" t="s">
        <v>37</v>
      </c>
      <c r="C28" s="133"/>
      <c r="D28" s="9"/>
    </row>
    <row r="29" spans="2:6">
      <c r="B29" s="13"/>
      <c r="C29" s="14"/>
    </row>
    <row r="30" spans="2:6" s="18" customFormat="1" ht="16" customHeight="1">
      <c r="B30" s="19" t="s">
        <v>19</v>
      </c>
      <c r="C30" s="119" t="s">
        <v>20</v>
      </c>
      <c r="D30" s="120"/>
      <c r="E30" s="120"/>
      <c r="F30" s="121"/>
    </row>
    <row r="31" spans="2:6" s="18" customFormat="1" ht="16" customHeight="1">
      <c r="B31" s="21"/>
      <c r="C31" s="122"/>
      <c r="D31" s="123"/>
      <c r="E31" s="123"/>
      <c r="F31" s="124"/>
    </row>
    <row r="32" spans="2:6" s="18" customFormat="1" ht="16" customHeight="1">
      <c r="B32" s="21"/>
      <c r="C32" s="122"/>
      <c r="D32" s="123"/>
      <c r="E32" s="123"/>
      <c r="F32" s="124"/>
    </row>
    <row r="33" spans="2:6" s="18" customFormat="1" ht="16" customHeight="1">
      <c r="B33" s="21"/>
      <c r="C33" s="122"/>
      <c r="D33" s="123"/>
      <c r="E33" s="123"/>
      <c r="F33" s="124"/>
    </row>
    <row r="34" spans="2:6">
      <c r="B34" s="15"/>
      <c r="C34" s="16"/>
      <c r="D34" s="16"/>
      <c r="E34" s="16"/>
      <c r="F34" s="16"/>
    </row>
    <row r="35" spans="2:6" s="18" customFormat="1" ht="16" hidden="1" customHeight="1">
      <c r="B35" s="26"/>
      <c r="C35" s="127"/>
      <c r="D35" s="128"/>
      <c r="E35" s="27"/>
      <c r="F35" s="24"/>
    </row>
    <row r="36" spans="2:6">
      <c r="B36" s="15"/>
      <c r="C36" s="16"/>
      <c r="D36" s="16"/>
      <c r="E36" s="16"/>
      <c r="F36" s="17"/>
    </row>
    <row r="37" spans="2:6">
      <c r="B37" s="125" t="s">
        <v>451</v>
      </c>
      <c r="C37" s="126"/>
      <c r="D37" s="9"/>
    </row>
    <row r="38" spans="2:6">
      <c r="B38" s="13"/>
      <c r="C38" s="14"/>
      <c r="D38" s="9"/>
    </row>
    <row r="39" spans="2:6" s="18" customFormat="1" ht="11.1">
      <c r="B39" s="19" t="s">
        <v>19</v>
      </c>
      <c r="C39" s="19" t="s">
        <v>20</v>
      </c>
      <c r="D39" s="19"/>
      <c r="E39" s="19"/>
      <c r="F39" s="19" t="s">
        <v>4</v>
      </c>
    </row>
    <row r="40" spans="2:6" s="18" customFormat="1" ht="16" customHeight="1">
      <c r="B40" s="21"/>
      <c r="C40" s="122"/>
      <c r="D40" s="123"/>
      <c r="E40" s="123"/>
      <c r="F40" s="124"/>
    </row>
    <row r="41" spans="2:6" s="18" customFormat="1" ht="16" customHeight="1">
      <c r="B41" s="21"/>
      <c r="C41" s="122"/>
      <c r="D41" s="123"/>
      <c r="E41" s="123"/>
      <c r="F41" s="124"/>
    </row>
    <row r="42" spans="2:6">
      <c r="D42" s="9"/>
    </row>
    <row r="43" spans="2:6">
      <c r="D43" s="9"/>
    </row>
    <row r="44" spans="2:6">
      <c r="B44" s="125" t="s">
        <v>452</v>
      </c>
      <c r="C44" s="126"/>
      <c r="D44" s="9"/>
    </row>
    <row r="46" spans="2:6" s="18" customFormat="1" ht="11.1">
      <c r="B46" s="19" t="s">
        <v>19</v>
      </c>
      <c r="C46" s="19" t="s">
        <v>20</v>
      </c>
      <c r="D46" s="19"/>
      <c r="E46" s="19"/>
      <c r="F46" s="19"/>
    </row>
    <row r="47" spans="2:6" s="18" customFormat="1" ht="16" customHeight="1">
      <c r="B47" s="21">
        <v>1</v>
      </c>
      <c r="C47" s="122" t="s">
        <v>43</v>
      </c>
      <c r="D47" s="123"/>
      <c r="E47" s="123"/>
      <c r="F47" s="124"/>
    </row>
    <row r="48" spans="2:6">
      <c r="D48" s="9"/>
    </row>
    <row r="49" spans="2:6">
      <c r="B49" s="125" t="s">
        <v>453</v>
      </c>
      <c r="C49" s="126"/>
    </row>
    <row r="51" spans="2:6" s="18" customFormat="1" ht="11.1">
      <c r="B51" s="19" t="s">
        <v>19</v>
      </c>
      <c r="C51" s="19" t="s">
        <v>20</v>
      </c>
      <c r="D51" s="19"/>
      <c r="E51" s="19"/>
      <c r="F51" s="19"/>
    </row>
    <row r="52" spans="2:6" s="18" customFormat="1" ht="16" customHeight="1">
      <c r="B52" s="21">
        <v>1</v>
      </c>
      <c r="C52" s="122" t="s">
        <v>454</v>
      </c>
      <c r="D52" s="123"/>
      <c r="E52" s="123"/>
      <c r="F52" s="124"/>
    </row>
    <row r="53" spans="2:6" s="18" customFormat="1" ht="16" customHeight="1">
      <c r="B53" s="21">
        <v>2</v>
      </c>
      <c r="C53" s="122" t="s">
        <v>455</v>
      </c>
      <c r="D53" s="123"/>
      <c r="E53" s="123"/>
      <c r="F53" s="124"/>
    </row>
    <row r="54" spans="2:6" s="18" customFormat="1" ht="16" customHeight="1">
      <c r="B54" s="21">
        <v>3</v>
      </c>
      <c r="C54" s="122" t="s">
        <v>456</v>
      </c>
      <c r="D54" s="123"/>
      <c r="E54" s="123"/>
      <c r="F54" s="124"/>
    </row>
    <row r="55" spans="2:6" s="18" customFormat="1" ht="16" customHeight="1">
      <c r="B55" s="21"/>
      <c r="C55" s="122"/>
      <c r="D55" s="123"/>
      <c r="E55" s="123"/>
      <c r="F55" s="124"/>
    </row>
    <row r="56" spans="2:6">
      <c r="D56" s="9"/>
    </row>
  </sheetData>
  <mergeCells count="36">
    <mergeCell ref="B8:C8"/>
    <mergeCell ref="B10:D10"/>
    <mergeCell ref="C12:F12"/>
    <mergeCell ref="C13:F13"/>
    <mergeCell ref="C14:F14"/>
    <mergeCell ref="A1:F1"/>
    <mergeCell ref="B3:C3"/>
    <mergeCell ref="B5:C5"/>
    <mergeCell ref="B6:C6"/>
    <mergeCell ref="B7:C7"/>
    <mergeCell ref="D25:F25"/>
    <mergeCell ref="D22:F22"/>
    <mergeCell ref="D23:F23"/>
    <mergeCell ref="D24:F24"/>
    <mergeCell ref="B28:C28"/>
    <mergeCell ref="D26:F26"/>
    <mergeCell ref="C15:F15"/>
    <mergeCell ref="B17:C17"/>
    <mergeCell ref="D19:F19"/>
    <mergeCell ref="D20:F20"/>
    <mergeCell ref="D21:F21"/>
    <mergeCell ref="B37:C37"/>
    <mergeCell ref="C35:D35"/>
    <mergeCell ref="C40:F40"/>
    <mergeCell ref="C41:F41"/>
    <mergeCell ref="C30:F30"/>
    <mergeCell ref="C31:F31"/>
    <mergeCell ref="C32:F32"/>
    <mergeCell ref="C33:F33"/>
    <mergeCell ref="C52:F52"/>
    <mergeCell ref="C53:F53"/>
    <mergeCell ref="C54:F54"/>
    <mergeCell ref="C55:F55"/>
    <mergeCell ref="B44:C44"/>
    <mergeCell ref="C47:F47"/>
    <mergeCell ref="B49:C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7"/>
  <sheetViews>
    <sheetView topLeftCell="A16" zoomScale="102" zoomScaleNormal="102" workbookViewId="0">
      <selection activeCell="C25" sqref="C25:I25"/>
    </sheetView>
  </sheetViews>
  <sheetFormatPr defaultColWidth="5.7890625" defaultRowHeight="11.7"/>
  <cols>
    <col min="1" max="9" width="4.7890625" style="67" customWidth="1"/>
    <col min="10" max="40" width="5.7890625" style="67" customWidth="1"/>
    <col min="41" max="16384" width="5.7890625" style="67"/>
  </cols>
  <sheetData>
    <row r="2" spans="1:33" ht="15.6">
      <c r="B2" s="76" t="s">
        <v>421</v>
      </c>
    </row>
    <row r="4" spans="1:33" ht="14.4">
      <c r="B4" s="77" t="s">
        <v>422</v>
      </c>
    </row>
    <row r="5" spans="1:33" ht="12" thickBot="1"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 spans="1:33" ht="14.4" customHeight="1" thickBot="1">
      <c r="A6" s="70"/>
      <c r="B6" s="184" t="s">
        <v>423</v>
      </c>
      <c r="C6" s="186" t="s">
        <v>56</v>
      </c>
      <c r="D6" s="187"/>
      <c r="E6" s="188"/>
      <c r="F6" s="144" t="s">
        <v>430</v>
      </c>
      <c r="G6" s="145"/>
      <c r="H6" s="145"/>
      <c r="I6" s="145"/>
      <c r="J6" s="145"/>
      <c r="K6" s="145"/>
      <c r="L6" s="145"/>
      <c r="M6" s="146"/>
      <c r="N6" s="192" t="s">
        <v>424</v>
      </c>
      <c r="O6" s="193"/>
      <c r="P6" s="193"/>
      <c r="Q6" s="194"/>
      <c r="R6" s="192" t="s">
        <v>425</v>
      </c>
      <c r="S6" s="193"/>
      <c r="T6" s="193"/>
      <c r="U6" s="194"/>
      <c r="V6" s="160"/>
      <c r="W6" s="161"/>
      <c r="X6" s="160"/>
      <c r="Y6" s="161"/>
      <c r="Z6" s="160"/>
      <c r="AA6" s="161"/>
    </row>
    <row r="7" spans="1:33" ht="15.3" customHeight="1">
      <c r="A7" s="70"/>
      <c r="B7" s="185"/>
      <c r="C7" s="189"/>
      <c r="D7" s="190"/>
      <c r="E7" s="191"/>
      <c r="F7" s="147"/>
      <c r="G7" s="148"/>
      <c r="H7" s="148"/>
      <c r="I7" s="148"/>
      <c r="J7" s="148"/>
      <c r="K7" s="148"/>
      <c r="L7" s="148"/>
      <c r="M7" s="149"/>
      <c r="N7" s="160" t="s">
        <v>369</v>
      </c>
      <c r="O7" s="161"/>
      <c r="P7" s="160" t="s">
        <v>368</v>
      </c>
      <c r="Q7" s="161"/>
      <c r="R7" s="160" t="s">
        <v>428</v>
      </c>
      <c r="S7" s="161"/>
      <c r="T7" s="160" t="s">
        <v>429</v>
      </c>
      <c r="U7" s="161"/>
      <c r="V7" s="160"/>
      <c r="W7" s="161"/>
      <c r="X7" s="160"/>
      <c r="Y7" s="161"/>
      <c r="Z7" s="160"/>
      <c r="AA7" s="161"/>
    </row>
    <row r="8" spans="1:33" s="81" customFormat="1" ht="29.4" customHeight="1">
      <c r="A8" s="79"/>
      <c r="B8" s="80">
        <v>1</v>
      </c>
      <c r="C8" s="162" t="s">
        <v>92</v>
      </c>
      <c r="D8" s="163"/>
      <c r="E8" s="164"/>
      <c r="F8" s="150" t="s">
        <v>433</v>
      </c>
      <c r="G8" s="151"/>
      <c r="H8" s="151"/>
      <c r="I8" s="151"/>
      <c r="J8" s="151"/>
      <c r="K8" s="151"/>
      <c r="L8" s="151"/>
      <c r="M8" s="152"/>
      <c r="N8" s="156"/>
      <c r="O8" s="157"/>
      <c r="P8" s="156"/>
      <c r="Q8" s="157"/>
      <c r="R8" s="158" t="s">
        <v>436</v>
      </c>
      <c r="S8" s="159"/>
      <c r="T8" s="158" t="s">
        <v>440</v>
      </c>
      <c r="U8" s="159"/>
      <c r="V8" s="141" t="s">
        <v>434</v>
      </c>
      <c r="W8" s="142"/>
      <c r="X8" s="142"/>
      <c r="Y8" s="142"/>
      <c r="Z8" s="142"/>
      <c r="AA8" s="143"/>
    </row>
    <row r="9" spans="1:33" s="81" customFormat="1" ht="26.4" customHeight="1">
      <c r="A9" s="82"/>
      <c r="B9" s="83">
        <v>2</v>
      </c>
      <c r="C9" s="181" t="s">
        <v>93</v>
      </c>
      <c r="D9" s="182"/>
      <c r="E9" s="183"/>
      <c r="F9" s="150" t="s">
        <v>432</v>
      </c>
      <c r="G9" s="151"/>
      <c r="H9" s="151"/>
      <c r="I9" s="151"/>
      <c r="J9" s="151"/>
      <c r="K9" s="151"/>
      <c r="L9" s="151"/>
      <c r="M9" s="152"/>
      <c r="N9" s="156"/>
      <c r="O9" s="157"/>
      <c r="P9" s="156"/>
      <c r="Q9" s="157"/>
      <c r="R9" s="158">
        <v>43476</v>
      </c>
      <c r="S9" s="159"/>
      <c r="T9" s="156" t="s">
        <v>437</v>
      </c>
      <c r="U9" s="157"/>
      <c r="V9" s="141" t="s">
        <v>435</v>
      </c>
      <c r="W9" s="142"/>
      <c r="X9" s="142"/>
      <c r="Y9" s="142"/>
      <c r="Z9" s="142"/>
      <c r="AA9" s="143"/>
    </row>
    <row r="10" spans="1:33" s="81" customFormat="1" ht="35.4" customHeight="1">
      <c r="A10" s="79"/>
      <c r="B10" s="80">
        <v>3</v>
      </c>
      <c r="C10" s="162" t="s">
        <v>94</v>
      </c>
      <c r="D10" s="163"/>
      <c r="E10" s="164"/>
      <c r="F10" s="153" t="s">
        <v>444</v>
      </c>
      <c r="G10" s="154"/>
      <c r="H10" s="154"/>
      <c r="I10" s="154"/>
      <c r="J10" s="154"/>
      <c r="K10" s="154"/>
      <c r="L10" s="154"/>
      <c r="M10" s="155"/>
      <c r="N10" s="156"/>
      <c r="O10" s="157"/>
      <c r="P10" s="156"/>
      <c r="Q10" s="157"/>
      <c r="R10" s="156"/>
      <c r="S10" s="157"/>
      <c r="T10" s="156"/>
      <c r="U10" s="157"/>
      <c r="V10" s="141" t="s">
        <v>463</v>
      </c>
      <c r="W10" s="142"/>
      <c r="X10" s="142"/>
      <c r="Y10" s="142"/>
      <c r="Z10" s="142"/>
      <c r="AA10" s="143"/>
    </row>
    <row r="11" spans="1:33" s="81" customFormat="1" ht="35.4" customHeight="1">
      <c r="A11" s="79"/>
      <c r="B11" s="80">
        <v>4</v>
      </c>
      <c r="C11" s="162" t="s">
        <v>445</v>
      </c>
      <c r="D11" s="163"/>
      <c r="E11" s="164"/>
      <c r="F11" s="169"/>
      <c r="G11" s="170"/>
      <c r="H11" s="170"/>
      <c r="I11" s="170"/>
      <c r="J11" s="170"/>
      <c r="K11" s="170"/>
      <c r="L11" s="170"/>
      <c r="M11" s="171"/>
      <c r="N11" s="156"/>
      <c r="O11" s="157"/>
      <c r="P11" s="156"/>
      <c r="Q11" s="157"/>
      <c r="R11" s="156"/>
      <c r="S11" s="157"/>
      <c r="T11" s="156"/>
      <c r="U11" s="157"/>
      <c r="V11" s="141"/>
      <c r="W11" s="142"/>
      <c r="X11" s="142"/>
      <c r="Y11" s="142"/>
      <c r="Z11" s="142"/>
      <c r="AA11" s="143"/>
    </row>
    <row r="12" spans="1:33" s="65" customFormat="1" ht="35.4" customHeight="1">
      <c r="A12" s="66"/>
      <c r="B12" s="83">
        <v>5</v>
      </c>
      <c r="C12" s="165" t="s">
        <v>426</v>
      </c>
      <c r="D12" s="163"/>
      <c r="E12" s="164"/>
      <c r="F12" s="166"/>
      <c r="G12" s="167"/>
      <c r="H12" s="167"/>
      <c r="I12" s="167"/>
      <c r="J12" s="167"/>
      <c r="K12" s="167"/>
      <c r="L12" s="167"/>
      <c r="M12" s="168"/>
      <c r="N12" s="156"/>
      <c r="O12" s="157"/>
      <c r="P12" s="156"/>
      <c r="Q12" s="157"/>
      <c r="R12" s="156"/>
      <c r="S12" s="157"/>
      <c r="T12" s="156"/>
      <c r="U12" s="157"/>
      <c r="V12" s="84"/>
      <c r="W12" s="85"/>
      <c r="X12" s="85"/>
      <c r="Y12" s="85"/>
      <c r="Z12" s="85"/>
      <c r="AA12" s="86"/>
    </row>
    <row r="13" spans="1:33">
      <c r="B13" s="78"/>
      <c r="C13" s="78"/>
    </row>
    <row r="15" spans="1:33" ht="14.4">
      <c r="B15" s="77" t="s">
        <v>427</v>
      </c>
      <c r="AG15" s="64"/>
    </row>
    <row r="16" spans="1:33">
      <c r="B16" s="68"/>
    </row>
    <row r="21" spans="2:40">
      <c r="B21" s="180" t="s">
        <v>423</v>
      </c>
      <c r="C21" s="180" t="s">
        <v>20</v>
      </c>
      <c r="D21" s="180"/>
      <c r="E21" s="180"/>
      <c r="F21" s="180"/>
      <c r="G21" s="180"/>
      <c r="H21" s="180"/>
      <c r="I21" s="180"/>
      <c r="J21" s="175">
        <f>K22</f>
        <v>43738</v>
      </c>
      <c r="K21" s="176"/>
      <c r="L21" s="176"/>
      <c r="M21" s="177"/>
      <c r="N21" s="175">
        <f>O22</f>
        <v>43766</v>
      </c>
      <c r="O21" s="176"/>
      <c r="P21" s="176"/>
      <c r="Q21" s="177"/>
      <c r="R21" s="87"/>
      <c r="S21" s="175">
        <f>S22</f>
        <v>43794</v>
      </c>
      <c r="T21" s="176"/>
      <c r="U21" s="176"/>
      <c r="V21" s="177"/>
      <c r="W21" s="175">
        <f>X22</f>
        <v>43829</v>
      </c>
      <c r="X21" s="176"/>
      <c r="Y21" s="176"/>
      <c r="Z21" s="176"/>
      <c r="AA21" s="174">
        <f>AB22</f>
        <v>43857</v>
      </c>
      <c r="AB21" s="174"/>
      <c r="AC21" s="174"/>
      <c r="AD21" s="174"/>
      <c r="AE21" s="174"/>
      <c r="AF21" s="175">
        <f>AF22</f>
        <v>43885</v>
      </c>
      <c r="AG21" s="176"/>
      <c r="AH21" s="176"/>
      <c r="AI21" s="177"/>
      <c r="AJ21" s="174">
        <f>AK22</f>
        <v>43920</v>
      </c>
      <c r="AK21" s="174"/>
      <c r="AL21" s="174"/>
      <c r="AM21" s="174"/>
      <c r="AN21" s="174"/>
    </row>
    <row r="22" spans="2:40">
      <c r="B22" s="180"/>
      <c r="C22" s="180"/>
      <c r="D22" s="180"/>
      <c r="E22" s="180"/>
      <c r="F22" s="180"/>
      <c r="G22" s="180"/>
      <c r="H22" s="180"/>
      <c r="I22" s="180"/>
      <c r="J22" s="71">
        <v>43731</v>
      </c>
      <c r="K22" s="71">
        <f>J22+7</f>
        <v>43738</v>
      </c>
      <c r="L22" s="71">
        <f t="shared" ref="L22:AN22" si="0">K22+7</f>
        <v>43745</v>
      </c>
      <c r="M22" s="71">
        <f t="shared" si="0"/>
        <v>43752</v>
      </c>
      <c r="N22" s="71">
        <f t="shared" si="0"/>
        <v>43759</v>
      </c>
      <c r="O22" s="71">
        <f t="shared" si="0"/>
        <v>43766</v>
      </c>
      <c r="P22" s="71">
        <f t="shared" si="0"/>
        <v>43773</v>
      </c>
      <c r="Q22" s="71">
        <f t="shared" si="0"/>
        <v>43780</v>
      </c>
      <c r="R22" s="71">
        <f t="shared" si="0"/>
        <v>43787</v>
      </c>
      <c r="S22" s="71">
        <f t="shared" si="0"/>
        <v>43794</v>
      </c>
      <c r="T22" s="71">
        <f t="shared" si="0"/>
        <v>43801</v>
      </c>
      <c r="U22" s="71">
        <f t="shared" si="0"/>
        <v>43808</v>
      </c>
      <c r="V22" s="71">
        <f t="shared" si="0"/>
        <v>43815</v>
      </c>
      <c r="W22" s="71">
        <f t="shared" si="0"/>
        <v>43822</v>
      </c>
      <c r="X22" s="71">
        <f t="shared" si="0"/>
        <v>43829</v>
      </c>
      <c r="Y22" s="71">
        <f t="shared" si="0"/>
        <v>43836</v>
      </c>
      <c r="Z22" s="71">
        <f t="shared" si="0"/>
        <v>43843</v>
      </c>
      <c r="AA22" s="71">
        <f t="shared" si="0"/>
        <v>43850</v>
      </c>
      <c r="AB22" s="71">
        <f t="shared" si="0"/>
        <v>43857</v>
      </c>
      <c r="AC22" s="71">
        <f t="shared" si="0"/>
        <v>43864</v>
      </c>
      <c r="AD22" s="71">
        <f t="shared" si="0"/>
        <v>43871</v>
      </c>
      <c r="AE22" s="71">
        <f t="shared" si="0"/>
        <v>43878</v>
      </c>
      <c r="AF22" s="71">
        <f t="shared" si="0"/>
        <v>43885</v>
      </c>
      <c r="AG22" s="71">
        <f t="shared" si="0"/>
        <v>43892</v>
      </c>
      <c r="AH22" s="71">
        <f t="shared" si="0"/>
        <v>43899</v>
      </c>
      <c r="AI22" s="71">
        <f t="shared" si="0"/>
        <v>43906</v>
      </c>
      <c r="AJ22" s="71">
        <f t="shared" si="0"/>
        <v>43913</v>
      </c>
      <c r="AK22" s="71">
        <f t="shared" si="0"/>
        <v>43920</v>
      </c>
      <c r="AL22" s="71">
        <f t="shared" si="0"/>
        <v>43927</v>
      </c>
      <c r="AM22" s="71">
        <f t="shared" si="0"/>
        <v>43934</v>
      </c>
      <c r="AN22" s="71">
        <f t="shared" si="0"/>
        <v>43941</v>
      </c>
    </row>
    <row r="23" spans="2:40">
      <c r="B23" s="72"/>
      <c r="C23" s="178" t="s">
        <v>438</v>
      </c>
      <c r="D23" s="178"/>
      <c r="E23" s="178"/>
      <c r="F23" s="178"/>
      <c r="G23" s="178"/>
      <c r="H23" s="178"/>
      <c r="I23" s="178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5"/>
    </row>
    <row r="24" spans="2:40" ht="52.8" customHeight="1">
      <c r="B24" s="97">
        <v>1</v>
      </c>
      <c r="C24" s="179" t="s">
        <v>439</v>
      </c>
      <c r="D24" s="179"/>
      <c r="E24" s="179"/>
      <c r="F24" s="179"/>
      <c r="G24" s="179"/>
      <c r="H24" s="179"/>
      <c r="I24" s="179"/>
      <c r="J24" s="91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3"/>
    </row>
    <row r="25" spans="2:40" ht="52.8" customHeight="1">
      <c r="B25" s="98">
        <v>2</v>
      </c>
      <c r="C25" s="172" t="s">
        <v>442</v>
      </c>
      <c r="D25" s="172"/>
      <c r="E25" s="172"/>
      <c r="F25" s="172"/>
      <c r="G25" s="172"/>
      <c r="H25" s="172"/>
      <c r="I25" s="172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6"/>
    </row>
    <row r="26" spans="2:40" ht="52.8" customHeight="1">
      <c r="B26" s="98">
        <v>3</v>
      </c>
      <c r="C26" s="172" t="s">
        <v>443</v>
      </c>
      <c r="D26" s="172"/>
      <c r="E26" s="172"/>
      <c r="F26" s="172"/>
      <c r="G26" s="172"/>
      <c r="H26" s="172"/>
      <c r="I26" s="172"/>
      <c r="J26" s="9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6"/>
    </row>
    <row r="27" spans="2:40" ht="52.8" customHeight="1">
      <c r="B27" s="98">
        <v>4</v>
      </c>
      <c r="C27" s="172" t="s">
        <v>441</v>
      </c>
      <c r="D27" s="172"/>
      <c r="E27" s="172"/>
      <c r="F27" s="172"/>
      <c r="G27" s="172"/>
      <c r="H27" s="172"/>
      <c r="I27" s="173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</row>
  </sheetData>
  <mergeCells count="63">
    <mergeCell ref="B6:B7"/>
    <mergeCell ref="C6:E7"/>
    <mergeCell ref="N7:O7"/>
    <mergeCell ref="P7:Q7"/>
    <mergeCell ref="R7:S7"/>
    <mergeCell ref="N6:Q6"/>
    <mergeCell ref="R6:U6"/>
    <mergeCell ref="B21:B22"/>
    <mergeCell ref="C21:I22"/>
    <mergeCell ref="J21:M21"/>
    <mergeCell ref="S21:V21"/>
    <mergeCell ref="W21:Z21"/>
    <mergeCell ref="C26:I26"/>
    <mergeCell ref="C27:I27"/>
    <mergeCell ref="AA21:AE21"/>
    <mergeCell ref="AF21:AI21"/>
    <mergeCell ref="AJ21:AN21"/>
    <mergeCell ref="C23:I23"/>
    <mergeCell ref="C24:I24"/>
    <mergeCell ref="C25:I25"/>
    <mergeCell ref="N21:Q21"/>
    <mergeCell ref="C11:E11"/>
    <mergeCell ref="N12:O12"/>
    <mergeCell ref="P12:Q12"/>
    <mergeCell ref="R12:S12"/>
    <mergeCell ref="T12:U12"/>
    <mergeCell ref="C12:E12"/>
    <mergeCell ref="F12:M12"/>
    <mergeCell ref="F11:M11"/>
    <mergeCell ref="N11:O11"/>
    <mergeCell ref="P11:Q11"/>
    <mergeCell ref="R11:S11"/>
    <mergeCell ref="T11:U11"/>
    <mergeCell ref="Z6:AA6"/>
    <mergeCell ref="V7:W7"/>
    <mergeCell ref="X7:Y7"/>
    <mergeCell ref="Z7:AA7"/>
    <mergeCell ref="C10:E10"/>
    <mergeCell ref="N10:O10"/>
    <mergeCell ref="P10:Q10"/>
    <mergeCell ref="R10:S10"/>
    <mergeCell ref="T10:U10"/>
    <mergeCell ref="C9:E9"/>
    <mergeCell ref="T9:U9"/>
    <mergeCell ref="C8:E8"/>
    <mergeCell ref="T7:U7"/>
    <mergeCell ref="R9:S9"/>
    <mergeCell ref="V11:AA11"/>
    <mergeCell ref="F6:M7"/>
    <mergeCell ref="F8:M8"/>
    <mergeCell ref="F9:M9"/>
    <mergeCell ref="F10:M10"/>
    <mergeCell ref="V8:AA8"/>
    <mergeCell ref="V9:AA9"/>
    <mergeCell ref="V10:AA10"/>
    <mergeCell ref="N8:O8"/>
    <mergeCell ref="P8:Q8"/>
    <mergeCell ref="R8:S8"/>
    <mergeCell ref="T8:U8"/>
    <mergeCell ref="N9:O9"/>
    <mergeCell ref="P9:Q9"/>
    <mergeCell ref="V6:W6"/>
    <mergeCell ref="X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opLeftCell="A43" workbookViewId="0">
      <selection activeCell="I9" sqref="I9"/>
    </sheetView>
  </sheetViews>
  <sheetFormatPr defaultRowHeight="14.4"/>
  <cols>
    <col min="1" max="1" width="5.9453125" style="30" customWidth="1"/>
    <col min="2" max="2" width="6.47265625" style="41" customWidth="1"/>
    <col min="3" max="3" width="9.26171875" style="41" bestFit="1" customWidth="1"/>
    <col min="4" max="4" width="13.3125" style="41" customWidth="1"/>
    <col min="5" max="5" width="11.1015625" style="42" customWidth="1"/>
    <col min="6" max="6" width="12.89453125" style="42" customWidth="1"/>
    <col min="7" max="7" width="17.7890625" style="34" customWidth="1"/>
    <col min="8" max="8" width="11.734375" style="34" customWidth="1"/>
    <col min="9" max="9" width="8.89453125" style="30" customWidth="1"/>
    <col min="10" max="10" width="6.20703125" style="30" customWidth="1"/>
    <col min="11" max="11" width="9.20703125" style="30" customWidth="1"/>
    <col min="12" max="12" width="6" style="30" customWidth="1"/>
    <col min="13" max="13" width="8.26171875" style="30" customWidth="1"/>
    <col min="14" max="14" width="8.20703125" style="30" customWidth="1"/>
    <col min="15" max="15" width="61.734375" style="42" bestFit="1" customWidth="1"/>
    <col min="16" max="16384" width="8.83984375" style="30"/>
  </cols>
  <sheetData>
    <row r="1" spans="1:15" ht="18.600000000000001" customHeight="1"/>
    <row r="2" spans="1:15" ht="18.600000000000001" customHeight="1"/>
    <row r="3" spans="1:15" ht="18.600000000000001" customHeight="1">
      <c r="B3" s="216" t="s">
        <v>284</v>
      </c>
      <c r="C3" s="216"/>
      <c r="D3" s="216"/>
      <c r="E3" s="216"/>
      <c r="F3" s="216"/>
      <c r="G3" s="216"/>
      <c r="H3" s="54"/>
    </row>
    <row r="4" spans="1:15" ht="18.600000000000001" customHeight="1">
      <c r="B4" s="54"/>
      <c r="C4" s="54"/>
      <c r="D4" s="54"/>
      <c r="E4" s="54"/>
      <c r="F4" s="54"/>
      <c r="G4" s="54"/>
      <c r="H4" s="54"/>
    </row>
    <row r="5" spans="1:15" ht="22.5" customHeight="1" thickBot="1">
      <c r="B5" s="212" t="s">
        <v>367</v>
      </c>
      <c r="C5" s="212"/>
      <c r="D5" s="212"/>
      <c r="E5" s="212"/>
      <c r="F5" s="212"/>
      <c r="G5" s="212"/>
      <c r="H5" s="212"/>
    </row>
    <row r="6" spans="1:15" ht="18.600000000000001" customHeight="1" thickBot="1">
      <c r="B6" s="184" t="s">
        <v>48</v>
      </c>
      <c r="C6" s="186" t="s">
        <v>52</v>
      </c>
      <c r="D6" s="188"/>
      <c r="E6" s="192" t="s">
        <v>397</v>
      </c>
      <c r="F6" s="193"/>
      <c r="G6" s="194"/>
      <c r="H6" s="30"/>
    </row>
    <row r="7" spans="1:15" ht="18.600000000000001" customHeight="1" thickBot="1">
      <c r="B7" s="207"/>
      <c r="C7" s="213"/>
      <c r="D7" s="215"/>
      <c r="E7" s="104" t="s">
        <v>54</v>
      </c>
      <c r="F7" s="104" t="s">
        <v>368</v>
      </c>
      <c r="G7" s="104" t="s">
        <v>369</v>
      </c>
      <c r="H7" s="30"/>
    </row>
    <row r="8" spans="1:15" ht="15" customHeight="1" thickBot="1">
      <c r="B8" s="36">
        <v>1</v>
      </c>
      <c r="C8" s="210" t="s">
        <v>390</v>
      </c>
      <c r="D8" s="211"/>
      <c r="E8" s="36"/>
      <c r="F8" s="36">
        <f>SUMIF(I22:I28, "*PM*", K22:K28) + SUMIF(I30:I39, "*PM*", K30:K39)</f>
        <v>23</v>
      </c>
      <c r="G8" s="103">
        <f>F8/22</f>
        <v>1.0454545454545454</v>
      </c>
      <c r="H8" s="30"/>
    </row>
    <row r="9" spans="1:15" ht="15" customHeight="1" thickBot="1">
      <c r="B9" s="36">
        <v>2</v>
      </c>
      <c r="C9" s="210" t="s">
        <v>60</v>
      </c>
      <c r="D9" s="211"/>
      <c r="E9" s="36"/>
      <c r="F9" s="36"/>
      <c r="G9" s="103">
        <f>F9/22</f>
        <v>0</v>
      </c>
      <c r="H9" s="30"/>
    </row>
    <row r="10" spans="1:15" ht="15" customHeight="1" thickBot="1">
      <c r="B10" s="36">
        <v>3</v>
      </c>
      <c r="C10" s="210" t="s">
        <v>5</v>
      </c>
      <c r="D10" s="211"/>
      <c r="E10" s="36"/>
      <c r="F10" s="36">
        <f>SUMIF(I22:I28,"*Dev*",K22:K28)+SUMIF(I30:I39,"*Dev*",K30:K39)</f>
        <v>60</v>
      </c>
      <c r="G10" s="103">
        <f>F10/22</f>
        <v>2.7272727272727271</v>
      </c>
      <c r="H10" s="30"/>
    </row>
    <row r="11" spans="1:15" ht="15" customHeight="1" thickBot="1">
      <c r="B11" s="36">
        <v>4</v>
      </c>
      <c r="C11" s="210" t="s">
        <v>464</v>
      </c>
      <c r="D11" s="211"/>
      <c r="E11" s="36"/>
      <c r="F11" s="36">
        <f>(F10*30/100) + 5</f>
        <v>23</v>
      </c>
      <c r="G11" s="103">
        <f>F11/22</f>
        <v>1.0454545454545454</v>
      </c>
      <c r="H11" s="50"/>
    </row>
    <row r="12" spans="1:15" ht="15" customHeight="1" thickBot="1">
      <c r="B12" s="198" t="s">
        <v>462</v>
      </c>
      <c r="C12" s="199"/>
      <c r="D12" s="200"/>
      <c r="E12" s="102"/>
      <c r="F12" s="102">
        <f>SUM(F8:F11)</f>
        <v>106</v>
      </c>
      <c r="G12" s="105">
        <f>F12/22</f>
        <v>4.8181818181818183</v>
      </c>
      <c r="H12" s="50"/>
    </row>
    <row r="13" spans="1:15" ht="16" customHeight="1"/>
    <row r="14" spans="1:15" ht="21.3" customHeight="1" thickBot="1">
      <c r="B14" s="212" t="s">
        <v>401</v>
      </c>
      <c r="C14" s="212"/>
      <c r="D14" s="212"/>
      <c r="E14" s="212"/>
      <c r="F14" s="212"/>
      <c r="G14" s="212"/>
      <c r="H14" s="212"/>
      <c r="I14" s="32"/>
      <c r="J14" s="32"/>
      <c r="K14" s="32"/>
      <c r="L14" s="32"/>
      <c r="M14" s="32"/>
      <c r="N14" s="32"/>
      <c r="O14" s="43"/>
    </row>
    <row r="15" spans="1:15" ht="13.2" customHeight="1" thickBot="1">
      <c r="A15" s="31"/>
      <c r="B15" s="184" t="s">
        <v>48</v>
      </c>
      <c r="C15" s="184" t="s">
        <v>219</v>
      </c>
      <c r="D15" s="186" t="s">
        <v>20</v>
      </c>
      <c r="E15" s="187"/>
      <c r="F15" s="187"/>
      <c r="G15" s="188"/>
      <c r="H15" s="184" t="s">
        <v>52</v>
      </c>
      <c r="I15" s="217" t="s">
        <v>53</v>
      </c>
      <c r="J15" s="208" t="s">
        <v>413</v>
      </c>
      <c r="K15" s="209"/>
      <c r="L15" s="208" t="s">
        <v>414</v>
      </c>
      <c r="M15" s="209"/>
      <c r="N15" s="184" t="s">
        <v>56</v>
      </c>
      <c r="O15" s="184" t="s">
        <v>47</v>
      </c>
    </row>
    <row r="16" spans="1:15" ht="11.7" customHeight="1" thickBot="1">
      <c r="A16" s="31"/>
      <c r="B16" s="207"/>
      <c r="C16" s="207"/>
      <c r="D16" s="213"/>
      <c r="E16" s="214"/>
      <c r="F16" s="214"/>
      <c r="G16" s="215"/>
      <c r="H16" s="207"/>
      <c r="I16" s="218"/>
      <c r="J16" s="61" t="s">
        <v>54</v>
      </c>
      <c r="K16" s="62" t="s">
        <v>55</v>
      </c>
      <c r="L16" s="63" t="s">
        <v>54</v>
      </c>
      <c r="M16" s="63" t="s">
        <v>55</v>
      </c>
      <c r="N16" s="207"/>
      <c r="O16" s="207"/>
    </row>
    <row r="17" spans="1:15" s="59" customFormat="1" ht="12" thickBot="1">
      <c r="A17" s="55"/>
      <c r="B17" s="56" t="s">
        <v>382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8"/>
    </row>
    <row r="18" spans="1:15" s="38" customFormat="1" ht="14.7" customHeight="1" thickBot="1">
      <c r="A18" s="35"/>
      <c r="B18" s="36">
        <v>1</v>
      </c>
      <c r="C18" s="47" t="s">
        <v>308</v>
      </c>
      <c r="D18" s="201" t="s">
        <v>57</v>
      </c>
      <c r="E18" s="202"/>
      <c r="F18" s="202"/>
      <c r="G18" s="203"/>
      <c r="H18" s="36" t="s">
        <v>63</v>
      </c>
      <c r="I18" s="36" t="s">
        <v>64</v>
      </c>
      <c r="J18" s="37"/>
      <c r="K18" s="36">
        <v>30</v>
      </c>
      <c r="L18" s="36">
        <v>0</v>
      </c>
      <c r="M18" s="36">
        <v>0</v>
      </c>
      <c r="N18" s="36"/>
      <c r="O18" s="44"/>
    </row>
    <row r="19" spans="1:15" s="38" customFormat="1" ht="14.7" customHeight="1" thickBot="1">
      <c r="A19" s="35"/>
      <c r="B19" s="40">
        <v>2</v>
      </c>
      <c r="C19" s="47" t="s">
        <v>308</v>
      </c>
      <c r="D19" s="201" t="s">
        <v>67</v>
      </c>
      <c r="E19" s="202"/>
      <c r="F19" s="202"/>
      <c r="G19" s="203"/>
      <c r="H19" s="36" t="s">
        <v>62</v>
      </c>
      <c r="I19" s="36" t="s">
        <v>64</v>
      </c>
      <c r="J19" s="39"/>
      <c r="K19" s="40">
        <v>10</v>
      </c>
      <c r="L19" s="36">
        <v>0</v>
      </c>
      <c r="M19" s="36">
        <v>0</v>
      </c>
      <c r="N19" s="36"/>
      <c r="O19" s="45"/>
    </row>
    <row r="20" spans="1:15" s="38" customFormat="1" ht="14.7" customHeight="1" thickBot="1">
      <c r="A20" s="35"/>
      <c r="B20" s="36">
        <v>3</v>
      </c>
      <c r="C20" s="47" t="s">
        <v>308</v>
      </c>
      <c r="D20" s="201" t="s">
        <v>68</v>
      </c>
      <c r="E20" s="202"/>
      <c r="F20" s="202"/>
      <c r="G20" s="203"/>
      <c r="H20" s="36" t="s">
        <v>62</v>
      </c>
      <c r="I20" s="36" t="s">
        <v>64</v>
      </c>
      <c r="J20" s="37"/>
      <c r="K20" s="36">
        <v>10</v>
      </c>
      <c r="L20" s="36">
        <v>0</v>
      </c>
      <c r="M20" s="36">
        <v>0</v>
      </c>
      <c r="N20" s="36"/>
      <c r="O20" s="46"/>
    </row>
    <row r="21" spans="1:15" s="59" customFormat="1" ht="12" thickBot="1">
      <c r="A21" s="55"/>
      <c r="B21" s="56" t="s">
        <v>383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8"/>
    </row>
    <row r="22" spans="1:15" s="1" customFormat="1" ht="14.7" customHeight="1" thickBot="1">
      <c r="A22" s="33"/>
      <c r="B22" s="47">
        <v>4</v>
      </c>
      <c r="C22" s="47" t="s">
        <v>308</v>
      </c>
      <c r="D22" s="201" t="s">
        <v>70</v>
      </c>
      <c r="E22" s="202"/>
      <c r="F22" s="202"/>
      <c r="G22" s="203"/>
      <c r="H22" s="47" t="s">
        <v>66</v>
      </c>
      <c r="I22" s="47" t="s">
        <v>64</v>
      </c>
      <c r="J22" s="48"/>
      <c r="K22" s="47">
        <v>2</v>
      </c>
      <c r="L22" s="47">
        <v>0</v>
      </c>
      <c r="M22" s="47">
        <v>0</v>
      </c>
      <c r="N22" s="36" t="s">
        <v>92</v>
      </c>
      <c r="O22" s="44" t="s">
        <v>75</v>
      </c>
    </row>
    <row r="23" spans="1:15" s="1" customFormat="1" ht="14.7" customHeight="1" thickBot="1">
      <c r="A23" s="33"/>
      <c r="B23" s="47">
        <v>5</v>
      </c>
      <c r="C23" s="47" t="s">
        <v>308</v>
      </c>
      <c r="D23" s="201" t="s">
        <v>71</v>
      </c>
      <c r="E23" s="202"/>
      <c r="F23" s="202"/>
      <c r="G23" s="203"/>
      <c r="H23" s="47" t="s">
        <v>66</v>
      </c>
      <c r="I23" s="47" t="s">
        <v>64</v>
      </c>
      <c r="J23" s="48"/>
      <c r="K23" s="47">
        <v>8</v>
      </c>
      <c r="L23" s="47">
        <v>0</v>
      </c>
      <c r="M23" s="47">
        <v>0</v>
      </c>
      <c r="N23" s="36" t="s">
        <v>92</v>
      </c>
      <c r="O23" s="44" t="s">
        <v>76</v>
      </c>
    </row>
    <row r="24" spans="1:15" s="1" customFormat="1" ht="14.7" customHeight="1" thickBot="1">
      <c r="A24" s="33"/>
      <c r="B24" s="47">
        <v>6</v>
      </c>
      <c r="C24" s="47" t="s">
        <v>308</v>
      </c>
      <c r="D24" s="201" t="s">
        <v>72</v>
      </c>
      <c r="E24" s="202"/>
      <c r="F24" s="202"/>
      <c r="G24" s="203"/>
      <c r="H24" s="47" t="s">
        <v>66</v>
      </c>
      <c r="I24" s="47" t="s">
        <v>64</v>
      </c>
      <c r="J24" s="48"/>
      <c r="K24" s="47">
        <v>5</v>
      </c>
      <c r="L24" s="47">
        <v>0</v>
      </c>
      <c r="M24" s="47">
        <v>0</v>
      </c>
      <c r="N24" s="36" t="s">
        <v>92</v>
      </c>
      <c r="O24" s="44" t="s">
        <v>77</v>
      </c>
    </row>
    <row r="25" spans="1:15" s="1" customFormat="1" ht="14.7" customHeight="1" thickBot="1">
      <c r="A25" s="33"/>
      <c r="B25" s="47">
        <v>7</v>
      </c>
      <c r="C25" s="47" t="s">
        <v>308</v>
      </c>
      <c r="D25" s="201" t="s">
        <v>73</v>
      </c>
      <c r="E25" s="202"/>
      <c r="F25" s="202"/>
      <c r="G25" s="203"/>
      <c r="H25" s="47" t="s">
        <v>60</v>
      </c>
      <c r="I25" s="47" t="s">
        <v>64</v>
      </c>
      <c r="J25" s="48"/>
      <c r="K25" s="47">
        <v>2</v>
      </c>
      <c r="L25" s="47">
        <v>0</v>
      </c>
      <c r="M25" s="47">
        <v>0</v>
      </c>
      <c r="N25" s="36" t="s">
        <v>92</v>
      </c>
      <c r="O25" s="44" t="s">
        <v>74</v>
      </c>
    </row>
    <row r="26" spans="1:15" s="1" customFormat="1" ht="16.2" customHeight="1" thickBot="1">
      <c r="A26" s="33"/>
      <c r="B26" s="47">
        <v>8</v>
      </c>
      <c r="C26" s="47" t="s">
        <v>308</v>
      </c>
      <c r="D26" s="201" t="s">
        <v>398</v>
      </c>
      <c r="E26" s="202"/>
      <c r="F26" s="202"/>
      <c r="G26" s="203"/>
      <c r="H26" s="47" t="s">
        <v>60</v>
      </c>
      <c r="I26" s="47" t="s">
        <v>133</v>
      </c>
      <c r="J26" s="48"/>
      <c r="K26" s="47">
        <v>8</v>
      </c>
      <c r="L26" s="47">
        <v>0</v>
      </c>
      <c r="M26" s="47">
        <v>0</v>
      </c>
      <c r="N26" s="36" t="s">
        <v>92</v>
      </c>
      <c r="O26" s="44" t="s">
        <v>78</v>
      </c>
    </row>
    <row r="27" spans="1:15" s="1" customFormat="1" ht="14.7" customHeight="1" thickBot="1">
      <c r="A27" s="33"/>
      <c r="B27" s="47">
        <v>9</v>
      </c>
      <c r="C27" s="47" t="s">
        <v>308</v>
      </c>
      <c r="D27" s="201" t="s">
        <v>364</v>
      </c>
      <c r="E27" s="202"/>
      <c r="F27" s="202"/>
      <c r="G27" s="203"/>
      <c r="H27" s="47" t="s">
        <v>5</v>
      </c>
      <c r="I27" s="47" t="s">
        <v>133</v>
      </c>
      <c r="J27" s="48"/>
      <c r="K27" s="47">
        <v>5</v>
      </c>
      <c r="L27" s="47">
        <v>0</v>
      </c>
      <c r="M27" s="47">
        <v>0</v>
      </c>
      <c r="N27" s="36" t="s">
        <v>92</v>
      </c>
      <c r="O27" s="44" t="s">
        <v>364</v>
      </c>
    </row>
    <row r="28" spans="1:15" s="1" customFormat="1" ht="14.7" customHeight="1" thickBot="1">
      <c r="A28" s="33"/>
      <c r="B28" s="47">
        <v>10</v>
      </c>
      <c r="C28" s="47" t="s">
        <v>308</v>
      </c>
      <c r="D28" s="201" t="s">
        <v>365</v>
      </c>
      <c r="E28" s="202"/>
      <c r="F28" s="202"/>
      <c r="G28" s="203"/>
      <c r="H28" s="47" t="s">
        <v>5</v>
      </c>
      <c r="I28" s="47" t="s">
        <v>133</v>
      </c>
      <c r="J28" s="48"/>
      <c r="K28" s="47">
        <v>5</v>
      </c>
      <c r="L28" s="47">
        <v>0</v>
      </c>
      <c r="M28" s="47">
        <v>0</v>
      </c>
      <c r="N28" s="36" t="s">
        <v>92</v>
      </c>
      <c r="O28" s="44" t="s">
        <v>365</v>
      </c>
    </row>
    <row r="29" spans="1:15" s="59" customFormat="1" ht="14.7" customHeight="1" thickBot="1">
      <c r="A29" s="55"/>
      <c r="B29" s="195" t="s">
        <v>431</v>
      </c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7"/>
    </row>
    <row r="30" spans="1:15" s="1" customFormat="1" ht="14.7" customHeight="1" thickBot="1">
      <c r="A30" s="33"/>
      <c r="B30" s="47">
        <v>11</v>
      </c>
      <c r="C30" s="47" t="s">
        <v>285</v>
      </c>
      <c r="D30" s="201" t="s">
        <v>143</v>
      </c>
      <c r="E30" s="202"/>
      <c r="F30" s="202"/>
      <c r="G30" s="203"/>
      <c r="H30" s="47" t="s">
        <v>5</v>
      </c>
      <c r="I30" s="47" t="s">
        <v>133</v>
      </c>
      <c r="J30" s="48"/>
      <c r="K30" s="47">
        <v>5</v>
      </c>
      <c r="L30" s="47"/>
      <c r="M30" s="47">
        <f>K30*30/100</f>
        <v>1.5</v>
      </c>
      <c r="N30" s="36" t="s">
        <v>92</v>
      </c>
      <c r="O30" s="44" t="s">
        <v>152</v>
      </c>
    </row>
    <row r="31" spans="1:15" s="1" customFormat="1" ht="14.7" customHeight="1" thickBot="1">
      <c r="A31" s="33"/>
      <c r="B31" s="47">
        <v>12</v>
      </c>
      <c r="C31" s="47" t="s">
        <v>286</v>
      </c>
      <c r="D31" s="201" t="s">
        <v>127</v>
      </c>
      <c r="E31" s="202"/>
      <c r="F31" s="202"/>
      <c r="G31" s="203"/>
      <c r="H31" s="47" t="s">
        <v>5</v>
      </c>
      <c r="I31" s="47" t="s">
        <v>133</v>
      </c>
      <c r="J31" s="48"/>
      <c r="K31" s="47">
        <v>10</v>
      </c>
      <c r="L31" s="47"/>
      <c r="M31" s="47">
        <f t="shared" ref="M31:M38" si="0">K31*30/100</f>
        <v>3</v>
      </c>
      <c r="N31" s="36" t="s">
        <v>92</v>
      </c>
      <c r="O31" s="44" t="s">
        <v>128</v>
      </c>
    </row>
    <row r="32" spans="1:15" s="1" customFormat="1" ht="14.7" customHeight="1" thickBot="1">
      <c r="A32" s="33"/>
      <c r="B32" s="47">
        <v>13</v>
      </c>
      <c r="C32" s="47" t="s">
        <v>287</v>
      </c>
      <c r="D32" s="201" t="s">
        <v>402</v>
      </c>
      <c r="E32" s="202"/>
      <c r="F32" s="202"/>
      <c r="G32" s="203"/>
      <c r="H32" s="47" t="s">
        <v>5</v>
      </c>
      <c r="I32" s="47" t="s">
        <v>133</v>
      </c>
      <c r="J32" s="48"/>
      <c r="K32" s="47">
        <v>10</v>
      </c>
      <c r="L32" s="47"/>
      <c r="M32" s="47">
        <f t="shared" si="0"/>
        <v>3</v>
      </c>
      <c r="N32" s="36" t="s">
        <v>92</v>
      </c>
      <c r="O32" s="44" t="s">
        <v>153</v>
      </c>
    </row>
    <row r="33" spans="1:19" s="1" customFormat="1" ht="14.7" customHeight="1" thickBot="1">
      <c r="A33" s="33"/>
      <c r="B33" s="47">
        <v>14</v>
      </c>
      <c r="C33" s="47" t="s">
        <v>288</v>
      </c>
      <c r="D33" s="201" t="s">
        <v>120</v>
      </c>
      <c r="E33" s="202"/>
      <c r="F33" s="202"/>
      <c r="G33" s="203"/>
      <c r="H33" s="47" t="s">
        <v>5</v>
      </c>
      <c r="I33" s="47" t="s">
        <v>133</v>
      </c>
      <c r="J33" s="48"/>
      <c r="K33" s="47">
        <v>2</v>
      </c>
      <c r="L33" s="47"/>
      <c r="M33" s="47">
        <f t="shared" si="0"/>
        <v>0.6</v>
      </c>
      <c r="N33" s="36" t="s">
        <v>92</v>
      </c>
      <c r="O33" s="44" t="s">
        <v>122</v>
      </c>
      <c r="Q33" s="60"/>
      <c r="R33" s="60"/>
      <c r="S33" s="60"/>
    </row>
    <row r="34" spans="1:19" s="1" customFormat="1" ht="14.7" customHeight="1" thickBot="1">
      <c r="A34" s="33"/>
      <c r="B34" s="47">
        <v>15</v>
      </c>
      <c r="C34" s="47" t="s">
        <v>289</v>
      </c>
      <c r="D34" s="201" t="s">
        <v>125</v>
      </c>
      <c r="E34" s="202"/>
      <c r="F34" s="202"/>
      <c r="G34" s="203"/>
      <c r="H34" s="47" t="s">
        <v>5</v>
      </c>
      <c r="I34" s="47" t="s">
        <v>133</v>
      </c>
      <c r="J34" s="48"/>
      <c r="K34" s="47">
        <v>6</v>
      </c>
      <c r="L34" s="47"/>
      <c r="M34" s="47">
        <f t="shared" si="0"/>
        <v>1.8</v>
      </c>
      <c r="N34" s="36" t="s">
        <v>92</v>
      </c>
      <c r="O34" s="44" t="s">
        <v>123</v>
      </c>
    </row>
    <row r="35" spans="1:19" s="1" customFormat="1" ht="14.7" customHeight="1" thickBot="1">
      <c r="A35" s="33"/>
      <c r="B35" s="47">
        <v>16</v>
      </c>
      <c r="C35" s="47" t="s">
        <v>290</v>
      </c>
      <c r="D35" s="201" t="s">
        <v>121</v>
      </c>
      <c r="E35" s="202"/>
      <c r="F35" s="202"/>
      <c r="G35" s="203"/>
      <c r="H35" s="47" t="s">
        <v>5</v>
      </c>
      <c r="I35" s="47" t="s">
        <v>133</v>
      </c>
      <c r="J35" s="48"/>
      <c r="K35" s="47">
        <v>3</v>
      </c>
      <c r="L35" s="47"/>
      <c r="M35" s="47">
        <f t="shared" si="0"/>
        <v>0.9</v>
      </c>
      <c r="N35" s="36" t="s">
        <v>92</v>
      </c>
      <c r="O35" s="44" t="s">
        <v>154</v>
      </c>
    </row>
    <row r="36" spans="1:19" s="1" customFormat="1" ht="14.7" customHeight="1" thickBot="1">
      <c r="A36" s="33"/>
      <c r="B36" s="47">
        <v>17</v>
      </c>
      <c r="C36" s="47" t="s">
        <v>291</v>
      </c>
      <c r="D36" s="201" t="s">
        <v>124</v>
      </c>
      <c r="E36" s="202"/>
      <c r="F36" s="202"/>
      <c r="G36" s="203"/>
      <c r="H36" s="47" t="s">
        <v>5</v>
      </c>
      <c r="I36" s="47" t="s">
        <v>133</v>
      </c>
      <c r="J36" s="48"/>
      <c r="K36" s="47">
        <v>6</v>
      </c>
      <c r="L36" s="47"/>
      <c r="M36" s="47">
        <f t="shared" si="0"/>
        <v>1.8</v>
      </c>
      <c r="N36" s="36" t="s">
        <v>92</v>
      </c>
      <c r="O36" s="44" t="s">
        <v>126</v>
      </c>
    </row>
    <row r="37" spans="1:19" s="1" customFormat="1" ht="14.7" customHeight="1" thickBot="1">
      <c r="A37" s="33"/>
      <c r="B37" s="47">
        <v>18</v>
      </c>
      <c r="C37" s="47" t="s">
        <v>308</v>
      </c>
      <c r="D37" s="201" t="s">
        <v>403</v>
      </c>
      <c r="E37" s="202"/>
      <c r="F37" s="202"/>
      <c r="G37" s="203"/>
      <c r="H37" s="47" t="s">
        <v>404</v>
      </c>
      <c r="I37" s="47" t="s">
        <v>64</v>
      </c>
      <c r="J37" s="48"/>
      <c r="K37" s="47">
        <v>3</v>
      </c>
      <c r="L37" s="47"/>
      <c r="M37" s="47">
        <f t="shared" si="0"/>
        <v>0.9</v>
      </c>
      <c r="N37" s="36" t="s">
        <v>92</v>
      </c>
      <c r="O37" s="44"/>
    </row>
    <row r="38" spans="1:19" s="1" customFormat="1" ht="14.7" customHeight="1" thickBot="1">
      <c r="A38" s="33"/>
      <c r="B38" s="47">
        <v>19</v>
      </c>
      <c r="C38" s="47" t="s">
        <v>308</v>
      </c>
      <c r="D38" s="201" t="s">
        <v>131</v>
      </c>
      <c r="E38" s="202"/>
      <c r="F38" s="202"/>
      <c r="G38" s="203"/>
      <c r="H38" s="47" t="s">
        <v>129</v>
      </c>
      <c r="I38" s="47" t="s">
        <v>64</v>
      </c>
      <c r="J38" s="48"/>
      <c r="K38" s="47">
        <v>3</v>
      </c>
      <c r="L38" s="47"/>
      <c r="M38" s="47">
        <f t="shared" si="0"/>
        <v>0.9</v>
      </c>
      <c r="N38" s="36" t="s">
        <v>92</v>
      </c>
      <c r="O38" s="44"/>
    </row>
    <row r="39" spans="1:19" s="1" customFormat="1" ht="14.7" customHeight="1" thickBot="1">
      <c r="A39" s="33"/>
      <c r="B39" s="47">
        <v>20</v>
      </c>
      <c r="C39" s="47" t="s">
        <v>308</v>
      </c>
      <c r="D39" s="201" t="s">
        <v>415</v>
      </c>
      <c r="E39" s="202"/>
      <c r="F39" s="202"/>
      <c r="G39" s="203"/>
      <c r="H39" s="47" t="s">
        <v>61</v>
      </c>
      <c r="I39" s="47" t="s">
        <v>69</v>
      </c>
      <c r="J39" s="48"/>
      <c r="K39" s="47"/>
      <c r="L39" s="47"/>
      <c r="M39" s="47">
        <v>5</v>
      </c>
      <c r="N39" s="36" t="s">
        <v>92</v>
      </c>
      <c r="O39" s="44"/>
    </row>
    <row r="40" spans="1:19" s="59" customFormat="1" ht="14.7" customHeight="1" thickBot="1">
      <c r="A40" s="55"/>
      <c r="B40" s="195" t="s">
        <v>460</v>
      </c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7"/>
    </row>
    <row r="41" spans="1:19" s="1" customFormat="1" ht="14.7" customHeight="1" thickBot="1">
      <c r="A41" s="33"/>
      <c r="B41" s="47">
        <v>21</v>
      </c>
      <c r="C41" s="47" t="s">
        <v>292</v>
      </c>
      <c r="D41" s="201" t="s">
        <v>142</v>
      </c>
      <c r="E41" s="202"/>
      <c r="F41" s="202"/>
      <c r="G41" s="203"/>
      <c r="H41" s="47" t="s">
        <v>5</v>
      </c>
      <c r="I41" s="47" t="s">
        <v>133</v>
      </c>
      <c r="J41" s="48"/>
      <c r="K41" s="47"/>
      <c r="L41" s="47"/>
      <c r="M41" s="47"/>
      <c r="N41" s="36" t="s">
        <v>93</v>
      </c>
      <c r="O41" s="44" t="s">
        <v>152</v>
      </c>
    </row>
    <row r="42" spans="1:19" s="1" customFormat="1" ht="14.7" customHeight="1" thickBot="1">
      <c r="A42" s="33"/>
      <c r="B42" s="47">
        <v>22</v>
      </c>
      <c r="C42" s="47" t="s">
        <v>293</v>
      </c>
      <c r="D42" s="201" t="s">
        <v>127</v>
      </c>
      <c r="E42" s="202"/>
      <c r="F42" s="202"/>
      <c r="G42" s="203"/>
      <c r="H42" s="47" t="s">
        <v>5</v>
      </c>
      <c r="I42" s="47" t="s">
        <v>133</v>
      </c>
      <c r="J42" s="48"/>
      <c r="K42" s="47"/>
      <c r="L42" s="47"/>
      <c r="M42" s="47"/>
      <c r="N42" s="36" t="s">
        <v>93</v>
      </c>
      <c r="O42" s="44" t="s">
        <v>128</v>
      </c>
    </row>
    <row r="43" spans="1:19" s="1" customFormat="1" ht="14.7" customHeight="1" thickBot="1">
      <c r="A43" s="33"/>
      <c r="B43" s="47">
        <v>23</v>
      </c>
      <c r="C43" s="47" t="s">
        <v>294</v>
      </c>
      <c r="D43" s="201" t="s">
        <v>132</v>
      </c>
      <c r="E43" s="202"/>
      <c r="F43" s="202"/>
      <c r="G43" s="203"/>
      <c r="H43" s="47" t="s">
        <v>5</v>
      </c>
      <c r="I43" s="47" t="s">
        <v>133</v>
      </c>
      <c r="J43" s="48"/>
      <c r="K43" s="47"/>
      <c r="L43" s="47"/>
      <c r="M43" s="47"/>
      <c r="N43" s="36" t="s">
        <v>93</v>
      </c>
      <c r="O43" s="44" t="s">
        <v>153</v>
      </c>
    </row>
    <row r="44" spans="1:19" s="1" customFormat="1" ht="14.7" customHeight="1" thickBot="1">
      <c r="A44" s="33"/>
      <c r="B44" s="47">
        <v>24</v>
      </c>
      <c r="C44" s="47" t="s">
        <v>295</v>
      </c>
      <c r="D44" s="201" t="s">
        <v>138</v>
      </c>
      <c r="E44" s="202"/>
      <c r="F44" s="202"/>
      <c r="G44" s="203"/>
      <c r="H44" s="47" t="s">
        <v>5</v>
      </c>
      <c r="I44" s="47" t="s">
        <v>133</v>
      </c>
      <c r="J44" s="48"/>
      <c r="K44" s="47"/>
      <c r="L44" s="47"/>
      <c r="M44" s="47"/>
      <c r="N44" s="36" t="s">
        <v>93</v>
      </c>
      <c r="O44" s="44" t="s">
        <v>148</v>
      </c>
    </row>
    <row r="45" spans="1:19" s="1" customFormat="1" ht="14.7" customHeight="1" thickBot="1">
      <c r="A45" s="33"/>
      <c r="B45" s="47">
        <v>25</v>
      </c>
      <c r="C45" s="47" t="s">
        <v>296</v>
      </c>
      <c r="D45" s="201" t="s">
        <v>139</v>
      </c>
      <c r="E45" s="202"/>
      <c r="F45" s="202"/>
      <c r="G45" s="203"/>
      <c r="H45" s="47" t="s">
        <v>5</v>
      </c>
      <c r="I45" s="47" t="s">
        <v>133</v>
      </c>
      <c r="J45" s="48"/>
      <c r="K45" s="47"/>
      <c r="L45" s="47"/>
      <c r="M45" s="47"/>
      <c r="N45" s="36" t="s">
        <v>93</v>
      </c>
      <c r="O45" s="44" t="s">
        <v>149</v>
      </c>
    </row>
    <row r="46" spans="1:19" s="1" customFormat="1" ht="14.7" customHeight="1" thickBot="1">
      <c r="A46" s="33"/>
      <c r="B46" s="47">
        <v>26</v>
      </c>
      <c r="C46" s="47" t="s">
        <v>297</v>
      </c>
      <c r="D46" s="201" t="s">
        <v>140</v>
      </c>
      <c r="E46" s="202"/>
      <c r="F46" s="202"/>
      <c r="G46" s="203"/>
      <c r="H46" s="47" t="s">
        <v>5</v>
      </c>
      <c r="I46" s="47" t="s">
        <v>133</v>
      </c>
      <c r="J46" s="48"/>
      <c r="K46" s="47"/>
      <c r="L46" s="47"/>
      <c r="M46" s="47"/>
      <c r="N46" s="36" t="s">
        <v>93</v>
      </c>
      <c r="O46" s="44" t="s">
        <v>150</v>
      </c>
    </row>
    <row r="47" spans="1:19" s="1" customFormat="1" ht="14.7" customHeight="1" thickBot="1">
      <c r="A47" s="33"/>
      <c r="B47" s="47">
        <v>27</v>
      </c>
      <c r="C47" s="47" t="s">
        <v>298</v>
      </c>
      <c r="D47" s="201" t="s">
        <v>141</v>
      </c>
      <c r="E47" s="202"/>
      <c r="F47" s="202"/>
      <c r="G47" s="203"/>
      <c r="H47" s="47" t="s">
        <v>5</v>
      </c>
      <c r="I47" s="47" t="s">
        <v>133</v>
      </c>
      <c r="J47" s="48"/>
      <c r="K47" s="47"/>
      <c r="L47" s="47"/>
      <c r="M47" s="47"/>
      <c r="N47" s="36" t="s">
        <v>93</v>
      </c>
      <c r="O47" s="44" t="s">
        <v>151</v>
      </c>
    </row>
    <row r="48" spans="1:19" s="1" customFormat="1" ht="14.7" customHeight="1" thickBot="1">
      <c r="A48" s="33"/>
      <c r="B48" s="47">
        <v>28</v>
      </c>
      <c r="C48" s="47" t="s">
        <v>308</v>
      </c>
      <c r="D48" s="201" t="s">
        <v>405</v>
      </c>
      <c r="E48" s="202"/>
      <c r="F48" s="202"/>
      <c r="G48" s="203"/>
      <c r="H48" s="47" t="s">
        <v>404</v>
      </c>
      <c r="I48" s="47" t="s">
        <v>64</v>
      </c>
      <c r="J48" s="48"/>
      <c r="K48" s="47"/>
      <c r="L48" s="47"/>
      <c r="M48" s="47"/>
      <c r="N48" s="36" t="s">
        <v>93</v>
      </c>
      <c r="O48" s="44"/>
    </row>
    <row r="49" spans="1:15" s="1" customFormat="1" ht="14.7" customHeight="1" thickBot="1">
      <c r="A49" s="33"/>
      <c r="B49" s="47">
        <v>29</v>
      </c>
      <c r="C49" s="47" t="s">
        <v>308</v>
      </c>
      <c r="D49" s="201" t="s">
        <v>147</v>
      </c>
      <c r="E49" s="202"/>
      <c r="F49" s="202"/>
      <c r="G49" s="203"/>
      <c r="H49" s="47" t="s">
        <v>129</v>
      </c>
      <c r="I49" s="47" t="s">
        <v>64</v>
      </c>
      <c r="J49" s="48"/>
      <c r="K49" s="47"/>
      <c r="L49" s="47"/>
      <c r="M49" s="47"/>
      <c r="N49" s="36" t="s">
        <v>93</v>
      </c>
      <c r="O49" s="44" t="s">
        <v>366</v>
      </c>
    </row>
    <row r="50" spans="1:15" s="1" customFormat="1" ht="14.7" customHeight="1" thickBot="1">
      <c r="A50" s="33"/>
      <c r="B50" s="47">
        <v>30</v>
      </c>
      <c r="C50" s="47" t="s">
        <v>308</v>
      </c>
      <c r="D50" s="201" t="s">
        <v>415</v>
      </c>
      <c r="E50" s="202"/>
      <c r="F50" s="202"/>
      <c r="G50" s="203"/>
      <c r="H50" s="47" t="s">
        <v>61</v>
      </c>
      <c r="I50" s="47" t="s">
        <v>69</v>
      </c>
      <c r="J50" s="48"/>
      <c r="K50" s="47"/>
      <c r="L50" s="47"/>
      <c r="M50" s="47"/>
      <c r="N50" s="36" t="s">
        <v>93</v>
      </c>
      <c r="O50" s="44"/>
    </row>
    <row r="51" spans="1:15" s="59" customFormat="1" ht="14.7" customHeight="1" thickBot="1">
      <c r="A51" s="55"/>
      <c r="B51" s="195" t="s">
        <v>384</v>
      </c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7"/>
    </row>
    <row r="52" spans="1:15" s="1" customFormat="1" ht="13.2" thickBot="1">
      <c r="A52" s="33"/>
      <c r="B52" s="47">
        <v>31</v>
      </c>
      <c r="C52" s="47" t="s">
        <v>299</v>
      </c>
      <c r="D52" s="201" t="s">
        <v>391</v>
      </c>
      <c r="E52" s="202"/>
      <c r="F52" s="202"/>
      <c r="G52" s="203"/>
      <c r="H52" s="47" t="s">
        <v>5</v>
      </c>
      <c r="I52" s="47" t="s">
        <v>133</v>
      </c>
      <c r="J52" s="48"/>
      <c r="K52" s="47"/>
      <c r="L52" s="47"/>
      <c r="M52" s="47"/>
      <c r="N52" s="36" t="s">
        <v>94</v>
      </c>
      <c r="O52" s="44" t="s">
        <v>400</v>
      </c>
    </row>
    <row r="53" spans="1:15" s="1" customFormat="1" ht="13.2" thickBot="1">
      <c r="A53" s="33"/>
      <c r="B53" s="47">
        <v>32</v>
      </c>
      <c r="C53" s="47" t="s">
        <v>300</v>
      </c>
      <c r="D53" s="201" t="s">
        <v>392</v>
      </c>
      <c r="E53" s="202"/>
      <c r="F53" s="202"/>
      <c r="G53" s="203"/>
      <c r="H53" s="47" t="s">
        <v>5</v>
      </c>
      <c r="I53" s="47" t="s">
        <v>133</v>
      </c>
      <c r="J53" s="48"/>
      <c r="K53" s="47"/>
      <c r="L53" s="47"/>
      <c r="M53" s="47"/>
      <c r="N53" s="36" t="s">
        <v>94</v>
      </c>
      <c r="O53" s="44"/>
    </row>
    <row r="54" spans="1:15" s="1" customFormat="1" ht="16.2" customHeight="1" thickBot="1">
      <c r="A54" s="33"/>
      <c r="B54" s="47">
        <v>33</v>
      </c>
      <c r="C54" s="47" t="s">
        <v>308</v>
      </c>
      <c r="D54" s="201" t="s">
        <v>399</v>
      </c>
      <c r="E54" s="202"/>
      <c r="F54" s="202"/>
      <c r="G54" s="203"/>
      <c r="H54" s="47" t="s">
        <v>5</v>
      </c>
      <c r="I54" s="47" t="s">
        <v>133</v>
      </c>
      <c r="J54" s="48"/>
      <c r="K54" s="47"/>
      <c r="L54" s="47"/>
      <c r="M54" s="47"/>
      <c r="N54" s="36" t="s">
        <v>94</v>
      </c>
      <c r="O54" s="44"/>
    </row>
    <row r="55" spans="1:15" s="1" customFormat="1" ht="17.399999999999999" customHeight="1" thickBot="1">
      <c r="A55" s="33"/>
      <c r="B55" s="47">
        <v>34</v>
      </c>
      <c r="C55" s="47" t="s">
        <v>308</v>
      </c>
      <c r="D55" s="201" t="s">
        <v>406</v>
      </c>
      <c r="E55" s="202"/>
      <c r="F55" s="202"/>
      <c r="G55" s="203"/>
      <c r="H55" s="47" t="s">
        <v>404</v>
      </c>
      <c r="I55" s="47" t="s">
        <v>64</v>
      </c>
      <c r="J55" s="48"/>
      <c r="K55" s="47"/>
      <c r="L55" s="47"/>
      <c r="M55" s="47"/>
      <c r="N55" s="36" t="s">
        <v>94</v>
      </c>
      <c r="O55" s="44"/>
    </row>
    <row r="56" spans="1:15" s="1" customFormat="1" ht="13.2" thickBot="1">
      <c r="A56" s="33"/>
      <c r="B56" s="47">
        <v>35</v>
      </c>
      <c r="C56" s="47" t="s">
        <v>308</v>
      </c>
      <c r="D56" s="201" t="s">
        <v>134</v>
      </c>
      <c r="E56" s="202"/>
      <c r="F56" s="202"/>
      <c r="G56" s="203"/>
      <c r="H56" s="47" t="s">
        <v>129</v>
      </c>
      <c r="I56" s="47" t="s">
        <v>64</v>
      </c>
      <c r="J56" s="48"/>
      <c r="K56" s="47"/>
      <c r="L56" s="47"/>
      <c r="M56" s="47"/>
      <c r="N56" s="36" t="s">
        <v>94</v>
      </c>
      <c r="O56" s="44" t="s">
        <v>155</v>
      </c>
    </row>
    <row r="57" spans="1:15" s="1" customFormat="1" ht="13.2" thickBot="1">
      <c r="A57" s="33"/>
      <c r="B57" s="47">
        <v>36</v>
      </c>
      <c r="C57" s="47" t="s">
        <v>308</v>
      </c>
      <c r="D57" s="201" t="s">
        <v>135</v>
      </c>
      <c r="E57" s="202"/>
      <c r="F57" s="202"/>
      <c r="G57" s="203"/>
      <c r="H57" s="47" t="s">
        <v>129</v>
      </c>
      <c r="I57" s="47" t="s">
        <v>64</v>
      </c>
      <c r="J57" s="48"/>
      <c r="K57" s="47"/>
      <c r="L57" s="47"/>
      <c r="M57" s="47"/>
      <c r="N57" s="36" t="s">
        <v>94</v>
      </c>
      <c r="O57" s="44" t="s">
        <v>156</v>
      </c>
    </row>
    <row r="58" spans="1:15" s="1" customFormat="1" ht="14.7" customHeight="1" thickBot="1">
      <c r="A58" s="33"/>
      <c r="B58" s="47">
        <v>37</v>
      </c>
      <c r="C58" s="47" t="s">
        <v>308</v>
      </c>
      <c r="D58" s="201" t="s">
        <v>136</v>
      </c>
      <c r="E58" s="202"/>
      <c r="F58" s="202"/>
      <c r="G58" s="203"/>
      <c r="H58" s="47" t="s">
        <v>129</v>
      </c>
      <c r="I58" s="47" t="s">
        <v>64</v>
      </c>
      <c r="J58" s="48"/>
      <c r="K58" s="47"/>
      <c r="L58" s="47"/>
      <c r="M58" s="47"/>
      <c r="N58" s="36" t="s">
        <v>94</v>
      </c>
      <c r="O58" s="44" t="s">
        <v>157</v>
      </c>
    </row>
    <row r="59" spans="1:15" s="1" customFormat="1" ht="13.2" thickBot="1">
      <c r="A59" s="33"/>
      <c r="B59" s="47">
        <v>38</v>
      </c>
      <c r="C59" s="47" t="s">
        <v>308</v>
      </c>
      <c r="D59" s="201" t="s">
        <v>137</v>
      </c>
      <c r="E59" s="202"/>
      <c r="F59" s="202"/>
      <c r="G59" s="203"/>
      <c r="H59" s="47" t="s">
        <v>129</v>
      </c>
      <c r="I59" s="47" t="s">
        <v>64</v>
      </c>
      <c r="J59" s="48"/>
      <c r="K59" s="47"/>
      <c r="L59" s="47"/>
      <c r="M59" s="47"/>
      <c r="N59" s="36" t="s">
        <v>94</v>
      </c>
      <c r="O59" s="44" t="s">
        <v>158</v>
      </c>
    </row>
    <row r="60" spans="1:15" s="1" customFormat="1" ht="15.3" customHeight="1" thickBot="1">
      <c r="A60" s="33"/>
      <c r="B60" s="47">
        <v>39</v>
      </c>
      <c r="C60" s="47" t="s">
        <v>308</v>
      </c>
      <c r="D60" s="201" t="s">
        <v>415</v>
      </c>
      <c r="E60" s="202"/>
      <c r="F60" s="202"/>
      <c r="G60" s="203"/>
      <c r="H60" s="47" t="s">
        <v>61</v>
      </c>
      <c r="I60" s="47" t="s">
        <v>69</v>
      </c>
      <c r="J60" s="48"/>
      <c r="K60" s="47"/>
      <c r="L60" s="47"/>
      <c r="M60" s="47"/>
      <c r="N60" s="36" t="s">
        <v>94</v>
      </c>
      <c r="O60" s="44"/>
    </row>
    <row r="61" spans="1:15" s="59" customFormat="1" ht="12" thickBot="1">
      <c r="A61" s="55"/>
      <c r="B61" s="56" t="s">
        <v>457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8"/>
    </row>
    <row r="62" spans="1:15" s="38" customFormat="1" ht="14.7" customHeight="1" thickBot="1">
      <c r="A62" s="35"/>
      <c r="B62" s="47">
        <v>40</v>
      </c>
      <c r="C62" s="47" t="s">
        <v>301</v>
      </c>
      <c r="D62" s="201" t="s">
        <v>159</v>
      </c>
      <c r="E62" s="202"/>
      <c r="F62" s="202"/>
      <c r="G62" s="203"/>
      <c r="H62" s="47" t="s">
        <v>5</v>
      </c>
      <c r="I62" s="47" t="s">
        <v>133</v>
      </c>
      <c r="J62" s="48"/>
      <c r="K62" s="47"/>
      <c r="L62" s="47"/>
      <c r="M62" s="47"/>
      <c r="N62" s="36" t="s">
        <v>95</v>
      </c>
      <c r="O62" s="44" t="s">
        <v>160</v>
      </c>
    </row>
    <row r="63" spans="1:15" s="38" customFormat="1" ht="14.7" customHeight="1" thickBot="1">
      <c r="A63" s="35"/>
      <c r="B63" s="47">
        <v>41</v>
      </c>
      <c r="C63" s="47" t="s">
        <v>302</v>
      </c>
      <c r="D63" s="201" t="s">
        <v>161</v>
      </c>
      <c r="E63" s="202"/>
      <c r="F63" s="202"/>
      <c r="G63" s="203"/>
      <c r="H63" s="47" t="s">
        <v>5</v>
      </c>
      <c r="I63" s="47" t="s">
        <v>133</v>
      </c>
      <c r="J63" s="48"/>
      <c r="K63" s="47"/>
      <c r="L63" s="47"/>
      <c r="M63" s="47"/>
      <c r="N63" s="36" t="s">
        <v>95</v>
      </c>
      <c r="O63" s="44" t="s">
        <v>162</v>
      </c>
    </row>
    <row r="64" spans="1:15" s="38" customFormat="1" ht="14.7" customHeight="1" thickBot="1">
      <c r="A64" s="35"/>
      <c r="B64" s="47">
        <v>42</v>
      </c>
      <c r="C64" s="47" t="s">
        <v>303</v>
      </c>
      <c r="D64" s="201" t="s">
        <v>165</v>
      </c>
      <c r="E64" s="202"/>
      <c r="F64" s="202"/>
      <c r="G64" s="203"/>
      <c r="H64" s="47" t="s">
        <v>5</v>
      </c>
      <c r="I64" s="47" t="s">
        <v>133</v>
      </c>
      <c r="J64" s="48"/>
      <c r="K64" s="47"/>
      <c r="L64" s="47"/>
      <c r="M64" s="47"/>
      <c r="N64" s="36" t="s">
        <v>95</v>
      </c>
      <c r="O64" s="44" t="s">
        <v>163</v>
      </c>
    </row>
    <row r="65" spans="1:15" s="38" customFormat="1" ht="14.7" customHeight="1" thickBot="1">
      <c r="A65" s="35"/>
      <c r="B65" s="47">
        <v>43</v>
      </c>
      <c r="C65" s="47" t="s">
        <v>304</v>
      </c>
      <c r="D65" s="201" t="s">
        <v>166</v>
      </c>
      <c r="E65" s="202"/>
      <c r="F65" s="202"/>
      <c r="G65" s="203"/>
      <c r="H65" s="47" t="s">
        <v>5</v>
      </c>
      <c r="I65" s="47" t="s">
        <v>133</v>
      </c>
      <c r="J65" s="48"/>
      <c r="K65" s="47"/>
      <c r="L65" s="47"/>
      <c r="M65" s="47"/>
      <c r="N65" s="36" t="s">
        <v>95</v>
      </c>
      <c r="O65" s="44" t="s">
        <v>164</v>
      </c>
    </row>
    <row r="66" spans="1:15" s="38" customFormat="1" ht="14.7" customHeight="1" thickBot="1">
      <c r="A66" s="35"/>
      <c r="B66" s="47">
        <v>44</v>
      </c>
      <c r="C66" s="47" t="s">
        <v>305</v>
      </c>
      <c r="D66" s="201" t="s">
        <v>393</v>
      </c>
      <c r="E66" s="202"/>
      <c r="F66" s="202"/>
      <c r="G66" s="203"/>
      <c r="H66" s="47" t="s">
        <v>5</v>
      </c>
      <c r="I66" s="47" t="s">
        <v>133</v>
      </c>
      <c r="J66" s="48"/>
      <c r="K66" s="47"/>
      <c r="L66" s="47"/>
      <c r="M66" s="47"/>
      <c r="N66" s="36" t="s">
        <v>95</v>
      </c>
      <c r="O66" s="44" t="s">
        <v>167</v>
      </c>
    </row>
    <row r="67" spans="1:15" s="38" customFormat="1" ht="14.7" customHeight="1" thickBot="1">
      <c r="A67" s="35"/>
      <c r="B67" s="47">
        <v>45</v>
      </c>
      <c r="C67" s="47" t="s">
        <v>306</v>
      </c>
      <c r="D67" s="201" t="s">
        <v>394</v>
      </c>
      <c r="E67" s="202"/>
      <c r="F67" s="202"/>
      <c r="G67" s="203"/>
      <c r="H67" s="47" t="s">
        <v>5</v>
      </c>
      <c r="I67" s="47" t="s">
        <v>133</v>
      </c>
      <c r="J67" s="48"/>
      <c r="K67" s="47"/>
      <c r="L67" s="47"/>
      <c r="M67" s="47"/>
      <c r="N67" s="36" t="s">
        <v>95</v>
      </c>
      <c r="O67" s="44" t="s">
        <v>168</v>
      </c>
    </row>
    <row r="68" spans="1:15" s="38" customFormat="1" ht="14.7" customHeight="1" thickBot="1">
      <c r="A68" s="35"/>
      <c r="B68" s="47">
        <v>46</v>
      </c>
      <c r="C68" s="47" t="s">
        <v>307</v>
      </c>
      <c r="D68" s="201" t="s">
        <v>169</v>
      </c>
      <c r="E68" s="202"/>
      <c r="F68" s="202"/>
      <c r="G68" s="203"/>
      <c r="H68" s="47" t="s">
        <v>5</v>
      </c>
      <c r="I68" s="47" t="s">
        <v>133</v>
      </c>
      <c r="J68" s="48"/>
      <c r="K68" s="47"/>
      <c r="L68" s="47"/>
      <c r="M68" s="47"/>
      <c r="N68" s="36" t="s">
        <v>95</v>
      </c>
      <c r="O68" s="44" t="s">
        <v>170</v>
      </c>
    </row>
    <row r="69" spans="1:15" s="38" customFormat="1" ht="14.7" customHeight="1" thickBot="1">
      <c r="A69" s="35"/>
      <c r="B69" s="47">
        <v>47</v>
      </c>
      <c r="C69" s="47" t="s">
        <v>309</v>
      </c>
      <c r="D69" s="201" t="s">
        <v>171</v>
      </c>
      <c r="E69" s="202"/>
      <c r="F69" s="202"/>
      <c r="G69" s="203"/>
      <c r="H69" s="47" t="s">
        <v>5</v>
      </c>
      <c r="I69" s="47" t="s">
        <v>133</v>
      </c>
      <c r="J69" s="48"/>
      <c r="K69" s="47"/>
      <c r="L69" s="47"/>
      <c r="M69" s="47"/>
      <c r="N69" s="36" t="s">
        <v>95</v>
      </c>
      <c r="O69" s="44" t="s">
        <v>172</v>
      </c>
    </row>
    <row r="70" spans="1:15" s="38" customFormat="1" ht="14.7" customHeight="1" thickBot="1">
      <c r="A70" s="35"/>
      <c r="B70" s="47">
        <v>48</v>
      </c>
      <c r="C70" s="47" t="s">
        <v>308</v>
      </c>
      <c r="D70" s="201" t="s">
        <v>407</v>
      </c>
      <c r="E70" s="202"/>
      <c r="F70" s="202"/>
      <c r="G70" s="203"/>
      <c r="H70" s="47" t="s">
        <v>5</v>
      </c>
      <c r="I70" s="47" t="s">
        <v>64</v>
      </c>
      <c r="J70" s="48"/>
      <c r="K70" s="47"/>
      <c r="L70" s="47"/>
      <c r="M70" s="47"/>
      <c r="N70" s="36" t="s">
        <v>95</v>
      </c>
      <c r="O70" s="44"/>
    </row>
    <row r="71" spans="1:15" s="38" customFormat="1" ht="14.7" customHeight="1" thickBot="1">
      <c r="A71" s="35"/>
      <c r="B71" s="47">
        <v>49</v>
      </c>
      <c r="C71" s="47" t="s">
        <v>308</v>
      </c>
      <c r="D71" s="201" t="s">
        <v>216</v>
      </c>
      <c r="E71" s="202"/>
      <c r="F71" s="202"/>
      <c r="G71" s="203"/>
      <c r="H71" s="47" t="s">
        <v>129</v>
      </c>
      <c r="I71" s="47" t="s">
        <v>64</v>
      </c>
      <c r="J71" s="48"/>
      <c r="K71" s="47"/>
      <c r="L71" s="47"/>
      <c r="M71" s="47"/>
      <c r="N71" s="36" t="s">
        <v>95</v>
      </c>
      <c r="O71" s="44" t="s">
        <v>173</v>
      </c>
    </row>
    <row r="72" spans="1:15" s="38" customFormat="1" ht="14.7" customHeight="1" thickBot="1">
      <c r="A72" s="35"/>
      <c r="B72" s="47">
        <v>50</v>
      </c>
      <c r="C72" s="47" t="s">
        <v>308</v>
      </c>
      <c r="D72" s="201" t="s">
        <v>415</v>
      </c>
      <c r="E72" s="202"/>
      <c r="F72" s="202"/>
      <c r="G72" s="203"/>
      <c r="H72" s="47" t="s">
        <v>61</v>
      </c>
      <c r="I72" s="47" t="s">
        <v>69</v>
      </c>
      <c r="J72" s="48"/>
      <c r="K72" s="47"/>
      <c r="L72" s="47"/>
      <c r="M72" s="47"/>
      <c r="N72" s="36" t="s">
        <v>95</v>
      </c>
      <c r="O72" s="44"/>
    </row>
    <row r="73" spans="1:15" s="59" customFormat="1" ht="12" thickBot="1">
      <c r="A73" s="55"/>
      <c r="B73" s="56" t="s">
        <v>458</v>
      </c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8"/>
    </row>
    <row r="74" spans="1:15" s="1" customFormat="1" ht="14.7" customHeight="1" thickBot="1">
      <c r="A74" s="33"/>
      <c r="B74" s="47">
        <v>51</v>
      </c>
      <c r="C74" s="47" t="s">
        <v>310</v>
      </c>
      <c r="D74" s="201" t="s">
        <v>175</v>
      </c>
      <c r="E74" s="202"/>
      <c r="F74" s="202"/>
      <c r="G74" s="203"/>
      <c r="H74" s="47" t="s">
        <v>5</v>
      </c>
      <c r="I74" s="47" t="s">
        <v>133</v>
      </c>
      <c r="J74" s="48"/>
      <c r="K74" s="47"/>
      <c r="L74" s="47"/>
      <c r="M74" s="47"/>
      <c r="N74" s="36" t="s">
        <v>96</v>
      </c>
      <c r="O74" s="44" t="s">
        <v>195</v>
      </c>
    </row>
    <row r="75" spans="1:15" s="1" customFormat="1" ht="14.7" customHeight="1" thickBot="1">
      <c r="A75" s="33"/>
      <c r="B75" s="47">
        <v>52</v>
      </c>
      <c r="C75" s="47" t="s">
        <v>311</v>
      </c>
      <c r="D75" s="201" t="s">
        <v>176</v>
      </c>
      <c r="E75" s="202"/>
      <c r="F75" s="202"/>
      <c r="G75" s="203"/>
      <c r="H75" s="47" t="s">
        <v>5</v>
      </c>
      <c r="I75" s="47" t="s">
        <v>133</v>
      </c>
      <c r="J75" s="48"/>
      <c r="K75" s="47"/>
      <c r="L75" s="47"/>
      <c r="M75" s="47"/>
      <c r="N75" s="36" t="s">
        <v>96</v>
      </c>
      <c r="O75" s="44" t="s">
        <v>197</v>
      </c>
    </row>
    <row r="76" spans="1:15" s="1" customFormat="1" ht="14.7" customHeight="1" thickBot="1">
      <c r="A76" s="33"/>
      <c r="B76" s="47">
        <v>53</v>
      </c>
      <c r="C76" s="47" t="s">
        <v>312</v>
      </c>
      <c r="D76" s="201" t="s">
        <v>177</v>
      </c>
      <c r="E76" s="202"/>
      <c r="F76" s="202"/>
      <c r="G76" s="203"/>
      <c r="H76" s="47" t="s">
        <v>5</v>
      </c>
      <c r="I76" s="47" t="s">
        <v>133</v>
      </c>
      <c r="J76" s="48"/>
      <c r="K76" s="47"/>
      <c r="L76" s="47"/>
      <c r="M76" s="47"/>
      <c r="N76" s="36" t="s">
        <v>96</v>
      </c>
      <c r="O76" s="44" t="s">
        <v>196</v>
      </c>
    </row>
    <row r="77" spans="1:15" s="1" customFormat="1" ht="14.7" customHeight="1" thickBot="1">
      <c r="A77" s="33"/>
      <c r="B77" s="47">
        <v>54</v>
      </c>
      <c r="C77" s="47" t="s">
        <v>313</v>
      </c>
      <c r="D77" s="201" t="s">
        <v>178</v>
      </c>
      <c r="E77" s="202"/>
      <c r="F77" s="202"/>
      <c r="G77" s="203"/>
      <c r="H77" s="47" t="s">
        <v>5</v>
      </c>
      <c r="I77" s="47" t="s">
        <v>133</v>
      </c>
      <c r="J77" s="48"/>
      <c r="K77" s="47"/>
      <c r="L77" s="47"/>
      <c r="M77" s="47"/>
      <c r="N77" s="36" t="s">
        <v>96</v>
      </c>
      <c r="O77" s="44" t="s">
        <v>198</v>
      </c>
    </row>
    <row r="78" spans="1:15" s="1" customFormat="1" ht="14.7" customHeight="1" thickBot="1">
      <c r="A78" s="33"/>
      <c r="B78" s="47">
        <v>55</v>
      </c>
      <c r="C78" s="47" t="s">
        <v>314</v>
      </c>
      <c r="D78" s="201" t="s">
        <v>179</v>
      </c>
      <c r="E78" s="202"/>
      <c r="F78" s="202"/>
      <c r="G78" s="203"/>
      <c r="H78" s="47" t="s">
        <v>5</v>
      </c>
      <c r="I78" s="47" t="s">
        <v>133</v>
      </c>
      <c r="J78" s="48"/>
      <c r="K78" s="47"/>
      <c r="L78" s="47"/>
      <c r="M78" s="47"/>
      <c r="N78" s="36" t="s">
        <v>96</v>
      </c>
      <c r="O78" s="44" t="s">
        <v>199</v>
      </c>
    </row>
    <row r="79" spans="1:15" s="1" customFormat="1" ht="14.7" customHeight="1" thickBot="1">
      <c r="A79" s="33"/>
      <c r="B79" s="47">
        <v>56</v>
      </c>
      <c r="C79" s="47" t="s">
        <v>315</v>
      </c>
      <c r="D79" s="201" t="s">
        <v>180</v>
      </c>
      <c r="E79" s="202"/>
      <c r="F79" s="202"/>
      <c r="G79" s="203"/>
      <c r="H79" s="47" t="s">
        <v>5</v>
      </c>
      <c r="I79" s="47" t="s">
        <v>133</v>
      </c>
      <c r="J79" s="48"/>
      <c r="K79" s="47"/>
      <c r="L79" s="47"/>
      <c r="M79" s="47"/>
      <c r="N79" s="36" t="s">
        <v>96</v>
      </c>
      <c r="O79" s="44" t="s">
        <v>209</v>
      </c>
    </row>
    <row r="80" spans="1:15" s="1" customFormat="1" ht="14.7" customHeight="1" thickBot="1">
      <c r="A80" s="33"/>
      <c r="B80" s="47">
        <v>57</v>
      </c>
      <c r="C80" s="47" t="s">
        <v>316</v>
      </c>
      <c r="D80" s="201" t="s">
        <v>181</v>
      </c>
      <c r="E80" s="202"/>
      <c r="F80" s="202"/>
      <c r="G80" s="203"/>
      <c r="H80" s="47" t="s">
        <v>5</v>
      </c>
      <c r="I80" s="47" t="s">
        <v>133</v>
      </c>
      <c r="J80" s="48"/>
      <c r="K80" s="47"/>
      <c r="L80" s="47"/>
      <c r="M80" s="47"/>
      <c r="N80" s="36" t="s">
        <v>96</v>
      </c>
      <c r="O80" s="44" t="s">
        <v>200</v>
      </c>
    </row>
    <row r="81" spans="1:15" s="1" customFormat="1" ht="14.7" customHeight="1" thickBot="1">
      <c r="A81" s="33"/>
      <c r="B81" s="47">
        <v>58</v>
      </c>
      <c r="C81" s="47" t="s">
        <v>317</v>
      </c>
      <c r="D81" s="201" t="s">
        <v>182</v>
      </c>
      <c r="E81" s="202"/>
      <c r="F81" s="202"/>
      <c r="G81" s="203"/>
      <c r="H81" s="47" t="s">
        <v>5</v>
      </c>
      <c r="I81" s="47" t="s">
        <v>133</v>
      </c>
      <c r="J81" s="48"/>
      <c r="K81" s="47"/>
      <c r="L81" s="47"/>
      <c r="M81" s="47"/>
      <c r="N81" s="36" t="s">
        <v>96</v>
      </c>
      <c r="O81" s="44" t="s">
        <v>210</v>
      </c>
    </row>
    <row r="82" spans="1:15" s="1" customFormat="1" ht="14.7" customHeight="1" thickBot="1">
      <c r="A82" s="33"/>
      <c r="B82" s="47">
        <v>59</v>
      </c>
      <c r="C82" s="47" t="s">
        <v>318</v>
      </c>
      <c r="D82" s="201" t="s">
        <v>183</v>
      </c>
      <c r="E82" s="202"/>
      <c r="F82" s="202"/>
      <c r="G82" s="203"/>
      <c r="H82" s="47" t="s">
        <v>5</v>
      </c>
      <c r="I82" s="47" t="s">
        <v>133</v>
      </c>
      <c r="J82" s="48"/>
      <c r="K82" s="47"/>
      <c r="L82" s="47"/>
      <c r="M82" s="47"/>
      <c r="N82" s="36" t="s">
        <v>96</v>
      </c>
      <c r="O82" s="44" t="s">
        <v>201</v>
      </c>
    </row>
    <row r="83" spans="1:15" s="1" customFormat="1" ht="14.7" customHeight="1" thickBot="1">
      <c r="A83" s="33"/>
      <c r="B83" s="47">
        <v>60</v>
      </c>
      <c r="C83" s="47" t="s">
        <v>319</v>
      </c>
      <c r="D83" s="201" t="s">
        <v>184</v>
      </c>
      <c r="E83" s="202"/>
      <c r="F83" s="202"/>
      <c r="G83" s="203"/>
      <c r="H83" s="47" t="s">
        <v>5</v>
      </c>
      <c r="I83" s="47" t="s">
        <v>133</v>
      </c>
      <c r="J83" s="48"/>
      <c r="K83" s="47"/>
      <c r="L83" s="47"/>
      <c r="M83" s="47"/>
      <c r="N83" s="36" t="s">
        <v>96</v>
      </c>
      <c r="O83" s="44" t="s">
        <v>213</v>
      </c>
    </row>
    <row r="84" spans="1:15" s="1" customFormat="1" ht="14.7" customHeight="1" thickBot="1">
      <c r="A84" s="33"/>
      <c r="B84" s="47">
        <v>61</v>
      </c>
      <c r="C84" s="47" t="s">
        <v>320</v>
      </c>
      <c r="D84" s="201" t="s">
        <v>185</v>
      </c>
      <c r="E84" s="202"/>
      <c r="F84" s="202"/>
      <c r="G84" s="203"/>
      <c r="H84" s="47" t="s">
        <v>5</v>
      </c>
      <c r="I84" s="47" t="s">
        <v>133</v>
      </c>
      <c r="J84" s="48"/>
      <c r="K84" s="47"/>
      <c r="L84" s="47"/>
      <c r="M84" s="47"/>
      <c r="N84" s="36" t="s">
        <v>96</v>
      </c>
      <c r="O84" s="44" t="s">
        <v>202</v>
      </c>
    </row>
    <row r="85" spans="1:15" s="1" customFormat="1" ht="14.7" customHeight="1" thickBot="1">
      <c r="A85" s="33"/>
      <c r="B85" s="47">
        <v>62</v>
      </c>
      <c r="C85" s="47" t="s">
        <v>321</v>
      </c>
      <c r="D85" s="201" t="s">
        <v>186</v>
      </c>
      <c r="E85" s="202"/>
      <c r="F85" s="202"/>
      <c r="G85" s="203"/>
      <c r="H85" s="47" t="s">
        <v>5</v>
      </c>
      <c r="I85" s="47" t="s">
        <v>133</v>
      </c>
      <c r="J85" s="48"/>
      <c r="K85" s="47"/>
      <c r="L85" s="47"/>
      <c r="M85" s="47"/>
      <c r="N85" s="36" t="s">
        <v>96</v>
      </c>
      <c r="O85" s="44" t="s">
        <v>214</v>
      </c>
    </row>
    <row r="86" spans="1:15" s="1" customFormat="1" ht="14.7" customHeight="1" thickBot="1">
      <c r="A86" s="33"/>
      <c r="B86" s="47">
        <v>63</v>
      </c>
      <c r="C86" s="47" t="s">
        <v>322</v>
      </c>
      <c r="D86" s="201" t="s">
        <v>187</v>
      </c>
      <c r="E86" s="202"/>
      <c r="F86" s="202"/>
      <c r="G86" s="203"/>
      <c r="H86" s="47" t="s">
        <v>5</v>
      </c>
      <c r="I86" s="47" t="s">
        <v>133</v>
      </c>
      <c r="J86" s="48"/>
      <c r="K86" s="47"/>
      <c r="L86" s="47"/>
      <c r="M86" s="47"/>
      <c r="N86" s="36" t="s">
        <v>96</v>
      </c>
      <c r="O86" s="44" t="s">
        <v>203</v>
      </c>
    </row>
    <row r="87" spans="1:15" s="1" customFormat="1" ht="14.7" customHeight="1" thickBot="1">
      <c r="A87" s="33"/>
      <c r="B87" s="47">
        <v>64</v>
      </c>
      <c r="C87" s="47" t="s">
        <v>323</v>
      </c>
      <c r="D87" s="201" t="s">
        <v>188</v>
      </c>
      <c r="E87" s="202"/>
      <c r="F87" s="202"/>
      <c r="G87" s="203"/>
      <c r="H87" s="47" t="s">
        <v>5</v>
      </c>
      <c r="I87" s="47" t="s">
        <v>133</v>
      </c>
      <c r="J87" s="48"/>
      <c r="K87" s="47"/>
      <c r="L87" s="47"/>
      <c r="M87" s="47"/>
      <c r="N87" s="36" t="s">
        <v>96</v>
      </c>
      <c r="O87" s="44" t="s">
        <v>211</v>
      </c>
    </row>
    <row r="88" spans="1:15" s="1" customFormat="1" ht="14.7" customHeight="1" thickBot="1">
      <c r="A88" s="33"/>
      <c r="B88" s="47">
        <v>65</v>
      </c>
      <c r="C88" s="47" t="s">
        <v>324</v>
      </c>
      <c r="D88" s="201" t="s">
        <v>189</v>
      </c>
      <c r="E88" s="202"/>
      <c r="F88" s="202"/>
      <c r="G88" s="203"/>
      <c r="H88" s="47" t="s">
        <v>5</v>
      </c>
      <c r="I88" s="47" t="s">
        <v>133</v>
      </c>
      <c r="J88" s="48"/>
      <c r="K88" s="47"/>
      <c r="L88" s="47"/>
      <c r="M88" s="47"/>
      <c r="N88" s="36" t="s">
        <v>96</v>
      </c>
      <c r="O88" s="44" t="s">
        <v>204</v>
      </c>
    </row>
    <row r="89" spans="1:15" s="1" customFormat="1" ht="14.7" customHeight="1" thickBot="1">
      <c r="A89" s="33"/>
      <c r="B89" s="47">
        <v>66</v>
      </c>
      <c r="C89" s="47" t="s">
        <v>325</v>
      </c>
      <c r="D89" s="201" t="s">
        <v>190</v>
      </c>
      <c r="E89" s="202"/>
      <c r="F89" s="202"/>
      <c r="G89" s="203"/>
      <c r="H89" s="47" t="s">
        <v>5</v>
      </c>
      <c r="I89" s="47" t="s">
        <v>133</v>
      </c>
      <c r="J89" s="48"/>
      <c r="K89" s="47"/>
      <c r="L89" s="47"/>
      <c r="M89" s="47"/>
      <c r="N89" s="36" t="s">
        <v>96</v>
      </c>
      <c r="O89" s="44" t="s">
        <v>212</v>
      </c>
    </row>
    <row r="90" spans="1:15" s="1" customFormat="1" ht="14.7" customHeight="1" thickBot="1">
      <c r="A90" s="33"/>
      <c r="B90" s="47">
        <v>67</v>
      </c>
      <c r="C90" s="47" t="s">
        <v>326</v>
      </c>
      <c r="D90" s="201" t="s">
        <v>192</v>
      </c>
      <c r="E90" s="202"/>
      <c r="F90" s="202"/>
      <c r="G90" s="203"/>
      <c r="H90" s="47" t="s">
        <v>5</v>
      </c>
      <c r="I90" s="47" t="s">
        <v>133</v>
      </c>
      <c r="J90" s="48"/>
      <c r="K90" s="47"/>
      <c r="L90" s="47"/>
      <c r="M90" s="47"/>
      <c r="N90" s="36" t="s">
        <v>96</v>
      </c>
      <c r="O90" s="44" t="s">
        <v>205</v>
      </c>
    </row>
    <row r="91" spans="1:15" s="1" customFormat="1" ht="14.7" customHeight="1" thickBot="1">
      <c r="A91" s="33"/>
      <c r="B91" s="47">
        <v>68</v>
      </c>
      <c r="C91" s="47" t="s">
        <v>327</v>
      </c>
      <c r="D91" s="201" t="s">
        <v>191</v>
      </c>
      <c r="E91" s="202"/>
      <c r="F91" s="202"/>
      <c r="G91" s="203"/>
      <c r="H91" s="47" t="s">
        <v>5</v>
      </c>
      <c r="I91" s="47" t="s">
        <v>133</v>
      </c>
      <c r="J91" s="48"/>
      <c r="K91" s="47"/>
      <c r="L91" s="47"/>
      <c r="M91" s="47"/>
      <c r="N91" s="36" t="s">
        <v>96</v>
      </c>
      <c r="O91" s="44" t="s">
        <v>215</v>
      </c>
    </row>
    <row r="92" spans="1:15" s="1" customFormat="1" ht="14.7" customHeight="1" thickBot="1">
      <c r="A92" s="33"/>
      <c r="B92" s="47">
        <v>69</v>
      </c>
      <c r="C92" s="47" t="s">
        <v>328</v>
      </c>
      <c r="D92" s="51" t="s">
        <v>174</v>
      </c>
      <c r="E92" s="52"/>
      <c r="F92" s="52"/>
      <c r="G92" s="53"/>
      <c r="H92" s="47" t="s">
        <v>5</v>
      </c>
      <c r="I92" s="47" t="s">
        <v>133</v>
      </c>
      <c r="J92" s="48"/>
      <c r="K92" s="47"/>
      <c r="L92" s="47"/>
      <c r="M92" s="47"/>
      <c r="N92" s="36" t="s">
        <v>96</v>
      </c>
      <c r="O92" s="44" t="s">
        <v>206</v>
      </c>
    </row>
    <row r="93" spans="1:15" s="1" customFormat="1" ht="13.2" thickBot="1">
      <c r="A93" s="33"/>
      <c r="B93" s="47">
        <v>70</v>
      </c>
      <c r="C93" s="47" t="s">
        <v>329</v>
      </c>
      <c r="D93" s="201" t="s">
        <v>193</v>
      </c>
      <c r="E93" s="202"/>
      <c r="F93" s="202"/>
      <c r="G93" s="203"/>
      <c r="H93" s="47" t="s">
        <v>5</v>
      </c>
      <c r="I93" s="47" t="s">
        <v>133</v>
      </c>
      <c r="J93" s="48"/>
      <c r="K93" s="47"/>
      <c r="L93" s="47"/>
      <c r="M93" s="47"/>
      <c r="N93" s="36" t="s">
        <v>96</v>
      </c>
      <c r="O93" s="44" t="s">
        <v>207</v>
      </c>
    </row>
    <row r="94" spans="1:15" s="1" customFormat="1" ht="14.7" customHeight="1" thickBot="1">
      <c r="A94" s="33"/>
      <c r="B94" s="47">
        <v>71</v>
      </c>
      <c r="C94" s="47" t="s">
        <v>330</v>
      </c>
      <c r="D94" s="201" t="s">
        <v>194</v>
      </c>
      <c r="E94" s="202"/>
      <c r="F94" s="202"/>
      <c r="G94" s="203"/>
      <c r="H94" s="47" t="s">
        <v>5</v>
      </c>
      <c r="I94" s="47" t="s">
        <v>133</v>
      </c>
      <c r="J94" s="48"/>
      <c r="K94" s="47"/>
      <c r="L94" s="47"/>
      <c r="M94" s="47"/>
      <c r="N94" s="36" t="s">
        <v>96</v>
      </c>
      <c r="O94" s="44" t="s">
        <v>208</v>
      </c>
    </row>
    <row r="95" spans="1:15" s="1" customFormat="1" ht="14.7" customHeight="1" thickBot="1">
      <c r="A95" s="33"/>
      <c r="B95" s="47">
        <v>72</v>
      </c>
      <c r="C95" s="47" t="s">
        <v>308</v>
      </c>
      <c r="D95" s="201" t="s">
        <v>408</v>
      </c>
      <c r="E95" s="202"/>
      <c r="F95" s="202"/>
      <c r="G95" s="203"/>
      <c r="H95" s="47" t="s">
        <v>404</v>
      </c>
      <c r="I95" s="47" t="s">
        <v>64</v>
      </c>
      <c r="J95" s="48"/>
      <c r="K95" s="47"/>
      <c r="L95" s="47"/>
      <c r="M95" s="47"/>
      <c r="N95" s="36" t="s">
        <v>96</v>
      </c>
      <c r="O95" s="44"/>
    </row>
    <row r="96" spans="1:15" s="1" customFormat="1" ht="13.2" thickBot="1">
      <c r="A96" s="33"/>
      <c r="B96" s="47">
        <v>73</v>
      </c>
      <c r="C96" s="47" t="s">
        <v>308</v>
      </c>
      <c r="D96" s="201" t="s">
        <v>217</v>
      </c>
      <c r="E96" s="202"/>
      <c r="F96" s="202"/>
      <c r="G96" s="203"/>
      <c r="H96" s="47" t="s">
        <v>129</v>
      </c>
      <c r="I96" s="47" t="s">
        <v>64</v>
      </c>
      <c r="J96" s="48"/>
      <c r="K96" s="47"/>
      <c r="L96" s="47"/>
      <c r="M96" s="47"/>
      <c r="N96" s="36" t="s">
        <v>96</v>
      </c>
      <c r="O96" s="44" t="s">
        <v>218</v>
      </c>
    </row>
    <row r="97" spans="1:15" s="1" customFormat="1" ht="13.2" thickBot="1">
      <c r="A97" s="33"/>
      <c r="B97" s="47">
        <v>74</v>
      </c>
      <c r="C97" s="47" t="s">
        <v>308</v>
      </c>
      <c r="D97" s="201" t="s">
        <v>415</v>
      </c>
      <c r="E97" s="202"/>
      <c r="F97" s="202"/>
      <c r="G97" s="203"/>
      <c r="H97" s="47" t="s">
        <v>61</v>
      </c>
      <c r="I97" s="47" t="s">
        <v>69</v>
      </c>
      <c r="J97" s="48"/>
      <c r="K97" s="47"/>
      <c r="L97" s="47"/>
      <c r="M97" s="47"/>
      <c r="N97" s="36" t="s">
        <v>96</v>
      </c>
      <c r="O97" s="44"/>
    </row>
    <row r="98" spans="1:15" s="59" customFormat="1" ht="14.7" customHeight="1" thickBot="1">
      <c r="A98" s="55"/>
      <c r="B98" s="195" t="s">
        <v>459</v>
      </c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7"/>
    </row>
    <row r="99" spans="1:15" s="38" customFormat="1" ht="14.7" customHeight="1" thickBot="1">
      <c r="A99" s="35"/>
      <c r="B99" s="47">
        <v>75</v>
      </c>
      <c r="C99" s="47" t="s">
        <v>331</v>
      </c>
      <c r="D99" s="201" t="s">
        <v>225</v>
      </c>
      <c r="E99" s="202"/>
      <c r="F99" s="202"/>
      <c r="G99" s="203"/>
      <c r="H99" s="47" t="s">
        <v>5</v>
      </c>
      <c r="I99" s="47" t="s">
        <v>133</v>
      </c>
      <c r="J99" s="48"/>
      <c r="K99" s="47"/>
      <c r="L99" s="47"/>
      <c r="M99" s="47"/>
      <c r="N99" s="36" t="s">
        <v>97</v>
      </c>
      <c r="O99" s="44" t="s">
        <v>226</v>
      </c>
    </row>
    <row r="100" spans="1:15" s="38" customFormat="1" ht="14.7" customHeight="1" thickBot="1">
      <c r="A100" s="35"/>
      <c r="B100" s="47">
        <v>76</v>
      </c>
      <c r="C100" s="47" t="s">
        <v>332</v>
      </c>
      <c r="D100" s="201" t="s">
        <v>220</v>
      </c>
      <c r="E100" s="202"/>
      <c r="F100" s="202"/>
      <c r="G100" s="203"/>
      <c r="H100" s="47" t="s">
        <v>5</v>
      </c>
      <c r="I100" s="47" t="s">
        <v>133</v>
      </c>
      <c r="J100" s="48"/>
      <c r="K100" s="47"/>
      <c r="L100" s="47"/>
      <c r="M100" s="47"/>
      <c r="N100" s="36" t="s">
        <v>97</v>
      </c>
      <c r="O100" s="44" t="s">
        <v>227</v>
      </c>
    </row>
    <row r="101" spans="1:15" s="38" customFormat="1" ht="14.7" customHeight="1" thickBot="1">
      <c r="A101" s="35"/>
      <c r="B101" s="47">
        <v>77</v>
      </c>
      <c r="C101" s="47" t="s">
        <v>333</v>
      </c>
      <c r="D101" s="201" t="s">
        <v>221</v>
      </c>
      <c r="E101" s="202"/>
      <c r="F101" s="202"/>
      <c r="G101" s="203"/>
      <c r="H101" s="47" t="s">
        <v>5</v>
      </c>
      <c r="I101" s="47" t="s">
        <v>133</v>
      </c>
      <c r="J101" s="48"/>
      <c r="K101" s="47"/>
      <c r="L101" s="47"/>
      <c r="M101" s="47"/>
      <c r="N101" s="36" t="s">
        <v>97</v>
      </c>
      <c r="O101" s="44" t="s">
        <v>228</v>
      </c>
    </row>
    <row r="102" spans="1:15" s="38" customFormat="1" ht="14.7" customHeight="1" thickBot="1">
      <c r="A102" s="35"/>
      <c r="B102" s="47">
        <v>78</v>
      </c>
      <c r="C102" s="47" t="s">
        <v>334</v>
      </c>
      <c r="D102" s="201" t="s">
        <v>222</v>
      </c>
      <c r="E102" s="202"/>
      <c r="F102" s="202"/>
      <c r="G102" s="203"/>
      <c r="H102" s="47" t="s">
        <v>5</v>
      </c>
      <c r="I102" s="47" t="s">
        <v>133</v>
      </c>
      <c r="J102" s="48"/>
      <c r="K102" s="47"/>
      <c r="L102" s="47"/>
      <c r="M102" s="47"/>
      <c r="N102" s="36" t="s">
        <v>97</v>
      </c>
      <c r="O102" s="44" t="s">
        <v>229</v>
      </c>
    </row>
    <row r="103" spans="1:15" s="38" customFormat="1" ht="14.7" customHeight="1" thickBot="1">
      <c r="A103" s="35"/>
      <c r="B103" s="47">
        <v>79</v>
      </c>
      <c r="C103" s="47" t="s">
        <v>335</v>
      </c>
      <c r="D103" s="201" t="s">
        <v>223</v>
      </c>
      <c r="E103" s="202"/>
      <c r="F103" s="202"/>
      <c r="G103" s="203"/>
      <c r="H103" s="47" t="s">
        <v>5</v>
      </c>
      <c r="I103" s="47" t="s">
        <v>133</v>
      </c>
      <c r="J103" s="48"/>
      <c r="K103" s="47"/>
      <c r="L103" s="47"/>
      <c r="M103" s="47"/>
      <c r="N103" s="36" t="s">
        <v>97</v>
      </c>
      <c r="O103" s="44" t="s">
        <v>230</v>
      </c>
    </row>
    <row r="104" spans="1:15" s="38" customFormat="1" ht="14.7" customHeight="1" thickBot="1">
      <c r="A104" s="35"/>
      <c r="B104" s="47">
        <v>80</v>
      </c>
      <c r="C104" s="47" t="s">
        <v>336</v>
      </c>
      <c r="D104" s="201" t="s">
        <v>224</v>
      </c>
      <c r="E104" s="202"/>
      <c r="F104" s="202"/>
      <c r="G104" s="203"/>
      <c r="H104" s="47" t="s">
        <v>5</v>
      </c>
      <c r="I104" s="47" t="s">
        <v>133</v>
      </c>
      <c r="J104" s="48"/>
      <c r="K104" s="47"/>
      <c r="L104" s="47"/>
      <c r="M104" s="47"/>
      <c r="N104" s="36" t="s">
        <v>97</v>
      </c>
      <c r="O104" s="44" t="s">
        <v>231</v>
      </c>
    </row>
    <row r="105" spans="1:15" s="38" customFormat="1" ht="14.7" customHeight="1" thickBot="1">
      <c r="A105" s="35"/>
      <c r="B105" s="47">
        <v>81</v>
      </c>
      <c r="C105" s="47" t="s">
        <v>308</v>
      </c>
      <c r="D105" s="201" t="s">
        <v>409</v>
      </c>
      <c r="E105" s="202"/>
      <c r="F105" s="202"/>
      <c r="G105" s="203"/>
      <c r="H105" s="47" t="s">
        <v>404</v>
      </c>
      <c r="I105" s="47" t="s">
        <v>64</v>
      </c>
      <c r="J105" s="48"/>
      <c r="K105" s="47"/>
      <c r="L105" s="47"/>
      <c r="M105" s="47"/>
      <c r="N105" s="36" t="s">
        <v>97</v>
      </c>
      <c r="O105" s="44"/>
    </row>
    <row r="106" spans="1:15" s="38" customFormat="1" ht="12" thickBot="1">
      <c r="A106" s="35"/>
      <c r="B106" s="47">
        <v>82</v>
      </c>
      <c r="C106" s="47" t="s">
        <v>308</v>
      </c>
      <c r="D106" s="201" t="s">
        <v>232</v>
      </c>
      <c r="E106" s="202"/>
      <c r="F106" s="202"/>
      <c r="G106" s="203"/>
      <c r="H106" s="47" t="s">
        <v>5</v>
      </c>
      <c r="I106" s="47" t="s">
        <v>64</v>
      </c>
      <c r="J106" s="48"/>
      <c r="K106" s="47"/>
      <c r="L106" s="47"/>
      <c r="M106" s="47"/>
      <c r="N106" s="36" t="s">
        <v>97</v>
      </c>
      <c r="O106" s="44" t="s">
        <v>233</v>
      </c>
    </row>
    <row r="107" spans="1:15" s="38" customFormat="1" ht="12" thickBot="1">
      <c r="A107" s="35"/>
      <c r="B107" s="47">
        <v>83</v>
      </c>
      <c r="C107" s="47" t="s">
        <v>308</v>
      </c>
      <c r="D107" s="201" t="s">
        <v>415</v>
      </c>
      <c r="E107" s="202"/>
      <c r="F107" s="202"/>
      <c r="G107" s="203"/>
      <c r="H107" s="47" t="s">
        <v>61</v>
      </c>
      <c r="I107" s="47" t="s">
        <v>69</v>
      </c>
      <c r="J107" s="48"/>
      <c r="K107" s="47"/>
      <c r="L107" s="47"/>
      <c r="M107" s="47"/>
      <c r="N107" s="36" t="s">
        <v>97</v>
      </c>
      <c r="O107" s="44"/>
    </row>
    <row r="108" spans="1:15" s="59" customFormat="1" ht="12" thickBot="1">
      <c r="A108" s="55"/>
      <c r="B108" s="56" t="s">
        <v>461</v>
      </c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8"/>
    </row>
    <row r="109" spans="1:15" s="1" customFormat="1" ht="14.7" customHeight="1" thickBot="1">
      <c r="A109" s="33"/>
      <c r="B109" s="47">
        <v>84</v>
      </c>
      <c r="C109" s="47" t="s">
        <v>337</v>
      </c>
      <c r="D109" s="201" t="s">
        <v>79</v>
      </c>
      <c r="E109" s="202"/>
      <c r="F109" s="202"/>
      <c r="G109" s="203"/>
      <c r="H109" s="47" t="s">
        <v>5</v>
      </c>
      <c r="I109" s="47" t="s">
        <v>133</v>
      </c>
      <c r="J109" s="48"/>
      <c r="K109" s="47"/>
      <c r="L109" s="47"/>
      <c r="M109" s="47"/>
      <c r="N109" s="36" t="s">
        <v>98</v>
      </c>
      <c r="O109" s="44" t="s">
        <v>85</v>
      </c>
    </row>
    <row r="110" spans="1:15" s="1" customFormat="1" ht="14.7" customHeight="1" thickBot="1">
      <c r="A110" s="33"/>
      <c r="B110" s="47">
        <v>85</v>
      </c>
      <c r="C110" s="47" t="s">
        <v>338</v>
      </c>
      <c r="D110" s="201" t="s">
        <v>80</v>
      </c>
      <c r="E110" s="202"/>
      <c r="F110" s="202"/>
      <c r="G110" s="203"/>
      <c r="H110" s="47" t="s">
        <v>5</v>
      </c>
      <c r="I110" s="47" t="s">
        <v>133</v>
      </c>
      <c r="J110" s="48"/>
      <c r="K110" s="47"/>
      <c r="L110" s="47"/>
      <c r="M110" s="47"/>
      <c r="N110" s="36" t="s">
        <v>98</v>
      </c>
      <c r="O110" s="44" t="s">
        <v>86</v>
      </c>
    </row>
    <row r="111" spans="1:15" s="1" customFormat="1" ht="14.7" customHeight="1" thickBot="1">
      <c r="A111" s="33"/>
      <c r="B111" s="47">
        <v>86</v>
      </c>
      <c r="C111" s="47" t="s">
        <v>339</v>
      </c>
      <c r="D111" s="201" t="s">
        <v>83</v>
      </c>
      <c r="E111" s="202"/>
      <c r="F111" s="202"/>
      <c r="G111" s="203"/>
      <c r="H111" s="47" t="s">
        <v>5</v>
      </c>
      <c r="I111" s="47" t="s">
        <v>133</v>
      </c>
      <c r="J111" s="48"/>
      <c r="K111" s="47"/>
      <c r="L111" s="47"/>
      <c r="M111" s="47"/>
      <c r="N111" s="36" t="s">
        <v>98</v>
      </c>
      <c r="O111" s="44" t="s">
        <v>87</v>
      </c>
    </row>
    <row r="112" spans="1:15" s="1" customFormat="1" ht="14.7" customHeight="1" thickBot="1">
      <c r="A112" s="33"/>
      <c r="B112" s="47">
        <v>87</v>
      </c>
      <c r="C112" s="47" t="s">
        <v>340</v>
      </c>
      <c r="D112" s="201" t="s">
        <v>84</v>
      </c>
      <c r="E112" s="202"/>
      <c r="F112" s="202"/>
      <c r="G112" s="203"/>
      <c r="H112" s="47" t="s">
        <v>5</v>
      </c>
      <c r="I112" s="47" t="s">
        <v>133</v>
      </c>
      <c r="J112" s="48"/>
      <c r="K112" s="47"/>
      <c r="L112" s="47"/>
      <c r="M112" s="47"/>
      <c r="N112" s="36" t="s">
        <v>98</v>
      </c>
      <c r="O112" s="44" t="s">
        <v>88</v>
      </c>
    </row>
    <row r="113" spans="1:15" s="1" customFormat="1" ht="14.7" customHeight="1" thickBot="1">
      <c r="A113" s="33"/>
      <c r="B113" s="47">
        <v>88</v>
      </c>
      <c r="C113" s="47" t="s">
        <v>341</v>
      </c>
      <c r="D113" s="201" t="s">
        <v>81</v>
      </c>
      <c r="E113" s="202"/>
      <c r="F113" s="202"/>
      <c r="G113" s="203"/>
      <c r="H113" s="47" t="s">
        <v>5</v>
      </c>
      <c r="I113" s="47" t="s">
        <v>133</v>
      </c>
      <c r="J113" s="48"/>
      <c r="K113" s="47"/>
      <c r="L113" s="47"/>
      <c r="M113" s="47"/>
      <c r="N113" s="36" t="s">
        <v>98</v>
      </c>
      <c r="O113" s="44" t="s">
        <v>89</v>
      </c>
    </row>
    <row r="114" spans="1:15" s="1" customFormat="1" ht="14.7" customHeight="1" thickBot="1">
      <c r="A114" s="33"/>
      <c r="B114" s="47">
        <v>89</v>
      </c>
      <c r="C114" s="47" t="s">
        <v>342</v>
      </c>
      <c r="D114" s="201" t="s">
        <v>82</v>
      </c>
      <c r="E114" s="202"/>
      <c r="F114" s="202"/>
      <c r="G114" s="203"/>
      <c r="H114" s="47" t="s">
        <v>5</v>
      </c>
      <c r="I114" s="47" t="s">
        <v>133</v>
      </c>
      <c r="J114" s="48"/>
      <c r="K114" s="47"/>
      <c r="L114" s="47"/>
      <c r="M114" s="47"/>
      <c r="N114" s="36" t="s">
        <v>98</v>
      </c>
      <c r="O114" s="44" t="s">
        <v>90</v>
      </c>
    </row>
    <row r="115" spans="1:15" s="1" customFormat="1" ht="14.7" customHeight="1" thickBot="1">
      <c r="A115" s="33"/>
      <c r="B115" s="47">
        <v>90</v>
      </c>
      <c r="C115" s="47" t="s">
        <v>343</v>
      </c>
      <c r="D115" s="201" t="s">
        <v>102</v>
      </c>
      <c r="E115" s="202"/>
      <c r="F115" s="202"/>
      <c r="G115" s="203"/>
      <c r="H115" s="47" t="s">
        <v>5</v>
      </c>
      <c r="I115" s="47" t="s">
        <v>133</v>
      </c>
      <c r="J115" s="48"/>
      <c r="K115" s="47"/>
      <c r="L115" s="47"/>
      <c r="M115" s="47"/>
      <c r="N115" s="36" t="s">
        <v>98</v>
      </c>
      <c r="O115" s="44" t="s">
        <v>103</v>
      </c>
    </row>
    <row r="116" spans="1:15" s="1" customFormat="1" ht="14.7" customHeight="1" thickBot="1">
      <c r="A116" s="33"/>
      <c r="B116" s="47">
        <v>91</v>
      </c>
      <c r="C116" s="47" t="s">
        <v>344</v>
      </c>
      <c r="D116" s="201" t="s">
        <v>104</v>
      </c>
      <c r="E116" s="202"/>
      <c r="F116" s="202"/>
      <c r="G116" s="203"/>
      <c r="H116" s="47" t="s">
        <v>5</v>
      </c>
      <c r="I116" s="47" t="s">
        <v>133</v>
      </c>
      <c r="J116" s="48"/>
      <c r="K116" s="47"/>
      <c r="L116" s="47"/>
      <c r="M116" s="47"/>
      <c r="N116" s="36" t="s">
        <v>98</v>
      </c>
      <c r="O116" s="44" t="s">
        <v>105</v>
      </c>
    </row>
    <row r="117" spans="1:15" s="1" customFormat="1" ht="14.7" customHeight="1" thickBot="1">
      <c r="A117" s="33"/>
      <c r="B117" s="47">
        <v>92</v>
      </c>
      <c r="C117" s="47" t="s">
        <v>345</v>
      </c>
      <c r="D117" s="201" t="s">
        <v>106</v>
      </c>
      <c r="E117" s="202"/>
      <c r="F117" s="202"/>
      <c r="G117" s="203"/>
      <c r="H117" s="47" t="s">
        <v>5</v>
      </c>
      <c r="I117" s="47" t="s">
        <v>133</v>
      </c>
      <c r="J117" s="48"/>
      <c r="K117" s="47"/>
      <c r="L117" s="47"/>
      <c r="M117" s="47"/>
      <c r="N117" s="36" t="s">
        <v>98</v>
      </c>
      <c r="O117" s="44" t="s">
        <v>107</v>
      </c>
    </row>
    <row r="118" spans="1:15" s="1" customFormat="1" ht="13.2" customHeight="1" thickBot="1">
      <c r="A118" s="33"/>
      <c r="B118" s="47">
        <v>93</v>
      </c>
      <c r="C118" s="47" t="s">
        <v>346</v>
      </c>
      <c r="D118" s="201" t="s">
        <v>108</v>
      </c>
      <c r="E118" s="202"/>
      <c r="F118" s="202"/>
      <c r="G118" s="203"/>
      <c r="H118" s="47" t="s">
        <v>5</v>
      </c>
      <c r="I118" s="47" t="s">
        <v>133</v>
      </c>
      <c r="J118" s="48"/>
      <c r="K118" s="47"/>
      <c r="L118" s="47"/>
      <c r="M118" s="47"/>
      <c r="N118" s="36" t="s">
        <v>98</v>
      </c>
      <c r="O118" s="44" t="s">
        <v>109</v>
      </c>
    </row>
    <row r="119" spans="1:15" s="1" customFormat="1" ht="14.7" customHeight="1" thickBot="1">
      <c r="A119" s="33"/>
      <c r="B119" s="47">
        <v>94</v>
      </c>
      <c r="C119" s="47" t="s">
        <v>347</v>
      </c>
      <c r="D119" s="201" t="s">
        <v>110</v>
      </c>
      <c r="E119" s="202"/>
      <c r="F119" s="202"/>
      <c r="G119" s="203"/>
      <c r="H119" s="47" t="s">
        <v>5</v>
      </c>
      <c r="I119" s="47" t="s">
        <v>133</v>
      </c>
      <c r="J119" s="48"/>
      <c r="K119" s="47"/>
      <c r="L119" s="47"/>
      <c r="M119" s="47"/>
      <c r="N119" s="36" t="s">
        <v>98</v>
      </c>
      <c r="O119" s="44" t="s">
        <v>111</v>
      </c>
    </row>
    <row r="120" spans="1:15" s="1" customFormat="1" ht="14.7" customHeight="1" thickBot="1">
      <c r="A120" s="33"/>
      <c r="B120" s="47">
        <v>95</v>
      </c>
      <c r="C120" s="47" t="s">
        <v>348</v>
      </c>
      <c r="D120" s="201" t="s">
        <v>112</v>
      </c>
      <c r="E120" s="202"/>
      <c r="F120" s="202"/>
      <c r="G120" s="203"/>
      <c r="H120" s="47" t="s">
        <v>5</v>
      </c>
      <c r="I120" s="47" t="s">
        <v>133</v>
      </c>
      <c r="J120" s="48"/>
      <c r="K120" s="47"/>
      <c r="L120" s="47"/>
      <c r="M120" s="47"/>
      <c r="N120" s="36" t="s">
        <v>98</v>
      </c>
      <c r="O120" s="44" t="s">
        <v>113</v>
      </c>
    </row>
    <row r="121" spans="1:15" s="1" customFormat="1" ht="14.7" customHeight="1" thickBot="1">
      <c r="A121" s="33"/>
      <c r="B121" s="47">
        <v>96</v>
      </c>
      <c r="C121" s="47" t="s">
        <v>349</v>
      </c>
      <c r="D121" s="201" t="s">
        <v>114</v>
      </c>
      <c r="E121" s="202"/>
      <c r="F121" s="202"/>
      <c r="G121" s="203"/>
      <c r="H121" s="47" t="s">
        <v>5</v>
      </c>
      <c r="I121" s="47" t="s">
        <v>133</v>
      </c>
      <c r="J121" s="48"/>
      <c r="K121" s="47"/>
      <c r="L121" s="47"/>
      <c r="M121" s="47"/>
      <c r="N121" s="36" t="s">
        <v>98</v>
      </c>
      <c r="O121" s="44" t="s">
        <v>115</v>
      </c>
    </row>
    <row r="122" spans="1:15" s="1" customFormat="1" ht="14.7" customHeight="1" thickBot="1">
      <c r="A122" s="33"/>
      <c r="B122" s="47">
        <v>97</v>
      </c>
      <c r="C122" s="47" t="s">
        <v>350</v>
      </c>
      <c r="D122" s="201" t="s">
        <v>116</v>
      </c>
      <c r="E122" s="202"/>
      <c r="F122" s="202"/>
      <c r="G122" s="203"/>
      <c r="H122" s="47" t="s">
        <v>5</v>
      </c>
      <c r="I122" s="47" t="s">
        <v>133</v>
      </c>
      <c r="J122" s="48"/>
      <c r="K122" s="47"/>
      <c r="L122" s="47"/>
      <c r="M122" s="47"/>
      <c r="N122" s="36" t="s">
        <v>98</v>
      </c>
      <c r="O122" s="44" t="s">
        <v>117</v>
      </c>
    </row>
    <row r="123" spans="1:15" s="1" customFormat="1" ht="14.7" customHeight="1" thickBot="1">
      <c r="A123" s="33"/>
      <c r="B123" s="47">
        <v>98</v>
      </c>
      <c r="C123" s="47" t="s">
        <v>351</v>
      </c>
      <c r="D123" s="201" t="s">
        <v>118</v>
      </c>
      <c r="E123" s="202"/>
      <c r="F123" s="202"/>
      <c r="G123" s="203"/>
      <c r="H123" s="47" t="s">
        <v>5</v>
      </c>
      <c r="I123" s="47" t="s">
        <v>133</v>
      </c>
      <c r="J123" s="48"/>
      <c r="K123" s="47"/>
      <c r="L123" s="47"/>
      <c r="M123" s="47"/>
      <c r="N123" s="36" t="s">
        <v>98</v>
      </c>
      <c r="O123" s="44" t="s">
        <v>119</v>
      </c>
    </row>
    <row r="124" spans="1:15" s="1" customFormat="1" ht="14.7" customHeight="1" thickBot="1">
      <c r="A124" s="33"/>
      <c r="B124" s="47">
        <v>99</v>
      </c>
      <c r="C124" s="47" t="s">
        <v>308</v>
      </c>
      <c r="D124" s="201" t="s">
        <v>415</v>
      </c>
      <c r="E124" s="202"/>
      <c r="F124" s="202"/>
      <c r="G124" s="203"/>
      <c r="H124" s="47" t="s">
        <v>61</v>
      </c>
      <c r="I124" s="47" t="s">
        <v>69</v>
      </c>
      <c r="J124" s="48"/>
      <c r="K124" s="47"/>
      <c r="L124" s="47"/>
      <c r="M124" s="47"/>
      <c r="N124" s="36" t="s">
        <v>98</v>
      </c>
      <c r="O124" s="44"/>
    </row>
    <row r="125" spans="1:15" s="59" customFormat="1" ht="12" thickBot="1">
      <c r="A125" s="55"/>
      <c r="B125" s="56" t="s">
        <v>385</v>
      </c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8"/>
    </row>
    <row r="126" spans="1:15" s="38" customFormat="1" ht="14.7" customHeight="1" thickBot="1">
      <c r="A126" s="35"/>
      <c r="B126" s="47">
        <v>100</v>
      </c>
      <c r="C126" s="47" t="s">
        <v>352</v>
      </c>
      <c r="D126" s="201" t="s">
        <v>235</v>
      </c>
      <c r="E126" s="202"/>
      <c r="F126" s="202"/>
      <c r="G126" s="203"/>
      <c r="H126" s="47" t="s">
        <v>5</v>
      </c>
      <c r="I126" s="47" t="s">
        <v>133</v>
      </c>
      <c r="J126" s="48"/>
      <c r="K126" s="47"/>
      <c r="L126" s="47"/>
      <c r="M126" s="47"/>
      <c r="N126" s="36" t="s">
        <v>99</v>
      </c>
      <c r="O126" s="44" t="s">
        <v>241</v>
      </c>
    </row>
    <row r="127" spans="1:15" s="38" customFormat="1" ht="14.7" customHeight="1" thickBot="1">
      <c r="A127" s="35"/>
      <c r="B127" s="47">
        <v>101</v>
      </c>
      <c r="C127" s="47" t="s">
        <v>353</v>
      </c>
      <c r="D127" s="201" t="s">
        <v>234</v>
      </c>
      <c r="E127" s="202"/>
      <c r="F127" s="202"/>
      <c r="G127" s="203"/>
      <c r="H127" s="47" t="s">
        <v>5</v>
      </c>
      <c r="I127" s="47" t="s">
        <v>133</v>
      </c>
      <c r="J127" s="48"/>
      <c r="K127" s="47"/>
      <c r="L127" s="47"/>
      <c r="M127" s="47"/>
      <c r="N127" s="36" t="s">
        <v>99</v>
      </c>
      <c r="O127" s="44" t="s">
        <v>242</v>
      </c>
    </row>
    <row r="128" spans="1:15" s="38" customFormat="1" ht="14.7" customHeight="1" thickBot="1">
      <c r="A128" s="35"/>
      <c r="B128" s="47">
        <v>102</v>
      </c>
      <c r="C128" s="47" t="s">
        <v>354</v>
      </c>
      <c r="D128" s="201" t="s">
        <v>236</v>
      </c>
      <c r="E128" s="202"/>
      <c r="F128" s="202"/>
      <c r="G128" s="203"/>
      <c r="H128" s="47" t="s">
        <v>5</v>
      </c>
      <c r="I128" s="47" t="s">
        <v>133</v>
      </c>
      <c r="J128" s="48"/>
      <c r="K128" s="47"/>
      <c r="L128" s="47"/>
      <c r="M128" s="47"/>
      <c r="N128" s="36" t="s">
        <v>99</v>
      </c>
      <c r="O128" s="44" t="s">
        <v>243</v>
      </c>
    </row>
    <row r="129" spans="1:15" s="38" customFormat="1" ht="14.7" customHeight="1" thickBot="1">
      <c r="A129" s="35"/>
      <c r="B129" s="47">
        <v>103</v>
      </c>
      <c r="C129" s="47" t="s">
        <v>355</v>
      </c>
      <c r="D129" s="201" t="s">
        <v>237</v>
      </c>
      <c r="E129" s="202"/>
      <c r="F129" s="202"/>
      <c r="G129" s="203"/>
      <c r="H129" s="47" t="s">
        <v>5</v>
      </c>
      <c r="I129" s="47" t="s">
        <v>133</v>
      </c>
      <c r="J129" s="48"/>
      <c r="K129" s="47"/>
      <c r="L129" s="47"/>
      <c r="M129" s="47"/>
      <c r="N129" s="36" t="s">
        <v>99</v>
      </c>
      <c r="O129" s="44" t="s">
        <v>244</v>
      </c>
    </row>
    <row r="130" spans="1:15" s="38" customFormat="1" ht="14.7" customHeight="1" thickBot="1">
      <c r="A130" s="35"/>
      <c r="B130" s="47">
        <v>104</v>
      </c>
      <c r="C130" s="47" t="s">
        <v>356</v>
      </c>
      <c r="D130" s="201" t="s">
        <v>238</v>
      </c>
      <c r="E130" s="202"/>
      <c r="F130" s="202"/>
      <c r="G130" s="203"/>
      <c r="H130" s="47" t="s">
        <v>5</v>
      </c>
      <c r="I130" s="47" t="s">
        <v>133</v>
      </c>
      <c r="J130" s="48"/>
      <c r="K130" s="47"/>
      <c r="L130" s="47"/>
      <c r="M130" s="47"/>
      <c r="N130" s="36" t="s">
        <v>99</v>
      </c>
      <c r="O130" s="44" t="s">
        <v>245</v>
      </c>
    </row>
    <row r="131" spans="1:15" s="38" customFormat="1" ht="14.7" customHeight="1" thickBot="1">
      <c r="A131" s="35"/>
      <c r="B131" s="47">
        <v>105</v>
      </c>
      <c r="C131" s="47" t="s">
        <v>357</v>
      </c>
      <c r="D131" s="201" t="s">
        <v>239</v>
      </c>
      <c r="E131" s="202"/>
      <c r="F131" s="202"/>
      <c r="G131" s="203"/>
      <c r="H131" s="47" t="s">
        <v>5</v>
      </c>
      <c r="I131" s="47" t="s">
        <v>133</v>
      </c>
      <c r="J131" s="48"/>
      <c r="K131" s="47"/>
      <c r="L131" s="47"/>
      <c r="M131" s="47"/>
      <c r="N131" s="36" t="s">
        <v>99</v>
      </c>
      <c r="O131" s="44" t="s">
        <v>395</v>
      </c>
    </row>
    <row r="132" spans="1:15" s="38" customFormat="1" ht="14.7" customHeight="1" thickBot="1">
      <c r="A132" s="35"/>
      <c r="B132" s="47">
        <v>106</v>
      </c>
      <c r="C132" s="47" t="s">
        <v>358</v>
      </c>
      <c r="D132" s="201" t="s">
        <v>6</v>
      </c>
      <c r="E132" s="202"/>
      <c r="F132" s="202"/>
      <c r="G132" s="203"/>
      <c r="H132" s="47" t="s">
        <v>5</v>
      </c>
      <c r="I132" s="47" t="s">
        <v>133</v>
      </c>
      <c r="J132" s="48"/>
      <c r="K132" s="47"/>
      <c r="L132" s="47"/>
      <c r="M132" s="47"/>
      <c r="N132" s="36" t="s">
        <v>99</v>
      </c>
      <c r="O132" s="44" t="s">
        <v>246</v>
      </c>
    </row>
    <row r="133" spans="1:15" s="1" customFormat="1" ht="14.7" customHeight="1" thickBot="1">
      <c r="A133" s="33"/>
      <c r="B133" s="47">
        <v>107</v>
      </c>
      <c r="C133" s="47" t="s">
        <v>359</v>
      </c>
      <c r="D133" s="201" t="s">
        <v>240</v>
      </c>
      <c r="E133" s="202"/>
      <c r="F133" s="202"/>
      <c r="G133" s="203"/>
      <c r="H133" s="47" t="s">
        <v>5</v>
      </c>
      <c r="I133" s="47" t="s">
        <v>133</v>
      </c>
      <c r="J133" s="48"/>
      <c r="K133" s="47"/>
      <c r="L133" s="47"/>
      <c r="M133" s="47"/>
      <c r="N133" s="36" t="s">
        <v>99</v>
      </c>
      <c r="O133" s="44" t="s">
        <v>247</v>
      </c>
    </row>
    <row r="134" spans="1:15" s="1" customFormat="1" ht="14.7" customHeight="1" thickBot="1">
      <c r="A134" s="33"/>
      <c r="B134" s="47">
        <v>108</v>
      </c>
      <c r="C134" s="47" t="s">
        <v>308</v>
      </c>
      <c r="D134" s="201" t="s">
        <v>410</v>
      </c>
      <c r="E134" s="202"/>
      <c r="F134" s="202"/>
      <c r="G134" s="203"/>
      <c r="H134" s="47" t="s">
        <v>404</v>
      </c>
      <c r="I134" s="47" t="s">
        <v>64</v>
      </c>
      <c r="J134" s="48"/>
      <c r="K134" s="47"/>
      <c r="L134" s="47"/>
      <c r="M134" s="47"/>
      <c r="N134" s="36" t="s">
        <v>99</v>
      </c>
      <c r="O134" s="44"/>
    </row>
    <row r="135" spans="1:15" s="1" customFormat="1" ht="14.7" customHeight="1" thickBot="1">
      <c r="A135" s="33"/>
      <c r="B135" s="47">
        <v>109</v>
      </c>
      <c r="C135" s="47" t="s">
        <v>308</v>
      </c>
      <c r="D135" s="201" t="s">
        <v>415</v>
      </c>
      <c r="E135" s="202"/>
      <c r="F135" s="202"/>
      <c r="G135" s="203"/>
      <c r="H135" s="47" t="s">
        <v>61</v>
      </c>
      <c r="I135" s="47" t="s">
        <v>69</v>
      </c>
      <c r="J135" s="48"/>
      <c r="K135" s="47"/>
      <c r="L135" s="47"/>
      <c r="M135" s="47"/>
      <c r="N135" s="36" t="s">
        <v>99</v>
      </c>
      <c r="O135" s="44"/>
    </row>
    <row r="136" spans="1:15" s="59" customFormat="1" ht="12" thickBot="1">
      <c r="A136" s="55"/>
      <c r="B136" s="56" t="s">
        <v>386</v>
      </c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8"/>
    </row>
    <row r="137" spans="1:15" s="38" customFormat="1" ht="14.7" customHeight="1" thickBot="1">
      <c r="A137" s="35"/>
      <c r="B137" s="47">
        <v>110</v>
      </c>
      <c r="C137" s="47" t="s">
        <v>370</v>
      </c>
      <c r="D137" s="201" t="s">
        <v>249</v>
      </c>
      <c r="E137" s="202"/>
      <c r="F137" s="202"/>
      <c r="G137" s="203"/>
      <c r="H137" s="47" t="s">
        <v>5</v>
      </c>
      <c r="I137" s="47" t="s">
        <v>133</v>
      </c>
      <c r="J137" s="48"/>
      <c r="K137" s="47"/>
      <c r="L137" s="47"/>
      <c r="M137" s="47"/>
      <c r="N137" s="36" t="s">
        <v>100</v>
      </c>
      <c r="O137" s="44" t="s">
        <v>241</v>
      </c>
    </row>
    <row r="138" spans="1:15" s="38" customFormat="1" ht="14.7" customHeight="1" thickBot="1">
      <c r="A138" s="35"/>
      <c r="B138" s="47">
        <v>111</v>
      </c>
      <c r="C138" s="47" t="s">
        <v>371</v>
      </c>
      <c r="D138" s="201" t="s">
        <v>250</v>
      </c>
      <c r="E138" s="202"/>
      <c r="F138" s="202"/>
      <c r="G138" s="203"/>
      <c r="H138" s="47" t="s">
        <v>5</v>
      </c>
      <c r="I138" s="47" t="s">
        <v>133</v>
      </c>
      <c r="J138" s="48"/>
      <c r="K138" s="47"/>
      <c r="L138" s="47"/>
      <c r="M138" s="47"/>
      <c r="N138" s="36" t="s">
        <v>100</v>
      </c>
      <c r="O138" s="44" t="s">
        <v>242</v>
      </c>
    </row>
    <row r="139" spans="1:15" s="38" customFormat="1" ht="14.7" customHeight="1" thickBot="1">
      <c r="A139" s="35"/>
      <c r="B139" s="47">
        <v>112</v>
      </c>
      <c r="C139" s="47" t="s">
        <v>308</v>
      </c>
      <c r="D139" s="201" t="s">
        <v>415</v>
      </c>
      <c r="E139" s="202"/>
      <c r="F139" s="202"/>
      <c r="G139" s="203"/>
      <c r="H139" s="47" t="s">
        <v>61</v>
      </c>
      <c r="I139" s="47" t="s">
        <v>69</v>
      </c>
      <c r="J139" s="48"/>
      <c r="K139" s="47"/>
      <c r="L139" s="47"/>
      <c r="M139" s="47"/>
      <c r="N139" s="36" t="s">
        <v>100</v>
      </c>
      <c r="O139" s="44"/>
    </row>
    <row r="140" spans="1:15" s="59" customFormat="1" ht="12" thickBot="1">
      <c r="A140" s="55"/>
      <c r="B140" s="56" t="s">
        <v>387</v>
      </c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8"/>
    </row>
    <row r="141" spans="1:15" s="38" customFormat="1" ht="14.7" customHeight="1" thickBot="1">
      <c r="A141" s="35"/>
      <c r="B141" s="47">
        <v>104</v>
      </c>
      <c r="C141" s="47" t="s">
        <v>372</v>
      </c>
      <c r="D141" s="201" t="s">
        <v>251</v>
      </c>
      <c r="E141" s="202"/>
      <c r="F141" s="202"/>
      <c r="G141" s="203"/>
      <c r="H141" s="47" t="s">
        <v>5</v>
      </c>
      <c r="I141" s="47" t="s">
        <v>133</v>
      </c>
      <c r="J141" s="48"/>
      <c r="K141" s="47"/>
      <c r="L141" s="47"/>
      <c r="M141" s="47"/>
      <c r="N141" s="36" t="s">
        <v>101</v>
      </c>
      <c r="O141" s="44" t="s">
        <v>255</v>
      </c>
    </row>
    <row r="142" spans="1:15" s="38" customFormat="1" ht="14.7" customHeight="1" thickBot="1">
      <c r="A142" s="35"/>
      <c r="B142" s="47">
        <v>105</v>
      </c>
      <c r="C142" s="47" t="s">
        <v>373</v>
      </c>
      <c r="D142" s="201" t="s">
        <v>252</v>
      </c>
      <c r="E142" s="202"/>
      <c r="F142" s="202"/>
      <c r="G142" s="203"/>
      <c r="H142" s="47" t="s">
        <v>5</v>
      </c>
      <c r="I142" s="47" t="s">
        <v>133</v>
      </c>
      <c r="J142" s="48"/>
      <c r="K142" s="47"/>
      <c r="L142" s="47"/>
      <c r="M142" s="47"/>
      <c r="N142" s="36" t="s">
        <v>101</v>
      </c>
      <c r="O142" s="44" t="s">
        <v>253</v>
      </c>
    </row>
    <row r="143" spans="1:15" s="1" customFormat="1" ht="13.2" thickBot="1">
      <c r="A143" s="33"/>
      <c r="B143" s="47">
        <v>106</v>
      </c>
      <c r="C143" s="47" t="s">
        <v>372</v>
      </c>
      <c r="D143" s="201" t="s">
        <v>254</v>
      </c>
      <c r="E143" s="202"/>
      <c r="F143" s="202"/>
      <c r="G143" s="203"/>
      <c r="H143" s="47" t="s">
        <v>5</v>
      </c>
      <c r="I143" s="47" t="s">
        <v>133</v>
      </c>
      <c r="J143" s="48"/>
      <c r="K143" s="47"/>
      <c r="L143" s="47"/>
      <c r="M143" s="47"/>
      <c r="N143" s="36" t="s">
        <v>101</v>
      </c>
      <c r="O143" s="44" t="s">
        <v>256</v>
      </c>
    </row>
    <row r="144" spans="1:15" s="1" customFormat="1" ht="13.2" thickBot="1">
      <c r="A144" s="33"/>
      <c r="B144" s="47">
        <v>107</v>
      </c>
      <c r="C144" s="47" t="s">
        <v>373</v>
      </c>
      <c r="D144" s="201" t="s">
        <v>258</v>
      </c>
      <c r="E144" s="202"/>
      <c r="F144" s="202"/>
      <c r="G144" s="203"/>
      <c r="H144" s="47" t="s">
        <v>5</v>
      </c>
      <c r="I144" s="47" t="s">
        <v>133</v>
      </c>
      <c r="J144" s="48"/>
      <c r="K144" s="47"/>
      <c r="L144" s="47"/>
      <c r="M144" s="47"/>
      <c r="N144" s="36" t="s">
        <v>101</v>
      </c>
      <c r="O144" s="44" t="s">
        <v>257</v>
      </c>
    </row>
    <row r="145" spans="1:15" s="1" customFormat="1" ht="14.7" customHeight="1" thickBot="1">
      <c r="A145" s="33"/>
      <c r="B145" s="47">
        <v>108</v>
      </c>
      <c r="C145" s="47" t="s">
        <v>374</v>
      </c>
      <c r="D145" s="201" t="s">
        <v>259</v>
      </c>
      <c r="E145" s="202"/>
      <c r="F145" s="202"/>
      <c r="G145" s="203"/>
      <c r="H145" s="47" t="s">
        <v>5</v>
      </c>
      <c r="I145" s="47" t="s">
        <v>133</v>
      </c>
      <c r="J145" s="48"/>
      <c r="K145" s="47"/>
      <c r="L145" s="47"/>
      <c r="M145" s="47"/>
      <c r="N145" s="36" t="s">
        <v>101</v>
      </c>
      <c r="O145" s="44" t="s">
        <v>260</v>
      </c>
    </row>
    <row r="146" spans="1:15" s="1" customFormat="1" ht="14.7" customHeight="1" thickBot="1">
      <c r="A146" s="33"/>
      <c r="B146" s="47">
        <v>109</v>
      </c>
      <c r="C146" s="47" t="s">
        <v>375</v>
      </c>
      <c r="D146" s="201" t="s">
        <v>261</v>
      </c>
      <c r="E146" s="202"/>
      <c r="F146" s="202"/>
      <c r="G146" s="203"/>
      <c r="H146" s="47" t="s">
        <v>5</v>
      </c>
      <c r="I146" s="47" t="s">
        <v>133</v>
      </c>
      <c r="J146" s="48"/>
      <c r="K146" s="47"/>
      <c r="L146" s="47"/>
      <c r="M146" s="47"/>
      <c r="N146" s="36" t="s">
        <v>101</v>
      </c>
      <c r="O146" s="44" t="s">
        <v>262</v>
      </c>
    </row>
    <row r="147" spans="1:15" s="1" customFormat="1" ht="14.7" customHeight="1" thickBot="1">
      <c r="A147" s="33"/>
      <c r="B147" s="47">
        <v>110</v>
      </c>
      <c r="C147" s="47" t="s">
        <v>376</v>
      </c>
      <c r="D147" s="201" t="s">
        <v>263</v>
      </c>
      <c r="E147" s="202"/>
      <c r="F147" s="202"/>
      <c r="G147" s="203"/>
      <c r="H147" s="47" t="s">
        <v>5</v>
      </c>
      <c r="I147" s="47" t="s">
        <v>133</v>
      </c>
      <c r="J147" s="48"/>
      <c r="K147" s="47"/>
      <c r="L147" s="47"/>
      <c r="M147" s="47"/>
      <c r="N147" s="36" t="s">
        <v>101</v>
      </c>
      <c r="O147" s="44" t="s">
        <v>265</v>
      </c>
    </row>
    <row r="148" spans="1:15" s="1" customFormat="1" ht="14.7" customHeight="1" thickBot="1">
      <c r="A148" s="33"/>
      <c r="B148" s="47">
        <v>111</v>
      </c>
      <c r="C148" s="47" t="s">
        <v>377</v>
      </c>
      <c r="D148" s="201" t="s">
        <v>264</v>
      </c>
      <c r="E148" s="202"/>
      <c r="F148" s="202"/>
      <c r="G148" s="203"/>
      <c r="H148" s="47" t="s">
        <v>5</v>
      </c>
      <c r="I148" s="47" t="s">
        <v>133</v>
      </c>
      <c r="J148" s="48"/>
      <c r="K148" s="47"/>
      <c r="L148" s="47"/>
      <c r="M148" s="47"/>
      <c r="N148" s="36" t="s">
        <v>101</v>
      </c>
      <c r="O148" s="44" t="s">
        <v>266</v>
      </c>
    </row>
    <row r="149" spans="1:15" s="1" customFormat="1" ht="14.7" customHeight="1" thickBot="1">
      <c r="A149" s="33"/>
      <c r="B149" s="47">
        <v>112</v>
      </c>
      <c r="C149" s="47" t="s">
        <v>378</v>
      </c>
      <c r="D149" s="201" t="s">
        <v>267</v>
      </c>
      <c r="E149" s="202"/>
      <c r="F149" s="202"/>
      <c r="G149" s="203"/>
      <c r="H149" s="47" t="s">
        <v>5</v>
      </c>
      <c r="I149" s="47" t="s">
        <v>133</v>
      </c>
      <c r="J149" s="48"/>
      <c r="K149" s="47"/>
      <c r="L149" s="47"/>
      <c r="M149" s="47"/>
      <c r="N149" s="36" t="s">
        <v>101</v>
      </c>
      <c r="O149" s="44" t="s">
        <v>269</v>
      </c>
    </row>
    <row r="150" spans="1:15" s="1" customFormat="1" ht="14.7" customHeight="1" thickBot="1">
      <c r="A150" s="33"/>
      <c r="B150" s="47">
        <v>113</v>
      </c>
      <c r="C150" s="47" t="s">
        <v>379</v>
      </c>
      <c r="D150" s="201" t="s">
        <v>268</v>
      </c>
      <c r="E150" s="202"/>
      <c r="F150" s="202"/>
      <c r="G150" s="203"/>
      <c r="H150" s="47" t="s">
        <v>5</v>
      </c>
      <c r="I150" s="47" t="s">
        <v>133</v>
      </c>
      <c r="J150" s="48"/>
      <c r="K150" s="47"/>
      <c r="L150" s="47"/>
      <c r="M150" s="47"/>
      <c r="N150" s="36" t="s">
        <v>101</v>
      </c>
      <c r="O150" s="44" t="s">
        <v>270</v>
      </c>
    </row>
    <row r="151" spans="1:15" s="1" customFormat="1" ht="14.7" customHeight="1" thickBot="1">
      <c r="A151" s="33"/>
      <c r="B151" s="47">
        <v>114</v>
      </c>
      <c r="C151" s="47" t="s">
        <v>308</v>
      </c>
      <c r="D151" s="201" t="s">
        <v>411</v>
      </c>
      <c r="E151" s="202"/>
      <c r="F151" s="202"/>
      <c r="G151" s="203"/>
      <c r="H151" s="47" t="s">
        <v>404</v>
      </c>
      <c r="I151" s="47" t="s">
        <v>64</v>
      </c>
      <c r="J151" s="48"/>
      <c r="K151" s="47"/>
      <c r="L151" s="47"/>
      <c r="M151" s="47"/>
      <c r="N151" s="36" t="s">
        <v>101</v>
      </c>
      <c r="O151" s="44"/>
    </row>
    <row r="152" spans="1:15" s="1" customFormat="1" ht="33.6" thickBot="1">
      <c r="A152" s="33"/>
      <c r="B152" s="47">
        <v>115</v>
      </c>
      <c r="C152" s="47" t="s">
        <v>308</v>
      </c>
      <c r="D152" s="201" t="s">
        <v>360</v>
      </c>
      <c r="E152" s="202"/>
      <c r="F152" s="202"/>
      <c r="G152" s="203"/>
      <c r="H152" s="47" t="s">
        <v>5</v>
      </c>
      <c r="I152" s="47" t="s">
        <v>64</v>
      </c>
      <c r="J152" s="48"/>
      <c r="K152" s="47"/>
      <c r="L152" s="47"/>
      <c r="M152" s="47"/>
      <c r="N152" s="36" t="s">
        <v>101</v>
      </c>
      <c r="O152" s="44" t="s">
        <v>361</v>
      </c>
    </row>
    <row r="153" spans="1:15" s="1" customFormat="1" ht="13.2" thickBot="1">
      <c r="A153" s="33"/>
      <c r="B153" s="47">
        <v>116</v>
      </c>
      <c r="C153" s="47" t="s">
        <v>308</v>
      </c>
      <c r="D153" s="201" t="s">
        <v>415</v>
      </c>
      <c r="E153" s="202"/>
      <c r="F153" s="202"/>
      <c r="G153" s="203"/>
      <c r="H153" s="47" t="s">
        <v>61</v>
      </c>
      <c r="I153" s="47" t="s">
        <v>69</v>
      </c>
      <c r="J153" s="48"/>
      <c r="K153" s="47"/>
      <c r="L153" s="47"/>
      <c r="M153" s="47"/>
      <c r="N153" s="36" t="s">
        <v>101</v>
      </c>
      <c r="O153" s="44"/>
    </row>
    <row r="154" spans="1:15" s="59" customFormat="1" ht="12" thickBot="1">
      <c r="A154" s="55"/>
      <c r="B154" s="56" t="s">
        <v>388</v>
      </c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8"/>
    </row>
    <row r="155" spans="1:15" s="38" customFormat="1" ht="14.7" customHeight="1" thickBot="1">
      <c r="A155" s="35"/>
      <c r="B155" s="47">
        <v>116</v>
      </c>
      <c r="C155" s="47" t="s">
        <v>380</v>
      </c>
      <c r="D155" s="201" t="s">
        <v>272</v>
      </c>
      <c r="E155" s="202"/>
      <c r="F155" s="202"/>
      <c r="G155" s="203"/>
      <c r="H155" s="47" t="s">
        <v>5</v>
      </c>
      <c r="I155" s="47" t="s">
        <v>133</v>
      </c>
      <c r="J155" s="48"/>
      <c r="K155" s="47"/>
      <c r="L155" s="47"/>
      <c r="M155" s="47"/>
      <c r="N155" s="36" t="s">
        <v>416</v>
      </c>
      <c r="O155" s="44" t="s">
        <v>271</v>
      </c>
    </row>
    <row r="156" spans="1:15" s="1" customFormat="1" ht="13.2" thickBot="1">
      <c r="A156" s="33"/>
      <c r="B156" s="47">
        <v>117</v>
      </c>
      <c r="C156" s="47" t="s">
        <v>381</v>
      </c>
      <c r="D156" s="201" t="s">
        <v>273</v>
      </c>
      <c r="E156" s="202"/>
      <c r="F156" s="202"/>
      <c r="G156" s="203"/>
      <c r="H156" s="47" t="s">
        <v>5</v>
      </c>
      <c r="I156" s="47" t="s">
        <v>133</v>
      </c>
      <c r="J156" s="48"/>
      <c r="K156" s="47"/>
      <c r="L156" s="47"/>
      <c r="M156" s="47"/>
      <c r="N156" s="36" t="s">
        <v>416</v>
      </c>
      <c r="O156" s="44" t="s">
        <v>274</v>
      </c>
    </row>
    <row r="157" spans="1:15" s="1" customFormat="1" ht="13.2" thickBot="1">
      <c r="A157" s="33"/>
      <c r="B157" s="47">
        <v>118</v>
      </c>
      <c r="C157" s="47" t="s">
        <v>308</v>
      </c>
      <c r="D157" s="201" t="s">
        <v>412</v>
      </c>
      <c r="E157" s="202"/>
      <c r="F157" s="202"/>
      <c r="G157" s="203"/>
      <c r="H157" s="47" t="s">
        <v>404</v>
      </c>
      <c r="I157" s="47" t="s">
        <v>64</v>
      </c>
      <c r="J157" s="48"/>
      <c r="K157" s="47"/>
      <c r="L157" s="47"/>
      <c r="M157" s="47"/>
      <c r="N157" s="36" t="s">
        <v>416</v>
      </c>
      <c r="O157" s="44"/>
    </row>
    <row r="158" spans="1:15" s="1" customFormat="1" ht="13.2" thickBot="1">
      <c r="A158" s="33"/>
      <c r="B158" s="47">
        <v>119</v>
      </c>
      <c r="C158" s="47" t="s">
        <v>308</v>
      </c>
      <c r="D158" s="201" t="s">
        <v>362</v>
      </c>
      <c r="E158" s="202"/>
      <c r="F158" s="202"/>
      <c r="G158" s="203"/>
      <c r="H158" s="47" t="s">
        <v>5</v>
      </c>
      <c r="I158" s="47" t="s">
        <v>64</v>
      </c>
      <c r="J158" s="48"/>
      <c r="K158" s="47"/>
      <c r="L158" s="47"/>
      <c r="M158" s="47"/>
      <c r="N158" s="36" t="s">
        <v>416</v>
      </c>
      <c r="O158" s="44" t="s">
        <v>363</v>
      </c>
    </row>
    <row r="159" spans="1:15" s="1" customFormat="1" ht="13.2" thickBot="1">
      <c r="A159" s="33"/>
      <c r="B159" s="47">
        <v>120</v>
      </c>
      <c r="C159" s="47" t="s">
        <v>308</v>
      </c>
      <c r="D159" s="201" t="s">
        <v>415</v>
      </c>
      <c r="E159" s="202"/>
      <c r="F159" s="202"/>
      <c r="G159" s="203"/>
      <c r="H159" s="47" t="s">
        <v>61</v>
      </c>
      <c r="I159" s="47" t="s">
        <v>69</v>
      </c>
      <c r="J159" s="48"/>
      <c r="K159" s="47"/>
      <c r="L159" s="47"/>
      <c r="M159" s="47"/>
      <c r="N159" s="36" t="s">
        <v>416</v>
      </c>
      <c r="O159" s="44"/>
    </row>
    <row r="160" spans="1:15" s="59" customFormat="1" ht="12" thickBot="1">
      <c r="A160" s="55"/>
      <c r="B160" s="56" t="s">
        <v>389</v>
      </c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8"/>
    </row>
    <row r="161" spans="1:15" s="1" customFormat="1" ht="22.5" customHeight="1" thickBot="1">
      <c r="A161" s="33"/>
      <c r="B161" s="204" t="s">
        <v>396</v>
      </c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6"/>
    </row>
    <row r="162" spans="1:15">
      <c r="I162" s="1"/>
    </row>
  </sheetData>
  <mergeCells count="154">
    <mergeCell ref="B3:G3"/>
    <mergeCell ref="B5:H5"/>
    <mergeCell ref="B6:B7"/>
    <mergeCell ref="C6:D7"/>
    <mergeCell ref="E6:G6"/>
    <mergeCell ref="C8:D8"/>
    <mergeCell ref="I15:I16"/>
    <mergeCell ref="J15:K15"/>
    <mergeCell ref="N15:N16"/>
    <mergeCell ref="O15:O16"/>
    <mergeCell ref="D18:G18"/>
    <mergeCell ref="D19:G19"/>
    <mergeCell ref="L15:M15"/>
    <mergeCell ref="C9:D9"/>
    <mergeCell ref="C10:D10"/>
    <mergeCell ref="C11:D11"/>
    <mergeCell ref="B14:H14"/>
    <mergeCell ref="B15:B16"/>
    <mergeCell ref="C15:C16"/>
    <mergeCell ref="D15:G16"/>
    <mergeCell ref="H15:H16"/>
    <mergeCell ref="D27:G27"/>
    <mergeCell ref="D28:G28"/>
    <mergeCell ref="D109:G109"/>
    <mergeCell ref="D110:G110"/>
    <mergeCell ref="D111:G111"/>
    <mergeCell ref="D112:G112"/>
    <mergeCell ref="D39:G39"/>
    <mergeCell ref="D33:G33"/>
    <mergeCell ref="D20:G20"/>
    <mergeCell ref="D22:G22"/>
    <mergeCell ref="D23:G23"/>
    <mergeCell ref="D24:G24"/>
    <mergeCell ref="D25:G25"/>
    <mergeCell ref="D26:G26"/>
    <mergeCell ref="D75:G75"/>
    <mergeCell ref="D76:G76"/>
    <mergeCell ref="D77:G77"/>
    <mergeCell ref="D81:G81"/>
    <mergeCell ref="D82:G82"/>
    <mergeCell ref="D83:G83"/>
    <mergeCell ref="D84:G84"/>
    <mergeCell ref="D69:G69"/>
    <mergeCell ref="D71:G71"/>
    <mergeCell ref="D72:G72"/>
    <mergeCell ref="D119:G119"/>
    <mergeCell ref="D120:G120"/>
    <mergeCell ref="D121:G121"/>
    <mergeCell ref="D122:G122"/>
    <mergeCell ref="D123:G123"/>
    <mergeCell ref="D124:G124"/>
    <mergeCell ref="D113:G113"/>
    <mergeCell ref="D114:G114"/>
    <mergeCell ref="D115:G115"/>
    <mergeCell ref="D116:G116"/>
    <mergeCell ref="D117:G117"/>
    <mergeCell ref="D118:G118"/>
    <mergeCell ref="D101:G101"/>
    <mergeCell ref="D102:G102"/>
    <mergeCell ref="D103:G103"/>
    <mergeCell ref="D93:G93"/>
    <mergeCell ref="D94:G94"/>
    <mergeCell ref="D96:G96"/>
    <mergeCell ref="D97:G97"/>
    <mergeCell ref="D95:G95"/>
    <mergeCell ref="D91:G91"/>
    <mergeCell ref="D159:G159"/>
    <mergeCell ref="B161:O161"/>
    <mergeCell ref="D146:G146"/>
    <mergeCell ref="D147:G147"/>
    <mergeCell ref="D148:G148"/>
    <mergeCell ref="D149:G149"/>
    <mergeCell ref="D150:G150"/>
    <mergeCell ref="D152:G152"/>
    <mergeCell ref="D139:G139"/>
    <mergeCell ref="D141:G141"/>
    <mergeCell ref="D142:G142"/>
    <mergeCell ref="D143:G143"/>
    <mergeCell ref="D144:G144"/>
    <mergeCell ref="D145:G145"/>
    <mergeCell ref="D157:G157"/>
    <mergeCell ref="D151:G151"/>
    <mergeCell ref="D38:G38"/>
    <mergeCell ref="B40:O40"/>
    <mergeCell ref="D34:G34"/>
    <mergeCell ref="D35:G35"/>
    <mergeCell ref="D36:G36"/>
    <mergeCell ref="D153:G153"/>
    <mergeCell ref="D155:G155"/>
    <mergeCell ref="D156:G156"/>
    <mergeCell ref="D158:G158"/>
    <mergeCell ref="D131:G131"/>
    <mergeCell ref="D132:G132"/>
    <mergeCell ref="D133:G133"/>
    <mergeCell ref="D135:G135"/>
    <mergeCell ref="D137:G137"/>
    <mergeCell ref="D138:G138"/>
    <mergeCell ref="D134:G134"/>
    <mergeCell ref="D126:G126"/>
    <mergeCell ref="D127:G127"/>
    <mergeCell ref="D128:G128"/>
    <mergeCell ref="D129:G129"/>
    <mergeCell ref="D130:G130"/>
    <mergeCell ref="D99:G99"/>
    <mergeCell ref="D100:G100"/>
    <mergeCell ref="B98:O98"/>
    <mergeCell ref="D67:G67"/>
    <mergeCell ref="D30:G30"/>
    <mergeCell ref="D32:G32"/>
    <mergeCell ref="D31:G31"/>
    <mergeCell ref="D41:G41"/>
    <mergeCell ref="D42:G42"/>
    <mergeCell ref="D43:G43"/>
    <mergeCell ref="D56:G56"/>
    <mergeCell ref="D57:G57"/>
    <mergeCell ref="D58:G58"/>
    <mergeCell ref="D59:G59"/>
    <mergeCell ref="D60:G60"/>
    <mergeCell ref="D55:G55"/>
    <mergeCell ref="D54:G54"/>
    <mergeCell ref="D49:G49"/>
    <mergeCell ref="D50:G50"/>
    <mergeCell ref="D52:G52"/>
    <mergeCell ref="D53:G53"/>
    <mergeCell ref="D48:G48"/>
    <mergeCell ref="D44:G44"/>
    <mergeCell ref="D45:G45"/>
    <mergeCell ref="D46:G46"/>
    <mergeCell ref="D47:G47"/>
    <mergeCell ref="D37:G37"/>
    <mergeCell ref="B29:O29"/>
    <mergeCell ref="B51:O51"/>
    <mergeCell ref="B12:D12"/>
    <mergeCell ref="D107:G107"/>
    <mergeCell ref="D74:G74"/>
    <mergeCell ref="D78:G78"/>
    <mergeCell ref="D79:G79"/>
    <mergeCell ref="D80:G80"/>
    <mergeCell ref="D104:G104"/>
    <mergeCell ref="D106:G106"/>
    <mergeCell ref="D105:G105"/>
    <mergeCell ref="D85:G85"/>
    <mergeCell ref="D86:G86"/>
    <mergeCell ref="D87:G87"/>
    <mergeCell ref="D88:G88"/>
    <mergeCell ref="D89:G89"/>
    <mergeCell ref="D90:G90"/>
    <mergeCell ref="D68:G68"/>
    <mergeCell ref="D70:G70"/>
    <mergeCell ref="D62:G62"/>
    <mergeCell ref="D63:G63"/>
    <mergeCell ref="D64:G64"/>
    <mergeCell ref="D65:G65"/>
    <mergeCell ref="D66:G66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'Dropdown List'!$B$3:$B$8</xm:f>
          </x14:formula1>
          <xm:sqref>I141:I153 I126:I135 I137:I139 I99:I124 I155:I159 I30:I39 I62:I72 I74:I97 I18:I28 I41:I50 I52:I60</xm:sqref>
        </x14:dataValidation>
        <x14:dataValidation type="list" allowBlank="1" showInputMessage="1" showErrorMessage="1">
          <x14:formula1>
            <xm:f>'Dropdown List'!$A$3:$A$12</xm:f>
          </x14:formula1>
          <xm:sqref>H126:H135 H137:H139 H141:H153 G21 G108 H99:H124 H52:H60 H30:H39 H155:H159 H18:H28 H62:H72 H74:H97 H41:H50 G52</xm:sqref>
        </x14:dataValidation>
        <x14:dataValidation type="list" allowBlank="1" showInputMessage="1" showErrorMessage="1">
          <x14:formula1>
            <xm:f>'Dropdown List'!$E$3:$E$17</xm:f>
          </x14:formula1>
          <xm:sqref>N18:N20 N99:N107 N126:N135 N137:N139 N30:N39 N109:N124 N22:N28 N74:N97 N141:N153 N41:N50 N52:N60 N62:N72 N155:N159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D13" sqref="D13"/>
    </sheetView>
  </sheetViews>
  <sheetFormatPr defaultColWidth="18.5234375" defaultRowHeight="13.8"/>
  <cols>
    <col min="1" max="1" width="2.1015625" style="8" customWidth="1"/>
    <col min="2" max="2" width="4.41796875" style="8" customWidth="1"/>
    <col min="3" max="3" width="14.26171875" style="8" customWidth="1"/>
    <col min="4" max="4" width="41.89453125" style="8" customWidth="1"/>
    <col min="5" max="5" width="21.89453125" style="8" customWidth="1"/>
    <col min="6" max="6" width="40" style="8" customWidth="1"/>
    <col min="7" max="7" width="3" style="8" customWidth="1"/>
    <col min="8" max="256" width="18.5234375" style="8"/>
    <col min="257" max="257" width="2.1015625" style="8" customWidth="1"/>
    <col min="258" max="258" width="4.41796875" style="8" customWidth="1"/>
    <col min="259" max="259" width="18.3125" style="8" customWidth="1"/>
    <col min="260" max="260" width="20.68359375" style="8" customWidth="1"/>
    <col min="261" max="261" width="21.89453125" style="8" customWidth="1"/>
    <col min="262" max="262" width="34" style="8" customWidth="1"/>
    <col min="263" max="263" width="3" style="8" customWidth="1"/>
    <col min="264" max="512" width="18.5234375" style="8"/>
    <col min="513" max="513" width="2.1015625" style="8" customWidth="1"/>
    <col min="514" max="514" width="4.41796875" style="8" customWidth="1"/>
    <col min="515" max="515" width="18.3125" style="8" customWidth="1"/>
    <col min="516" max="516" width="20.68359375" style="8" customWidth="1"/>
    <col min="517" max="517" width="21.89453125" style="8" customWidth="1"/>
    <col min="518" max="518" width="34" style="8" customWidth="1"/>
    <col min="519" max="519" width="3" style="8" customWidth="1"/>
    <col min="520" max="768" width="18.5234375" style="8"/>
    <col min="769" max="769" width="2.1015625" style="8" customWidth="1"/>
    <col min="770" max="770" width="4.41796875" style="8" customWidth="1"/>
    <col min="771" max="771" width="18.3125" style="8" customWidth="1"/>
    <col min="772" max="772" width="20.68359375" style="8" customWidth="1"/>
    <col min="773" max="773" width="21.89453125" style="8" customWidth="1"/>
    <col min="774" max="774" width="34" style="8" customWidth="1"/>
    <col min="775" max="775" width="3" style="8" customWidth="1"/>
    <col min="776" max="1024" width="18.5234375" style="8"/>
    <col min="1025" max="1025" width="2.1015625" style="8" customWidth="1"/>
    <col min="1026" max="1026" width="4.41796875" style="8" customWidth="1"/>
    <col min="1027" max="1027" width="18.3125" style="8" customWidth="1"/>
    <col min="1028" max="1028" width="20.68359375" style="8" customWidth="1"/>
    <col min="1029" max="1029" width="21.89453125" style="8" customWidth="1"/>
    <col min="1030" max="1030" width="34" style="8" customWidth="1"/>
    <col min="1031" max="1031" width="3" style="8" customWidth="1"/>
    <col min="1032" max="1280" width="18.5234375" style="8"/>
    <col min="1281" max="1281" width="2.1015625" style="8" customWidth="1"/>
    <col min="1282" max="1282" width="4.41796875" style="8" customWidth="1"/>
    <col min="1283" max="1283" width="18.3125" style="8" customWidth="1"/>
    <col min="1284" max="1284" width="20.68359375" style="8" customWidth="1"/>
    <col min="1285" max="1285" width="21.89453125" style="8" customWidth="1"/>
    <col min="1286" max="1286" width="34" style="8" customWidth="1"/>
    <col min="1287" max="1287" width="3" style="8" customWidth="1"/>
    <col min="1288" max="1536" width="18.5234375" style="8"/>
    <col min="1537" max="1537" width="2.1015625" style="8" customWidth="1"/>
    <col min="1538" max="1538" width="4.41796875" style="8" customWidth="1"/>
    <col min="1539" max="1539" width="18.3125" style="8" customWidth="1"/>
    <col min="1540" max="1540" width="20.68359375" style="8" customWidth="1"/>
    <col min="1541" max="1541" width="21.89453125" style="8" customWidth="1"/>
    <col min="1542" max="1542" width="34" style="8" customWidth="1"/>
    <col min="1543" max="1543" width="3" style="8" customWidth="1"/>
    <col min="1544" max="1792" width="18.5234375" style="8"/>
    <col min="1793" max="1793" width="2.1015625" style="8" customWidth="1"/>
    <col min="1794" max="1794" width="4.41796875" style="8" customWidth="1"/>
    <col min="1795" max="1795" width="18.3125" style="8" customWidth="1"/>
    <col min="1796" max="1796" width="20.68359375" style="8" customWidth="1"/>
    <col min="1797" max="1797" width="21.89453125" style="8" customWidth="1"/>
    <col min="1798" max="1798" width="34" style="8" customWidth="1"/>
    <col min="1799" max="1799" width="3" style="8" customWidth="1"/>
    <col min="1800" max="2048" width="18.5234375" style="8"/>
    <col min="2049" max="2049" width="2.1015625" style="8" customWidth="1"/>
    <col min="2050" max="2050" width="4.41796875" style="8" customWidth="1"/>
    <col min="2051" max="2051" width="18.3125" style="8" customWidth="1"/>
    <col min="2052" max="2052" width="20.68359375" style="8" customWidth="1"/>
    <col min="2053" max="2053" width="21.89453125" style="8" customWidth="1"/>
    <col min="2054" max="2054" width="34" style="8" customWidth="1"/>
    <col min="2055" max="2055" width="3" style="8" customWidth="1"/>
    <col min="2056" max="2304" width="18.5234375" style="8"/>
    <col min="2305" max="2305" width="2.1015625" style="8" customWidth="1"/>
    <col min="2306" max="2306" width="4.41796875" style="8" customWidth="1"/>
    <col min="2307" max="2307" width="18.3125" style="8" customWidth="1"/>
    <col min="2308" max="2308" width="20.68359375" style="8" customWidth="1"/>
    <col min="2309" max="2309" width="21.89453125" style="8" customWidth="1"/>
    <col min="2310" max="2310" width="34" style="8" customWidth="1"/>
    <col min="2311" max="2311" width="3" style="8" customWidth="1"/>
    <col min="2312" max="2560" width="18.5234375" style="8"/>
    <col min="2561" max="2561" width="2.1015625" style="8" customWidth="1"/>
    <col min="2562" max="2562" width="4.41796875" style="8" customWidth="1"/>
    <col min="2563" max="2563" width="18.3125" style="8" customWidth="1"/>
    <col min="2564" max="2564" width="20.68359375" style="8" customWidth="1"/>
    <col min="2565" max="2565" width="21.89453125" style="8" customWidth="1"/>
    <col min="2566" max="2566" width="34" style="8" customWidth="1"/>
    <col min="2567" max="2567" width="3" style="8" customWidth="1"/>
    <col min="2568" max="2816" width="18.5234375" style="8"/>
    <col min="2817" max="2817" width="2.1015625" style="8" customWidth="1"/>
    <col min="2818" max="2818" width="4.41796875" style="8" customWidth="1"/>
    <col min="2819" max="2819" width="18.3125" style="8" customWidth="1"/>
    <col min="2820" max="2820" width="20.68359375" style="8" customWidth="1"/>
    <col min="2821" max="2821" width="21.89453125" style="8" customWidth="1"/>
    <col min="2822" max="2822" width="34" style="8" customWidth="1"/>
    <col min="2823" max="2823" width="3" style="8" customWidth="1"/>
    <col min="2824" max="3072" width="18.5234375" style="8"/>
    <col min="3073" max="3073" width="2.1015625" style="8" customWidth="1"/>
    <col min="3074" max="3074" width="4.41796875" style="8" customWidth="1"/>
    <col min="3075" max="3075" width="18.3125" style="8" customWidth="1"/>
    <col min="3076" max="3076" width="20.68359375" style="8" customWidth="1"/>
    <col min="3077" max="3077" width="21.89453125" style="8" customWidth="1"/>
    <col min="3078" max="3078" width="34" style="8" customWidth="1"/>
    <col min="3079" max="3079" width="3" style="8" customWidth="1"/>
    <col min="3080" max="3328" width="18.5234375" style="8"/>
    <col min="3329" max="3329" width="2.1015625" style="8" customWidth="1"/>
    <col min="3330" max="3330" width="4.41796875" style="8" customWidth="1"/>
    <col min="3331" max="3331" width="18.3125" style="8" customWidth="1"/>
    <col min="3332" max="3332" width="20.68359375" style="8" customWidth="1"/>
    <col min="3333" max="3333" width="21.89453125" style="8" customWidth="1"/>
    <col min="3334" max="3334" width="34" style="8" customWidth="1"/>
    <col min="3335" max="3335" width="3" style="8" customWidth="1"/>
    <col min="3336" max="3584" width="18.5234375" style="8"/>
    <col min="3585" max="3585" width="2.1015625" style="8" customWidth="1"/>
    <col min="3586" max="3586" width="4.41796875" style="8" customWidth="1"/>
    <col min="3587" max="3587" width="18.3125" style="8" customWidth="1"/>
    <col min="3588" max="3588" width="20.68359375" style="8" customWidth="1"/>
    <col min="3589" max="3589" width="21.89453125" style="8" customWidth="1"/>
    <col min="3590" max="3590" width="34" style="8" customWidth="1"/>
    <col min="3591" max="3591" width="3" style="8" customWidth="1"/>
    <col min="3592" max="3840" width="18.5234375" style="8"/>
    <col min="3841" max="3841" width="2.1015625" style="8" customWidth="1"/>
    <col min="3842" max="3842" width="4.41796875" style="8" customWidth="1"/>
    <col min="3843" max="3843" width="18.3125" style="8" customWidth="1"/>
    <col min="3844" max="3844" width="20.68359375" style="8" customWidth="1"/>
    <col min="3845" max="3845" width="21.89453125" style="8" customWidth="1"/>
    <col min="3846" max="3846" width="34" style="8" customWidth="1"/>
    <col min="3847" max="3847" width="3" style="8" customWidth="1"/>
    <col min="3848" max="4096" width="18.5234375" style="8"/>
    <col min="4097" max="4097" width="2.1015625" style="8" customWidth="1"/>
    <col min="4098" max="4098" width="4.41796875" style="8" customWidth="1"/>
    <col min="4099" max="4099" width="18.3125" style="8" customWidth="1"/>
    <col min="4100" max="4100" width="20.68359375" style="8" customWidth="1"/>
    <col min="4101" max="4101" width="21.89453125" style="8" customWidth="1"/>
    <col min="4102" max="4102" width="34" style="8" customWidth="1"/>
    <col min="4103" max="4103" width="3" style="8" customWidth="1"/>
    <col min="4104" max="4352" width="18.5234375" style="8"/>
    <col min="4353" max="4353" width="2.1015625" style="8" customWidth="1"/>
    <col min="4354" max="4354" width="4.41796875" style="8" customWidth="1"/>
    <col min="4355" max="4355" width="18.3125" style="8" customWidth="1"/>
    <col min="4356" max="4356" width="20.68359375" style="8" customWidth="1"/>
    <col min="4357" max="4357" width="21.89453125" style="8" customWidth="1"/>
    <col min="4358" max="4358" width="34" style="8" customWidth="1"/>
    <col min="4359" max="4359" width="3" style="8" customWidth="1"/>
    <col min="4360" max="4608" width="18.5234375" style="8"/>
    <col min="4609" max="4609" width="2.1015625" style="8" customWidth="1"/>
    <col min="4610" max="4610" width="4.41796875" style="8" customWidth="1"/>
    <col min="4611" max="4611" width="18.3125" style="8" customWidth="1"/>
    <col min="4612" max="4612" width="20.68359375" style="8" customWidth="1"/>
    <col min="4613" max="4613" width="21.89453125" style="8" customWidth="1"/>
    <col min="4614" max="4614" width="34" style="8" customWidth="1"/>
    <col min="4615" max="4615" width="3" style="8" customWidth="1"/>
    <col min="4616" max="4864" width="18.5234375" style="8"/>
    <col min="4865" max="4865" width="2.1015625" style="8" customWidth="1"/>
    <col min="4866" max="4866" width="4.41796875" style="8" customWidth="1"/>
    <col min="4867" max="4867" width="18.3125" style="8" customWidth="1"/>
    <col min="4868" max="4868" width="20.68359375" style="8" customWidth="1"/>
    <col min="4869" max="4869" width="21.89453125" style="8" customWidth="1"/>
    <col min="4870" max="4870" width="34" style="8" customWidth="1"/>
    <col min="4871" max="4871" width="3" style="8" customWidth="1"/>
    <col min="4872" max="5120" width="18.5234375" style="8"/>
    <col min="5121" max="5121" width="2.1015625" style="8" customWidth="1"/>
    <col min="5122" max="5122" width="4.41796875" style="8" customWidth="1"/>
    <col min="5123" max="5123" width="18.3125" style="8" customWidth="1"/>
    <col min="5124" max="5124" width="20.68359375" style="8" customWidth="1"/>
    <col min="5125" max="5125" width="21.89453125" style="8" customWidth="1"/>
    <col min="5126" max="5126" width="34" style="8" customWidth="1"/>
    <col min="5127" max="5127" width="3" style="8" customWidth="1"/>
    <col min="5128" max="5376" width="18.5234375" style="8"/>
    <col min="5377" max="5377" width="2.1015625" style="8" customWidth="1"/>
    <col min="5378" max="5378" width="4.41796875" style="8" customWidth="1"/>
    <col min="5379" max="5379" width="18.3125" style="8" customWidth="1"/>
    <col min="5380" max="5380" width="20.68359375" style="8" customWidth="1"/>
    <col min="5381" max="5381" width="21.89453125" style="8" customWidth="1"/>
    <col min="5382" max="5382" width="34" style="8" customWidth="1"/>
    <col min="5383" max="5383" width="3" style="8" customWidth="1"/>
    <col min="5384" max="5632" width="18.5234375" style="8"/>
    <col min="5633" max="5633" width="2.1015625" style="8" customWidth="1"/>
    <col min="5634" max="5634" width="4.41796875" style="8" customWidth="1"/>
    <col min="5635" max="5635" width="18.3125" style="8" customWidth="1"/>
    <col min="5636" max="5636" width="20.68359375" style="8" customWidth="1"/>
    <col min="5637" max="5637" width="21.89453125" style="8" customWidth="1"/>
    <col min="5638" max="5638" width="34" style="8" customWidth="1"/>
    <col min="5639" max="5639" width="3" style="8" customWidth="1"/>
    <col min="5640" max="5888" width="18.5234375" style="8"/>
    <col min="5889" max="5889" width="2.1015625" style="8" customWidth="1"/>
    <col min="5890" max="5890" width="4.41796875" style="8" customWidth="1"/>
    <col min="5891" max="5891" width="18.3125" style="8" customWidth="1"/>
    <col min="5892" max="5892" width="20.68359375" style="8" customWidth="1"/>
    <col min="5893" max="5893" width="21.89453125" style="8" customWidth="1"/>
    <col min="5894" max="5894" width="34" style="8" customWidth="1"/>
    <col min="5895" max="5895" width="3" style="8" customWidth="1"/>
    <col min="5896" max="6144" width="18.5234375" style="8"/>
    <col min="6145" max="6145" width="2.1015625" style="8" customWidth="1"/>
    <col min="6146" max="6146" width="4.41796875" style="8" customWidth="1"/>
    <col min="6147" max="6147" width="18.3125" style="8" customWidth="1"/>
    <col min="6148" max="6148" width="20.68359375" style="8" customWidth="1"/>
    <col min="6149" max="6149" width="21.89453125" style="8" customWidth="1"/>
    <col min="6150" max="6150" width="34" style="8" customWidth="1"/>
    <col min="6151" max="6151" width="3" style="8" customWidth="1"/>
    <col min="6152" max="6400" width="18.5234375" style="8"/>
    <col min="6401" max="6401" width="2.1015625" style="8" customWidth="1"/>
    <col min="6402" max="6402" width="4.41796875" style="8" customWidth="1"/>
    <col min="6403" max="6403" width="18.3125" style="8" customWidth="1"/>
    <col min="6404" max="6404" width="20.68359375" style="8" customWidth="1"/>
    <col min="6405" max="6405" width="21.89453125" style="8" customWidth="1"/>
    <col min="6406" max="6406" width="34" style="8" customWidth="1"/>
    <col min="6407" max="6407" width="3" style="8" customWidth="1"/>
    <col min="6408" max="6656" width="18.5234375" style="8"/>
    <col min="6657" max="6657" width="2.1015625" style="8" customWidth="1"/>
    <col min="6658" max="6658" width="4.41796875" style="8" customWidth="1"/>
    <col min="6659" max="6659" width="18.3125" style="8" customWidth="1"/>
    <col min="6660" max="6660" width="20.68359375" style="8" customWidth="1"/>
    <col min="6661" max="6661" width="21.89453125" style="8" customWidth="1"/>
    <col min="6662" max="6662" width="34" style="8" customWidth="1"/>
    <col min="6663" max="6663" width="3" style="8" customWidth="1"/>
    <col min="6664" max="6912" width="18.5234375" style="8"/>
    <col min="6913" max="6913" width="2.1015625" style="8" customWidth="1"/>
    <col min="6914" max="6914" width="4.41796875" style="8" customWidth="1"/>
    <col min="6915" max="6915" width="18.3125" style="8" customWidth="1"/>
    <col min="6916" max="6916" width="20.68359375" style="8" customWidth="1"/>
    <col min="6917" max="6917" width="21.89453125" style="8" customWidth="1"/>
    <col min="6918" max="6918" width="34" style="8" customWidth="1"/>
    <col min="6919" max="6919" width="3" style="8" customWidth="1"/>
    <col min="6920" max="7168" width="18.5234375" style="8"/>
    <col min="7169" max="7169" width="2.1015625" style="8" customWidth="1"/>
    <col min="7170" max="7170" width="4.41796875" style="8" customWidth="1"/>
    <col min="7171" max="7171" width="18.3125" style="8" customWidth="1"/>
    <col min="7172" max="7172" width="20.68359375" style="8" customWidth="1"/>
    <col min="7173" max="7173" width="21.89453125" style="8" customWidth="1"/>
    <col min="7174" max="7174" width="34" style="8" customWidth="1"/>
    <col min="7175" max="7175" width="3" style="8" customWidth="1"/>
    <col min="7176" max="7424" width="18.5234375" style="8"/>
    <col min="7425" max="7425" width="2.1015625" style="8" customWidth="1"/>
    <col min="7426" max="7426" width="4.41796875" style="8" customWidth="1"/>
    <col min="7427" max="7427" width="18.3125" style="8" customWidth="1"/>
    <col min="7428" max="7428" width="20.68359375" style="8" customWidth="1"/>
    <col min="7429" max="7429" width="21.89453125" style="8" customWidth="1"/>
    <col min="7430" max="7430" width="34" style="8" customWidth="1"/>
    <col min="7431" max="7431" width="3" style="8" customWidth="1"/>
    <col min="7432" max="7680" width="18.5234375" style="8"/>
    <col min="7681" max="7681" width="2.1015625" style="8" customWidth="1"/>
    <col min="7682" max="7682" width="4.41796875" style="8" customWidth="1"/>
    <col min="7683" max="7683" width="18.3125" style="8" customWidth="1"/>
    <col min="7684" max="7684" width="20.68359375" style="8" customWidth="1"/>
    <col min="7685" max="7685" width="21.89453125" style="8" customWidth="1"/>
    <col min="7686" max="7686" width="34" style="8" customWidth="1"/>
    <col min="7687" max="7687" width="3" style="8" customWidth="1"/>
    <col min="7688" max="7936" width="18.5234375" style="8"/>
    <col min="7937" max="7937" width="2.1015625" style="8" customWidth="1"/>
    <col min="7938" max="7938" width="4.41796875" style="8" customWidth="1"/>
    <col min="7939" max="7939" width="18.3125" style="8" customWidth="1"/>
    <col min="7940" max="7940" width="20.68359375" style="8" customWidth="1"/>
    <col min="7941" max="7941" width="21.89453125" style="8" customWidth="1"/>
    <col min="7942" max="7942" width="34" style="8" customWidth="1"/>
    <col min="7943" max="7943" width="3" style="8" customWidth="1"/>
    <col min="7944" max="8192" width="18.5234375" style="8"/>
    <col min="8193" max="8193" width="2.1015625" style="8" customWidth="1"/>
    <col min="8194" max="8194" width="4.41796875" style="8" customWidth="1"/>
    <col min="8195" max="8195" width="18.3125" style="8" customWidth="1"/>
    <col min="8196" max="8196" width="20.68359375" style="8" customWidth="1"/>
    <col min="8197" max="8197" width="21.89453125" style="8" customWidth="1"/>
    <col min="8198" max="8198" width="34" style="8" customWidth="1"/>
    <col min="8199" max="8199" width="3" style="8" customWidth="1"/>
    <col min="8200" max="8448" width="18.5234375" style="8"/>
    <col min="8449" max="8449" width="2.1015625" style="8" customWidth="1"/>
    <col min="8450" max="8450" width="4.41796875" style="8" customWidth="1"/>
    <col min="8451" max="8451" width="18.3125" style="8" customWidth="1"/>
    <col min="8452" max="8452" width="20.68359375" style="8" customWidth="1"/>
    <col min="8453" max="8453" width="21.89453125" style="8" customWidth="1"/>
    <col min="8454" max="8454" width="34" style="8" customWidth="1"/>
    <col min="8455" max="8455" width="3" style="8" customWidth="1"/>
    <col min="8456" max="8704" width="18.5234375" style="8"/>
    <col min="8705" max="8705" width="2.1015625" style="8" customWidth="1"/>
    <col min="8706" max="8706" width="4.41796875" style="8" customWidth="1"/>
    <col min="8707" max="8707" width="18.3125" style="8" customWidth="1"/>
    <col min="8708" max="8708" width="20.68359375" style="8" customWidth="1"/>
    <col min="8709" max="8709" width="21.89453125" style="8" customWidth="1"/>
    <col min="8710" max="8710" width="34" style="8" customWidth="1"/>
    <col min="8711" max="8711" width="3" style="8" customWidth="1"/>
    <col min="8712" max="8960" width="18.5234375" style="8"/>
    <col min="8961" max="8961" width="2.1015625" style="8" customWidth="1"/>
    <col min="8962" max="8962" width="4.41796875" style="8" customWidth="1"/>
    <col min="8963" max="8963" width="18.3125" style="8" customWidth="1"/>
    <col min="8964" max="8964" width="20.68359375" style="8" customWidth="1"/>
    <col min="8965" max="8965" width="21.89453125" style="8" customWidth="1"/>
    <col min="8966" max="8966" width="34" style="8" customWidth="1"/>
    <col min="8967" max="8967" width="3" style="8" customWidth="1"/>
    <col min="8968" max="9216" width="18.5234375" style="8"/>
    <col min="9217" max="9217" width="2.1015625" style="8" customWidth="1"/>
    <col min="9218" max="9218" width="4.41796875" style="8" customWidth="1"/>
    <col min="9219" max="9219" width="18.3125" style="8" customWidth="1"/>
    <col min="9220" max="9220" width="20.68359375" style="8" customWidth="1"/>
    <col min="9221" max="9221" width="21.89453125" style="8" customWidth="1"/>
    <col min="9222" max="9222" width="34" style="8" customWidth="1"/>
    <col min="9223" max="9223" width="3" style="8" customWidth="1"/>
    <col min="9224" max="9472" width="18.5234375" style="8"/>
    <col min="9473" max="9473" width="2.1015625" style="8" customWidth="1"/>
    <col min="9474" max="9474" width="4.41796875" style="8" customWidth="1"/>
    <col min="9475" max="9475" width="18.3125" style="8" customWidth="1"/>
    <col min="9476" max="9476" width="20.68359375" style="8" customWidth="1"/>
    <col min="9477" max="9477" width="21.89453125" style="8" customWidth="1"/>
    <col min="9478" max="9478" width="34" style="8" customWidth="1"/>
    <col min="9479" max="9479" width="3" style="8" customWidth="1"/>
    <col min="9480" max="9728" width="18.5234375" style="8"/>
    <col min="9729" max="9729" width="2.1015625" style="8" customWidth="1"/>
    <col min="9730" max="9730" width="4.41796875" style="8" customWidth="1"/>
    <col min="9731" max="9731" width="18.3125" style="8" customWidth="1"/>
    <col min="9732" max="9732" width="20.68359375" style="8" customWidth="1"/>
    <col min="9733" max="9733" width="21.89453125" style="8" customWidth="1"/>
    <col min="9734" max="9734" width="34" style="8" customWidth="1"/>
    <col min="9735" max="9735" width="3" style="8" customWidth="1"/>
    <col min="9736" max="9984" width="18.5234375" style="8"/>
    <col min="9985" max="9985" width="2.1015625" style="8" customWidth="1"/>
    <col min="9986" max="9986" width="4.41796875" style="8" customWidth="1"/>
    <col min="9987" max="9987" width="18.3125" style="8" customWidth="1"/>
    <col min="9988" max="9988" width="20.68359375" style="8" customWidth="1"/>
    <col min="9989" max="9989" width="21.89453125" style="8" customWidth="1"/>
    <col min="9990" max="9990" width="34" style="8" customWidth="1"/>
    <col min="9991" max="9991" width="3" style="8" customWidth="1"/>
    <col min="9992" max="10240" width="18.5234375" style="8"/>
    <col min="10241" max="10241" width="2.1015625" style="8" customWidth="1"/>
    <col min="10242" max="10242" width="4.41796875" style="8" customWidth="1"/>
    <col min="10243" max="10243" width="18.3125" style="8" customWidth="1"/>
    <col min="10244" max="10244" width="20.68359375" style="8" customWidth="1"/>
    <col min="10245" max="10245" width="21.89453125" style="8" customWidth="1"/>
    <col min="10246" max="10246" width="34" style="8" customWidth="1"/>
    <col min="10247" max="10247" width="3" style="8" customWidth="1"/>
    <col min="10248" max="10496" width="18.5234375" style="8"/>
    <col min="10497" max="10497" width="2.1015625" style="8" customWidth="1"/>
    <col min="10498" max="10498" width="4.41796875" style="8" customWidth="1"/>
    <col min="10499" max="10499" width="18.3125" style="8" customWidth="1"/>
    <col min="10500" max="10500" width="20.68359375" style="8" customWidth="1"/>
    <col min="10501" max="10501" width="21.89453125" style="8" customWidth="1"/>
    <col min="10502" max="10502" width="34" style="8" customWidth="1"/>
    <col min="10503" max="10503" width="3" style="8" customWidth="1"/>
    <col min="10504" max="10752" width="18.5234375" style="8"/>
    <col min="10753" max="10753" width="2.1015625" style="8" customWidth="1"/>
    <col min="10754" max="10754" width="4.41796875" style="8" customWidth="1"/>
    <col min="10755" max="10755" width="18.3125" style="8" customWidth="1"/>
    <col min="10756" max="10756" width="20.68359375" style="8" customWidth="1"/>
    <col min="10757" max="10757" width="21.89453125" style="8" customWidth="1"/>
    <col min="10758" max="10758" width="34" style="8" customWidth="1"/>
    <col min="10759" max="10759" width="3" style="8" customWidth="1"/>
    <col min="10760" max="11008" width="18.5234375" style="8"/>
    <col min="11009" max="11009" width="2.1015625" style="8" customWidth="1"/>
    <col min="11010" max="11010" width="4.41796875" style="8" customWidth="1"/>
    <col min="11011" max="11011" width="18.3125" style="8" customWidth="1"/>
    <col min="11012" max="11012" width="20.68359375" style="8" customWidth="1"/>
    <col min="11013" max="11013" width="21.89453125" style="8" customWidth="1"/>
    <col min="11014" max="11014" width="34" style="8" customWidth="1"/>
    <col min="11015" max="11015" width="3" style="8" customWidth="1"/>
    <col min="11016" max="11264" width="18.5234375" style="8"/>
    <col min="11265" max="11265" width="2.1015625" style="8" customWidth="1"/>
    <col min="11266" max="11266" width="4.41796875" style="8" customWidth="1"/>
    <col min="11267" max="11267" width="18.3125" style="8" customWidth="1"/>
    <col min="11268" max="11268" width="20.68359375" style="8" customWidth="1"/>
    <col min="11269" max="11269" width="21.89453125" style="8" customWidth="1"/>
    <col min="11270" max="11270" width="34" style="8" customWidth="1"/>
    <col min="11271" max="11271" width="3" style="8" customWidth="1"/>
    <col min="11272" max="11520" width="18.5234375" style="8"/>
    <col min="11521" max="11521" width="2.1015625" style="8" customWidth="1"/>
    <col min="11522" max="11522" width="4.41796875" style="8" customWidth="1"/>
    <col min="11523" max="11523" width="18.3125" style="8" customWidth="1"/>
    <col min="11524" max="11524" width="20.68359375" style="8" customWidth="1"/>
    <col min="11525" max="11525" width="21.89453125" style="8" customWidth="1"/>
    <col min="11526" max="11526" width="34" style="8" customWidth="1"/>
    <col min="11527" max="11527" width="3" style="8" customWidth="1"/>
    <col min="11528" max="11776" width="18.5234375" style="8"/>
    <col min="11777" max="11777" width="2.1015625" style="8" customWidth="1"/>
    <col min="11778" max="11778" width="4.41796875" style="8" customWidth="1"/>
    <col min="11779" max="11779" width="18.3125" style="8" customWidth="1"/>
    <col min="11780" max="11780" width="20.68359375" style="8" customWidth="1"/>
    <col min="11781" max="11781" width="21.89453125" style="8" customWidth="1"/>
    <col min="11782" max="11782" width="34" style="8" customWidth="1"/>
    <col min="11783" max="11783" width="3" style="8" customWidth="1"/>
    <col min="11784" max="12032" width="18.5234375" style="8"/>
    <col min="12033" max="12033" width="2.1015625" style="8" customWidth="1"/>
    <col min="12034" max="12034" width="4.41796875" style="8" customWidth="1"/>
    <col min="12035" max="12035" width="18.3125" style="8" customWidth="1"/>
    <col min="12036" max="12036" width="20.68359375" style="8" customWidth="1"/>
    <col min="12037" max="12037" width="21.89453125" style="8" customWidth="1"/>
    <col min="12038" max="12038" width="34" style="8" customWidth="1"/>
    <col min="12039" max="12039" width="3" style="8" customWidth="1"/>
    <col min="12040" max="12288" width="18.5234375" style="8"/>
    <col min="12289" max="12289" width="2.1015625" style="8" customWidth="1"/>
    <col min="12290" max="12290" width="4.41796875" style="8" customWidth="1"/>
    <col min="12291" max="12291" width="18.3125" style="8" customWidth="1"/>
    <col min="12292" max="12292" width="20.68359375" style="8" customWidth="1"/>
    <col min="12293" max="12293" width="21.89453125" style="8" customWidth="1"/>
    <col min="12294" max="12294" width="34" style="8" customWidth="1"/>
    <col min="12295" max="12295" width="3" style="8" customWidth="1"/>
    <col min="12296" max="12544" width="18.5234375" style="8"/>
    <col min="12545" max="12545" width="2.1015625" style="8" customWidth="1"/>
    <col min="12546" max="12546" width="4.41796875" style="8" customWidth="1"/>
    <col min="12547" max="12547" width="18.3125" style="8" customWidth="1"/>
    <col min="12548" max="12548" width="20.68359375" style="8" customWidth="1"/>
    <col min="12549" max="12549" width="21.89453125" style="8" customWidth="1"/>
    <col min="12550" max="12550" width="34" style="8" customWidth="1"/>
    <col min="12551" max="12551" width="3" style="8" customWidth="1"/>
    <col min="12552" max="12800" width="18.5234375" style="8"/>
    <col min="12801" max="12801" width="2.1015625" style="8" customWidth="1"/>
    <col min="12802" max="12802" width="4.41796875" style="8" customWidth="1"/>
    <col min="12803" max="12803" width="18.3125" style="8" customWidth="1"/>
    <col min="12804" max="12804" width="20.68359375" style="8" customWidth="1"/>
    <col min="12805" max="12805" width="21.89453125" style="8" customWidth="1"/>
    <col min="12806" max="12806" width="34" style="8" customWidth="1"/>
    <col min="12807" max="12807" width="3" style="8" customWidth="1"/>
    <col min="12808" max="13056" width="18.5234375" style="8"/>
    <col min="13057" max="13057" width="2.1015625" style="8" customWidth="1"/>
    <col min="13058" max="13058" width="4.41796875" style="8" customWidth="1"/>
    <col min="13059" max="13059" width="18.3125" style="8" customWidth="1"/>
    <col min="13060" max="13060" width="20.68359375" style="8" customWidth="1"/>
    <col min="13061" max="13061" width="21.89453125" style="8" customWidth="1"/>
    <col min="13062" max="13062" width="34" style="8" customWidth="1"/>
    <col min="13063" max="13063" width="3" style="8" customWidth="1"/>
    <col min="13064" max="13312" width="18.5234375" style="8"/>
    <col min="13313" max="13313" width="2.1015625" style="8" customWidth="1"/>
    <col min="13314" max="13314" width="4.41796875" style="8" customWidth="1"/>
    <col min="13315" max="13315" width="18.3125" style="8" customWidth="1"/>
    <col min="13316" max="13316" width="20.68359375" style="8" customWidth="1"/>
    <col min="13317" max="13317" width="21.89453125" style="8" customWidth="1"/>
    <col min="13318" max="13318" width="34" style="8" customWidth="1"/>
    <col min="13319" max="13319" width="3" style="8" customWidth="1"/>
    <col min="13320" max="13568" width="18.5234375" style="8"/>
    <col min="13569" max="13569" width="2.1015625" style="8" customWidth="1"/>
    <col min="13570" max="13570" width="4.41796875" style="8" customWidth="1"/>
    <col min="13571" max="13571" width="18.3125" style="8" customWidth="1"/>
    <col min="13572" max="13572" width="20.68359375" style="8" customWidth="1"/>
    <col min="13573" max="13573" width="21.89453125" style="8" customWidth="1"/>
    <col min="13574" max="13574" width="34" style="8" customWidth="1"/>
    <col min="13575" max="13575" width="3" style="8" customWidth="1"/>
    <col min="13576" max="13824" width="18.5234375" style="8"/>
    <col min="13825" max="13825" width="2.1015625" style="8" customWidth="1"/>
    <col min="13826" max="13826" width="4.41796875" style="8" customWidth="1"/>
    <col min="13827" max="13827" width="18.3125" style="8" customWidth="1"/>
    <col min="13828" max="13828" width="20.68359375" style="8" customWidth="1"/>
    <col min="13829" max="13829" width="21.89453125" style="8" customWidth="1"/>
    <col min="13830" max="13830" width="34" style="8" customWidth="1"/>
    <col min="13831" max="13831" width="3" style="8" customWidth="1"/>
    <col min="13832" max="14080" width="18.5234375" style="8"/>
    <col min="14081" max="14081" width="2.1015625" style="8" customWidth="1"/>
    <col min="14082" max="14082" width="4.41796875" style="8" customWidth="1"/>
    <col min="14083" max="14083" width="18.3125" style="8" customWidth="1"/>
    <col min="14084" max="14084" width="20.68359375" style="8" customWidth="1"/>
    <col min="14085" max="14085" width="21.89453125" style="8" customWidth="1"/>
    <col min="14086" max="14086" width="34" style="8" customWidth="1"/>
    <col min="14087" max="14087" width="3" style="8" customWidth="1"/>
    <col min="14088" max="14336" width="18.5234375" style="8"/>
    <col min="14337" max="14337" width="2.1015625" style="8" customWidth="1"/>
    <col min="14338" max="14338" width="4.41796875" style="8" customWidth="1"/>
    <col min="14339" max="14339" width="18.3125" style="8" customWidth="1"/>
    <col min="14340" max="14340" width="20.68359375" style="8" customWidth="1"/>
    <col min="14341" max="14341" width="21.89453125" style="8" customWidth="1"/>
    <col min="14342" max="14342" width="34" style="8" customWidth="1"/>
    <col min="14343" max="14343" width="3" style="8" customWidth="1"/>
    <col min="14344" max="14592" width="18.5234375" style="8"/>
    <col min="14593" max="14593" width="2.1015625" style="8" customWidth="1"/>
    <col min="14594" max="14594" width="4.41796875" style="8" customWidth="1"/>
    <col min="14595" max="14595" width="18.3125" style="8" customWidth="1"/>
    <col min="14596" max="14596" width="20.68359375" style="8" customWidth="1"/>
    <col min="14597" max="14597" width="21.89453125" style="8" customWidth="1"/>
    <col min="14598" max="14598" width="34" style="8" customWidth="1"/>
    <col min="14599" max="14599" width="3" style="8" customWidth="1"/>
    <col min="14600" max="14848" width="18.5234375" style="8"/>
    <col min="14849" max="14849" width="2.1015625" style="8" customWidth="1"/>
    <col min="14850" max="14850" width="4.41796875" style="8" customWidth="1"/>
    <col min="14851" max="14851" width="18.3125" style="8" customWidth="1"/>
    <col min="14852" max="14852" width="20.68359375" style="8" customWidth="1"/>
    <col min="14853" max="14853" width="21.89453125" style="8" customWidth="1"/>
    <col min="14854" max="14854" width="34" style="8" customWidth="1"/>
    <col min="14855" max="14855" width="3" style="8" customWidth="1"/>
    <col min="14856" max="15104" width="18.5234375" style="8"/>
    <col min="15105" max="15105" width="2.1015625" style="8" customWidth="1"/>
    <col min="15106" max="15106" width="4.41796875" style="8" customWidth="1"/>
    <col min="15107" max="15107" width="18.3125" style="8" customWidth="1"/>
    <col min="15108" max="15108" width="20.68359375" style="8" customWidth="1"/>
    <col min="15109" max="15109" width="21.89453125" style="8" customWidth="1"/>
    <col min="15110" max="15110" width="34" style="8" customWidth="1"/>
    <col min="15111" max="15111" width="3" style="8" customWidth="1"/>
    <col min="15112" max="15360" width="18.5234375" style="8"/>
    <col min="15361" max="15361" width="2.1015625" style="8" customWidth="1"/>
    <col min="15362" max="15362" width="4.41796875" style="8" customWidth="1"/>
    <col min="15363" max="15363" width="18.3125" style="8" customWidth="1"/>
    <col min="15364" max="15364" width="20.68359375" style="8" customWidth="1"/>
    <col min="15365" max="15365" width="21.89453125" style="8" customWidth="1"/>
    <col min="15366" max="15366" width="34" style="8" customWidth="1"/>
    <col min="15367" max="15367" width="3" style="8" customWidth="1"/>
    <col min="15368" max="15616" width="18.5234375" style="8"/>
    <col min="15617" max="15617" width="2.1015625" style="8" customWidth="1"/>
    <col min="15618" max="15618" width="4.41796875" style="8" customWidth="1"/>
    <col min="15619" max="15619" width="18.3125" style="8" customWidth="1"/>
    <col min="15620" max="15620" width="20.68359375" style="8" customWidth="1"/>
    <col min="15621" max="15621" width="21.89453125" style="8" customWidth="1"/>
    <col min="15622" max="15622" width="34" style="8" customWidth="1"/>
    <col min="15623" max="15623" width="3" style="8" customWidth="1"/>
    <col min="15624" max="15872" width="18.5234375" style="8"/>
    <col min="15873" max="15873" width="2.1015625" style="8" customWidth="1"/>
    <col min="15874" max="15874" width="4.41796875" style="8" customWidth="1"/>
    <col min="15875" max="15875" width="18.3125" style="8" customWidth="1"/>
    <col min="15876" max="15876" width="20.68359375" style="8" customWidth="1"/>
    <col min="15877" max="15877" width="21.89453125" style="8" customWidth="1"/>
    <col min="15878" max="15878" width="34" style="8" customWidth="1"/>
    <col min="15879" max="15879" width="3" style="8" customWidth="1"/>
    <col min="15880" max="16128" width="18.5234375" style="8"/>
    <col min="16129" max="16129" width="2.1015625" style="8" customWidth="1"/>
    <col min="16130" max="16130" width="4.41796875" style="8" customWidth="1"/>
    <col min="16131" max="16131" width="18.3125" style="8" customWidth="1"/>
    <col min="16132" max="16132" width="20.68359375" style="8" customWidth="1"/>
    <col min="16133" max="16133" width="21.89453125" style="8" customWidth="1"/>
    <col min="16134" max="16134" width="34" style="8" customWidth="1"/>
    <col min="16135" max="16135" width="3" style="8" customWidth="1"/>
    <col min="16136" max="16384" width="18.5234375" style="8"/>
  </cols>
  <sheetData>
    <row r="2" spans="1:6" ht="24.6">
      <c r="A2" s="134" t="s">
        <v>45</v>
      </c>
      <c r="B2" s="135"/>
      <c r="C2" s="135"/>
      <c r="D2" s="135"/>
      <c r="E2" s="135"/>
      <c r="F2" s="135"/>
    </row>
    <row r="4" spans="1:6" ht="14.4" customHeight="1">
      <c r="B4" s="10"/>
    </row>
    <row r="5" spans="1:6" s="18" customFormat="1" ht="16" customHeight="1">
      <c r="B5" s="19" t="s">
        <v>48</v>
      </c>
      <c r="C5" s="19" t="s">
        <v>46</v>
      </c>
      <c r="D5" s="119" t="s">
        <v>47</v>
      </c>
      <c r="E5" s="120"/>
      <c r="F5" s="121"/>
    </row>
    <row r="6" spans="1:6" s="18" customFormat="1" ht="15.3" customHeight="1">
      <c r="B6" s="21">
        <v>1</v>
      </c>
      <c r="C6" s="21" t="s">
        <v>49</v>
      </c>
      <c r="D6" s="219" t="s">
        <v>465</v>
      </c>
      <c r="E6" s="220"/>
      <c r="F6" s="221"/>
    </row>
    <row r="7" spans="1:6" s="18" customFormat="1" ht="15.3" customHeight="1">
      <c r="B7" s="21"/>
      <c r="C7" s="21"/>
      <c r="D7" s="219"/>
      <c r="E7" s="220"/>
      <c r="F7" s="221"/>
    </row>
    <row r="8" spans="1:6" s="18" customFormat="1" ht="15.3" customHeight="1">
      <c r="B8" s="21"/>
      <c r="C8" s="21"/>
      <c r="D8" s="219"/>
      <c r="E8" s="220"/>
      <c r="F8" s="221"/>
    </row>
    <row r="9" spans="1:6" s="18" customFormat="1" ht="15.3" customHeight="1">
      <c r="B9" s="21"/>
      <c r="C9" s="21"/>
      <c r="D9" s="219"/>
      <c r="E9" s="220"/>
      <c r="F9" s="221"/>
    </row>
    <row r="10" spans="1:6" s="18" customFormat="1" ht="15.3" customHeight="1">
      <c r="B10" s="21"/>
      <c r="C10" s="21"/>
      <c r="D10" s="219"/>
      <c r="E10" s="220"/>
      <c r="F10" s="221"/>
    </row>
  </sheetData>
  <mergeCells count="7">
    <mergeCell ref="A2:F2"/>
    <mergeCell ref="D10:F10"/>
    <mergeCell ref="D5:F5"/>
    <mergeCell ref="D6:F6"/>
    <mergeCell ref="D7:F7"/>
    <mergeCell ref="D8:F8"/>
    <mergeCell ref="D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workbookViewId="0">
      <selection activeCell="C8" sqref="C8"/>
    </sheetView>
  </sheetViews>
  <sheetFormatPr defaultRowHeight="14.4"/>
  <cols>
    <col min="1" max="1" width="17.89453125" customWidth="1"/>
    <col min="2" max="2" width="19.47265625" customWidth="1"/>
    <col min="3" max="3" width="26.62890625" customWidth="1"/>
    <col min="4" max="4" width="16.3671875" bestFit="1" customWidth="1"/>
    <col min="5" max="5" width="13.89453125" customWidth="1"/>
  </cols>
  <sheetData>
    <row r="2" spans="1:5">
      <c r="A2" s="2" t="s">
        <v>58</v>
      </c>
      <c r="B2" s="2" t="s">
        <v>53</v>
      </c>
      <c r="C2" s="2" t="s">
        <v>0</v>
      </c>
      <c r="D2" s="2" t="s">
        <v>3</v>
      </c>
      <c r="E2" s="2" t="s">
        <v>91</v>
      </c>
    </row>
    <row r="3" spans="1:5">
      <c r="A3" t="s">
        <v>60</v>
      </c>
      <c r="B3" t="s">
        <v>64</v>
      </c>
      <c r="C3" t="s">
        <v>2</v>
      </c>
      <c r="D3" s="3">
        <v>0</v>
      </c>
      <c r="E3" t="s">
        <v>92</v>
      </c>
    </row>
    <row r="4" spans="1:5">
      <c r="A4" t="s">
        <v>59</v>
      </c>
      <c r="B4" t="s">
        <v>62</v>
      </c>
      <c r="C4" t="s">
        <v>8</v>
      </c>
      <c r="D4" s="3">
        <v>0.01</v>
      </c>
      <c r="E4" t="s">
        <v>93</v>
      </c>
    </row>
    <row r="5" spans="1:5">
      <c r="A5" t="s">
        <v>5</v>
      </c>
      <c r="B5" t="s">
        <v>133</v>
      </c>
      <c r="C5" t="s">
        <v>9</v>
      </c>
      <c r="D5" s="3">
        <v>0.02</v>
      </c>
      <c r="E5" t="s">
        <v>94</v>
      </c>
    </row>
    <row r="6" spans="1:5">
      <c r="A6" t="s">
        <v>61</v>
      </c>
      <c r="B6" t="s">
        <v>69</v>
      </c>
      <c r="C6" t="s">
        <v>130</v>
      </c>
      <c r="D6" s="3">
        <v>0.03</v>
      </c>
      <c r="E6" t="s">
        <v>95</v>
      </c>
    </row>
    <row r="7" spans="1:5">
      <c r="A7" t="s">
        <v>62</v>
      </c>
      <c r="D7" s="3">
        <v>0.04</v>
      </c>
      <c r="E7" t="s">
        <v>96</v>
      </c>
    </row>
    <row r="8" spans="1:5">
      <c r="A8" t="s">
        <v>63</v>
      </c>
      <c r="D8" s="3">
        <v>0.05</v>
      </c>
      <c r="E8" t="s">
        <v>97</v>
      </c>
    </row>
    <row r="9" spans="1:5">
      <c r="A9" t="s">
        <v>66</v>
      </c>
      <c r="D9" s="3">
        <v>0.06</v>
      </c>
      <c r="E9" t="s">
        <v>98</v>
      </c>
    </row>
    <row r="10" spans="1:5">
      <c r="A10" t="s">
        <v>65</v>
      </c>
      <c r="D10" s="3">
        <v>7.0000000000000007E-2</v>
      </c>
      <c r="E10" t="s">
        <v>99</v>
      </c>
    </row>
    <row r="11" spans="1:5">
      <c r="A11" t="s">
        <v>129</v>
      </c>
      <c r="D11" s="3">
        <v>0.08</v>
      </c>
      <c r="E11" t="s">
        <v>100</v>
      </c>
    </row>
    <row r="12" spans="1:5">
      <c r="A12" t="s">
        <v>404</v>
      </c>
      <c r="D12" s="3">
        <v>0.09</v>
      </c>
      <c r="E12" t="s">
        <v>101</v>
      </c>
    </row>
    <row r="13" spans="1:5">
      <c r="D13" s="3">
        <v>0.1</v>
      </c>
      <c r="E13" t="s">
        <v>416</v>
      </c>
    </row>
    <row r="14" spans="1:5">
      <c r="D14" s="3">
        <v>0.11</v>
      </c>
      <c r="E14" t="s">
        <v>417</v>
      </c>
    </row>
    <row r="15" spans="1:5">
      <c r="D15" s="3">
        <v>0.12</v>
      </c>
      <c r="E15" t="s">
        <v>418</v>
      </c>
    </row>
    <row r="16" spans="1:5">
      <c r="D16" s="3">
        <v>0.13</v>
      </c>
      <c r="E16" t="s">
        <v>419</v>
      </c>
    </row>
    <row r="17" spans="4:5">
      <c r="D17" s="3">
        <v>0.14000000000000001</v>
      </c>
      <c r="E17" t="s">
        <v>420</v>
      </c>
    </row>
    <row r="18" spans="4:5">
      <c r="D18" s="3">
        <v>0.15</v>
      </c>
    </row>
    <row r="19" spans="4:5">
      <c r="D19" s="3">
        <v>0.16</v>
      </c>
    </row>
    <row r="20" spans="4:5">
      <c r="D20" s="3">
        <v>0.17</v>
      </c>
    </row>
    <row r="21" spans="4:5">
      <c r="D21" s="3">
        <v>0.18</v>
      </c>
    </row>
    <row r="22" spans="4:5">
      <c r="D22" s="3">
        <v>0.19</v>
      </c>
    </row>
    <row r="23" spans="4:5">
      <c r="D23" s="3">
        <v>0.2</v>
      </c>
    </row>
    <row r="24" spans="4:5">
      <c r="D24" s="3">
        <v>0.21</v>
      </c>
    </row>
    <row r="25" spans="4:5">
      <c r="D25" s="3">
        <v>0.22</v>
      </c>
    </row>
    <row r="26" spans="4:5">
      <c r="D26" s="3">
        <v>0.23</v>
      </c>
    </row>
    <row r="27" spans="4:5">
      <c r="D27" s="3">
        <v>0.24</v>
      </c>
    </row>
    <row r="28" spans="4:5">
      <c r="D28" s="3">
        <v>0.25</v>
      </c>
    </row>
    <row r="29" spans="4:5">
      <c r="D29" s="3">
        <v>0.26</v>
      </c>
    </row>
    <row r="30" spans="4:5">
      <c r="D30" s="3">
        <v>0.27</v>
      </c>
    </row>
    <row r="31" spans="4:5">
      <c r="D31" s="3">
        <v>0.28000000000000003</v>
      </c>
    </row>
    <row r="32" spans="4:5">
      <c r="D32" s="3">
        <v>0.28999999999999998</v>
      </c>
    </row>
    <row r="33" spans="4:4">
      <c r="D33" s="3">
        <v>0.3</v>
      </c>
    </row>
    <row r="34" spans="4:4">
      <c r="D34" s="3">
        <v>0.31</v>
      </c>
    </row>
    <row r="35" spans="4:4">
      <c r="D35" s="3">
        <v>0.32</v>
      </c>
    </row>
    <row r="36" spans="4:4">
      <c r="D36" s="3">
        <v>0.33</v>
      </c>
    </row>
    <row r="37" spans="4:4">
      <c r="D37" s="3">
        <v>0.34</v>
      </c>
    </row>
    <row r="38" spans="4:4">
      <c r="D38" s="3">
        <v>0.35</v>
      </c>
    </row>
    <row r="39" spans="4:4">
      <c r="D39" s="3">
        <v>0.36</v>
      </c>
    </row>
    <row r="40" spans="4:4">
      <c r="D40" s="3">
        <v>0.37</v>
      </c>
    </row>
    <row r="41" spans="4:4">
      <c r="D41" s="3">
        <v>0.38</v>
      </c>
    </row>
    <row r="42" spans="4:4">
      <c r="D42" s="3">
        <v>0.39</v>
      </c>
    </row>
    <row r="43" spans="4:4">
      <c r="D43" s="3">
        <v>0.4</v>
      </c>
    </row>
    <row r="44" spans="4:4">
      <c r="D44" s="3">
        <v>0.41</v>
      </c>
    </row>
    <row r="45" spans="4:4">
      <c r="D45" s="3">
        <v>0.42</v>
      </c>
    </row>
    <row r="46" spans="4:4">
      <c r="D46" s="3">
        <v>0.43</v>
      </c>
    </row>
    <row r="47" spans="4:4">
      <c r="D47" s="3">
        <v>0.44</v>
      </c>
    </row>
    <row r="48" spans="4:4">
      <c r="D48" s="3">
        <v>0.45</v>
      </c>
    </row>
    <row r="49" spans="4:4">
      <c r="D49" s="3">
        <v>0.46</v>
      </c>
    </row>
    <row r="50" spans="4:4">
      <c r="D50" s="3">
        <v>0.47</v>
      </c>
    </row>
    <row r="51" spans="4:4">
      <c r="D51" s="3">
        <v>0.48</v>
      </c>
    </row>
    <row r="52" spans="4:4">
      <c r="D52" s="3">
        <v>0.49</v>
      </c>
    </row>
    <row r="53" spans="4:4">
      <c r="D53" s="3">
        <v>0.5</v>
      </c>
    </row>
    <row r="54" spans="4:4">
      <c r="D54" s="3">
        <v>0.51</v>
      </c>
    </row>
    <row r="55" spans="4:4">
      <c r="D55" s="3">
        <v>0.52</v>
      </c>
    </row>
    <row r="56" spans="4:4">
      <c r="D56" s="3">
        <v>0.53</v>
      </c>
    </row>
    <row r="57" spans="4:4">
      <c r="D57" s="3">
        <v>0.54</v>
      </c>
    </row>
    <row r="58" spans="4:4">
      <c r="D58" s="3">
        <v>0.55000000000000004</v>
      </c>
    </row>
    <row r="59" spans="4:4">
      <c r="D59" s="3">
        <v>0.56000000000000005</v>
      </c>
    </row>
    <row r="60" spans="4:4">
      <c r="D60" s="3">
        <v>0.56999999999999995</v>
      </c>
    </row>
    <row r="61" spans="4:4">
      <c r="D61" s="3">
        <v>0.57999999999999996</v>
      </c>
    </row>
    <row r="62" spans="4:4">
      <c r="D62" s="3">
        <v>0.59</v>
      </c>
    </row>
    <row r="63" spans="4:4">
      <c r="D63" s="3">
        <v>0.6</v>
      </c>
    </row>
    <row r="64" spans="4:4">
      <c r="D64" s="3">
        <v>0.61</v>
      </c>
    </row>
    <row r="65" spans="4:4">
      <c r="D65" s="3">
        <v>0.62</v>
      </c>
    </row>
    <row r="66" spans="4:4">
      <c r="D66" s="3">
        <v>0.63</v>
      </c>
    </row>
    <row r="67" spans="4:4">
      <c r="D67" s="3">
        <v>0.64</v>
      </c>
    </row>
    <row r="68" spans="4:4">
      <c r="D68" s="3">
        <v>0.65</v>
      </c>
    </row>
    <row r="69" spans="4:4">
      <c r="D69" s="3">
        <v>0.66</v>
      </c>
    </row>
    <row r="70" spans="4:4">
      <c r="D70" s="3">
        <v>0.67</v>
      </c>
    </row>
    <row r="71" spans="4:4">
      <c r="D71" s="3">
        <v>0.68</v>
      </c>
    </row>
    <row r="72" spans="4:4">
      <c r="D72" s="3">
        <v>0.69</v>
      </c>
    </row>
    <row r="73" spans="4:4">
      <c r="D73" s="3">
        <v>0.7</v>
      </c>
    </row>
    <row r="74" spans="4:4">
      <c r="D74" s="3">
        <v>0.71</v>
      </c>
    </row>
    <row r="75" spans="4:4">
      <c r="D75" s="3">
        <v>0.72</v>
      </c>
    </row>
    <row r="76" spans="4:4">
      <c r="D76" s="3">
        <v>0.73</v>
      </c>
    </row>
    <row r="77" spans="4:4">
      <c r="D77" s="3">
        <v>0.74</v>
      </c>
    </row>
    <row r="78" spans="4:4">
      <c r="D78" s="3">
        <v>0.75</v>
      </c>
    </row>
    <row r="79" spans="4:4">
      <c r="D79" s="3">
        <v>0.76</v>
      </c>
    </row>
    <row r="80" spans="4:4">
      <c r="D80" s="3">
        <v>0.77</v>
      </c>
    </row>
    <row r="81" spans="4:4">
      <c r="D81" s="3">
        <v>0.78</v>
      </c>
    </row>
    <row r="82" spans="4:4">
      <c r="D82" s="3">
        <v>0.79</v>
      </c>
    </row>
    <row r="83" spans="4:4">
      <c r="D83" s="3">
        <v>0.8</v>
      </c>
    </row>
    <row r="84" spans="4:4">
      <c r="D84" s="3">
        <v>0.81</v>
      </c>
    </row>
    <row r="85" spans="4:4">
      <c r="D85" s="3">
        <v>0.82</v>
      </c>
    </row>
    <row r="86" spans="4:4">
      <c r="D86" s="3">
        <v>0.83</v>
      </c>
    </row>
    <row r="87" spans="4:4">
      <c r="D87" s="3">
        <v>0.84</v>
      </c>
    </row>
    <row r="88" spans="4:4">
      <c r="D88" s="3">
        <v>0.85</v>
      </c>
    </row>
    <row r="89" spans="4:4">
      <c r="D89" s="3">
        <v>0.86</v>
      </c>
    </row>
    <row r="90" spans="4:4">
      <c r="D90" s="3">
        <v>0.87</v>
      </c>
    </row>
    <row r="91" spans="4:4">
      <c r="D91" s="3">
        <v>0.88</v>
      </c>
    </row>
    <row r="92" spans="4:4">
      <c r="D92" s="3">
        <v>0.89</v>
      </c>
    </row>
    <row r="93" spans="4:4">
      <c r="D93" s="3">
        <v>0.9</v>
      </c>
    </row>
    <row r="94" spans="4:4">
      <c r="D94" s="3">
        <v>0.91</v>
      </c>
    </row>
    <row r="95" spans="4:4">
      <c r="D95" s="3">
        <v>0.92</v>
      </c>
    </row>
    <row r="96" spans="4:4">
      <c r="D96" s="3">
        <v>0.93</v>
      </c>
    </row>
    <row r="97" spans="4:4">
      <c r="D97" s="3">
        <v>0.94</v>
      </c>
    </row>
    <row r="98" spans="4:4">
      <c r="D98" s="3">
        <v>0.95</v>
      </c>
    </row>
    <row r="99" spans="4:4">
      <c r="D99" s="3">
        <v>0.96</v>
      </c>
    </row>
    <row r="100" spans="4:4">
      <c r="D100" s="3">
        <v>0.97</v>
      </c>
    </row>
    <row r="101" spans="4:4">
      <c r="D101" s="3">
        <v>0.98</v>
      </c>
    </row>
    <row r="102" spans="4:4">
      <c r="D102" s="3">
        <v>0.99</v>
      </c>
    </row>
    <row r="103" spans="4:4">
      <c r="D103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1. Overview</vt:lpstr>
      <vt:lpstr>2. Master Schedule</vt:lpstr>
      <vt:lpstr>3. Effort Estimation</vt:lpstr>
      <vt:lpstr>4. Risk management</vt:lpstr>
      <vt:lpstr>Dropdown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Air</dc:creator>
  <cp:lastModifiedBy>Truc Truong</cp:lastModifiedBy>
  <dcterms:created xsi:type="dcterms:W3CDTF">2015-11-07T10:29:06Z</dcterms:created>
  <dcterms:modified xsi:type="dcterms:W3CDTF">2019-09-20T03:32:40Z</dcterms:modified>
</cp:coreProperties>
</file>