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7655" windowHeight="7245" activeTab="1"/>
  </bookViews>
  <sheets>
    <sheet name="Sales Single Overview" sheetId="9" r:id="rId1"/>
    <sheet name="KPI Evaluation" sheetId="5" r:id="rId2"/>
    <sheet name="Customers 2014" sheetId="4" r:id="rId3"/>
    <sheet name="Customers 2013" sheetId="3" r:id="rId4"/>
    <sheet name="Customer Base" sheetId="6" r:id="rId5"/>
    <sheet name="Projects 2014" sheetId="10" r:id="rId6"/>
    <sheet name="Offers 2014" sheetId="11" r:id="rId7"/>
    <sheet name="booked offers 2014" sheetId="13" r:id="rId8"/>
    <sheet name="Names" sheetId="14" r:id="rId9"/>
    <sheet name="Notes" sheetId="12" r:id="rId10"/>
  </sheets>
  <definedNames>
    <definedName name="_xlnm._FilterDatabase" localSheetId="7" hidden="1">'booked offers 2014'!$A$1:$G$169</definedName>
    <definedName name="_xlnm._FilterDatabase" localSheetId="4" hidden="1">'Customer Base'!$A$1:$D$2368</definedName>
    <definedName name="_xlnm._FilterDatabase" localSheetId="3" hidden="1">'Customers 2013'!$A$1:$D$1472</definedName>
    <definedName name="_xlnm._FilterDatabase" localSheetId="2" hidden="1">'Customers 2014'!$A$1:$D$1570</definedName>
    <definedName name="_xlnm._FilterDatabase" localSheetId="1" hidden="1">'KPI Evaluation'!$A$1:$BM$11</definedName>
    <definedName name="_xlnm._FilterDatabase" localSheetId="5" hidden="1">'Projects 2014'!$A$1:$D$812</definedName>
    <definedName name="BoardLayout_b4bb8d25_cf3c_4371_b713_7395aa13dd48">'Customers 2013'!$A$1:$D$1472</definedName>
  </definedNames>
  <calcPr calcId="145621"/>
</workbook>
</file>

<file path=xl/calcChain.xml><?xml version="1.0" encoding="utf-8"?>
<calcChain xmlns="http://schemas.openxmlformats.org/spreadsheetml/2006/main">
  <c r="H2" i="5" l="1"/>
  <c r="BQ8" i="5" l="1"/>
  <c r="BA8" i="5"/>
  <c r="AZ8" i="5"/>
  <c r="AM8" i="5"/>
  <c r="AL8" i="5"/>
  <c r="Y8" i="5"/>
  <c r="X8" i="5"/>
  <c r="F8" i="5"/>
  <c r="I8" i="5" s="1"/>
  <c r="H8" i="5" s="1"/>
  <c r="E8" i="5"/>
  <c r="D8" i="5"/>
  <c r="B8" i="5"/>
  <c r="A8" i="5"/>
  <c r="BQ7" i="5"/>
  <c r="BA7" i="5"/>
  <c r="AZ7" i="5"/>
  <c r="AM7" i="5"/>
  <c r="AL7" i="5"/>
  <c r="Y7" i="5"/>
  <c r="X7" i="5"/>
  <c r="F7" i="5"/>
  <c r="E7" i="5"/>
  <c r="D7" i="5"/>
  <c r="B7" i="5"/>
  <c r="A7" i="5"/>
  <c r="BQ6" i="5"/>
  <c r="BA6" i="5"/>
  <c r="AZ6" i="5"/>
  <c r="AM6" i="5"/>
  <c r="AL6" i="5"/>
  <c r="Y6" i="5"/>
  <c r="X6" i="5"/>
  <c r="F6" i="5"/>
  <c r="E6" i="5"/>
  <c r="D6" i="5"/>
  <c r="B6" i="5"/>
  <c r="A6" i="5"/>
  <c r="BQ5" i="5"/>
  <c r="BA5" i="5"/>
  <c r="AZ5" i="5"/>
  <c r="AM5" i="5"/>
  <c r="AL5" i="5"/>
  <c r="Y5" i="5"/>
  <c r="X5" i="5"/>
  <c r="F5" i="5"/>
  <c r="E5" i="5"/>
  <c r="D5" i="5"/>
  <c r="B5" i="5"/>
  <c r="A5" i="5"/>
  <c r="BQ4" i="5"/>
  <c r="BA4" i="5"/>
  <c r="AZ4" i="5"/>
  <c r="AM4" i="5"/>
  <c r="AL4" i="5"/>
  <c r="Y4" i="5"/>
  <c r="X4" i="5"/>
  <c r="F4" i="5"/>
  <c r="E4" i="5"/>
  <c r="D4" i="5"/>
  <c r="B4" i="5"/>
  <c r="A4" i="5"/>
  <c r="BQ3" i="5"/>
  <c r="BA3" i="5"/>
  <c r="AZ3" i="5"/>
  <c r="AM3" i="5"/>
  <c r="AL3" i="5"/>
  <c r="Y3" i="5"/>
  <c r="X3" i="5"/>
  <c r="F3" i="5"/>
  <c r="E3" i="5"/>
  <c r="D3" i="5"/>
  <c r="B3" i="5"/>
  <c r="A3" i="5"/>
  <c r="C11" i="5"/>
  <c r="BQ2" i="5"/>
  <c r="BA2" i="5"/>
  <c r="AZ2" i="5"/>
  <c r="AM2" i="5"/>
  <c r="AL2" i="5"/>
  <c r="Y2" i="5"/>
  <c r="X2" i="5"/>
  <c r="F2" i="5"/>
  <c r="E2" i="5"/>
  <c r="D2" i="5"/>
  <c r="B2" i="5"/>
  <c r="A2" i="5"/>
  <c r="L11" i="14"/>
  <c r="L10" i="14"/>
  <c r="L9" i="14"/>
  <c r="L8" i="14"/>
  <c r="L7" i="14"/>
  <c r="L6" i="14"/>
  <c r="L5" i="14"/>
  <c r="J6" i="14"/>
  <c r="J7" i="14"/>
  <c r="J8" i="14"/>
  <c r="J9" i="14"/>
  <c r="J10" i="14"/>
  <c r="J11" i="14"/>
  <c r="J5" i="14"/>
  <c r="AB73" i="9"/>
  <c r="AB75" i="9"/>
  <c r="AB77" i="9"/>
  <c r="AB79" i="9"/>
  <c r="AA73" i="9"/>
  <c r="AA75" i="9"/>
  <c r="AA77" i="9"/>
  <c r="AA79" i="9"/>
  <c r="Z79" i="9"/>
  <c r="Z77" i="9"/>
  <c r="Z75" i="9"/>
  <c r="Z73" i="9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A11" i="5"/>
  <c r="AB62" i="9"/>
  <c r="AB60" i="9"/>
  <c r="AB58" i="9"/>
  <c r="AB56" i="9"/>
  <c r="AA62" i="9"/>
  <c r="AA60" i="9"/>
  <c r="AA58" i="9"/>
  <c r="AA56" i="9"/>
  <c r="Z62" i="9"/>
  <c r="Z60" i="9"/>
  <c r="Z58" i="9"/>
  <c r="Z56" i="9"/>
  <c r="AB45" i="9"/>
  <c r="AB43" i="9"/>
  <c r="AB41" i="9"/>
  <c r="AB39" i="9"/>
  <c r="AA45" i="9"/>
  <c r="AA43" i="9"/>
  <c r="AA41" i="9"/>
  <c r="AA39" i="9"/>
  <c r="Z45" i="9"/>
  <c r="Z43" i="9"/>
  <c r="Z41" i="9"/>
  <c r="Z39" i="9"/>
  <c r="AB28" i="9"/>
  <c r="AB26" i="9"/>
  <c r="AB24" i="9"/>
  <c r="AA28" i="9"/>
  <c r="AA26" i="9"/>
  <c r="AA24" i="9"/>
  <c r="Z28" i="9"/>
  <c r="Z26" i="9"/>
  <c r="Z24" i="9"/>
  <c r="AB22" i="9"/>
  <c r="AA22" i="9"/>
  <c r="Z22" i="9"/>
  <c r="AB20" i="9"/>
  <c r="AA20" i="9"/>
  <c r="Z20" i="9"/>
  <c r="AB18" i="9"/>
  <c r="AA18" i="9"/>
  <c r="Z18" i="9"/>
  <c r="J2" i="5" l="1"/>
  <c r="H18" i="9" s="1"/>
  <c r="E18" i="9"/>
  <c r="BB8" i="5"/>
  <c r="AO2" i="5"/>
  <c r="G7" i="5"/>
  <c r="BC3" i="5"/>
  <c r="BC5" i="5"/>
  <c r="AA8" i="5"/>
  <c r="BC8" i="5"/>
  <c r="AO3" i="5"/>
  <c r="AN4" i="5"/>
  <c r="AO4" i="5"/>
  <c r="AN5" i="5"/>
  <c r="AO5" i="5"/>
  <c r="I6" i="5"/>
  <c r="H6" i="5" s="1"/>
  <c r="AO6" i="5"/>
  <c r="AO7" i="5"/>
  <c r="BC4" i="5"/>
  <c r="BC6" i="5"/>
  <c r="BC7" i="5"/>
  <c r="BC2" i="5"/>
  <c r="Z7" i="5"/>
  <c r="BB7" i="5"/>
  <c r="AO8" i="5"/>
  <c r="I5" i="5"/>
  <c r="H5" i="5" s="1"/>
  <c r="Z4" i="5"/>
  <c r="Z5" i="5"/>
  <c r="BB5" i="5"/>
  <c r="I7" i="5"/>
  <c r="H7" i="5" s="1"/>
  <c r="AN7" i="5"/>
  <c r="AA4" i="5"/>
  <c r="G4" i="5"/>
  <c r="G5" i="5"/>
  <c r="AN6" i="5"/>
  <c r="I2" i="5"/>
  <c r="BB4" i="5"/>
  <c r="G6" i="5"/>
  <c r="Z6" i="5"/>
  <c r="BB6" i="5"/>
  <c r="G8" i="5"/>
  <c r="Z8" i="5"/>
  <c r="AN8" i="5"/>
  <c r="Z3" i="5"/>
  <c r="AN3" i="5"/>
  <c r="I3" i="5"/>
  <c r="AA3" i="5"/>
  <c r="BB3" i="5"/>
  <c r="AA5" i="5"/>
  <c r="AA6" i="5"/>
  <c r="AA7" i="5"/>
  <c r="G3" i="5"/>
  <c r="I4" i="5"/>
  <c r="Z2" i="5"/>
  <c r="AN2" i="5"/>
  <c r="BB2" i="5"/>
  <c r="G2" i="5"/>
  <c r="AA2" i="5"/>
  <c r="H3" i="5" l="1"/>
  <c r="H4" i="5"/>
  <c r="C2" i="14" l="1"/>
  <c r="BP4" i="5" l="1"/>
  <c r="BP5" i="5"/>
  <c r="BP6" i="5"/>
  <c r="BP8" i="5"/>
  <c r="BP3" i="5"/>
  <c r="BP7" i="5"/>
  <c r="BP2" i="5"/>
  <c r="S6" i="9"/>
  <c r="BQ9" i="5"/>
  <c r="BH3" i="5" l="1"/>
  <c r="BD3" i="5"/>
  <c r="BD5" i="5"/>
  <c r="BD7" i="5"/>
  <c r="BD4" i="5"/>
  <c r="BD6" i="5"/>
  <c r="BD8" i="5"/>
  <c r="BH4" i="5"/>
  <c r="BH6" i="5"/>
  <c r="BH8" i="5"/>
  <c r="BH7" i="5"/>
  <c r="BH5" i="5"/>
  <c r="BI3" i="5"/>
  <c r="BE4" i="5"/>
  <c r="BI7" i="5"/>
  <c r="BI5" i="5"/>
  <c r="BE5" i="5"/>
  <c r="BE6" i="5"/>
  <c r="BI4" i="5"/>
  <c r="BE3" i="5"/>
  <c r="BI8" i="5"/>
  <c r="BE8" i="5"/>
  <c r="BI6" i="5"/>
  <c r="BE7" i="5"/>
  <c r="BD2" i="5"/>
  <c r="BH2" i="5"/>
  <c r="BI2" i="5"/>
  <c r="BE2" i="5"/>
  <c r="AZ9" i="5"/>
  <c r="BA9" i="5"/>
  <c r="AP5" i="5" l="1"/>
  <c r="AT6" i="5"/>
  <c r="AT8" i="5"/>
  <c r="AT3" i="5"/>
  <c r="AP7" i="5"/>
  <c r="AT4" i="5"/>
  <c r="AP4" i="5"/>
  <c r="AP8" i="5"/>
  <c r="AT5" i="5"/>
  <c r="AT7" i="5"/>
  <c r="AP3" i="5"/>
  <c r="AP6" i="5"/>
  <c r="AF4" i="5"/>
  <c r="AB6" i="5"/>
  <c r="AB8" i="5"/>
  <c r="AF3" i="5"/>
  <c r="AB5" i="5"/>
  <c r="AB7" i="5"/>
  <c r="AB4" i="5"/>
  <c r="AF5" i="5"/>
  <c r="AF7" i="5"/>
  <c r="AB3" i="5"/>
  <c r="AF8" i="5"/>
  <c r="AF6" i="5"/>
  <c r="AC3" i="5"/>
  <c r="AC7" i="5"/>
  <c r="AG4" i="5"/>
  <c r="AG7" i="5"/>
  <c r="AG3" i="5"/>
  <c r="AC5" i="5"/>
  <c r="AG6" i="5"/>
  <c r="AC8" i="5"/>
  <c r="AG8" i="5"/>
  <c r="AG5" i="5"/>
  <c r="AC6" i="5"/>
  <c r="AC4" i="5"/>
  <c r="AU8" i="5"/>
  <c r="AU3" i="5"/>
  <c r="AQ7" i="5"/>
  <c r="AU6" i="5"/>
  <c r="AQ5" i="5"/>
  <c r="AU4" i="5"/>
  <c r="AQ3" i="5"/>
  <c r="AU5" i="5"/>
  <c r="AU7" i="5"/>
  <c r="AQ6" i="5"/>
  <c r="AQ4" i="5"/>
  <c r="AQ8" i="5"/>
  <c r="BJ6" i="5"/>
  <c r="BF7" i="5"/>
  <c r="BJ5" i="5"/>
  <c r="BF6" i="5"/>
  <c r="BJ4" i="5"/>
  <c r="BJ7" i="5"/>
  <c r="BJ8" i="5"/>
  <c r="BF4" i="5"/>
  <c r="BF5" i="5"/>
  <c r="BF8" i="5"/>
  <c r="BF3" i="5"/>
  <c r="BJ3" i="5"/>
  <c r="AG2" i="5"/>
  <c r="AC2" i="5"/>
  <c r="AQ2" i="5"/>
  <c r="AU2" i="5"/>
  <c r="AF2" i="5"/>
  <c r="AB2" i="5"/>
  <c r="AT2" i="5"/>
  <c r="AP2" i="5"/>
  <c r="BF2" i="5"/>
  <c r="BJ2" i="5"/>
  <c r="Y9" i="5"/>
  <c r="AM10" i="5"/>
  <c r="AL10" i="5"/>
  <c r="X9" i="5"/>
  <c r="BB9" i="5"/>
  <c r="AM9" i="5"/>
  <c r="BC9" i="5" s="1"/>
  <c r="AL9" i="5"/>
  <c r="E41" i="9" l="1"/>
  <c r="AH6" i="5"/>
  <c r="AD8" i="5"/>
  <c r="AH5" i="5"/>
  <c r="AD4" i="5"/>
  <c r="AD7" i="5"/>
  <c r="AD6" i="5"/>
  <c r="AD3" i="5"/>
  <c r="AD5" i="5"/>
  <c r="AH4" i="5"/>
  <c r="AH3" i="5"/>
  <c r="AH8" i="5"/>
  <c r="AH7" i="5"/>
  <c r="Q6" i="5"/>
  <c r="Q7" i="5"/>
  <c r="Q5" i="5"/>
  <c r="Q8" i="5"/>
  <c r="Q3" i="5"/>
  <c r="K7" i="5"/>
  <c r="K4" i="5"/>
  <c r="Q4" i="5"/>
  <c r="K8" i="5"/>
  <c r="K5" i="5"/>
  <c r="K3" i="5"/>
  <c r="K6" i="5"/>
  <c r="AR5" i="5"/>
  <c r="AV6" i="5"/>
  <c r="AR7" i="5"/>
  <c r="AR4" i="5"/>
  <c r="AR6" i="5"/>
  <c r="AV8" i="5"/>
  <c r="AV4" i="5"/>
  <c r="AV5" i="5"/>
  <c r="AR8" i="5"/>
  <c r="AV7" i="5"/>
  <c r="AV3" i="5"/>
  <c r="AR3" i="5"/>
  <c r="E39" i="9"/>
  <c r="K41" i="9"/>
  <c r="K58" i="9"/>
  <c r="H58" i="9"/>
  <c r="E60" i="9"/>
  <c r="H75" i="9"/>
  <c r="K75" i="9"/>
  <c r="B9" i="5"/>
  <c r="E75" i="9"/>
  <c r="E73" i="9"/>
  <c r="H39" i="9"/>
  <c r="H41" i="9"/>
  <c r="K77" i="9"/>
  <c r="E62" i="9"/>
  <c r="H73" i="9"/>
  <c r="E56" i="9"/>
  <c r="K2" i="5"/>
  <c r="Q2" i="5"/>
  <c r="K39" i="9"/>
  <c r="K56" i="9"/>
  <c r="H77" i="9"/>
  <c r="E58" i="9"/>
  <c r="K73" i="9"/>
  <c r="E20" i="9"/>
  <c r="H56" i="9"/>
  <c r="E43" i="9"/>
  <c r="E79" i="9"/>
  <c r="E77" i="9"/>
  <c r="AD2" i="5"/>
  <c r="AH2" i="5"/>
  <c r="K43" i="9" s="1"/>
  <c r="AR2" i="5"/>
  <c r="AV2" i="5"/>
  <c r="Z9" i="5"/>
  <c r="M6" i="9"/>
  <c r="AO9" i="5"/>
  <c r="AN9" i="5"/>
  <c r="H20" i="9"/>
  <c r="E9" i="5"/>
  <c r="H60" i="9" l="1"/>
  <c r="K60" i="9"/>
  <c r="K20" i="9"/>
  <c r="H43" i="9"/>
  <c r="R5" i="5" l="1"/>
  <c r="L5" i="5"/>
  <c r="L7" i="5"/>
  <c r="R3" i="5"/>
  <c r="L6" i="5"/>
  <c r="L8" i="5"/>
  <c r="R4" i="5"/>
  <c r="L3" i="5"/>
  <c r="L4" i="5"/>
  <c r="R6" i="5"/>
  <c r="R7" i="5"/>
  <c r="R8" i="5"/>
  <c r="J3" i="5"/>
  <c r="J7" i="5"/>
  <c r="P3" i="5"/>
  <c r="J4" i="5"/>
  <c r="J8" i="5"/>
  <c r="J5" i="5"/>
  <c r="P4" i="5"/>
  <c r="J6" i="5"/>
  <c r="P6" i="5"/>
  <c r="P8" i="5"/>
  <c r="P7" i="5"/>
  <c r="P5" i="5"/>
  <c r="E22" i="9"/>
  <c r="P2" i="5"/>
  <c r="R2" i="5"/>
  <c r="K22" i="9" s="1"/>
  <c r="L2" i="5"/>
  <c r="E45" i="9"/>
  <c r="F9" i="5"/>
  <c r="D9" i="5"/>
  <c r="AS4" i="5" l="1"/>
  <c r="AW4" i="5"/>
  <c r="AY4" i="5" s="1"/>
  <c r="AS6" i="5"/>
  <c r="AW7" i="5"/>
  <c r="AY7" i="5" s="1"/>
  <c r="AW2" i="5"/>
  <c r="AW8" i="5"/>
  <c r="AY8" i="5" s="1"/>
  <c r="AW5" i="5"/>
  <c r="AY5" i="5" s="1"/>
  <c r="AW6" i="5"/>
  <c r="AY6" i="5" s="1"/>
  <c r="AS2" i="5"/>
  <c r="H62" i="9" s="1"/>
  <c r="AS7" i="5"/>
  <c r="AS8" i="5"/>
  <c r="AW3" i="5"/>
  <c r="AY3" i="5" s="1"/>
  <c r="AS3" i="5"/>
  <c r="AS5" i="5"/>
  <c r="BG4" i="5"/>
  <c r="BG5" i="5"/>
  <c r="BG8" i="5"/>
  <c r="BK7" i="5"/>
  <c r="BM7" i="5" s="1"/>
  <c r="BG7" i="5"/>
  <c r="BG2" i="5"/>
  <c r="H79" i="9" s="1"/>
  <c r="BK2" i="5"/>
  <c r="BK4" i="5"/>
  <c r="BM4" i="5" s="1"/>
  <c r="BK6" i="5"/>
  <c r="BM6" i="5" s="1"/>
  <c r="BG3" i="5"/>
  <c r="BK3" i="5"/>
  <c r="BM3" i="5" s="1"/>
  <c r="BK8" i="5"/>
  <c r="BM8" i="5" s="1"/>
  <c r="BK5" i="5"/>
  <c r="BM5" i="5" s="1"/>
  <c r="BG6" i="5"/>
  <c r="K18" i="9"/>
  <c r="AI4" i="5"/>
  <c r="AK4" i="5" s="1"/>
  <c r="AI3" i="5"/>
  <c r="AK3" i="5" s="1"/>
  <c r="AE7" i="5"/>
  <c r="AI8" i="5"/>
  <c r="AK8" i="5" s="1"/>
  <c r="AE4" i="5"/>
  <c r="AE3" i="5"/>
  <c r="AI7" i="5"/>
  <c r="AK7" i="5" s="1"/>
  <c r="AE6" i="5"/>
  <c r="AI5" i="5"/>
  <c r="AK5" i="5" s="1"/>
  <c r="AE8" i="5"/>
  <c r="AI6" i="5"/>
  <c r="AK6" i="5" s="1"/>
  <c r="AE5" i="5"/>
  <c r="U5" i="5"/>
  <c r="O5" i="5"/>
  <c r="O8" i="5"/>
  <c r="O7" i="5"/>
  <c r="O4" i="5"/>
  <c r="U6" i="5"/>
  <c r="O6" i="5"/>
  <c r="U3" i="5"/>
  <c r="U7" i="5"/>
  <c r="U8" i="5"/>
  <c r="U4" i="5"/>
  <c r="O3" i="5"/>
  <c r="M5" i="5"/>
  <c r="M3" i="5"/>
  <c r="S4" i="5"/>
  <c r="M4" i="5"/>
  <c r="M6" i="5"/>
  <c r="S6" i="5"/>
  <c r="M8" i="5"/>
  <c r="S5" i="5"/>
  <c r="S7" i="5"/>
  <c r="S8" i="5"/>
  <c r="M7" i="5"/>
  <c r="S3" i="5"/>
  <c r="E24" i="9"/>
  <c r="E28" i="9"/>
  <c r="H22" i="9"/>
  <c r="U2" i="5"/>
  <c r="O2" i="5"/>
  <c r="M2" i="5"/>
  <c r="S2" i="5"/>
  <c r="K24" i="9" s="1"/>
  <c r="AE2" i="5"/>
  <c r="AI2" i="5"/>
  <c r="AK2" i="5" s="1"/>
  <c r="G9" i="5"/>
  <c r="AA9" i="5"/>
  <c r="H45" i="9"/>
  <c r="I9" i="5"/>
  <c r="H9" i="5" s="1"/>
  <c r="E26" i="9"/>
  <c r="BM2" i="5" l="1"/>
  <c r="K79" i="9"/>
  <c r="AY2" i="5"/>
  <c r="AX2" i="5" s="1"/>
  <c r="H52" i="9" s="1"/>
  <c r="K62" i="9"/>
  <c r="N5" i="5"/>
  <c r="N8" i="5"/>
  <c r="N6" i="5"/>
  <c r="T6" i="5"/>
  <c r="W6" i="5" s="1"/>
  <c r="BO6" i="5" s="1"/>
  <c r="T5" i="5"/>
  <c r="W5" i="5" s="1"/>
  <c r="BO5" i="5" s="1"/>
  <c r="N4" i="5"/>
  <c r="N3" i="5"/>
  <c r="T7" i="5"/>
  <c r="W7" i="5" s="1"/>
  <c r="BO7" i="5" s="1"/>
  <c r="T8" i="5"/>
  <c r="W8" i="5" s="1"/>
  <c r="BO8" i="5" s="1"/>
  <c r="T4" i="5"/>
  <c r="W4" i="5" s="1"/>
  <c r="BO4" i="5" s="1"/>
  <c r="T3" i="5"/>
  <c r="W3" i="5" s="1"/>
  <c r="BO3" i="5" s="1"/>
  <c r="N7" i="5"/>
  <c r="K28" i="9"/>
  <c r="H28" i="9"/>
  <c r="H24" i="9"/>
  <c r="T2" i="5"/>
  <c r="W2" i="5" s="1"/>
  <c r="V2" i="5" s="1"/>
  <c r="N2" i="5"/>
  <c r="M35" i="9"/>
  <c r="K45" i="9"/>
  <c r="BL6" i="5" l="1"/>
  <c r="BL7" i="5"/>
  <c r="BL5" i="5"/>
  <c r="BL8" i="5"/>
  <c r="AX8" i="5"/>
  <c r="Q69" i="9"/>
  <c r="AX5" i="5"/>
  <c r="H26" i="9"/>
  <c r="AX7" i="5"/>
  <c r="M52" i="9"/>
  <c r="BL3" i="5"/>
  <c r="AX4" i="5"/>
  <c r="AX6" i="5"/>
  <c r="Q52" i="9"/>
  <c r="M69" i="9"/>
  <c r="BL2" i="5"/>
  <c r="H69" i="9" s="1"/>
  <c r="AX3" i="5"/>
  <c r="BL4" i="5"/>
  <c r="AJ4" i="5"/>
  <c r="AJ3" i="5"/>
  <c r="AJ8" i="5"/>
  <c r="AJ7" i="5"/>
  <c r="AJ6" i="5"/>
  <c r="AJ5" i="5"/>
  <c r="BO2" i="5"/>
  <c r="AJ2" i="5"/>
  <c r="M14" i="9"/>
  <c r="K26" i="9"/>
  <c r="Q35" i="9"/>
  <c r="H35" i="9"/>
  <c r="V6" i="5" l="1"/>
  <c r="V3" i="5"/>
  <c r="V7" i="5"/>
  <c r="V8" i="5"/>
  <c r="V5" i="5"/>
  <c r="V4" i="5"/>
  <c r="Q14" i="9"/>
  <c r="H6" i="9"/>
  <c r="H14" i="9"/>
  <c r="BN7" i="5" l="1"/>
  <c r="BN6" i="5"/>
  <c r="BN4" i="5"/>
  <c r="BN8" i="5"/>
  <c r="BN5" i="5"/>
  <c r="BN3" i="5"/>
  <c r="S8" i="9"/>
  <c r="BN2" i="5"/>
  <c r="H8" i="9" s="1"/>
  <c r="M8" i="9"/>
</calcChain>
</file>

<file path=xl/sharedStrings.xml><?xml version="1.0" encoding="utf-8"?>
<sst xmlns="http://schemas.openxmlformats.org/spreadsheetml/2006/main" count="7887" uniqueCount="2200">
  <si>
    <t/>
  </si>
  <si>
    <t>No. of SaleActivitys</t>
  </si>
  <si>
    <t>Business Unit Sales Activity</t>
  </si>
  <si>
    <t>IF(A&gt;0,1,0)</t>
  </si>
  <si>
    <t>Jan Wichmann</t>
  </si>
  <si>
    <t>PT. Fahrenheit</t>
  </si>
  <si>
    <t>PT. Kalbe Farma</t>
  </si>
  <si>
    <t>PT. Lion Wings</t>
  </si>
  <si>
    <t>Total Jan Wichmann</t>
  </si>
  <si>
    <t>Indonesia</t>
  </si>
  <si>
    <t>Agus Saputra</t>
  </si>
  <si>
    <t>PT. Laprint Jaya</t>
  </si>
  <si>
    <t>PT. Mandiri Prima</t>
  </si>
  <si>
    <t>PT. Maju Jaya Sarana Grafika (offset)</t>
  </si>
  <si>
    <t>PT. Karunia Kreasi Printa</t>
  </si>
  <si>
    <t>PT. Komark Labels and Labelling Indonesia</t>
  </si>
  <si>
    <t>PT. Maju Jaya Agung</t>
  </si>
  <si>
    <t>PT. Multitech Label Indonesia</t>
  </si>
  <si>
    <t>PT. Subahtera Semesta Graphika</t>
  </si>
  <si>
    <t>PT. Prolabelindo</t>
  </si>
  <si>
    <t>PT. Aneka Rupa Tera</t>
  </si>
  <si>
    <t>PT. Primasindo Makmur Kencana</t>
  </si>
  <si>
    <t>PT. Arisu Graphic Prima</t>
  </si>
  <si>
    <t>PT. Sato Nagatomi</t>
  </si>
  <si>
    <t>PT. Lamipak Primula Indonesia</t>
  </si>
  <si>
    <t>PT. Express Grafika Printing</t>
  </si>
  <si>
    <t>CV. Citra Label</t>
  </si>
  <si>
    <t>P.T. Paramithatama Asri Raya</t>
  </si>
  <si>
    <t>PT. Surya Baru Printing</t>
  </si>
  <si>
    <t>PT. Grafitecindo Ciptaprima</t>
  </si>
  <si>
    <t>Duta Printing</t>
  </si>
  <si>
    <t>PT. Pemara Label Indonesia</t>
  </si>
  <si>
    <t>Teruna Perkasa Offset</t>
  </si>
  <si>
    <t>PT. Satyamitra Labeljaya Pratama</t>
  </si>
  <si>
    <t>PT. Super Label Indonesia</t>
  </si>
  <si>
    <t>P.T. Trias Kemas Utama</t>
  </si>
  <si>
    <t>PT. Pancar Prima Agung</t>
  </si>
  <si>
    <t>P.T. Sinar Jatimulia Gemilang</t>
  </si>
  <si>
    <t>PT. Tigamutiara Grafikapratama</t>
  </si>
  <si>
    <t>CV. Mediatama Perkasa</t>
  </si>
  <si>
    <t>PT. Induk Sarana Kemasindo</t>
  </si>
  <si>
    <t>PT. Maju Jaya Agung Labelindo</t>
  </si>
  <si>
    <t>Johan Label</t>
  </si>
  <si>
    <t>PT. Citrajaya Labelindo</t>
  </si>
  <si>
    <t>PT. Ohtomi Company</t>
  </si>
  <si>
    <t>P.T. Rexplast Corporation</t>
  </si>
  <si>
    <t>PT. Mitra Utama Grafika</t>
  </si>
  <si>
    <t>Indosal</t>
  </si>
  <si>
    <t>PT. Kahar Duta Sarana</t>
  </si>
  <si>
    <t>Dunia Flexo</t>
  </si>
  <si>
    <t>Gramedia Printing Group</t>
  </si>
  <si>
    <t>Anugerah Prima Printing</t>
  </si>
  <si>
    <t>PT. Dwi Indah</t>
  </si>
  <si>
    <t>PT. Bagus Indolabel</t>
  </si>
  <si>
    <t>PT. Sarana Labeltronics Indonesia</t>
  </si>
  <si>
    <t>PT. Best Label</t>
  </si>
  <si>
    <t>PT.  Agniprima Internusa</t>
  </si>
  <si>
    <t>PT. Cahaya Jakarta Printing</t>
  </si>
  <si>
    <t>Universal Offset</t>
  </si>
  <si>
    <t>PT. Master Label</t>
  </si>
  <si>
    <t>PT. Tagen Labelindo</t>
  </si>
  <si>
    <t>PT. Pura Barutama</t>
  </si>
  <si>
    <t>Total Agus Saputra</t>
  </si>
  <si>
    <t>Agung Nur Rochim</t>
  </si>
  <si>
    <t>PT. Danusari Mitra Sejahtera</t>
  </si>
  <si>
    <t>PT. Menara Terus Makmur</t>
  </si>
  <si>
    <t>PT. Hanjung Indonesia</t>
  </si>
  <si>
    <t>PT. Komatsu Undercarriage Indonesia</t>
  </si>
  <si>
    <t>PT. Indokonverta Indah</t>
  </si>
  <si>
    <t>PT. Bumi Kaya Steel</t>
  </si>
  <si>
    <t>PT. Morita Tjokro Gearindo</t>
  </si>
  <si>
    <t>PT. Bhineka Ciptabahana Putra</t>
  </si>
  <si>
    <t>PT. Edico Utama</t>
  </si>
  <si>
    <t>PT. Wijaya Karya (Persero) Tbk.</t>
  </si>
  <si>
    <t>PT. Dharma Precision Tools</t>
  </si>
  <si>
    <t>PT. Epiterma Mas Indonesia</t>
  </si>
  <si>
    <t>PT. Jitu Metalworks</t>
  </si>
  <si>
    <t>PT. Bakrie Metal Industries</t>
  </si>
  <si>
    <t>PT. Pulogadung Tempajaya</t>
  </si>
  <si>
    <t>PT. Fajar Gemilang Semesta</t>
  </si>
  <si>
    <t>PT. Jatim Bromo Steel</t>
  </si>
  <si>
    <t>PT. Growth Asia</t>
  </si>
  <si>
    <t>PT. Denso Indonesia</t>
  </si>
  <si>
    <t>PT. Jakarta Cakratunggal Steel Mills</t>
  </si>
  <si>
    <t>P.T. Starmas Inti Aluminium Industri</t>
  </si>
  <si>
    <t>PT. Nippon Steel Construction Indonesia</t>
  </si>
  <si>
    <t>PT. AKS Precision Ball Indonesia</t>
  </si>
  <si>
    <t>PT. Marumo Indonesia Forging</t>
  </si>
  <si>
    <t>PT. Barata Indonesia</t>
  </si>
  <si>
    <t>PT. Showa Indonesia Mfg</t>
  </si>
  <si>
    <t>PT. TBK Plate Work</t>
  </si>
  <si>
    <t>Other Meetings</t>
  </si>
  <si>
    <t>PT. Danwo Steel Sejati</t>
  </si>
  <si>
    <t>P.T. Patama Adijaya Steel</t>
  </si>
  <si>
    <t>PT. Teknikatama Karya Mandiri</t>
  </si>
  <si>
    <t>PT. Waja Kamajaya Sentosa</t>
  </si>
  <si>
    <t>PT Tenaris SPIJ</t>
  </si>
  <si>
    <t>PT. Karya Logam Agung</t>
  </si>
  <si>
    <t>PT. Subur Djaja Teguh</t>
  </si>
  <si>
    <t>PT. Federal Izumi Mfg</t>
  </si>
  <si>
    <t>Trieka Aimex</t>
  </si>
  <si>
    <t>PT. Gunung Raja Paksi</t>
  </si>
  <si>
    <t>PT. Honda Precision Parts Manufacturing</t>
  </si>
  <si>
    <t>PT. Bukaka Forging Industries</t>
  </si>
  <si>
    <t>PT. Sanggar Sarana Baja</t>
  </si>
  <si>
    <t>PT. Aisin Indonesia</t>
  </si>
  <si>
    <t>PT. Alfa Valves Indonesia</t>
  </si>
  <si>
    <t>PT. NSK Bearings Mfg Indonesia</t>
  </si>
  <si>
    <t>PT. Waagner Biro Indonesia</t>
  </si>
  <si>
    <t>P.T. Swadaya Graha</t>
  </si>
  <si>
    <t>PT. Indonesia Steel Tube Work</t>
  </si>
  <si>
    <t>PT. AT Indonesia</t>
  </si>
  <si>
    <t>PT. Konstruksi Baja Cikande</t>
  </si>
  <si>
    <t>PT. Cilegon Fabricators</t>
  </si>
  <si>
    <t>PT. Armindo Catur Pratama</t>
  </si>
  <si>
    <t>PT. Bumikharisma Lininusa</t>
  </si>
  <si>
    <t>FSCM Manufacturing Indonesia</t>
  </si>
  <si>
    <t>P.T. Rusa Dahaga</t>
  </si>
  <si>
    <t>PT. Megah Bangun Baja Semesta</t>
  </si>
  <si>
    <t>PT. Lintech Duta Pratama</t>
  </si>
  <si>
    <t>PT. Krakatau Posco</t>
  </si>
  <si>
    <t>PT. Karunia Berca Indonesia</t>
  </si>
  <si>
    <t>PT. Metindo Era Sakti</t>
  </si>
  <si>
    <t>PT. Maber Teknindo</t>
  </si>
  <si>
    <t>PT. Indoaluminium Intikarsa Industri</t>
  </si>
  <si>
    <t>SC-SW Indonesia</t>
  </si>
  <si>
    <t>PT. Twink Indonesia</t>
  </si>
  <si>
    <t>PT. Dasa Windu Agung</t>
  </si>
  <si>
    <t>PT. Multi Fabrindo Gemilang</t>
  </si>
  <si>
    <t>P.T. Plasindo Lestari</t>
  </si>
  <si>
    <t>PT. Pegasus Multi International</t>
  </si>
  <si>
    <t>PT. Aichi Forging Indonesia</t>
  </si>
  <si>
    <t>PT. Sankei Dharma Indonesia</t>
  </si>
  <si>
    <t>PT. Jakarta Marten Logamindo</t>
  </si>
  <si>
    <t>P.T. Swadaya Agung Perkasa</t>
  </si>
  <si>
    <t>PT. Chemco Harapan Nusantara</t>
  </si>
  <si>
    <t>PT. SKF Indonesia</t>
  </si>
  <si>
    <t>P.T. Steel Pipe Industry of Indonesia</t>
  </si>
  <si>
    <t>PT. Dutacipta Pakarperkasa</t>
  </si>
  <si>
    <t>PT. Braja Mukti Cakra</t>
  </si>
  <si>
    <t>PT. Alim Ampuhjaya Steel</t>
  </si>
  <si>
    <t>PT. Dharma Polimetal</t>
  </si>
  <si>
    <t>PT. Bluescope Lysaght Indonesia</t>
  </si>
  <si>
    <t>PT. Jagat Baja Prima</t>
  </si>
  <si>
    <t>PT. Inti Ganda Perdana</t>
  </si>
  <si>
    <t>PT. Toyota Motor Manufacturing Indonesia</t>
  </si>
  <si>
    <t>PT. Union Metal Product Manufacturer</t>
  </si>
  <si>
    <t>PT. Amarta Karya (Persero)</t>
  </si>
  <si>
    <t>PT. Citramasjaya Teknikmandiri</t>
  </si>
  <si>
    <t>PT. Telehouse Engineering</t>
  </si>
  <si>
    <t>PT. Cidas Supra Metalindo</t>
  </si>
  <si>
    <t>PT. Continental Steel</t>
  </si>
  <si>
    <t>PT. Hamasa Hutama</t>
  </si>
  <si>
    <t>PT. Bukaka Teknik Utama</t>
  </si>
  <si>
    <t>PT. Gunung Garuda</t>
  </si>
  <si>
    <t>Gabungan Industri Kendaraan Bermotor Indonesia</t>
  </si>
  <si>
    <t>PT. Waskita Beton Precast</t>
  </si>
  <si>
    <t>PT. Indopoly Swakarsa Industry</t>
  </si>
  <si>
    <t>PT. Al Babtain Le Blanc Indonesia</t>
  </si>
  <si>
    <t>PT. Bakrie Tosanjaya</t>
  </si>
  <si>
    <t>PT. Cigading Habeam</t>
  </si>
  <si>
    <t>PT. Multi Prima Sejahtera</t>
  </si>
  <si>
    <t>PT. Wijaya Karya Industri dan Konstruksi</t>
  </si>
  <si>
    <t>PT. Kayaba Indonesia</t>
  </si>
  <si>
    <t>PT. Gemala Kempa Daya</t>
  </si>
  <si>
    <t>PT. Argha Karya Prima Industri</t>
  </si>
  <si>
    <t>PT. Akebono Brake Astra Indonesia</t>
  </si>
  <si>
    <t>Indonesia Air Force</t>
  </si>
  <si>
    <t>PT. Aisan Nasmoco Industri</t>
  </si>
  <si>
    <t>PT. Kokoh Semesta</t>
  </si>
  <si>
    <t>PT. Sinar Mentari jaya</t>
  </si>
  <si>
    <t>PT. Chuhatsu Indonesia</t>
  </si>
  <si>
    <t>PT. Murinda Iron Steel</t>
  </si>
  <si>
    <t>PT. Robertson Fast Build Indonesia</t>
  </si>
  <si>
    <t>PT. Gerbang Sarana Baja</t>
  </si>
  <si>
    <t>PT. Intibumi Alumindotama Industry</t>
  </si>
  <si>
    <t>Total Agung Nur Rochim</t>
  </si>
  <si>
    <t>Bayu Dirgantara</t>
  </si>
  <si>
    <t>PT. Chandra Asri Petrochemical Tbk</t>
  </si>
  <si>
    <t>PT. Inti Karya Persada Tehnik</t>
  </si>
  <si>
    <t>PT. Polyfin Canggih</t>
  </si>
  <si>
    <t>PT. Pertamina</t>
  </si>
  <si>
    <t>P.T. Petnesia Resindo</t>
  </si>
  <si>
    <t>PT. Panasia Indosyntec Tbk.</t>
  </si>
  <si>
    <t>Tripatra Engineering</t>
  </si>
  <si>
    <t>PT. Inno Wangsa Oils  and Fats</t>
  </si>
  <si>
    <t>PT. Sulfindo Adi Usaha</t>
  </si>
  <si>
    <t>PT. Asia Pacific Fibers Tbk.</t>
  </si>
  <si>
    <t>PT. Elsoro Multi Pratama</t>
  </si>
  <si>
    <t>PT. Sampoerna Agro Tbk.</t>
  </si>
  <si>
    <t>PT. Swadaya Prima Utama</t>
  </si>
  <si>
    <t>P.T. Rekayasa Industri</t>
  </si>
  <si>
    <t>PT. Musim Mas</t>
  </si>
  <si>
    <t>PT. Arbe Styrindo</t>
  </si>
  <si>
    <t>PT. Indorama Polypet Indonesia</t>
  </si>
  <si>
    <t>PT. Jumbo Power International</t>
  </si>
  <si>
    <t>P.T. Permata Hijau Sawit</t>
  </si>
  <si>
    <t>PT. Indorama Synthetics Tbk.</t>
  </si>
  <si>
    <t>P.T. Pupuk Kujang</t>
  </si>
  <si>
    <t>PT. Susilia Indah Synthetic</t>
  </si>
  <si>
    <t>Total Bayu Dirgantara</t>
  </si>
  <si>
    <t>David Hardjadinata</t>
  </si>
  <si>
    <t>P.T. Pupuk Kaltim</t>
  </si>
  <si>
    <t>PT. Innovative Plastic Packaging</t>
  </si>
  <si>
    <t>P.T. Semen Padang</t>
  </si>
  <si>
    <t>PT. Multi Makmur Indah Industri</t>
  </si>
  <si>
    <t>PT. Bumimulia Indah Lestari</t>
  </si>
  <si>
    <t>PT. Incasi Raya</t>
  </si>
  <si>
    <t>PT. Tirta Bahagia</t>
  </si>
  <si>
    <t>PT. Yasa Industri Nusantara</t>
  </si>
  <si>
    <t>PT. Abadi Plastik</t>
  </si>
  <si>
    <t>PT. Shell Indonesia</t>
  </si>
  <si>
    <t>PT. Bioplast Unggul</t>
  </si>
  <si>
    <t>PT. Sanghiang Perkasa</t>
  </si>
  <si>
    <t>PT. Indolakto</t>
  </si>
  <si>
    <t>PT. Dynaplast Tbk</t>
  </si>
  <si>
    <t>PT. Karya Indah Multiguna</t>
  </si>
  <si>
    <t>PT.  Adaro Indonesia</t>
  </si>
  <si>
    <t>PT. BBraun Medical Indonesia</t>
  </si>
  <si>
    <t>P.T. Semen Tonasa</t>
  </si>
  <si>
    <t>P.T. Polytama Propindo</t>
  </si>
  <si>
    <t>PT. Anta Tirta Kirana</t>
  </si>
  <si>
    <t>PT. Krakatau Engineering</t>
  </si>
  <si>
    <t>PT. Kencana Zavira</t>
  </si>
  <si>
    <t>Tirta Amarta</t>
  </si>
  <si>
    <t>PT. Jui Shin Indonesia</t>
  </si>
  <si>
    <t>P.T. Tirta Investama</t>
  </si>
  <si>
    <t>P.T. Ultra Prima Plast</t>
  </si>
  <si>
    <t>PT. Conbloc Internusa</t>
  </si>
  <si>
    <t>PT. Uniplastindo Interbuana</t>
  </si>
  <si>
    <t>PT. Namasindoplas</t>
  </si>
  <si>
    <t>Husky Injection Molding System Singapore Pte. Ltd.</t>
  </si>
  <si>
    <t>PT. Berlina</t>
  </si>
  <si>
    <t>PT. Advance Stabilindo Industry</t>
  </si>
  <si>
    <t>P.T. Triomega P.E.T. Industries</t>
  </si>
  <si>
    <t>PT. Dinito Jaya Sakti</t>
  </si>
  <si>
    <t>PT. Semen Baturaja</t>
  </si>
  <si>
    <t>PT. Rahadicipta Primasatya</t>
  </si>
  <si>
    <t>PT. Truba Jaya Engineering</t>
  </si>
  <si>
    <t>PT.  Adhi Karya (Persero) Tbk.</t>
  </si>
  <si>
    <t>PT. Magna Technopack</t>
  </si>
  <si>
    <t>P.T. Tirta Fresindo Jaya</t>
  </si>
  <si>
    <t>PT. Detpak Indonesia</t>
  </si>
  <si>
    <t>PT. Supravisi Rama Optik Mfg</t>
  </si>
  <si>
    <t>PT. Indo Tirta Abadi</t>
  </si>
  <si>
    <t>PT. Semen Bosowa Maros</t>
  </si>
  <si>
    <t>PT. Cemindo Gemilang</t>
  </si>
  <si>
    <t>PT. Holcim Indonesia Tbk</t>
  </si>
  <si>
    <t>PT. Indocement Tunggal Prakarsa</t>
  </si>
  <si>
    <t>PT. Sariguna Primatirta (Tanobel)</t>
  </si>
  <si>
    <t>PT. Bumitangerang Mesindotama</t>
  </si>
  <si>
    <t>PT.  Abadi Adimulia</t>
  </si>
  <si>
    <t>Total David Hardjadinata</t>
  </si>
  <si>
    <t>Edwin Sutanto</t>
  </si>
  <si>
    <t>PT. SGG Prima Beton</t>
  </si>
  <si>
    <t>PT. M Class Industry</t>
  </si>
  <si>
    <t>PT. Bakrie Pipe Industries</t>
  </si>
  <si>
    <t>PT. Multi Kencana Niagatama</t>
  </si>
  <si>
    <t>Agung Sedayu Group</t>
  </si>
  <si>
    <t>PT. Maha Block</t>
  </si>
  <si>
    <t>PT. Wijaya Karya Beton</t>
  </si>
  <si>
    <t>PT. Energi Baru</t>
  </si>
  <si>
    <t>PT. Bohler Welding Group Asia Pacific</t>
  </si>
  <si>
    <t>PT. Maccaferi Indonesia</t>
  </si>
  <si>
    <t>PT. Adiwisesa Mandiri Building Products Indonesia</t>
  </si>
  <si>
    <t>PT. Furukawa Supreme Optical Cable</t>
  </si>
  <si>
    <t>PT. Lionmesh Prima</t>
  </si>
  <si>
    <t>Tech Indotama</t>
  </si>
  <si>
    <t>PT. Spanbetondek Admara</t>
  </si>
  <si>
    <t>PT. Imasco Pacific Minerals</t>
  </si>
  <si>
    <t>PT. Sarana Baja Ragam Citra</t>
  </si>
  <si>
    <t>PT. Sutrakabel Intimandiri</t>
  </si>
  <si>
    <t>PT. Kabelindo Murni</t>
  </si>
  <si>
    <t>PT. Cipta Mortar Utama</t>
  </si>
  <si>
    <t>Sumi Indo Kabel</t>
  </si>
  <si>
    <t>PT. Suryakabel Cemerlang</t>
  </si>
  <si>
    <t>PT. Cometa Can Corporation</t>
  </si>
  <si>
    <t>Supreme Cable Manufacturing &amp; Commerce</t>
  </si>
  <si>
    <t>PT. Pakoakuina</t>
  </si>
  <si>
    <t>PT. Ancol Terang Metal Printing Industri</t>
  </si>
  <si>
    <t>PT. BICC Berca Cables</t>
  </si>
  <si>
    <t>PT. Cengkareng Permai</t>
  </si>
  <si>
    <t>PT. KMI Wire and Cable Tbk.</t>
  </si>
  <si>
    <t>PT. Trojan Perkasa</t>
  </si>
  <si>
    <t>PT. Beton Elemenindo Perkasa</t>
  </si>
  <si>
    <t>PT. Cikupa Megah Kencana</t>
  </si>
  <si>
    <t>PT. Prima Indah Lestari</t>
  </si>
  <si>
    <t>P.T. United Can Company Limited</t>
  </si>
  <si>
    <t>PT. SCG Pipe and Precast Indonesia</t>
  </si>
  <si>
    <t>PT. Unimax Formindo Jaya</t>
  </si>
  <si>
    <t>PT.  Adhimix Precast Indonesia</t>
  </si>
  <si>
    <t>PT. Togo Steel Industries</t>
  </si>
  <si>
    <t>PT. Sidokumpul Raya</t>
  </si>
  <si>
    <t>PT. Bridon</t>
  </si>
  <si>
    <t>PT. Halarag Baja Utama</t>
  </si>
  <si>
    <t>PT. Powerblock Indonesia</t>
  </si>
  <si>
    <t>PT. Broco Aerated Concrete Industry</t>
  </si>
  <si>
    <t>PT. Teksian Manindo</t>
  </si>
  <si>
    <t>PT. Majumapan Bangunindo</t>
  </si>
  <si>
    <t>PT. Prysmian Cables Indonesia</t>
  </si>
  <si>
    <t>PT. Bagus Abdi Bangsa</t>
  </si>
  <si>
    <t>PT. Dantosan Precon Perkasa</t>
  </si>
  <si>
    <t>PT. Mayora Indah</t>
  </si>
  <si>
    <t>PT. Hebel Indonesia</t>
  </si>
  <si>
    <t>P.T. Sampoerna Printpack</t>
  </si>
  <si>
    <t>PT. Krakatau Wajatama</t>
  </si>
  <si>
    <t>PT. Khong Guan Biscuit Factory Indonesia Ltd.</t>
  </si>
  <si>
    <t>PT, Ducon Tetrablok Indonesia</t>
  </si>
  <si>
    <t>Total Edwin Sutanto</t>
  </si>
  <si>
    <t>Guntur Tjandra</t>
  </si>
  <si>
    <t>PT. Perdana Karindobag</t>
  </si>
  <si>
    <t>PT. Asiaplast Industries Tbk</t>
  </si>
  <si>
    <t>PT. Indofood CBP - Flexible Pack</t>
  </si>
  <si>
    <t>P.T. Prima Jaya Eratama</t>
  </si>
  <si>
    <t>PT. Surya Mas Plastik</t>
  </si>
  <si>
    <t>P.T. Plastin Eka Prakarsa</t>
  </si>
  <si>
    <t>PT. Pola Paperindo Jayatama</t>
  </si>
  <si>
    <t>PT. Asia Pacific Fortuna Sari</t>
  </si>
  <si>
    <t>Duta Warna</t>
  </si>
  <si>
    <t>Suburmitra Grafistama</t>
  </si>
  <si>
    <t>PT. Flexo Plate Digital</t>
  </si>
  <si>
    <t>PT. Kertarajasa Raya Tbk.</t>
  </si>
  <si>
    <t>P.T. Sapta Warna Cemerlang</t>
  </si>
  <si>
    <t>P.T. Surya Multi Indopack</t>
  </si>
  <si>
    <t>P.T. Saku Mas Jaya</t>
  </si>
  <si>
    <t>PT. Otani Premium Paper Industry</t>
  </si>
  <si>
    <t>PT. Wrapindo Pratama</t>
  </si>
  <si>
    <t>P.T. Panverta Cakrakencana</t>
  </si>
  <si>
    <t>Top Triland</t>
  </si>
  <si>
    <t>PT. Lawangmas Primapack Indonesia</t>
  </si>
  <si>
    <t>PT. Cakra Anugerah Perkasa</t>
  </si>
  <si>
    <t>PT. International Disaintama Primakarya</t>
  </si>
  <si>
    <t>PT. Cahaya Sam Perindasa</t>
  </si>
  <si>
    <t>Total Guntur Tjandra</t>
  </si>
  <si>
    <t>Guntur Susanto</t>
  </si>
  <si>
    <t>P.T. SC Johnson</t>
  </si>
  <si>
    <t>PT. Berkah Manis Makmur</t>
  </si>
  <si>
    <t>PT. Munchy Indonesia</t>
  </si>
  <si>
    <t>PT. Freyabadi Indotama</t>
  </si>
  <si>
    <t>PT. Amidis Tirta Mulia</t>
  </si>
  <si>
    <t>Perfetti Van Melle Indonesia</t>
  </si>
  <si>
    <t>PT. Agel Langgeng</t>
  </si>
  <si>
    <t>PT. Lautan Luas</t>
  </si>
  <si>
    <t>P.T. Unican Surya Agung</t>
  </si>
  <si>
    <t>PT. Hero Supermarket Tbk</t>
  </si>
  <si>
    <t>PT. Samirana Surya Semesta</t>
  </si>
  <si>
    <t>P.T. Universal Indofood Product</t>
  </si>
  <si>
    <t>PT. Duta Sugar International</t>
  </si>
  <si>
    <t>Akufood - PT. Artha Karya Utama</t>
  </si>
  <si>
    <t>PT. Arnott's Indonesia</t>
  </si>
  <si>
    <t>PT. Futami Food and Beverages</t>
  </si>
  <si>
    <t>PT. Dellifood Sentosa Corpindo</t>
  </si>
  <si>
    <t>PT. Nirwana Lestari</t>
  </si>
  <si>
    <t>PT. Sigmantara Alfindo</t>
  </si>
  <si>
    <t>PT. Tiga Pilar Sejahtera Food Tbk.</t>
  </si>
  <si>
    <t>PT. Garuda Food</t>
  </si>
  <si>
    <t>PT. Nippon Indosari Corpindo</t>
  </si>
  <si>
    <t>PT. Nutrifood Indonesia</t>
  </si>
  <si>
    <t>Sentral Multirasa Utama</t>
  </si>
  <si>
    <t>PT. Kraft Foods Indonesia</t>
  </si>
  <si>
    <t>PT. Harvestime Indonesia</t>
  </si>
  <si>
    <t>PT. Sari Opal Nutrition</t>
  </si>
  <si>
    <t>PT. Puncak Gunung Mas</t>
  </si>
  <si>
    <t>PT. Nestle Confectionery Indonesia</t>
  </si>
  <si>
    <t>PT. Olagafood Sukses Mandiri</t>
  </si>
  <si>
    <t>PT. JJ Royal Coffee</t>
  </si>
  <si>
    <t>PT. Kakaomas Gemilang</t>
  </si>
  <si>
    <t>P.T. Sentra Usahatama Jaya</t>
  </si>
  <si>
    <t>PT. Torabika Eka Semesta</t>
  </si>
  <si>
    <t>PT. Tata Nutrisana</t>
  </si>
  <si>
    <t>Yamazaki Baking Co. Ltd.</t>
  </si>
  <si>
    <t>PT. Ultra Prima Abadi</t>
  </si>
  <si>
    <t>Morinaga Kino</t>
  </si>
  <si>
    <t>PT. Sungai Budi Group</t>
  </si>
  <si>
    <t>PT. Lotte Indonesia</t>
  </si>
  <si>
    <t>PT. Lajuperdana Indah</t>
  </si>
  <si>
    <t>PT. Indofood Sukses Makmur</t>
  </si>
  <si>
    <t>PT. Indofood Fritolay Makmur</t>
  </si>
  <si>
    <t>P.T. Sinar Sosro</t>
  </si>
  <si>
    <t>PT. Global Indo Abadi</t>
  </si>
  <si>
    <t>andalan Furnindo</t>
  </si>
  <si>
    <t>PT. Zehat International</t>
  </si>
  <si>
    <t>P.T. URC Indonesia</t>
  </si>
  <si>
    <t>PT. Ceres</t>
  </si>
  <si>
    <t>PT. Internusa Nutritama</t>
  </si>
  <si>
    <t>PT. Permata Dunia Sukses Utama</t>
  </si>
  <si>
    <t>PT. Associated British Budi</t>
  </si>
  <si>
    <t>PT. Diamond Cold Storage</t>
  </si>
  <si>
    <t>PT. Eracita Astamida</t>
  </si>
  <si>
    <t>PT Dom Pizza Indonesia</t>
  </si>
  <si>
    <t>Total Guntur Susanto</t>
  </si>
  <si>
    <t>Joe Heru</t>
  </si>
  <si>
    <t>PT. DNP Indonesia</t>
  </si>
  <si>
    <t>PT. Karuna</t>
  </si>
  <si>
    <t>PT. Century Mitra Sukses Sejati</t>
  </si>
  <si>
    <t>PT. Printing Industri Mahkota Maju</t>
  </si>
  <si>
    <t>P.T. Sinar Pelangi Kemasindo</t>
  </si>
  <si>
    <t>PT. Dolpin Putra Sejati</t>
  </si>
  <si>
    <t>P.T. Prima Makmur Rotokemindo</t>
  </si>
  <si>
    <t>P.T. Plastindo Ekatama</t>
  </si>
  <si>
    <t>PT. Inter Aneka Lestari Kimia</t>
  </si>
  <si>
    <t>P.T. Sami Surya Indah Plastik</t>
  </si>
  <si>
    <t>P.T. Super Exim Sari</t>
  </si>
  <si>
    <t>PT. Indomas</t>
  </si>
  <si>
    <t>P.T. Suryakemasindo Sejati</t>
  </si>
  <si>
    <t>P.T. Respati Kemasindah</t>
  </si>
  <si>
    <t>PT. Indomaju Textindo</t>
  </si>
  <si>
    <t>PT. Inti Abadi Kemasindo</t>
  </si>
  <si>
    <t>PT. Amcor Indonesia</t>
  </si>
  <si>
    <t>PT. Central Multi Rotopack</t>
  </si>
  <si>
    <t>PT. Siegwerk Indonesia</t>
  </si>
  <si>
    <t>PT. Multi Saka Abadi</t>
  </si>
  <si>
    <t>Prima Plastik Industri</t>
  </si>
  <si>
    <t>P.T. Poliplas Indah Sejahtera</t>
  </si>
  <si>
    <t>PT. Cipta Kemas Indah Cemerlang</t>
  </si>
  <si>
    <t>PT. Supernova Flexible Packaging</t>
  </si>
  <si>
    <t>PT. Saranaprima Nusantara Abadi</t>
  </si>
  <si>
    <t>P.T. Unggul Karya Semesta</t>
  </si>
  <si>
    <t>PT. Luas Birus Utama</t>
  </si>
  <si>
    <t>PT. Midas Multi Industry</t>
  </si>
  <si>
    <t>PT. Elfrida Plastik</t>
  </si>
  <si>
    <t>PT. Interact Corpindo</t>
  </si>
  <si>
    <t>PT. Fukusuke Kogyo Indonesia</t>
  </si>
  <si>
    <t>PT. Saka Indah Abadi</t>
  </si>
  <si>
    <t>P.T. Semarang Packaging</t>
  </si>
  <si>
    <t>Simongan Plastic Factory</t>
  </si>
  <si>
    <t>PT. Hempel Indonesia</t>
  </si>
  <si>
    <t>PT Trivesta Polymas Perkasa</t>
  </si>
  <si>
    <t>P.T. Teras Adhikarisma</t>
  </si>
  <si>
    <t>P.T. Propan Raya</t>
  </si>
  <si>
    <t>PT. Metropoly Jaya Nusa</t>
  </si>
  <si>
    <t>PT. Modern Plastic Industry</t>
  </si>
  <si>
    <t>Total Joe Heru</t>
  </si>
  <si>
    <t>Leo Yulyardi</t>
  </si>
  <si>
    <t>Engineering  and Construction</t>
  </si>
  <si>
    <t>P.T. Sugico Graha</t>
  </si>
  <si>
    <t>PT. Indosmelt</t>
  </si>
  <si>
    <t>PT. Tambang Timah</t>
  </si>
  <si>
    <t>PT. Benefisiasi Mineral Utama</t>
  </si>
  <si>
    <t>PT. Aneka Tambang TBK.</t>
  </si>
  <si>
    <t>Institute Teknologi Bandung</t>
  </si>
  <si>
    <t>Sucofindo</t>
  </si>
  <si>
    <t>TekMira</t>
  </si>
  <si>
    <t>PT. Darma Henwa</t>
  </si>
  <si>
    <t>OSO Group</t>
  </si>
  <si>
    <t>PT. Nusantara Smelting Corporation</t>
  </si>
  <si>
    <t>PT. Pacific Mineral Indonesia</t>
  </si>
  <si>
    <t>P.T. Titan Mining</t>
  </si>
  <si>
    <t>Win Resources</t>
  </si>
  <si>
    <t>PT. Krakatau National Resources</t>
  </si>
  <si>
    <t>Total Leo Yulyardi</t>
  </si>
  <si>
    <t>Marcus Grundke</t>
  </si>
  <si>
    <t>Total Marcus Grundke</t>
  </si>
  <si>
    <t>Mario Sonatha</t>
  </si>
  <si>
    <t>PT. Abbott Indonesia</t>
  </si>
  <si>
    <t>P.T. Sandoz Indonesia</t>
  </si>
  <si>
    <t>P.T. Pradja Pharin</t>
  </si>
  <si>
    <t>PT. Sanofi-Aventis Indonesia</t>
  </si>
  <si>
    <t>Genero</t>
  </si>
  <si>
    <t>PT. Tanabe Abadi</t>
  </si>
  <si>
    <t>P.T. Pharos Indonesia</t>
  </si>
  <si>
    <t>PT. Otto Pharmaceutical Industries Ltd.</t>
  </si>
  <si>
    <t>Beta Pharmacon</t>
  </si>
  <si>
    <t>PT. Sanbe Farma</t>
  </si>
  <si>
    <t>PT. Bayer Healthcare Indonesia</t>
  </si>
  <si>
    <t>PT. Martina Berto</t>
  </si>
  <si>
    <t>PT. Guardian Pharmatama</t>
  </si>
  <si>
    <t>PT. Johnson Home Hygiene Products</t>
  </si>
  <si>
    <t>PT Biofarma</t>
  </si>
  <si>
    <t>PT. Mugi Laboratories</t>
  </si>
  <si>
    <t>PT. Dexa Laboratories of Biomolecular Sciences</t>
  </si>
  <si>
    <t>PT. DIPA Pharmalab Intersains</t>
  </si>
  <si>
    <t>PT. Tunggal Idaman Abdi</t>
  </si>
  <si>
    <t>PT. Medifarma Laboratories</t>
  </si>
  <si>
    <t>PT. Johnson and Johnson Indonesia</t>
  </si>
  <si>
    <t>P.T. Soho Indonesia</t>
  </si>
  <si>
    <t>PT. Bintang Toedjoe</t>
  </si>
  <si>
    <t>Taisho Pharmaceutical</t>
  </si>
  <si>
    <t>PT. Herlina Indah/Sari Enesis</t>
  </si>
  <si>
    <t>PT.Boehringer Ingelheim</t>
  </si>
  <si>
    <t>PT. Novell Pharmaceutical</t>
  </si>
  <si>
    <t>PT. Glaxo Indonesia</t>
  </si>
  <si>
    <t>PT. Otsuka Indonesia</t>
  </si>
  <si>
    <t>PT. Pertiwi Agung</t>
  </si>
  <si>
    <t>Orang Tua Farma</t>
  </si>
  <si>
    <t>PT. Yulia Cosmetic</t>
  </si>
  <si>
    <t>PT. Dankos Labs.</t>
  </si>
  <si>
    <t>PT. Actavis Indonesia</t>
  </si>
  <si>
    <t>PT. Ferron Pharmaceuticals</t>
  </si>
  <si>
    <t>PT. Megasari Makmur</t>
  </si>
  <si>
    <t>PT. Indesso Aroma</t>
  </si>
  <si>
    <t>PT. Dexa Medica</t>
  </si>
  <si>
    <t>P.T. Tempo Scan Pacific</t>
  </si>
  <si>
    <t>PT. Mandom Indonesia</t>
  </si>
  <si>
    <t>Total Mario Sonatha</t>
  </si>
  <si>
    <t>Markus Tanzil</t>
  </si>
  <si>
    <t>PT. Siam Cement Group</t>
  </si>
  <si>
    <t>PT. Wijaya Karya Komponen Beton</t>
  </si>
  <si>
    <t>Total Markus Tanzil</t>
  </si>
  <si>
    <t>Priyo Priyanggoro</t>
  </si>
  <si>
    <t>Directorate General EBTKE</t>
  </si>
  <si>
    <t>Tridomain Chemical</t>
  </si>
  <si>
    <t>PT. Tifico</t>
  </si>
  <si>
    <t>Unggul Indah Cahaya</t>
  </si>
  <si>
    <t>JGC Indonesia</t>
  </si>
  <si>
    <t>Eterindo Wahanatama</t>
  </si>
  <si>
    <t>PT. Smart Tbk.</t>
  </si>
  <si>
    <t>PT. Bali Hai</t>
  </si>
  <si>
    <t>P.T. Salim Group</t>
  </si>
  <si>
    <t>PT. Kahatex Indonesia</t>
  </si>
  <si>
    <t>PT. Styron</t>
  </si>
  <si>
    <t>PT. Asahimas Chemical</t>
  </si>
  <si>
    <t>.PT. Multi Kimia Inti Pelangi</t>
  </si>
  <si>
    <t>PT. Timuraya</t>
  </si>
  <si>
    <t>PT. Pupuk Sriwidjaja (Persero)</t>
  </si>
  <si>
    <t>PT. Sumiasih</t>
  </si>
  <si>
    <t>PT. Amoco Mitsui</t>
  </si>
  <si>
    <t>PT. Polychem Indonesia Tbk.</t>
  </si>
  <si>
    <t>PT. Indonesia Toray Synthetics</t>
  </si>
  <si>
    <t>PT. Mitsubishi Chemical</t>
  </si>
  <si>
    <t>Total Priyo Priyanggoro</t>
  </si>
  <si>
    <t>Stevieno Cendana</t>
  </si>
  <si>
    <t>PT. Inbraco</t>
  </si>
  <si>
    <t>Bumi Maestro Ayu</t>
  </si>
  <si>
    <t>PT Sujaya Food Processing</t>
  </si>
  <si>
    <t>PT. Kemfoods Industries</t>
  </si>
  <si>
    <t>PT Indowurst Maestro Perkasa</t>
  </si>
  <si>
    <t>PT. Milko Beverage Industry</t>
  </si>
  <si>
    <t>PT. Berlian Eka Sakti Tangguh</t>
  </si>
  <si>
    <t>PT. Mikie Oleo Nabati Industri</t>
  </si>
  <si>
    <t>PT. Citra Borneo Indah</t>
  </si>
  <si>
    <t>PT. Belfoods Indonesia</t>
  </si>
  <si>
    <t>PT. Dunia Daging Food Industries</t>
  </si>
  <si>
    <t>PT. Central Proteinaprima Tbk</t>
  </si>
  <si>
    <t>PT. So Good Food Manufacturing</t>
  </si>
  <si>
    <t>P.T. Sinar Meadow International</t>
  </si>
  <si>
    <t>PT. Tanimas Edible Oil</t>
  </si>
  <si>
    <t>PT. Charoen Pokphand</t>
  </si>
  <si>
    <t>P.T. San Miguel Purefoods Indonesia</t>
  </si>
  <si>
    <t>P.T. Petra Foods</t>
  </si>
  <si>
    <t>PT. Sumber Prima Anugrah Abadi</t>
  </si>
  <si>
    <t>PT. Cisadane Raya</t>
  </si>
  <si>
    <t>PT. Bina Mentari Tunggal</t>
  </si>
  <si>
    <t>PT. Pacific Medan Industri</t>
  </si>
  <si>
    <t>P.T. Ultrajaya</t>
  </si>
  <si>
    <t>PT. Tunas Baru Lampung</t>
  </si>
  <si>
    <t>Total Stevieno Cendana</t>
  </si>
  <si>
    <t>Susan Kumalasari</t>
  </si>
  <si>
    <t>P.T. Pfizer Indonesia</t>
  </si>
  <si>
    <t>Total Susan Kumalasari</t>
  </si>
  <si>
    <t>Wai Chong Foong</t>
  </si>
  <si>
    <t>HASRAT MERANTI SDN BHD</t>
  </si>
  <si>
    <t>DAIBOCHI PLASTIC AND PACKAGING IND. BHD.</t>
  </si>
  <si>
    <t>KLANG HOCK PLASTIC INDUSTRIES SDN BHD</t>
  </si>
  <si>
    <t>KL-KEPONG OLEOMAS SDN BHD</t>
  </si>
  <si>
    <t>MONDI IPOH (M) SDN BHD - SIPUT</t>
  </si>
  <si>
    <t>HEXACHASE CORPORATION SDN BHD</t>
  </si>
  <si>
    <t>PAC WORLDWIDE ASIA SDN. BHD.</t>
  </si>
  <si>
    <t>INDAH PAPER INDUSTRIES SDN. BHD.</t>
  </si>
  <si>
    <t>HOND TAT INDUSTRIES SDN BHD</t>
  </si>
  <si>
    <t>THONG GUAN INDUSTRIES BHD</t>
  </si>
  <si>
    <t>Total Wai Chong Foong</t>
  </si>
  <si>
    <t>Malaysia</t>
  </si>
  <si>
    <t>Hon Loong Kong</t>
  </si>
  <si>
    <t>KOTRA PHARMA (M) SDN BHD</t>
  </si>
  <si>
    <t>CCM DUOPHARMA BIOTECH BHD</t>
  </si>
  <si>
    <t>YSP INDUSTRIES (M) SDN BHD</t>
  </si>
  <si>
    <t>GLAXOSMITHKLINE STERLING DRUG SDN BHD</t>
  </si>
  <si>
    <t>PHYTES BIOTEK SDN BHD</t>
  </si>
  <si>
    <t>SCANLAB SDN BHD</t>
  </si>
  <si>
    <t>EDMARK INDUSTRIES SDN BHD</t>
  </si>
  <si>
    <t>PHARMANIAGA MANUFACTURING BHD</t>
  </si>
  <si>
    <t>NNE- Pharmaplan  Sdn Bhd</t>
  </si>
  <si>
    <t>RANGE PHARMA SDN BHD</t>
  </si>
  <si>
    <t>XEPA-SOUL PATTINSON (M) SDN BHD</t>
  </si>
  <si>
    <t>MRT SDN BHD</t>
  </si>
  <si>
    <t>HOVID SDN BHD</t>
  </si>
  <si>
    <t>Total Hon Loong Kong</t>
  </si>
  <si>
    <t>Eu Keong Low</t>
  </si>
  <si>
    <t>SAN SOON SENG FOOD INDUSTRIES SDN BHD</t>
  </si>
  <si>
    <t>HUP SENG PERUSAHAAN MAKANAN (M) SDN BHD</t>
  </si>
  <si>
    <t>OLEON  SDN BHD</t>
  </si>
  <si>
    <t>PRESTASI FLOUR MILL (M) SDN BHD</t>
  </si>
  <si>
    <t>FUTURE NRG SDN BHD</t>
  </si>
  <si>
    <t>HAZALI CAPITAL SDN BHD</t>
  </si>
  <si>
    <t>KIAN JOO CAN FACTORY BHD</t>
  </si>
  <si>
    <t>ESTEROL SDN BHD</t>
  </si>
  <si>
    <t>GARDENIA BAKERIES (KL) SDN BHD</t>
  </si>
  <si>
    <t>ENTRYPOINT FARMS SDN. BHD.</t>
  </si>
  <si>
    <t>MALAYSIA MILK SDN BHD</t>
  </si>
  <si>
    <t>F&amp;NCC BEVERAGES SDN BHD</t>
  </si>
  <si>
    <t>CADBURY CONFECTIONERY MALAYSIA</t>
  </si>
  <si>
    <t>AIK JOO CAN FACTORY</t>
  </si>
  <si>
    <t>CANPAC SDN BHD</t>
  </si>
  <si>
    <t>KILANG BERAS SERI MERBOK</t>
  </si>
  <si>
    <t>F&amp;B NUTRITION SDN. BHD.</t>
  </si>
  <si>
    <t>NETWORK FOODS INDUSTRIES SDN BHD</t>
  </si>
  <si>
    <t>QL NATURECO SDN BHD</t>
  </si>
  <si>
    <t>Total Eu Keong Low</t>
  </si>
  <si>
    <t>Alvin Lee</t>
  </si>
  <si>
    <t>PETRON MALAYSIA REFINING AND MARKETING BHD</t>
  </si>
  <si>
    <t>PETRONAS GAS BERHAD</t>
  </si>
  <si>
    <t>KEJURUTERAAN QKS SDN BHD</t>
  </si>
  <si>
    <t>RP CHEMICALS (MALAYSIA) SDN BHD</t>
  </si>
  <si>
    <t>MPI POLYESTER INDUSTRIES</t>
  </si>
  <si>
    <t>AIR PRODUCTS MALAYSIA SDN BHD</t>
  </si>
  <si>
    <t>PORT DICKSON POWER BHD</t>
  </si>
  <si>
    <t>QL RESOURCES BERHAD</t>
  </si>
  <si>
    <t>TECK GUAN GROUP OF COMPANIES</t>
  </si>
  <si>
    <t>MEWAH-OILS SDN BHD</t>
  </si>
  <si>
    <t>ROTARY MEC (M) SDN BHD</t>
  </si>
  <si>
    <t>MALAYSIAN PALM OIL BOARD</t>
  </si>
  <si>
    <t>SOUTHERN ACIDS INDUSTRIES SDN BHD</t>
  </si>
  <si>
    <t>TOYO ENGINEERING AND CONSTRUCTION SDN BHD</t>
  </si>
  <si>
    <t>HYUNDAI ENGINEERING AND CONSTRUCTION</t>
  </si>
  <si>
    <t>DAEWOO INTERNATIONAL (M) SDN BHD</t>
  </si>
  <si>
    <t>MMC OIL AND GAS ENGINEERING SDN BHD</t>
  </si>
  <si>
    <t>UMW PENNZOIL DISTRIBUTORS SDN BHD</t>
  </si>
  <si>
    <t>MMC ENGINEERING SERVICES SDN BHD</t>
  </si>
  <si>
    <t>SYNERLITZ (MALAYSIA) SDN. BHD.</t>
  </si>
  <si>
    <t>CTCI MALAYSIA SDN BHD</t>
  </si>
  <si>
    <t>SHELL REFINING COMPANY (FEDERATION OF MALAYA) BHD</t>
  </si>
  <si>
    <t>PETRONAS PENAPISAN (MELAKA) SDN BHD</t>
  </si>
  <si>
    <t>PETROFAC RNZ SDN BHD</t>
  </si>
  <si>
    <t>PETROFAC E AND C SDN BHD</t>
  </si>
  <si>
    <t>DAELIM (MALAYSIA) SDN BHD</t>
  </si>
  <si>
    <t>PETROLIAM NASIONAL BERHAD</t>
  </si>
  <si>
    <t>RECRON (M) SDN BHD</t>
  </si>
  <si>
    <t>SYNTHOMER SDN BHD</t>
  </si>
  <si>
    <t>APEX COMMUNICATIONS</t>
  </si>
  <si>
    <t>PROSEP</t>
  </si>
  <si>
    <t>Total Alvin Lee</t>
  </si>
  <si>
    <t>Melvyn Chan</t>
  </si>
  <si>
    <t>AUTO MECHANICAL SYSTEM SDN BHD</t>
  </si>
  <si>
    <t>TEAM MEDICAL &amp; SCIENTIFIC SDN BHD</t>
  </si>
  <si>
    <t>GUINESS ANCHOR BHD</t>
  </si>
  <si>
    <t>Total Melvyn Chan</t>
  </si>
  <si>
    <t>Paul Yap</t>
  </si>
  <si>
    <t>HICOM TECK SEE MANUFACTURING MALAYSIA SDN BHD</t>
  </si>
  <si>
    <t>BUTTERWORTH PAPER CUPS</t>
  </si>
  <si>
    <t>PTM LABELS SDN BHD</t>
  </si>
  <si>
    <t>SUPER ENTERPRISE SDN BHD</t>
  </si>
  <si>
    <t>CRUISE TECH AND SYSTEM SDN. BHD.</t>
  </si>
  <si>
    <t>ACTAN (M) SDN BERHAD</t>
  </si>
  <si>
    <t>FLINT GROUP (MALAYSIA) SDN BHD</t>
  </si>
  <si>
    <t>Total Paul Yap</t>
  </si>
  <si>
    <t>Sam Yin Kit Liew</t>
  </si>
  <si>
    <t>SAMA WIRA MULPHA INDUSTRIES SDN BHD</t>
  </si>
  <si>
    <t>SOUTHERN STEEL MESH (KLANG) SDN BHD</t>
  </si>
  <si>
    <t>Tamping Sing Yong Wai Industry Sdn. Bhd.</t>
  </si>
  <si>
    <t>ENGTEX METAL SDN BHD</t>
  </si>
  <si>
    <t>ASIA WIRE STEEL MESH MANUFACTURERS SDN. BHD.</t>
  </si>
  <si>
    <t>MTP (M)  SDN BHD</t>
  </si>
  <si>
    <t>LITA METAL INDUSTRIES SDN BHD</t>
  </si>
  <si>
    <t>METEX STEEL SDN BHD</t>
  </si>
  <si>
    <t>CHUAN HUAT RESOURCES BERHAD</t>
  </si>
  <si>
    <t>Total Sam Yin Kit Liew</t>
  </si>
  <si>
    <t>Steven Yap</t>
  </si>
  <si>
    <t>SENAWANG LAMINATING TECHNOLOGIES  SDN. BHD</t>
  </si>
  <si>
    <t>Scientex Great Wall Sdn Bhd</t>
  </si>
  <si>
    <t>Total Steven Yap</t>
  </si>
  <si>
    <t>Boon Liang Terng</t>
  </si>
  <si>
    <t>DURAPOWER SDN BHD</t>
  </si>
  <si>
    <t>CK PACKAGING &amp; MARKETING</t>
  </si>
  <si>
    <t>AVERY DENNISON MATERIALS SDN BHD</t>
  </si>
  <si>
    <t>LOGOPLASTE MALAYSIA KUANTAN SDN BHD</t>
  </si>
  <si>
    <t>RUBBERFLEX SDN BHD</t>
  </si>
  <si>
    <t>TIP CORPORATION SDN BHD</t>
  </si>
  <si>
    <t>STENTA FILMS (M) SDN BHD</t>
  </si>
  <si>
    <t>EVERMAL INDUSTRY SDN BHD</t>
  </si>
  <si>
    <t>PRENT (MALAYSIA) SDN BHD</t>
  </si>
  <si>
    <t>AUTOLIV HIROTAKO SRS SDN BHD</t>
  </si>
  <si>
    <t>Total Boon Liang Terng</t>
  </si>
  <si>
    <t>Kian Hong Teow</t>
  </si>
  <si>
    <t>UNIVERSAL ENVIRONMENTAL RESOURCES SDN BHD</t>
  </si>
  <si>
    <t>PGEO EDIBLE OILS SDN BHD</t>
  </si>
  <si>
    <t>REGALIS ASIA SDN BHD</t>
  </si>
  <si>
    <t>KLK BIOENERGY SDN BHD</t>
  </si>
  <si>
    <t>ICOF (MALAYSIA) SDN BHD</t>
  </si>
  <si>
    <t>LAFARGE ASIA SDN BHD</t>
  </si>
  <si>
    <t>MALAYAN ADHESIVES - CHEMICALS SDN BHD</t>
  </si>
  <si>
    <t>CHEMICAL INDUSTRIES (MALAYA) SDN BHD</t>
  </si>
  <si>
    <t>PROSES INSTRUMEN SDN BHD</t>
  </si>
  <si>
    <t>UNIPALM MANUFACTURING</t>
  </si>
  <si>
    <t>PETRONAS RESEARCH SDN BHD</t>
  </si>
  <si>
    <t>SOUTHERN WASTE MANAGEMENT SDN BHD</t>
  </si>
  <si>
    <t>MALAY-SINO CHEMICAL INDUSTRIES SDN BHD</t>
  </si>
  <si>
    <t>Kempas Edible Oil Sdn Bhd</t>
  </si>
  <si>
    <t>ASSOCIATED PAN MALAYSIA CEMENT SDN BHD</t>
  </si>
  <si>
    <t>MULTICO ENVIRO (M) SDN. BHD.</t>
  </si>
  <si>
    <t>PAN-CENTURY OLEOCHEMICAL SDN BHD</t>
  </si>
  <si>
    <t>Aqeel Engineering &amp; Construction Sdn Bhd</t>
  </si>
  <si>
    <t>ECOOILS (NEGERI SEMBILAN) SDN BHD</t>
  </si>
  <si>
    <t>ACIDCHEM INTERNATIONAL SDN BHD</t>
  </si>
  <si>
    <t>OPTIMAL GROUP OF COMPANIES</t>
  </si>
  <si>
    <t>SUPERVITAMINS SDN BHD</t>
  </si>
  <si>
    <t>CHOW TAI ENTERPRISE</t>
  </si>
  <si>
    <t>CAROTINO SDN BHD</t>
  </si>
  <si>
    <t>TOP GLOVE SDN BHD</t>
  </si>
  <si>
    <t>TENAGA TIUB SDN BHD</t>
  </si>
  <si>
    <t>YMC TECHNOLOGIES</t>
  </si>
  <si>
    <t>NS LANDMARK (M) SDN BHD</t>
  </si>
  <si>
    <t>PMT INDUSTRIES SDN BHD</t>
  </si>
  <si>
    <t>NEXSYN RENEWABLES</t>
  </si>
  <si>
    <t>PACIFIC OLEOCHEMICALS SDN BHD</t>
  </si>
  <si>
    <t>GASHUB PTE LTD</t>
  </si>
  <si>
    <t>EMERY OLEOCHEMICALS (M) SDN BHD</t>
  </si>
  <si>
    <t>INCUSLED SDN BHD</t>
  </si>
  <si>
    <t>PETRONAS PENAPISAN (TERENGGANU) SDN. BHD.</t>
  </si>
  <si>
    <t>SEE SEN CHEMICAL BHD</t>
  </si>
  <si>
    <t>Total Kian Hong Teow</t>
  </si>
  <si>
    <t>Wong Kok Kuen</t>
  </si>
  <si>
    <t>KVC INDUSTRIAL SUPPLIES SDN BHD</t>
  </si>
  <si>
    <t>Hap Seng BATU-BATA SDN BHD</t>
  </si>
  <si>
    <t>MJC Precast Sdn Bhd</t>
  </si>
  <si>
    <t>CME ENGINEERING (PTE) LTD</t>
  </si>
  <si>
    <t>MCT CONSORTIUM BERHAD</t>
  </si>
  <si>
    <t>THHE FABRICATORS SDN BHD</t>
  </si>
  <si>
    <t>L STAR SERVICES</t>
  </si>
  <si>
    <t>TSK HARDWARE SDN BHD</t>
  </si>
  <si>
    <t>ASSOCIATED CONCRETE PRODUCTS (MALAYSIA) SDN BHD</t>
  </si>
  <si>
    <t>LUM BE CONCRETE MATERIAL PRODUCTS SDN. BHD.</t>
  </si>
  <si>
    <t>LEADER CABLE INDUSTRY BERHAD</t>
  </si>
  <si>
    <t>AMPTRONIC MALAYSIA SDN BHD</t>
  </si>
  <si>
    <t>Shin Eversendai Engineering (M) Sdn. Bhd.</t>
  </si>
  <si>
    <t>LEBLANC COMMUNICATION (M) SDN BHD</t>
  </si>
  <si>
    <t>EVAN LIM INDUSTRIAL PTE LTD</t>
  </si>
  <si>
    <t>MEGA PLEX GLOBAL CORPORATION SDN BHD</t>
  </si>
  <si>
    <t>MKH BERHAD</t>
  </si>
  <si>
    <t>C L PILE SDN. BHD.</t>
  </si>
  <si>
    <t>FUJIKURA FEDERAL CABLES SDN BHD</t>
  </si>
  <si>
    <t>CONCRETE INNOVATORS CO PTE LTD</t>
  </si>
  <si>
    <t>KUB PRECAST PRODUCTS SDN BHD</t>
  </si>
  <si>
    <t>YG-1 (M) SDN BHD</t>
  </si>
  <si>
    <t>MEC-MART TOOLINGS SDN BHD</t>
  </si>
  <si>
    <t>MALAYSIA TRANSFORMER MANUFACTURING SDN BHD</t>
  </si>
  <si>
    <t>DYNAMIC BUILDING SYSTEM SDN BHD</t>
  </si>
  <si>
    <t>HI-ESSENCE CABLE SDN BHD</t>
  </si>
  <si>
    <t>IA ENGINEERING SDN. BHD.</t>
  </si>
  <si>
    <t>M.E.B. TECHNOLOGY SDN BHD</t>
  </si>
  <si>
    <t>MITTI CABLES MFG. SDN BHD</t>
  </si>
  <si>
    <t>TOONG YOON ENGINEERING WORKS SDN BHD</t>
  </si>
  <si>
    <t>MCSTEEL (M) SDN BHD</t>
  </si>
  <si>
    <t>KONG HWEE IRON WORKS AND CONSTRUCTION PTE LTD</t>
  </si>
  <si>
    <t>UNIVERSAL CABLE (M) BERHAD (HQ)</t>
  </si>
  <si>
    <t>LITE KABEL SDN BHD</t>
  </si>
  <si>
    <t>MAJU HOLDINGS SDN BHD</t>
  </si>
  <si>
    <t>SANKI-KIGYO SDN. BHD.</t>
  </si>
  <si>
    <t>SUMITOMO ELECTRIC INTERCONNECT PRODUCTS (M) SDN BHD</t>
  </si>
  <si>
    <t>PACMALL (M) SDN BHD</t>
  </si>
  <si>
    <t>EXCEL PRECAST PTE LTD</t>
  </si>
  <si>
    <t>MUTUAL WAY DEVELOPMENT AND CONSTRUCTION SDN. BHD.</t>
  </si>
  <si>
    <t>LTP ENGINEERING SDN BHD</t>
  </si>
  <si>
    <t>PRINCIPLE PERSPECTIVE ENGINEERING SDN BHD</t>
  </si>
  <si>
    <t>VIEWFORTH TRADING  ENGINEERING PTE LTD</t>
  </si>
  <si>
    <t>SETIA PRECAST SDN BHD</t>
  </si>
  <si>
    <t>TECHCOM CONSTRUCTION AND TRADING PTE LTD</t>
  </si>
  <si>
    <t>CHUNYU CONSTRUCTION</t>
  </si>
  <si>
    <t>ORIENTAL METAL INDUSTRIES (M) SDN. BHD.</t>
  </si>
  <si>
    <t>CIDB MALAYSIA</t>
  </si>
  <si>
    <t>VICTOR BUYCK STEEL CONSTRUCTION SDN. BHD.</t>
  </si>
  <si>
    <t>SEONG HENNG ENGINEERING WORKS (M) SDN BHD</t>
  </si>
  <si>
    <t>SUNWAY KERAMO SDN BHD</t>
  </si>
  <si>
    <t>SPC INDUSTRIES SDN BHD</t>
  </si>
  <si>
    <t>HITEC METAL SDN BHD</t>
  </si>
  <si>
    <t>TENAGA CABLE INDUSTRIES SDN BHD</t>
  </si>
  <si>
    <t>HUME CONCRETE MARKETING SDN BHD</t>
  </si>
  <si>
    <t>HOE HOE ENGINEERING PTE LTD</t>
  </si>
  <si>
    <t>OPCOM CABLES SDN  BHD</t>
  </si>
  <si>
    <t>GLOBAL GLOBE SDN BHD</t>
  </si>
  <si>
    <t>SPEED CONCRETE INDUSTRIES SDN BHD</t>
  </si>
  <si>
    <t>NOVA INSTRUMENT SDN BHD</t>
  </si>
  <si>
    <t>TSK CONSTRUCTION SDN BHD</t>
  </si>
  <si>
    <t>KIMLUN SDB BHD</t>
  </si>
  <si>
    <t>AGROSTONE (MALAYSIA) SDN. BHD.</t>
  </si>
  <si>
    <t>PATH 1 TECHNOLOGIES (M) SDN BHD</t>
  </si>
  <si>
    <t>PKNS ENGINEERING AND CONSTRUCTION BERHAD</t>
  </si>
  <si>
    <t>ZELLECO ENGINEERING SDN BHD</t>
  </si>
  <si>
    <t>MASTER JAYA ENGINEERING SDN BHD</t>
  </si>
  <si>
    <t>SINDUTCH CABLE MANUFACTURER SDN BHD</t>
  </si>
  <si>
    <t>TENAGA SWITCHGEAR SDN BHD</t>
  </si>
  <si>
    <t>RAPIDO SERVE ENGINEERING SOLUTIONS</t>
  </si>
  <si>
    <t>VISION CAST SDN BHD</t>
  </si>
  <si>
    <t>Acotec Sdn Bhd</t>
  </si>
  <si>
    <t>GBH CERAMICS SDN BHD</t>
  </si>
  <si>
    <t>MUHIBBAH STEEL INDUSTRIES SDN BHD</t>
  </si>
  <si>
    <t>Eng Lee Engineering Pte Ltd</t>
  </si>
  <si>
    <t>HUME INDUSTRIES (M) SDN BHD</t>
  </si>
  <si>
    <t>ADVANCE PACIFIC MACHINERY SDN BHD</t>
  </si>
  <si>
    <t>Sunway Paving Solutions Sdn Bhd</t>
  </si>
  <si>
    <t>YONGNAM ENGINEERING &amp; CONSTRUCTION PTE LTD</t>
  </si>
  <si>
    <t>GOLDEN CLAY INDUSTRIES SDN BHD</t>
  </si>
  <si>
    <t>Rohas-Euco Industries Sdn. Bhd.</t>
  </si>
  <si>
    <t>SAMA KEBEL SDN BHD</t>
  </si>
  <si>
    <t>STEELCON SDN BHD</t>
  </si>
  <si>
    <t>SUNWAY CONCRETE PRODUCTS (S) PTE. LTD.</t>
  </si>
  <si>
    <t>YONGNAM ENGINEERING AND CONSTRUCTION (PTE) LTD</t>
  </si>
  <si>
    <t>W.E. PROJECT ENGINEERING SDN BHD</t>
  </si>
  <si>
    <t>Total Wong Kok Kuen</t>
  </si>
  <si>
    <t>Ben Torre</t>
  </si>
  <si>
    <t>PAMPANGA'S BEST, INC.</t>
  </si>
  <si>
    <t>EUROSWISS</t>
  </si>
  <si>
    <t>TWIN OAKS FOOD CORP.</t>
  </si>
  <si>
    <t>A.D. GOTHONG MANUFACTURING CORPORATION</t>
  </si>
  <si>
    <t>A.Y. TANTUCO</t>
  </si>
  <si>
    <t>JOLLIBEE FOODS CORP.</t>
  </si>
  <si>
    <t>SUNPRIDE FOODS, INC.</t>
  </si>
  <si>
    <t>LESLIE'S</t>
  </si>
  <si>
    <t>GENOSI</t>
  </si>
  <si>
    <t>MC CARRY TRADING CORPORATION</t>
  </si>
  <si>
    <t>DELFI FOODS INCORPORATED</t>
  </si>
  <si>
    <t>SAN LORENZO COCO PROD.</t>
  </si>
  <si>
    <t>KFC PHILIPPINES</t>
  </si>
  <si>
    <t>VIFEL ICE PLANT &amp; COLD STORAGE</t>
  </si>
  <si>
    <t>LINKAGE FOODS VENTURE CORP.</t>
  </si>
  <si>
    <t>MINOLA REFINING CORPORATION</t>
  </si>
  <si>
    <t>Frabelle</t>
  </si>
  <si>
    <t>BALIWAG LECHON MANOK, INC.</t>
  </si>
  <si>
    <t>ACTRON INDUSTRIES, INC.</t>
  </si>
  <si>
    <t>KING SUE HAM &amp; SAUSAGES</t>
  </si>
  <si>
    <t>DOLE PHILIPPINES</t>
  </si>
  <si>
    <t>MJB FOOD PRODUCTS</t>
  </si>
  <si>
    <t>VIRGINIA FOOD, INCORPORATED</t>
  </si>
  <si>
    <t>WESTPAC MEAT PROCESSING CORPORATION</t>
  </si>
  <si>
    <t>KINGS QUALITY</t>
  </si>
  <si>
    <t>MLM FOODS INC.</t>
  </si>
  <si>
    <t>GRAND ALPHATECH INT'L. CORP.</t>
  </si>
  <si>
    <t>UNIVERSAL ROBINA CORPORATION.</t>
  </si>
  <si>
    <t>WRIGLEY PHILIPPINES, INC.</t>
  </si>
  <si>
    <t>ALFA-ALL FOOD ASIA, INC.</t>
  </si>
  <si>
    <t>FOODSPHERE, INC.</t>
  </si>
  <si>
    <t>ALPHA ALLEANZA MANUFACTURING INC.</t>
  </si>
  <si>
    <t>MANG INASAL PHILS., INC.</t>
  </si>
  <si>
    <t>MEKENI FOOD CORP.</t>
  </si>
  <si>
    <t>PUREFOODS CORPORATION</t>
  </si>
  <si>
    <t>ANDOKS</t>
  </si>
  <si>
    <t>MASUMA FOOD INDUSTRY INCORPORATED</t>
  </si>
  <si>
    <t>MAGNOLIA, INC.</t>
  </si>
  <si>
    <t>JAKA FOODS</t>
  </si>
  <si>
    <t>Total Ben Torre</t>
  </si>
  <si>
    <t>Philippines</t>
  </si>
  <si>
    <t>Leonardo Buenaventura</t>
  </si>
  <si>
    <t>D.M. CONSUNJI INCORPORATED</t>
  </si>
  <si>
    <t>DATEM Construction</t>
  </si>
  <si>
    <t>METRO STONERICH CORPORATION</t>
  </si>
  <si>
    <t>UNI FIVE STEEL CORPORATION</t>
  </si>
  <si>
    <t>DDT KONSTRACT, INC.</t>
  </si>
  <si>
    <t>PROFRIENDS</t>
  </si>
  <si>
    <t>SUPERSONIC MANUFACTURING, INC.</t>
  </si>
  <si>
    <t>MGS CORPORATION</t>
  </si>
  <si>
    <t>CAST TENSIONED CONCRETE BUILDING SYSTEM INC.</t>
  </si>
  <si>
    <t>GFL METRO COMMUNITIES</t>
  </si>
  <si>
    <t>NEW GOLDEN CITY BUILDERS &amp; DEV'T CORP.</t>
  </si>
  <si>
    <t>GOLDEN FORUM LAND INC.</t>
  </si>
  <si>
    <t>PRIMELINE PAPER SALES INC.</t>
  </si>
  <si>
    <t>ZUMYRPHIL INCORPORATED</t>
  </si>
  <si>
    <t>PRIMARY STRUCTURES CORPORATION</t>
  </si>
  <si>
    <t>SPANCRETE STRUCTURE INCORPORATED</t>
  </si>
  <si>
    <t>PANELMAXX INCORPORATED</t>
  </si>
  <si>
    <t>MEGAWIDE CONSTRUCTION CORP.</t>
  </si>
  <si>
    <t>METRO CONSTRUCTION, INC.</t>
  </si>
  <si>
    <t>BAUER FOUNDATION PHILS., INC.</t>
  </si>
  <si>
    <t>PACIFIC SUMMIT CONSTRUCTION GROUP</t>
  </si>
  <si>
    <t>LAORDIN BUILDERS</t>
  </si>
  <si>
    <t>BLUE CHIP BUILDERS INCORPORATED</t>
  </si>
  <si>
    <t>MAKATI DEVELOPMENT CORP.</t>
  </si>
  <si>
    <t>GLOBAL PROJECT INCORPORATED</t>
  </si>
  <si>
    <t>EEI CORPORATION</t>
  </si>
  <si>
    <t>LABEL TECHNIK PHILIPPINES, INC.</t>
  </si>
  <si>
    <t>JACKBILT INDUSTRIES</t>
  </si>
  <si>
    <t>FREYSSINET FILIPINAS CORPORATION</t>
  </si>
  <si>
    <t>MOMENTUM CONSTRUCTION &amp; DEV'T CORP.</t>
  </si>
  <si>
    <t>Total Leonardo Buenaventura</t>
  </si>
  <si>
    <t>Roger Bancaya</t>
  </si>
  <si>
    <t>N.R. TRADING &amp; INDUSTRIES CORPORATION</t>
  </si>
  <si>
    <t>ARMVET COMMERCIAL PRESS</t>
  </si>
  <si>
    <t>STERLING PAPER GROUP OF COMPANIES</t>
  </si>
  <si>
    <t>JG SUMMIT PETROCHEMICAL CORP.</t>
  </si>
  <si>
    <t>STERLING PAPER PRODUCTS ENT.</t>
  </si>
  <si>
    <t>ROWELL CAN CORPORATION</t>
  </si>
  <si>
    <t>ECOPACK CORPORATION</t>
  </si>
  <si>
    <t>EUROPACK</t>
  </si>
  <si>
    <t>ROWELL LITHOGRAPHY &amp; METAL CLOSURE, INC.</t>
  </si>
  <si>
    <t>EVER FORTUNE THERMOPLAS CORP.</t>
  </si>
  <si>
    <t>ASGARD CORRUGATED BOX MANUFACTURING CORPORATION</t>
  </si>
  <si>
    <t>CYGNUS INDUSTRIES, INC.</t>
  </si>
  <si>
    <t>PAPER CHOICE CORPORATION</t>
  </si>
  <si>
    <t>EXPRESS LABEL SYSTEMS CORP.</t>
  </si>
  <si>
    <t>PAPERS  AND PIGMENTS PRINTING PRESS CO., INC.</t>
  </si>
  <si>
    <t>PAPERCON ( PHILS ) INC.</t>
  </si>
  <si>
    <t>METRO PRINTER INTERNATIONAL, INC.</t>
  </si>
  <si>
    <t>NE NOUVEAU STAR PRINTING INC.</t>
  </si>
  <si>
    <t>FAITHOPE IND'S. INC.</t>
  </si>
  <si>
    <t>FAS DEVELOPMENT CORP.</t>
  </si>
  <si>
    <t>PRINT UNIVERSE GRAPHICS  AND PACKAGING, IN.</t>
  </si>
  <si>
    <t>UNIBAG MANUFACTURING CORPORATION</t>
  </si>
  <si>
    <t>DON PIN GROUP OF COMPANIES</t>
  </si>
  <si>
    <t>GILVAN Packaging corporation</t>
  </si>
  <si>
    <t>CEBU GRAND INDUSTRIES CORPORATION</t>
  </si>
  <si>
    <t>S.E. INDUSTRIES (PHILS.), INC.</t>
  </si>
  <si>
    <t>LICTON IND'L. CORP.</t>
  </si>
  <si>
    <t>JULY MFG. CO. INC.</t>
  </si>
  <si>
    <t>SAKOMOTO INTERNATIONAL PACKAGING CORP.</t>
  </si>
  <si>
    <t>ASTROBAG MANUFACTURING CORPORATION</t>
  </si>
  <si>
    <t>GLAXO-SMITHKLINE BEECHEM</t>
  </si>
  <si>
    <t>VERMILLION PRINT &amp; PACK CORP.</t>
  </si>
  <si>
    <t>PRINTWELL, INC.</t>
  </si>
  <si>
    <t>SIDEL ENTERPRISES COMPANY, INC.</t>
  </si>
  <si>
    <t>DIGITAL CONVERTING &amp; PACKAGING CORPORATION</t>
  </si>
  <si>
    <t>FIRST GLOBAL PACKAGING CORP.</t>
  </si>
  <si>
    <t>LIWAYWAY MKTG. CORP.</t>
  </si>
  <si>
    <t>KIMBELLS PACK , INC.</t>
  </si>
  <si>
    <t>HOLY FAMILY PRINTING CORP.</t>
  </si>
  <si>
    <t>NOAH'S PAPER MILLS, INC.</t>
  </si>
  <si>
    <t>PHILFLEX ( PHILIPS WIRE &amp; CABLE CO. )</t>
  </si>
  <si>
    <t>VISION TAPES &amp; LABELS CORPORATION</t>
  </si>
  <si>
    <t>COFTA MOULDING CORPORATION</t>
  </si>
  <si>
    <t>DTM PRINT &amp; LABEL SPECIALIST, INC.</t>
  </si>
  <si>
    <t>PINWHEEL</t>
  </si>
  <si>
    <t>FLEXO MFG. CORP.</t>
  </si>
  <si>
    <t>EVERGOOD PLASTIC CONTAINERS INDUSTRIES, INC.</t>
  </si>
  <si>
    <t>TFT EXPRESS PRINTING CO. INC.</t>
  </si>
  <si>
    <t>ST. JUDE CONSULTING  AND SYSTEM SERVICES INC.</t>
  </si>
  <si>
    <t>GREAT WALL COMMERCIAL</t>
  </si>
  <si>
    <t>KOU FU COLOR PRINTING CORP.</t>
  </si>
  <si>
    <t>PHILPACKAGING CORPORATION</t>
  </si>
  <si>
    <t>PAKVITE MANUFACTURING CORP.</t>
  </si>
  <si>
    <t>ARDY MANUFACTURING CORP.</t>
  </si>
  <si>
    <t>CALYPSO PLASTIC CENTER</t>
  </si>
  <si>
    <t>ALLIED PACIFIC PACKAGING SOLUTIONS CORP.</t>
  </si>
  <si>
    <t>AMERICAN WIRE &amp; CABLE COMPANY, INC.</t>
  </si>
  <si>
    <t>FAIRLIGHT INTERNATIONAL CORP.</t>
  </si>
  <si>
    <t>BONPACK CORPORATION</t>
  </si>
  <si>
    <t>ROBIN CO., LTD.</t>
  </si>
  <si>
    <t>MACONDRAY PLASTICS PRODUCTS,  INC.</t>
  </si>
  <si>
    <t>RL GRAPHIC ARTS, INC.</t>
  </si>
  <si>
    <t>SUNGLOBE ENTERPRISES</t>
  </si>
  <si>
    <t>TROJAN COMPUTER FORMS MFG. CORP.</t>
  </si>
  <si>
    <t>PEG SOUTH EAST ASIA</t>
  </si>
  <si>
    <t>PLASTECH INDUSTRIAL CORPORATION</t>
  </si>
  <si>
    <t>ENVIRONMENTAL FLEXO PRINTING</t>
  </si>
  <si>
    <t>Total Roger Bancaya</t>
  </si>
  <si>
    <t>Raymond da Costa</t>
  </si>
  <si>
    <t>LEVEFLEX INDUSTRIAL CORPORATION</t>
  </si>
  <si>
    <t>AROWANA AGRIVENTURES CORPORATION</t>
  </si>
  <si>
    <t>SUNCREST FOODS INCORPORATED</t>
  </si>
  <si>
    <t>GARDENIA BAKERIES (PHILS.) INC.</t>
  </si>
  <si>
    <t>BIG E FOOD CORPORATION</t>
  </si>
  <si>
    <t>OREGON TOLLING, INC.</t>
  </si>
  <si>
    <t>ZENITH FOODS CORPORATION</t>
  </si>
  <si>
    <t>VALLE NET CORPORATION</t>
  </si>
  <si>
    <t>DECIPAK INCORPORATED</t>
  </si>
  <si>
    <t>UNILEVER PHILIPPINES</t>
  </si>
  <si>
    <t>FERNA CORPORATION</t>
  </si>
  <si>
    <t>NESTLE PHILIPPINES, INC.</t>
  </si>
  <si>
    <t>IFP MANUFACTURING CORPORATION</t>
  </si>
  <si>
    <t>SYSU</t>
  </si>
  <si>
    <t>RED RIBBON CORPORATION</t>
  </si>
  <si>
    <t>CINDYS BAKERY &amp; RESTAURANT</t>
  </si>
  <si>
    <t>PHILIPPINE FOREMOST MILLING CORPORATION</t>
  </si>
  <si>
    <t>COCA-COLA BOTTLERS PHILIPPINES, INC.</t>
  </si>
  <si>
    <t>B-MIRK ENTERPRISES CORPORATION</t>
  </si>
  <si>
    <t>GOLD MEDAL FOOD MANUFACTURING COMPANY</t>
  </si>
  <si>
    <t>REPUBLIC BISCUIT CORPORATION</t>
  </si>
  <si>
    <t>MAMA SITAS MIXES AND SAUCES</t>
  </si>
  <si>
    <t>INTERBAKE COMMISSARY CORPORATION</t>
  </si>
  <si>
    <t>MONDE M.Y. SAN CORPORATION</t>
  </si>
  <si>
    <t>RFM CORPORATION</t>
  </si>
  <si>
    <t>MONDE NISSIN CORP.</t>
  </si>
  <si>
    <t>NATASHA FOODS CORPORATION</t>
  </si>
  <si>
    <t>TOTAL DEIONIZATION SOLUTIONS, INC.</t>
  </si>
  <si>
    <t>NEW STAR APA CORPORATION</t>
  </si>
  <si>
    <t>Total Raymond da Costa</t>
  </si>
  <si>
    <t>Rosselle Manuel</t>
  </si>
  <si>
    <t>EURO-MED</t>
  </si>
  <si>
    <t>ROUNCE PRINTING CORP.</t>
  </si>
  <si>
    <t>MERCURY INTERNATIONAL</t>
  </si>
  <si>
    <t>GT COSMETICS MANUFACTURING</t>
  </si>
  <si>
    <t>YSS LABORATORIES COMPANY, INC.</t>
  </si>
  <si>
    <t>EVER ENGRAVING STATIONERY, INC.</t>
  </si>
  <si>
    <t>IDEATECHS</t>
  </si>
  <si>
    <t>Metro Printer Incorporation</t>
  </si>
  <si>
    <t>CATHAY PRINTING CORP</t>
  </si>
  <si>
    <t>LJ RESOURCES COMPANY</t>
  </si>
  <si>
    <t>PACIFIC LASER MARK CO.</t>
  </si>
  <si>
    <t>ASHFORD PHARMACEUTICAL LABORATORIES, INC.</t>
  </si>
  <si>
    <t>PAPERLINK INCORPORATED</t>
  </si>
  <si>
    <t>LEXTER MARKETING CORPORATION</t>
  </si>
  <si>
    <t>TWIN TOWERS LABELS, INC.</t>
  </si>
  <si>
    <t>RPO COSMETIC LABORATORY CORP.</t>
  </si>
  <si>
    <t>MANSION PRINTING CENTER</t>
  </si>
  <si>
    <t>METRO PAPER CONVERTERS PHILS., CORP.</t>
  </si>
  <si>
    <t>PRECISION PRINTING, INC.</t>
  </si>
  <si>
    <t>NEW TRADING ENTERPRISES</t>
  </si>
  <si>
    <t>PEMARA LABELS (MALAYSIA) SDN. BHD.</t>
  </si>
  <si>
    <t>NEW DICKSON PAPER PRODUCTS MFG. INC.</t>
  </si>
  <si>
    <t>PASCUAL LABORATORIES, INC.</t>
  </si>
  <si>
    <t>PRECISION CRESTEC INC.</t>
  </si>
  <si>
    <t>DESIGNERS ARTWORKS CENTRE</t>
  </si>
  <si>
    <t>CGK FORM-A-PRINT, INC.</t>
  </si>
  <si>
    <t>MARIGOLD MANUFACTURING, INC.</t>
  </si>
  <si>
    <t>PRIMEX PRINTERS, INC.</t>
  </si>
  <si>
    <t>HOPE ADHESIVE PAPER PRODUCTS, INC.</t>
  </si>
  <si>
    <t>PRINT DYNASTY OFFSET PRESS CORP.</t>
  </si>
  <si>
    <t>SYDENHAM LABORATORIES, INC.</t>
  </si>
  <si>
    <t>JARDIS PRINTING</t>
  </si>
  <si>
    <t>MARK SENSING PHILIPPINES, INC.</t>
  </si>
  <si>
    <t>WORLD CLASS PRINTING &amp; PACKAGING</t>
  </si>
  <si>
    <t>INTERACTIVE PACKAGING</t>
  </si>
  <si>
    <t>DIAMOND LABORATORIES, INCORPORATED</t>
  </si>
  <si>
    <t>FOMPACK PLASTICS CORPORATION</t>
  </si>
  <si>
    <t>UNITED GRAPHIC EXPRESSION CORPORATION</t>
  </si>
  <si>
    <t>REFINETTE COSMETIQUE INDUSTRY</t>
  </si>
  <si>
    <t>PRINT AVENUE GRAPHIC DESIGN AND PRINTSHOPPE</t>
  </si>
  <si>
    <t>UNITED LABORATORIES INC.</t>
  </si>
  <si>
    <t>MR. KIMBOB BIBIMBOB INC.</t>
  </si>
  <si>
    <t>LERKY ART MERCHANDISING</t>
  </si>
  <si>
    <t>INDUSTRIAL OFFSET PRESS</t>
  </si>
  <si>
    <t>VJ GRAPHIC ARTS, INC.</t>
  </si>
  <si>
    <t>MCCORMICK PHILIPPINES, INC.</t>
  </si>
  <si>
    <t>DG SPHEROIDS CORPORATION</t>
  </si>
  <si>
    <t>TELSTAR MANUFACTURING CORPORATION</t>
  </si>
  <si>
    <t>INTEGRATED PACKAGING CORPORATION</t>
  </si>
  <si>
    <t>UNITY PRINTING PHILIPPINES, INC.</t>
  </si>
  <si>
    <t>SMART LABEL</t>
  </si>
  <si>
    <t>BROTHERHOOD PLASTIC</t>
  </si>
  <si>
    <t>MAX COPY CENTER</t>
  </si>
  <si>
    <t>LLOYD'S LABORATORIES, INC.</t>
  </si>
  <si>
    <t>BANNER PLASTICARD, INC.</t>
  </si>
  <si>
    <t>EXCE ADS GRAPHICS &amp; PRINTING</t>
  </si>
  <si>
    <t>PROCHEM CONSUMER PRODUCTS, INC.</t>
  </si>
  <si>
    <t>TREASURE ISLAND INDUSTRIAL CORP.</t>
  </si>
  <si>
    <t>NUTRI ASIA</t>
  </si>
  <si>
    <t>SONICPRINT, INC.</t>
  </si>
  <si>
    <t>INTERNATIONAL PHARMACEUTICALS, INC.</t>
  </si>
  <si>
    <t>INTERPHIL LABORATORIES, INC.</t>
  </si>
  <si>
    <t>E.L. LABORATORIES,INC.</t>
  </si>
  <si>
    <t>BESTWIN MULTI-ENTERPRISES CORPORATION</t>
  </si>
  <si>
    <t>THE HOUSE PRINTERS</t>
  </si>
  <si>
    <t>ALLIED PHARMACEUTICAL LABORATORIES, INC.</t>
  </si>
  <si>
    <t>VJ GRAPHIC ARTS INCORPORATED</t>
  </si>
  <si>
    <t>MARLOCH ENTERPRISES CORP.</t>
  </si>
  <si>
    <t>EC SOFT PACKAGING CORP.</t>
  </si>
  <si>
    <t>COSMETIQUE ASIA</t>
  </si>
  <si>
    <t>SPLASH MANUFACTURING CORP.</t>
  </si>
  <si>
    <t>AMCOR-WHITE CAP SOUTH EAST ASIA, INC.</t>
  </si>
  <si>
    <t>GENERAL METAL CONTAINER CORP.</t>
  </si>
  <si>
    <t>A. NAGA ENTERPRISES</t>
  </si>
  <si>
    <t>LABEL-LINE ENTERPRISES</t>
  </si>
  <si>
    <t>COSMOPACK, INC.</t>
  </si>
  <si>
    <t>LABELMEN ENTERPRISES</t>
  </si>
  <si>
    <t>TONE GUIDE PRESS, INC.</t>
  </si>
  <si>
    <t>HI-Q PRINTING PRESS COMPANY</t>
  </si>
  <si>
    <t>FORTUNE PACKAGING CORP.</t>
  </si>
  <si>
    <t>TOPBEST PRINTING CORP.</t>
  </si>
  <si>
    <t>CRC INDUSTRIES</t>
  </si>
  <si>
    <t>PLANOGRAPHICS PRINTING INCORPORATED</t>
  </si>
  <si>
    <t>APO INTERNATIONAL MARKETING CORPORATION</t>
  </si>
  <si>
    <t>SUNTRA INTERNATIONAL TRADING CO., LTD.</t>
  </si>
  <si>
    <t>Total Rosselle Manuel</t>
  </si>
  <si>
    <t>Richard Sotto</t>
  </si>
  <si>
    <t>MANRIES ENTERPRISES INC.</t>
  </si>
  <si>
    <t>C. TROZADOS MEAT PRODUCTS</t>
  </si>
  <si>
    <t>NANFOODS CORPORATION</t>
  </si>
  <si>
    <t>PRIME FLAVORS COMPANY</t>
  </si>
  <si>
    <t>GLOCAL AGRI VENTURES INCORPORATED</t>
  </si>
  <si>
    <t>ATKINS IMPORT AND EXPORT RESOURCES INC.</t>
  </si>
  <si>
    <t>MEGAFOODS PROCESSING  AND DISTRIBUTION CORPORATION</t>
  </si>
  <si>
    <t>NADECO MEIFOODS CORPORATION</t>
  </si>
  <si>
    <t>JAYCESS FOOD AND COMMODITIES CORP.</t>
  </si>
  <si>
    <t>RDF FEED LIVESTOCK &amp; FOODS, INC.</t>
  </si>
  <si>
    <t>PIER ONE BAR  AND GRILL</t>
  </si>
  <si>
    <t>PL AGUILA MANUFACTURING, INC.</t>
  </si>
  <si>
    <t>BOUNTY FRESH FOOD INC.</t>
  </si>
  <si>
    <t>FIL-FRESH INCORPORATED</t>
  </si>
  <si>
    <t>JAY AND VIA FOOD MFG. AND TRADING CORP.</t>
  </si>
  <si>
    <t>R. LAPIDS CHICHARON &amp; BARBECUE</t>
  </si>
  <si>
    <t>ONPREM CONCEPTS CORPORATION</t>
  </si>
  <si>
    <t>AHROMA FOODS CORPORATION</t>
  </si>
  <si>
    <t>NOBIA INCORPORATED</t>
  </si>
  <si>
    <t>PRIFOOD CORPORATION</t>
  </si>
  <si>
    <t>FOODSBOROUGH CORPORATION</t>
  </si>
  <si>
    <t>FISHER FARMS INCORPORATED</t>
  </si>
  <si>
    <t>MAY HARVEST CORPORATION</t>
  </si>
  <si>
    <t>M_H FOOD CORPORATION</t>
  </si>
  <si>
    <t>IFOODS INCORPORATED</t>
  </si>
  <si>
    <t>HUNGRY HIPPO FOODS INCORPORATED</t>
  </si>
  <si>
    <t>MEATWORLD INTERNATIONAL, INC.</t>
  </si>
  <si>
    <t>B3 FOOD CORPORATION</t>
  </si>
  <si>
    <t>FOODFLOW INC.</t>
  </si>
  <si>
    <t>VILLFOODS PROCESSING INCORPORATED</t>
  </si>
  <si>
    <t>ODESSA FOODS INCORPORATION</t>
  </si>
  <si>
    <t>MAJESTICA MONARCH UNLIMITED CORP.</t>
  </si>
  <si>
    <t>KING JAMES PROCESSED MEAT PRODUCTS</t>
  </si>
  <si>
    <t>RICHARD FOOD PRODUCTS (SAN ANDRES PRODUCER COOPERATIVE)</t>
  </si>
  <si>
    <t>ARBEES FOOD PRODUCTS</t>
  </si>
  <si>
    <t>SUSTAMINA AGRI-INDUSTRIAL CORPORATION(CAVITE FEEDS MILLING CORP)</t>
  </si>
  <si>
    <t>MAYCAR FOODS INC.</t>
  </si>
  <si>
    <t>GHENJER FOOD PRODUCTS CORPORATION</t>
  </si>
  <si>
    <t>CHIKUMI TRADING INCORPORATED</t>
  </si>
  <si>
    <t>AGATHON TRADING CORPORATION</t>
  </si>
  <si>
    <t>GOLDILOCKS</t>
  </si>
  <si>
    <t>FIRST MEYCAUAYAN COLD STORAGE  AND LOGISTIC INC.</t>
  </si>
  <si>
    <t>W. HYDROCOLLOIDS INCORPORATED</t>
  </si>
  <si>
    <t>MEAT DISTRICT CORPORATION</t>
  </si>
  <si>
    <t>BAKEMASTERS</t>
  </si>
  <si>
    <t>FOODSENSE SOLUTIONS INCORPORATED</t>
  </si>
  <si>
    <t>JESS-NOR FOOD PRODUCTS</t>
  </si>
  <si>
    <t>PURICAN FOODS CORPORATION</t>
  </si>
  <si>
    <t>ANGEL FAMOUS GOURMET FOOD CORPORATION</t>
  </si>
  <si>
    <t>JARO DEVELOPMENT CORPORATION</t>
  </si>
  <si>
    <t>DONAU DELI INCORPORATED</t>
  </si>
  <si>
    <t>VEGIE MIX FOOD CORP.</t>
  </si>
  <si>
    <t>LEONILLES MEAT PRODUCTS</t>
  </si>
  <si>
    <t>ARKIDS PROCESSED MEAT PRODUCTS</t>
  </si>
  <si>
    <t>FOOD FLOW CORPORATION</t>
  </si>
  <si>
    <t>KJA SUMMIT FOOD</t>
  </si>
  <si>
    <t>BETIS BEST MEAT PRODUCTS INC.</t>
  </si>
  <si>
    <t>ALTERNATIVES FOOD CORPORATION</t>
  </si>
  <si>
    <t>ASAHI RESOURCES CORPORATION</t>
  </si>
  <si>
    <t>GTGF FOOD CORPORATION</t>
  </si>
  <si>
    <t>PROMEAT PRODUCTS</t>
  </si>
  <si>
    <t>CENTURY PARK HOTEL</t>
  </si>
  <si>
    <t>JOE AND SUSAN FOOD PRODUCTS</t>
  </si>
  <si>
    <t>PINOY FOOD PRODUCTS AND BEVERAGE INC.</t>
  </si>
  <si>
    <t>RBQ CONCEPTS, INC. (REYES BARBECUE)</t>
  </si>
  <si>
    <t>TITAS SPECIAL PAMPANGA</t>
  </si>
  <si>
    <t>HKR EQUIPMENT CORPORATION</t>
  </si>
  <si>
    <t>ASIALINK COMPANY</t>
  </si>
  <si>
    <t>ROMBE PHILIPPINES, INC.</t>
  </si>
  <si>
    <t>MACRO ASIA CATERING SERVICES</t>
  </si>
  <si>
    <t>Total Richard Sotto</t>
  </si>
  <si>
    <t>Thorsten Sierski</t>
  </si>
  <si>
    <t>RIECKERMANN PHILS., INC.</t>
  </si>
  <si>
    <t>Total Thorsten Sierski</t>
  </si>
  <si>
    <t>Adam Lee</t>
  </si>
  <si>
    <t>Clearlab</t>
  </si>
  <si>
    <t>Eonlipids Sdn Bhd</t>
  </si>
  <si>
    <t>Sunward Pharmaceutical Sdn Bhd</t>
  </si>
  <si>
    <t>Prima Limited</t>
  </si>
  <si>
    <t>Boncafe International Pte Ltd</t>
  </si>
  <si>
    <t>Lian Hoe Tea &amp; Coffee (M) Sdn Bhd</t>
  </si>
  <si>
    <t>Dan Kaffe (Malaysia) Sdn Bhd</t>
  </si>
  <si>
    <t>Sim Soon Heng Cooking Ingredients (Pte) Ltd</t>
  </si>
  <si>
    <t>BD Medical</t>
  </si>
  <si>
    <t>JB Cocoa Sdn Bhd</t>
  </si>
  <si>
    <t>Kenyon Pte Ltd</t>
  </si>
  <si>
    <t>Drug Houses of Australia (Asia) Pte Ltd</t>
  </si>
  <si>
    <t>Owl International Pte Ltd</t>
  </si>
  <si>
    <t>Gericke Pte Ltd</t>
  </si>
  <si>
    <t>Givaudan Singapore Pte Ltd</t>
  </si>
  <si>
    <t>S&amp;A Coffee Pte Ltd</t>
  </si>
  <si>
    <t>Power Root (M) Sdn Bhd</t>
  </si>
  <si>
    <t>Containers Printers Pte Ltd</t>
  </si>
  <si>
    <t>Santino Coffee Specialist Pte Ltd</t>
  </si>
  <si>
    <t>HACO ASIA PACIFIC SDN BHD</t>
  </si>
  <si>
    <t>ADM Cocoa Pte Ltd</t>
  </si>
  <si>
    <t>Total Adam Lee</t>
  </si>
  <si>
    <t>Singapore</t>
  </si>
  <si>
    <t>Darren Sou</t>
  </si>
  <si>
    <t>Titan Petchem (M) Sdn Bhd</t>
  </si>
  <si>
    <t>M. C. Packaging Pte Ltd</t>
  </si>
  <si>
    <t>Teckwah Value Chain Pte Ltd</t>
  </si>
  <si>
    <t>CWT Logistics</t>
  </si>
  <si>
    <t>Siko Pack Singapore Pte Ltd</t>
  </si>
  <si>
    <t>Superior Multi-Packaging Limited</t>
  </si>
  <si>
    <t>Speedo Computer-Forms Pte Ltd</t>
  </si>
  <si>
    <t>Winson Press Pte Ltd</t>
  </si>
  <si>
    <t>Honsen Printing Industries Pte Ltd</t>
  </si>
  <si>
    <t>Zephyr Co (Pte) Ltd</t>
  </si>
  <si>
    <t>BP Plastics Sdn Bhd</t>
  </si>
  <si>
    <t>Kuraray</t>
  </si>
  <si>
    <t>Kentrich Trade Press Pte Ltd</t>
  </si>
  <si>
    <t>R-Deko (Singapore) Pte Ltd</t>
  </si>
  <si>
    <t>Adampak &amp; Print Pte Ltd</t>
  </si>
  <si>
    <t>S. L. Packaging Industries Pte Ltd</t>
  </si>
  <si>
    <t>Core Pax (M) Sdn Bhd</t>
  </si>
  <si>
    <t>Brady Corporation Asia Pte Ltd</t>
  </si>
  <si>
    <t>PlasPoint Sdn Bhd</t>
  </si>
  <si>
    <t>SABIC Innovative Plastics Singapore Pte Ltd</t>
  </si>
  <si>
    <t>Labelmark International Pte Ltd</t>
  </si>
  <si>
    <t>AV Labeling Solutions (S) Pte Ltd</t>
  </si>
  <si>
    <t>Far East Label</t>
  </si>
  <si>
    <t>Laser Printing Industries Pte Ltd</t>
  </si>
  <si>
    <t>Tomypak Berhad</t>
  </si>
  <si>
    <t>Label-Line Corporation Pte Ltd</t>
  </si>
  <si>
    <t>Total Darren Sou</t>
  </si>
  <si>
    <t>Agus Sutanto</t>
  </si>
  <si>
    <t>Wings Group</t>
  </si>
  <si>
    <t>P.T. Sinar Djaja Can</t>
  </si>
  <si>
    <t>PT. Aneka Coffee Industry</t>
  </si>
  <si>
    <t>PT. Hadji Kalla</t>
  </si>
  <si>
    <t>PT. Kapal Api Global</t>
  </si>
  <si>
    <t>PT. Air Mancur</t>
  </si>
  <si>
    <t>PT. Javaprima Abadi</t>
  </si>
  <si>
    <t>P.T. Phapros Indonesia</t>
  </si>
  <si>
    <t>PT. Quasar Husada</t>
  </si>
  <si>
    <t>PT. Sorini Towa Berlian Corporindo</t>
  </si>
  <si>
    <t>PT. Selaras Husada</t>
  </si>
  <si>
    <t>PT. Nissin Biscuits Indonesia</t>
  </si>
  <si>
    <t>P.T. Siantar Top</t>
  </si>
  <si>
    <t>PT. Mikatasa Agung</t>
  </si>
  <si>
    <t>PT. Coronet Crown</t>
  </si>
  <si>
    <t>PT. Cakrawala Surabaya Indah</t>
  </si>
  <si>
    <t>PT. Aroma Kopikrim Indonesia</t>
  </si>
  <si>
    <t>PT. Meiji Indonesia</t>
  </si>
  <si>
    <t>PT. Batang Alum Industrie</t>
  </si>
  <si>
    <t>PT. Indra Coffee</t>
  </si>
  <si>
    <t>UD. Family Food</t>
  </si>
  <si>
    <t>PT. Interbat</t>
  </si>
  <si>
    <t>PT. Indo Abadi Sarimakmur</t>
  </si>
  <si>
    <t>PT. Jacobis</t>
  </si>
  <si>
    <t>P.T. Semangat Jaya Nusantara</t>
  </si>
  <si>
    <t>PT. Maju Prima Sejati</t>
  </si>
  <si>
    <t>PT. Widatra Bhakti</t>
  </si>
  <si>
    <t>PT. Makassar Berkat Cacao Industri</t>
  </si>
  <si>
    <t>PT. Hope Indonesia</t>
  </si>
  <si>
    <t>PT. Batara Elok Semesta Terpadu</t>
  </si>
  <si>
    <t>PT. Jangkar Nusantara Megah</t>
  </si>
  <si>
    <t>PT. Konimex Indonesia</t>
  </si>
  <si>
    <t>P.T. Petrokimia Gresik</t>
  </si>
  <si>
    <t>PT. Bernofarm Indonesia</t>
  </si>
  <si>
    <t>P.T. Zenith Pharmaceutical</t>
  </si>
  <si>
    <t>Total Agus Sutanto</t>
  </si>
  <si>
    <t>Hendry Sidharta</t>
  </si>
  <si>
    <t>Tiger Perusahaan Genteng Beton</t>
  </si>
  <si>
    <t>PT. Alumindo Light Metal Industry Tbk.</t>
  </si>
  <si>
    <t>PT. SB Con Pratama</t>
  </si>
  <si>
    <t>PT. Autokorindo Pratama</t>
  </si>
  <si>
    <t>PT. Indoceria Plastic &amp; Printing</t>
  </si>
  <si>
    <t>CV. Indo Mitra Perkasa</t>
  </si>
  <si>
    <t>PT. Yanaprima Hastapersada Tbk.</t>
  </si>
  <si>
    <t>P.T. Supra Aluminium Industri</t>
  </si>
  <si>
    <t>P.T. Wiharta Prametal</t>
  </si>
  <si>
    <t>PT. Conbloc Indotama Surya</t>
  </si>
  <si>
    <t>PT. Mitory</t>
  </si>
  <si>
    <t>PT. Krakatau  Wiremesh Surabaya</t>
  </si>
  <si>
    <t>CV. Perjuangan Steel</t>
  </si>
  <si>
    <t>PT. Mercu Graha Gempol Permai</t>
  </si>
  <si>
    <t>PT. Superior Prima Sukses</t>
  </si>
  <si>
    <t>PT. Matahari Putra Makmur</t>
  </si>
  <si>
    <t>CV. Good Year</t>
  </si>
  <si>
    <t>PT. Rajawali Citramass</t>
  </si>
  <si>
    <t>PT. Calvary Abadi</t>
  </si>
  <si>
    <t>PT. Duta Bangsa Mandiri</t>
  </si>
  <si>
    <t>P.T. Semen Gresik</t>
  </si>
  <si>
    <t>PT. Alam Daya Sakti</t>
  </si>
  <si>
    <t>PT. Bhirawa Steel</t>
  </si>
  <si>
    <t>PT. Varia Usaha Beton</t>
  </si>
  <si>
    <t>PT. Jatim Mustika Sarana Steel</t>
  </si>
  <si>
    <t>PT. Focon Indonesia</t>
  </si>
  <si>
    <t>PT. Surya Indogreen Perkasa</t>
  </si>
  <si>
    <t>PT. Viccon Modern Industry</t>
  </si>
  <si>
    <t>PT. Arthawenasakti Gemilang</t>
  </si>
  <si>
    <t>PT. Bangun Sarana Baja</t>
  </si>
  <si>
    <t>PT. Bumi Menara Internusa</t>
  </si>
  <si>
    <t>PT. Muria Bahari Indonesia</t>
  </si>
  <si>
    <t>PT. Ispat Panca Putera</t>
  </si>
  <si>
    <t>PT. Rejo Mulyo Abadi</t>
  </si>
  <si>
    <t>CV. Sekar Surya</t>
  </si>
  <si>
    <t>PT. Indonesia Multi Colour Printing</t>
  </si>
  <si>
    <t>Total Hendry Sidharta</t>
  </si>
  <si>
    <t>Pretty Ayuningtyas</t>
  </si>
  <si>
    <t>PT Eloda Mitra</t>
  </si>
  <si>
    <t>PT. First Medifarma</t>
  </si>
  <si>
    <t>PT. Soejasch Bali</t>
  </si>
  <si>
    <t>PT. Titi Lestari</t>
  </si>
  <si>
    <t>PT. Rembaka</t>
  </si>
  <si>
    <t>PT. Lautan Natural Krimerindo</t>
  </si>
  <si>
    <t>PT. Suryajaya Abadiperkasa</t>
  </si>
  <si>
    <t>Krupuk Surya Jaya</t>
  </si>
  <si>
    <t>PT. Canning Indonesian Product</t>
  </si>
  <si>
    <t>PT. Jadi Abadi Corak Biscuit</t>
  </si>
  <si>
    <t>Total Pretty Ayuningtyas</t>
  </si>
  <si>
    <t>TOTAL</t>
  </si>
  <si>
    <t>PT. Kimia Farma</t>
  </si>
  <si>
    <t>PT. Cendo</t>
  </si>
  <si>
    <t>PT. Gunung Slamat</t>
  </si>
  <si>
    <t>PT. Padama Bahtera Labelindo</t>
  </si>
  <si>
    <t>PT. Mitra Surya Eratama Packaging</t>
  </si>
  <si>
    <t>PT. Pacific Equinox</t>
  </si>
  <si>
    <t>PT. Cahaya Prima Printing</t>
  </si>
  <si>
    <t>P.T. Pindo Deli</t>
  </si>
  <si>
    <t>PT. Indolabel</t>
  </si>
  <si>
    <t>PT. Dynachrom Indonesia</t>
  </si>
  <si>
    <t>PT. Dwi Aneka Jaya Kemasindo</t>
  </si>
  <si>
    <t>PT. Adiguna Label Indonesia</t>
  </si>
  <si>
    <t>P.T. Percetakan Sri Deli Jaya</t>
  </si>
  <si>
    <t>PT. Benua Kertas</t>
  </si>
  <si>
    <t>PT. Betts Indonesia</t>
  </si>
  <si>
    <t>CV. ABS Printing</t>
  </si>
  <si>
    <t>PT. HP Labelprin</t>
  </si>
  <si>
    <t>Multi Print</t>
  </si>
  <si>
    <t>PT. Satyamitra Kemas Lestari</t>
  </si>
  <si>
    <t>PT. Mitra Perdana Persada</t>
  </si>
  <si>
    <t>PT. Adhi Nata Karya</t>
  </si>
  <si>
    <t>PT. Advindo Kikaku</t>
  </si>
  <si>
    <t>CV. Gamma Bintang Grafika</t>
  </si>
  <si>
    <t>P.T. Sinar Jakarta Print</t>
  </si>
  <si>
    <t>PT. Majubhakti Prasindo</t>
  </si>
  <si>
    <t>PT. Wahyu Abadi</t>
  </si>
  <si>
    <t>PT. Jaya Label</t>
  </si>
  <si>
    <t>PT. Setia Usaha</t>
  </si>
  <si>
    <t>PT. Menara Cipta Profilindo</t>
  </si>
  <si>
    <t>PT. Intiperdana Grafindo</t>
  </si>
  <si>
    <t>PT. Glory Offset Press</t>
  </si>
  <si>
    <t>P.T. Serunigraf Jaya Sentosa</t>
  </si>
  <si>
    <t>CV. Wintech Pratama</t>
  </si>
  <si>
    <t>PT. Jasuindo Tiga Perkasa</t>
  </si>
  <si>
    <t>PT. Indah Kiat Pulp &amp; Paper Corp</t>
  </si>
  <si>
    <t>PT. Alam Dianraya</t>
  </si>
  <si>
    <t>PT. Anugerah Papercup Indonesia</t>
  </si>
  <si>
    <t>PT. Mitra Label Printing</t>
  </si>
  <si>
    <t>PT. Andalira Cipta Abadi</t>
  </si>
  <si>
    <t>PT. Crestec Indonesia</t>
  </si>
  <si>
    <t>PT. National Label</t>
  </si>
  <si>
    <t>PT. Arkon Prima Indonesia</t>
  </si>
  <si>
    <t>P.T. Srirejeki Perdana Steel</t>
  </si>
  <si>
    <t>PT.  Bringin Srikandi Finance</t>
  </si>
  <si>
    <t>PT. CG Power Systems Indonesia</t>
  </si>
  <si>
    <t>PT. Sintra Sinarindo Elektrik</t>
  </si>
  <si>
    <t>PT. Mega Karya Perkasa</t>
  </si>
  <si>
    <t>The Ministry of Industry</t>
  </si>
  <si>
    <t>PT. Unindo</t>
  </si>
  <si>
    <t>PT. Wooil Indonesia</t>
  </si>
  <si>
    <t>PT. Schneider Indonesia</t>
  </si>
  <si>
    <t>PT. Sango Indonesia</t>
  </si>
  <si>
    <t>PT. Trafoindo Prima Perkasa</t>
  </si>
  <si>
    <t>PT. Hino Motors Manufacturing Indonesia</t>
  </si>
  <si>
    <t>PT. Momentum Djaja</t>
  </si>
  <si>
    <t>PT. Padma Soode Indonesia</t>
  </si>
  <si>
    <t>PT. Futaba Industrial Indonesia</t>
  </si>
  <si>
    <t>Tekla Indonesia</t>
  </si>
  <si>
    <t>PT. Cipta Saksama Indonesia</t>
  </si>
  <si>
    <t>PT. Karangmas Unggul</t>
  </si>
  <si>
    <t>PT. Guna Nusa Utama Fabricators</t>
  </si>
  <si>
    <t>Aziz Ramadhan</t>
  </si>
  <si>
    <t>PT. BASF Indonesia</t>
  </si>
  <si>
    <t>P.T. Yupi Indo</t>
  </si>
  <si>
    <t>P.T. Natural Sari Bumi.</t>
  </si>
  <si>
    <t>PT. NP Foods Indonesia</t>
  </si>
  <si>
    <t>PT. Bogasari Flour Mills</t>
  </si>
  <si>
    <t>PT. American Donat</t>
  </si>
  <si>
    <t>Total Aziz Ramadhan</t>
  </si>
  <si>
    <t>First Resources Group</t>
  </si>
  <si>
    <t>PT. Polypackindo Utama</t>
  </si>
  <si>
    <t>PT. Mega Pratama Unggul</t>
  </si>
  <si>
    <t>PT. Indorama Ventures Indonesia</t>
  </si>
  <si>
    <t>PT. Indo Thai Trading</t>
  </si>
  <si>
    <t>PT. Pembangunan Perumahan Pracetak</t>
  </si>
  <si>
    <t>PT. LDC Indonesia</t>
  </si>
  <si>
    <t>PT. Indobiofuels</t>
  </si>
  <si>
    <t>PT. Bumimerak Terminalindo</t>
  </si>
  <si>
    <t>PT. Dharma Poliplast</t>
  </si>
  <si>
    <t>Multibuana Group</t>
  </si>
  <si>
    <t>PT. Vopak Terminal Merak</t>
  </si>
  <si>
    <t>PT. Indonesia Power</t>
  </si>
  <si>
    <t>PT. Meindo Elang Indah</t>
  </si>
  <si>
    <t>PT. Federal Karyatama</t>
  </si>
  <si>
    <t>PT. Suluh Ardhi Engineering</t>
  </si>
  <si>
    <t>P.T. Titan Petrokimia Nusantara</t>
  </si>
  <si>
    <t>PT. Castrol Indonesia</t>
  </si>
  <si>
    <t>PT. Tomindomas Bulk Tank Terminal</t>
  </si>
  <si>
    <t>PT. Ecogreen Oleochemicals</t>
  </si>
  <si>
    <t>Deddy Gustian</t>
  </si>
  <si>
    <t>PT. Samator Gas Industri</t>
  </si>
  <si>
    <t>Samsung CT Corporation</t>
  </si>
  <si>
    <t>PT. Energi Agro Nusantara</t>
  </si>
  <si>
    <t>PT. Jamaya Plastik Industri Perkasa</t>
  </si>
  <si>
    <t>PT. Mega Eltra</t>
  </si>
  <si>
    <t>PT. Rakhara Chemical Technology</t>
  </si>
  <si>
    <t>PT. Perta Daya Gas</t>
  </si>
  <si>
    <t>PTT Polymer Marketing Company Ltd.</t>
  </si>
  <si>
    <t>PT. S-IK Indonesia</t>
  </si>
  <si>
    <t>PT. Perkebunan Nusantara X (Persero)</t>
  </si>
  <si>
    <t>PT. Hutama Karya</t>
  </si>
  <si>
    <t>PT. A. Schulman Plastics</t>
  </si>
  <si>
    <t>Jurong Engineering Limited</t>
  </si>
  <si>
    <t>PT. Halliburton Indonesia</t>
  </si>
  <si>
    <t>PT. Toyo Ink Indonesia</t>
  </si>
  <si>
    <t>PT. South Pacific Viscose</t>
  </si>
  <si>
    <t>PT. Yama Engineering</t>
  </si>
  <si>
    <t>PT. Imeco Inter Sarana</t>
  </si>
  <si>
    <t>Heartychem Asia Ltd.</t>
  </si>
  <si>
    <t>PT. Wijaya Karya -  Power Plant</t>
  </si>
  <si>
    <t>P.T. Styrindo Mono Indonesia</t>
  </si>
  <si>
    <t>PT. Basuki Water Indonesia</t>
  </si>
  <si>
    <t>PT. Hitachi Asia Indonesia</t>
  </si>
  <si>
    <t>PT. Cheetham Garam Indonesia</t>
  </si>
  <si>
    <t>PT. Gajah Tunggal Tbk</t>
  </si>
  <si>
    <t>PT. Grama Bazita/Endress+Hauser Indonesia</t>
  </si>
  <si>
    <t>PT. Siskem Aneka Indonesia</t>
  </si>
  <si>
    <t>Total Deddy Gustian</t>
  </si>
  <si>
    <t>PT. Indragraha Nusaplasindo</t>
  </si>
  <si>
    <t>PT. ADR Selamat Sempurna</t>
  </si>
  <si>
    <t>PT. Sahabat Intim Plasindo</t>
  </si>
  <si>
    <t>PT. Yanasurya Bhaktipersada</t>
  </si>
  <si>
    <t>PT. Hasura Mitra Gemilang</t>
  </si>
  <si>
    <t>PT. Tansri Gani</t>
  </si>
  <si>
    <t>PT. Hokkan Indonesia</t>
  </si>
  <si>
    <t>BILLERUD ASIA PACIFIC</t>
  </si>
  <si>
    <t>PT. Indofood CBP Sukses Makmur</t>
  </si>
  <si>
    <t>PT. Panfila Indosari</t>
  </si>
  <si>
    <t>PT. Broco Mutiara Electrical Industry</t>
  </si>
  <si>
    <t>Edward Wawolumaya</t>
  </si>
  <si>
    <t>PT. Pong Codan Indonesia</t>
  </si>
  <si>
    <t>P.T. Usra Tampi Indonesia</t>
  </si>
  <si>
    <t>PT. Astic Plastindo</t>
  </si>
  <si>
    <t>PT. Indomobil Suzuki International</t>
  </si>
  <si>
    <t>pt. Ichikoh Indonesia</t>
  </si>
  <si>
    <t>PT. Indokarlo Perkasa</t>
  </si>
  <si>
    <t>PT. Avanti Ragam Sukses</t>
  </si>
  <si>
    <t>P.T. Sugity Creatives</t>
  </si>
  <si>
    <t>PT. Oro Plastindo</t>
  </si>
  <si>
    <t>PT. Velasto Indonesia</t>
  </si>
  <si>
    <t>Toyoda Gosei Co., Ltd.</t>
  </si>
  <si>
    <t>PT. Yamatogomu Indonesia</t>
  </si>
  <si>
    <t>PT. Hasil Damai Textile</t>
  </si>
  <si>
    <t>PT. Autoplastik Indonesia</t>
  </si>
  <si>
    <t>PT. Mitra Bangun Cemerlang</t>
  </si>
  <si>
    <t>PT. Ateja Multi Industri</t>
  </si>
  <si>
    <t>PT. Presisi Cimanggis Makmur</t>
  </si>
  <si>
    <t>PT. Toyota Boshoku</t>
  </si>
  <si>
    <t>Bahtera Cahayamas</t>
  </si>
  <si>
    <t>PT. Faber Castel</t>
  </si>
  <si>
    <t>PT. IRC Inoac Indonesia</t>
  </si>
  <si>
    <t>PT Harapan Widyatama Pertiwi</t>
  </si>
  <si>
    <t>PT. Arai Rubber Seal Indonesia</t>
  </si>
  <si>
    <t>PT. Jayatama Selaras</t>
  </si>
  <si>
    <t>PT. Frina Lestari Nusantara</t>
  </si>
  <si>
    <t>Total Edward Wawolumaya</t>
  </si>
  <si>
    <t>PT. Hawaii Steel</t>
  </si>
  <si>
    <t>PT. Asia Beton (Marga Sarana Bloc)</t>
  </si>
  <si>
    <t>PT. Prima Cable Indo</t>
  </si>
  <si>
    <t>PT. Packindo Surya Perkasa</t>
  </si>
  <si>
    <t>PT. Communication Cable System Indonesia</t>
  </si>
  <si>
    <t>PT. Inkoasku</t>
  </si>
  <si>
    <t>PT. Topy Palingda Manufacturing Indonesia</t>
  </si>
  <si>
    <t>PT. Masterblock Indonesia</t>
  </si>
  <si>
    <t>PT. Duraconindo Pratama</t>
  </si>
  <si>
    <t>PT. Griyaton Indonesia</t>
  </si>
  <si>
    <t>P.T. Supersonic Chemical Industry</t>
  </si>
  <si>
    <t>PT. JJ-Lapp Cable SMI</t>
  </si>
  <si>
    <t>PT. Citra Mahasurya Industries</t>
  </si>
  <si>
    <t>PT. Duta Sarana Perkasa (DUSASPUN)</t>
  </si>
  <si>
    <t>PT. Jembo Cable Company</t>
  </si>
  <si>
    <t>PT. Arka Jaya Mandiri</t>
  </si>
  <si>
    <t>PT. Adhi Persada Beton</t>
  </si>
  <si>
    <t>PT. Batraja Wirenindo Utama</t>
  </si>
  <si>
    <t>PT. Intan Metalindo</t>
  </si>
  <si>
    <t>PT. Multi Anugerah Swadaya</t>
  </si>
  <si>
    <t>PT. Bevananda Mustika</t>
  </si>
  <si>
    <t>PT. Pelangi Indah Canindo Tbk.</t>
  </si>
  <si>
    <t>PT. Halim Industri Beton Ringan</t>
  </si>
  <si>
    <t>PT. Prima Jaya Multicon</t>
  </si>
  <si>
    <t>PT. Bintang Indah Gemilang</t>
  </si>
  <si>
    <t>PT. Printec Perkasa II</t>
  </si>
  <si>
    <t>PT. Royal Industries Indonesia</t>
  </si>
  <si>
    <t>PT Lumina Packaging</t>
  </si>
  <si>
    <t>P.T. Trias Sentosa</t>
  </si>
  <si>
    <t>PT. Aneka Pratama Plastindo</t>
  </si>
  <si>
    <t>PT. Japfa Comfeed Indonesia Tbk</t>
  </si>
  <si>
    <t>PT. Indobiskuit Mandiri Makmur</t>
  </si>
  <si>
    <t>P.T. Unilever Indonesia</t>
  </si>
  <si>
    <t>PT. Bella Prima Perkasa</t>
  </si>
  <si>
    <t>Swissplast Industries</t>
  </si>
  <si>
    <t>P.T. Toppan Printing  Indonesia</t>
  </si>
  <si>
    <t>PT. Yamatogawa Indonesia</t>
  </si>
  <si>
    <t>PT. Tunas Alfin Tbk</t>
  </si>
  <si>
    <t>P.T. Samudra Montaz</t>
  </si>
  <si>
    <t>PT. Avesta Continental</t>
  </si>
  <si>
    <t>PT. Wira Mustika Abadi</t>
  </si>
  <si>
    <t>PT. Hardo Soloplast</t>
  </si>
  <si>
    <t>PT. Bhineka Tatamulya Industri</t>
  </si>
  <si>
    <t>PT. Nusa Eka Winapratama</t>
  </si>
  <si>
    <t>PT. Poly Packaging Industry</t>
  </si>
  <si>
    <t>P.T. Unipack Indosystems</t>
  </si>
  <si>
    <t>PT. Modern Gravure Indonesia</t>
  </si>
  <si>
    <t>PT. Maju Jaya Mapan</t>
  </si>
  <si>
    <t>PT. Aneka Warna Semesta</t>
  </si>
  <si>
    <t>PT. Arka Pack</t>
  </si>
  <si>
    <t>PT. Mekar Plastik</t>
  </si>
  <si>
    <t>P.T. Rapigra</t>
  </si>
  <si>
    <t>P.T. Tekpak Indonesia</t>
  </si>
  <si>
    <t>P.T. Sinar Mulia Plasindo Lestari</t>
  </si>
  <si>
    <t>P.T. Prima Plastik Internusa</t>
  </si>
  <si>
    <t>PT. Artha Multi Global</t>
  </si>
  <si>
    <t>PT. Jaya Nurimba</t>
  </si>
  <si>
    <t>Karjono Teja</t>
  </si>
  <si>
    <t>PT. Hydrocolloid Indonesia</t>
  </si>
  <si>
    <t>Angels Products</t>
  </si>
  <si>
    <t>PT. Asian Agro Agungjaya</t>
  </si>
  <si>
    <t>Total Karjono Teja</t>
  </si>
  <si>
    <t>PT. Merck Indonesia</t>
  </si>
  <si>
    <t>PT. Armoxindo Pharma</t>
  </si>
  <si>
    <t>PT. Paragon Technology &amp; Innovation</t>
  </si>
  <si>
    <t>PT. Deltomed Labs.</t>
  </si>
  <si>
    <t>PT. Finusol  Prima Farma International</t>
  </si>
  <si>
    <t>PT. Forisa Nusapersada</t>
  </si>
  <si>
    <t>Metiska Farma</t>
  </si>
  <si>
    <t>PT. Eisai Indonesia</t>
  </si>
  <si>
    <t>PT. Firmenich Aromatics Indonesia</t>
  </si>
  <si>
    <t>Himpunan Ahli Konstruksi Indonesia</t>
  </si>
  <si>
    <t>ConocoPhillips Indonesia Inc. Ltd.</t>
  </si>
  <si>
    <t>PT. Berau Coal</t>
  </si>
  <si>
    <t>PT. Precast Concrete Indonesia</t>
  </si>
  <si>
    <t>PT. Total Bangun Persada</t>
  </si>
  <si>
    <t>PT. Direct Nickel Indonesia</t>
  </si>
  <si>
    <t>PT. Dynasty International</t>
  </si>
  <si>
    <t>PT. Indonesia Coal Resources</t>
  </si>
  <si>
    <t>PT. Jogja Magasa Iron</t>
  </si>
  <si>
    <t>PT. Unggul Beton Remikon</t>
  </si>
  <si>
    <t>Wijaya Kusuma Kontraktor</t>
  </si>
  <si>
    <t>PT Malindo Food Delight</t>
  </si>
  <si>
    <t>PT. Bintang Tenera</t>
  </si>
  <si>
    <t>PT. Kartika Sari</t>
  </si>
  <si>
    <t>PT. Papandayan Cocoa Industries</t>
  </si>
  <si>
    <t>Wilmar Group</t>
  </si>
  <si>
    <t>PT Essence Indonesia</t>
  </si>
  <si>
    <t>PT Robina Anugerah Abadi</t>
  </si>
  <si>
    <t>PT Sukanda Jaya</t>
  </si>
  <si>
    <t>Uberfood</t>
  </si>
  <si>
    <t>PT. Frisian Flag  Indonesia</t>
  </si>
  <si>
    <t>PT Sari Bumi Sentosa</t>
  </si>
  <si>
    <t>PT. Kaldu Sari Nabati Indonesia</t>
  </si>
  <si>
    <t>PT. Kerta Mulya Semesta</t>
  </si>
  <si>
    <t>PT. Carona Indonesia</t>
  </si>
  <si>
    <t>PT. Dagsap Endura Eatore</t>
  </si>
  <si>
    <t>PT Sekar Bumi, Tbk</t>
  </si>
  <si>
    <t>PT. Danone Dairy Indonesia</t>
  </si>
  <si>
    <t>PT. Monde Mahkota Biscuit</t>
  </si>
  <si>
    <t>MALAYSIA PACKAGING INDUSTRY BHD</t>
  </si>
  <si>
    <t>CHONG WAH PLASTICS SDN BHD</t>
  </si>
  <si>
    <t>PREFERENCE GROUP OF COMPANIES</t>
  </si>
  <si>
    <t>MUDA PAPER CONVERTING SDN BHD</t>
  </si>
  <si>
    <t>PARKSIDE FLEXIBLES (ASIA) SDN. BHD.</t>
  </si>
  <si>
    <t>RITZTECH INDUSTRIES SDN BHD</t>
  </si>
  <si>
    <t>PETIKEMAS FREE ZONE SDN BHD</t>
  </si>
  <si>
    <t>MONDI IPOH (M) SDN BHD - KANTHAN</t>
  </si>
  <si>
    <t>VIVAR PRINTING SDN BHD</t>
  </si>
  <si>
    <t>IDS MANUFACTURING SDN BHD</t>
  </si>
  <si>
    <t>PHARMANIAGA BHD</t>
  </si>
  <si>
    <t>PHARMANIAGA LIFESCIENCE SDN BHD</t>
  </si>
  <si>
    <t>RECKITT BENCKISER (M) SDN BHD</t>
  </si>
  <si>
    <t>UPHA PHARMACEUTICALS MFG SDN BHD</t>
  </si>
  <si>
    <t>RANBAXY (M) SDN BHD</t>
  </si>
  <si>
    <t>NATURECEUTICALS SDN BHD</t>
  </si>
  <si>
    <t>HERBAL REVIVAL SDN BHD</t>
  </si>
  <si>
    <t>RENESAS SEMICONDUCTOR KL  SDN. BHD.</t>
  </si>
  <si>
    <t>COCOALAND INDUSTRY SDN BHD</t>
  </si>
  <si>
    <t>JB COCOA SDN BHD</t>
  </si>
  <si>
    <t>BARRY CALLEBAUT MALAYSIA SDN BHD</t>
  </si>
  <si>
    <t>BAKE WITH YEN SDN BHD</t>
  </si>
  <si>
    <t>COFFEX COFFEE (M) SDN BHD</t>
  </si>
  <si>
    <t>REGION FOOD INDUSTRIES SDN BHD</t>
  </si>
  <si>
    <t>LECKER FOOD SDN BHD</t>
  </si>
  <si>
    <t>MAESTRO SWISS MANAGEMENT SERVICES SDN BHD</t>
  </si>
  <si>
    <t>KHEE SAN FOOD INDUSTRIES SDN BHD</t>
  </si>
  <si>
    <t>MEIKA FOOD INDUSTRIES SDN BHD</t>
  </si>
  <si>
    <t>MEWAH DAIRIES SDN BHD</t>
  </si>
  <si>
    <t>Tai Leong Pang</t>
  </si>
  <si>
    <t>HAP SENG CLAY PRODUCTS SDN BHD</t>
  </si>
  <si>
    <t>VERTILITE SDN BHD</t>
  </si>
  <si>
    <t>HAFIZ LAND AND PROPERTIES SDN. BHD.</t>
  </si>
  <si>
    <t>CE PRECAST SDN BHD</t>
  </si>
  <si>
    <t>ALLIANCE PRECAST INDUSTRIES SDN BHD</t>
  </si>
  <si>
    <t>JCEC CONCRETE SDN BHD</t>
  </si>
  <si>
    <t>BDC CONCRETE SDN BHD</t>
  </si>
  <si>
    <t>IKHASAS RESOURCES SDN BHD</t>
  </si>
  <si>
    <t>POWER CABLE MALAYSIA SDN. BHD.</t>
  </si>
  <si>
    <t>SMOE PTE LTD</t>
  </si>
  <si>
    <t>LEICHTBRIC MALAYSIA SDN BHD</t>
  </si>
  <si>
    <t>ASTAKA PADU SDN BHD</t>
  </si>
  <si>
    <t>EASTERN PRETECH (MALAYSIA) SDN BHD</t>
  </si>
  <si>
    <t>Total Tai Leong Pang</t>
  </si>
  <si>
    <t>MIDORI NATURAL RESOURCES SDN BHD</t>
  </si>
  <si>
    <t>CONCEPT RENEWABLE ENERGY RESOURCES SDN BHD</t>
  </si>
  <si>
    <t>NESTE OIL CORPORATION</t>
  </si>
  <si>
    <t>HIAP HUAT HOLDINGS BERHAD</t>
  </si>
  <si>
    <t>SOJITZ ASIA PTE LTD</t>
  </si>
  <si>
    <t>BUMI ARMADA BERHAD</t>
  </si>
  <si>
    <t>MALAYAN SUGAR MANUFACTURING CO. BHD.</t>
  </si>
  <si>
    <t>HK KITARAN SDN BHD</t>
  </si>
  <si>
    <t>SOUTHERN EDIBLE OIL INDUSTRIES (M) SDN BHD</t>
  </si>
  <si>
    <t>MEGABIO SDN BHD</t>
  </si>
  <si>
    <t>JJ-LURGI ENGINEERING SDN BHD</t>
  </si>
  <si>
    <t>MEDIAREX SDN BHD</t>
  </si>
  <si>
    <t>SINGAPORE LNG CORPORATION PTE LTD</t>
  </si>
  <si>
    <t>DAIREN CHEMICAL (M) SDN. BHD.</t>
  </si>
  <si>
    <t>P.T. MUSIM MAS</t>
  </si>
  <si>
    <t>LODERS CROKLAAN ASIA SDN BHD</t>
  </si>
  <si>
    <t>SINOHYDRO CORPORATION SDN BHD</t>
  </si>
  <si>
    <t>LUNDIN MALAYSIA BV</t>
  </si>
  <si>
    <t>KenEp Resources (Asia) Sdn. Bhd.</t>
  </si>
  <si>
    <t>SAPURAACERGY SDN BHD</t>
  </si>
  <si>
    <t>EVYAP SABUN MALAYSIA SDN BHD</t>
  </si>
  <si>
    <t>FGV BIOTECHNOLOGIES SDN BHD</t>
  </si>
  <si>
    <t>CENTRAL SUGARS REFINERY SDN BHD</t>
  </si>
  <si>
    <t>KTS RESOURCES SDN BHD</t>
  </si>
  <si>
    <t>TECHNIP MALAYSIA</t>
  </si>
  <si>
    <t>MARKMORE BIOFUELS SDN BHD</t>
  </si>
  <si>
    <t>MUHIBBAH ENGINEERING</t>
  </si>
  <si>
    <t>LOTTE CHEMICAL TITAN (M) SDN. BHD.</t>
  </si>
  <si>
    <t>GREENG GRAVITY SDN BHD</t>
  </si>
  <si>
    <t>MURPHY SARAWAK OIL COMPANY LTD</t>
  </si>
  <si>
    <t>ZCEL INDUSTRIES SDN BHD</t>
  </si>
  <si>
    <t>LABELS NETWORK SDN BHD</t>
  </si>
  <si>
    <t>PERCETAKAN TENAGA SDN BHD</t>
  </si>
  <si>
    <t>SYARIKAT KOTAK JAYA</t>
  </si>
  <si>
    <t>PRINTMAX LABELS SDN BHD</t>
  </si>
  <si>
    <t>PYRAMID CONVERTER SDN BHD</t>
  </si>
  <si>
    <t>CHOOEXPRESS LABEL SDN BHD</t>
  </si>
  <si>
    <t>BELTEC SDN BHD</t>
  </si>
  <si>
    <t>MEGA LABELS &amp; STICKERS SDN BHD</t>
  </si>
  <si>
    <t>LABELPAC &amp; PRINT SDN BHD</t>
  </si>
  <si>
    <t>HONTEX SDN BHD</t>
  </si>
  <si>
    <t>EAN LABEL INDUSTRY SDN BHD</t>
  </si>
  <si>
    <t>PRACTIMAX SDN BHD</t>
  </si>
  <si>
    <t>BEMIS ASIA PACIFIC SDN BHD</t>
  </si>
  <si>
    <t>HOLOGRAPHIC LABEL SDN BHD</t>
  </si>
  <si>
    <t>CENTRAL LABEL SDN BHD</t>
  </si>
  <si>
    <t>AIDENT CORPORATION (KL) SDN. BHD.</t>
  </si>
  <si>
    <t>TROPICAL SYMBOL SDN BHD</t>
  </si>
  <si>
    <t>KOMARK CORP BERHAD</t>
  </si>
  <si>
    <t>BAHRU STAINLESS SDN BHD</t>
  </si>
  <si>
    <t>SAN MIGUEL PLASTIC FILMS</t>
  </si>
  <si>
    <t>CANZO SDN BHD</t>
  </si>
  <si>
    <t>CHEMTUBE (M) SDN BHD</t>
  </si>
  <si>
    <t>LENSION SDN BHD</t>
  </si>
  <si>
    <t>ASL INDUSTRIES SDN BHD</t>
  </si>
  <si>
    <t>PERMINTEX SANKO TECHNOLOGIES SDN. BHD.</t>
  </si>
  <si>
    <t>LUNAS LABEL SDN BHD</t>
  </si>
  <si>
    <t>Intrachem Sdn Bhd</t>
  </si>
  <si>
    <t>ASIA POLY INDUSTRIAL SDN BHD</t>
  </si>
  <si>
    <t>TEXCHEM-PACK (M) BHD</t>
  </si>
  <si>
    <t>GENERAL SYSTEM ENGINEERING SDN BHD</t>
  </si>
  <si>
    <t>GYF Electrical</t>
  </si>
  <si>
    <t>GLOBAL FORSUCCESS SDN. BHD.</t>
  </si>
  <si>
    <t>GT-MAX PLASTIC INDUSTRIES (M) SDN BHD</t>
  </si>
  <si>
    <t>HEVEAFIL SDN. BHD.</t>
  </si>
  <si>
    <t>PENFIBRE SDN BHD</t>
  </si>
  <si>
    <t>NESTLE FOOD (M) SDN BHD</t>
  </si>
  <si>
    <t>ANSELL INDUSTRIAL &amp; SPECIALTY GLOVES MALAYSIA SDN BHD</t>
  </si>
  <si>
    <t>BRADY TECHNOLOGY SDN BHD</t>
  </si>
  <si>
    <t>Jenway Technology (M) Sdn. Bhd.</t>
  </si>
  <si>
    <t>Mieco Manufacturing Sdn Bhd</t>
  </si>
  <si>
    <t>HAPOND DIGITAL TECHNOLOGY SDN BHD</t>
  </si>
  <si>
    <t>Stellar Films (Malaysia) Sdn Bhd</t>
  </si>
  <si>
    <t>TEK SENG HOLDINGS BERHAD</t>
  </si>
  <si>
    <t>SUN ACCORD (M) SDN BHD</t>
  </si>
  <si>
    <t>Weng Kian Lee</t>
  </si>
  <si>
    <t>Total Weng Kian Lee</t>
  </si>
  <si>
    <t>ASIA BREWERY, INC.</t>
  </si>
  <si>
    <t>CONCORD FISHING AND CANNING CORPORATION</t>
  </si>
  <si>
    <t>SAN MIGUEL CORPORATION</t>
  </si>
  <si>
    <t>FOSTER FOODS, INC.</t>
  </si>
  <si>
    <t>METS LOGISTICS INCORPORATED</t>
  </si>
  <si>
    <t>PACIFIC MEAT CO. INC.</t>
  </si>
  <si>
    <t>SUCERE FOODS CORPORATION</t>
  </si>
  <si>
    <t>LA FILIPINA CORPORATION</t>
  </si>
  <si>
    <t>LAMI FOODS</t>
  </si>
  <si>
    <t>ASEC DEVELOPMENT AND CONSTRUCTION</t>
  </si>
  <si>
    <t>RCPJC CORPORATION</t>
  </si>
  <si>
    <t>GEMAGIN INDUSTRIES</t>
  </si>
  <si>
    <t>CONCRETE MASTERS INC.</t>
  </si>
  <si>
    <t>EON GROUP OF COMPANIES</t>
  </si>
  <si>
    <t>FIRST BALFOUR, INC.</t>
  </si>
  <si>
    <t>OMNICO CONSORTIUM, INC.</t>
  </si>
  <si>
    <t>NEW SAN JOSE BUILDERS, INC.</t>
  </si>
  <si>
    <t>8990 HOLDINGS, INC.</t>
  </si>
  <si>
    <t>CIRCA 1926</t>
  </si>
  <si>
    <t>PHILPRIME GLOBAL CORPORATION</t>
  </si>
  <si>
    <t>VIKING CONSTRUCTION  AND SUPPLIES</t>
  </si>
  <si>
    <t>H.S. POW CONSTRUCTION AND DEVELOPMENT CORP.</t>
  </si>
  <si>
    <t>SUNMIX</t>
  </si>
  <si>
    <t>TERP ASIA CONSTRUCTION CORPORATION</t>
  </si>
  <si>
    <t>CONCRETE VENTURES GROUP</t>
  </si>
  <si>
    <t>WILL DECENA  AND ASSOCIATES, INC.</t>
  </si>
  <si>
    <t>HILMARC'S CONSTRUCTION CORPORATION</t>
  </si>
  <si>
    <t>VSL Philippines, Inc.</t>
  </si>
  <si>
    <t>MONOLITH CONSTRUCTION &amp; DEV'T CORP.</t>
  </si>
  <si>
    <t>DELL KONSTRUCK ENGINEERING</t>
  </si>
  <si>
    <t>PRECAST PHILIPPINES INCORPORATED</t>
  </si>
  <si>
    <t>CFC CLUBHOUSE PROPERTY, INC.</t>
  </si>
  <si>
    <t>TECHNO-TRADE RESOURCES, INC.</t>
  </si>
  <si>
    <t>APM GLOBAL</t>
  </si>
  <si>
    <t>GRAND MAJESTIC MANUFACTURING CORPORATION</t>
  </si>
  <si>
    <t>MULTIPLAST CORP.</t>
  </si>
  <si>
    <t>COBARRUBIAS INDUSTRIAL SERVICES, INC.</t>
  </si>
  <si>
    <t>ACCUPRINT, INC.</t>
  </si>
  <si>
    <t>S. E. INDUSTRIES ( PHILS. ), INC.</t>
  </si>
  <si>
    <t>HOLCIM PHILIPPINES, INC.</t>
  </si>
  <si>
    <t>QUALITY PACKAGING CORPORATION</t>
  </si>
  <si>
    <t>COSMIC MFG., PHIL., INC.</t>
  </si>
  <si>
    <t>CCL LABEL PHILIPPINES INCORPORATED</t>
  </si>
  <si>
    <t>PHIL. PACKAGING CORPORATION</t>
  </si>
  <si>
    <t>CTN MANUFACTURING</t>
  </si>
  <si>
    <t>ROBTON INDUSTRIES, INC.</t>
  </si>
  <si>
    <t>SUMIFRU (PHILIPPINES) CORPORATION</t>
  </si>
  <si>
    <t>TMA GROUP PHILIPPINES, INC.</t>
  </si>
  <si>
    <t>NIKKOPLAS INCORPORATED</t>
  </si>
  <si>
    <t>BAG ASIA CORPORATION</t>
  </si>
  <si>
    <t>MEGA GLOBAL</t>
  </si>
  <si>
    <t>FLEXIBLE PACKAGING PRODUCTS CORP.</t>
  </si>
  <si>
    <t>PLASTIC &amp; TOOLS, INCORPORATED</t>
  </si>
  <si>
    <t>MOLDEX PRODUCTS INC.</t>
  </si>
  <si>
    <t>ROH AUTO PRODUCTS PHILIPPINES, INC.</t>
  </si>
  <si>
    <t>UNITEC PIPE MANUFACTURING CORP.</t>
  </si>
  <si>
    <t>ROLEX PLASTIC MFG. CORP.</t>
  </si>
  <si>
    <t>D AND L POLYMERS  AND COLOURS, INC.</t>
  </si>
  <si>
    <t>BIG APPLE PLASTIC PACKAGING INC.</t>
  </si>
  <si>
    <t>OMNIPACK INDUSTRIAL CORPORATION</t>
  </si>
  <si>
    <t>NOVA BUSINESS SYSTEM INCORPORATED</t>
  </si>
  <si>
    <t>ISLAND PLASTIC MFG. CO. INC.</t>
  </si>
  <si>
    <t>FORMS INTERNATIONAL ENTERPRISES CORPORATION</t>
  </si>
  <si>
    <t>ROYAL BREADHAUS</t>
  </si>
  <si>
    <t>THE COFFEE BEAN &amp; TEA LEAF</t>
  </si>
  <si>
    <t>FRANKLIN BAKERS CO. OF THE PHILS.</t>
  </si>
  <si>
    <t>CELEBES AGRICULTURE CORPORATION</t>
  </si>
  <si>
    <t>MT. MAKILING INTERNATIONAL OIL, INC.</t>
  </si>
  <si>
    <t>FIESTA BRANDS</t>
  </si>
  <si>
    <t>FRENCH BAKER</t>
  </si>
  <si>
    <t>CENTURY PACIFIC AGRICULTURAL VENTURES, INC.</t>
  </si>
  <si>
    <t>SYCAMORE GLOBAL SHIPPING CORPORATION</t>
  </si>
  <si>
    <t>MISTER DONUT</t>
  </si>
  <si>
    <t>JET TECH PROCESS DEVELOPMENT, CO., INC.</t>
  </si>
  <si>
    <t>TITAYS LILO-AN ROSQUILLOS AND DELICACIES, INC.</t>
  </si>
  <si>
    <t>AG PACIFIC NUTRICEUTICAL CORP.</t>
  </si>
  <si>
    <t>COMFOODS, INC.</t>
  </si>
  <si>
    <t>ALASKA MILK CORPORATION</t>
  </si>
  <si>
    <t>GREENWICH</t>
  </si>
  <si>
    <t>DIZON FARMS</t>
  </si>
  <si>
    <t>PHILFARMS, INC.</t>
  </si>
  <si>
    <t>HI-LAS MARKETING CORPORATION</t>
  </si>
  <si>
    <t>TRYCO PHARMA CORPORATION</t>
  </si>
  <si>
    <t>SAN FELIPE FOOD PRODUCTS</t>
  </si>
  <si>
    <t>MAGNETIC STICKERS AND LABELS CORP.</t>
  </si>
  <si>
    <t>FDB PRINTING</t>
  </si>
  <si>
    <t>UKC COMMERCIAL PRESS, INC.</t>
  </si>
  <si>
    <t>RUBICON PRINTING CORPORATION</t>
  </si>
  <si>
    <t>SCC INNOVASIA</t>
  </si>
  <si>
    <t>BEAUCHE INTERNATIONAL</t>
  </si>
  <si>
    <t>MGM FOOD &amp; COMMODITIES CORP.</t>
  </si>
  <si>
    <t>EAST ASIA LABORATORIES, INC.</t>
  </si>
  <si>
    <t>DKSH PHILIPPINES, INC.</t>
  </si>
  <si>
    <t>SWISS PHARMA RESEARCH LABORATORIES INC.</t>
  </si>
  <si>
    <t>VIBRANT</t>
  </si>
  <si>
    <t>ACPAK, INC. (FLEXO)</t>
  </si>
  <si>
    <t>PHARMA TECHNICA LABORATORY, INC.</t>
  </si>
  <si>
    <t>CAPTIVE PRINTING CORPORATION</t>
  </si>
  <si>
    <t>SIOCHI CONCEPT DESIGN SPECIALISTS, INC.</t>
  </si>
  <si>
    <t>MULTISTIQ INCORPORATED</t>
  </si>
  <si>
    <t>GOLDEVER PRINTING PRESS INC.</t>
  </si>
  <si>
    <t>GRAPACK ASIA, INCORPORATED</t>
  </si>
  <si>
    <t>GRUPPO MEDICA</t>
  </si>
  <si>
    <t>ALLCARD PLASTICS PHILIPPINES, INC.</t>
  </si>
  <si>
    <t>PROGRESSIVE LABORATORIES</t>
  </si>
  <si>
    <t>PAPERNET ENT. INC.</t>
  </si>
  <si>
    <t>EASYTOLL DETERGENT MANUFACTURING</t>
  </si>
  <si>
    <t>CORTESS PRINTING CORPORATION</t>
  </si>
  <si>
    <t>AM-EUROPHARMA CORPORATION</t>
  </si>
  <si>
    <t>DAVAO BAY COCONUT OIL MILLS INC.</t>
  </si>
  <si>
    <t>EDISY TRADINC CORP.</t>
  </si>
  <si>
    <t>DRUGMAKERS LABORATORIES, INC.</t>
  </si>
  <si>
    <t>WILLIAMS COMMERCIAL COMPANY INCORPORATED</t>
  </si>
  <si>
    <t>JESTER FOOD PRODUCTS</t>
  </si>
  <si>
    <t>LA PAZ PRIME FOODS CORPORATION</t>
  </si>
  <si>
    <t>ALLADIN GOURMET INTERNATIONAL</t>
  </si>
  <si>
    <t>AR POULTRY AND FROZEN FOODS</t>
  </si>
  <si>
    <t>4R TRADING</t>
  </si>
  <si>
    <t>ANDREWS MEAT PRODUCTS</t>
  </si>
  <si>
    <t>THE SWISS DELI DAVAO PHILIPPINES INC.</t>
  </si>
  <si>
    <t>ZOIS MEATSHOP</t>
  </si>
  <si>
    <t>REGICO MFG SERVICES CORP (DUTCH WINDMILL FOODS, INC. )</t>
  </si>
  <si>
    <t>PACIFICA DELI INCORPORATED</t>
  </si>
  <si>
    <t>RAM FOOD PRODUCTS, INC.</t>
  </si>
  <si>
    <t>FOOD BASKETS CORPORATION</t>
  </si>
  <si>
    <t>RBEST FOODS CORPORATION</t>
  </si>
  <si>
    <t>H.R. TIMMEL</t>
  </si>
  <si>
    <t>TBK MANUFACTURING CORPORATION</t>
  </si>
  <si>
    <t>NEW ZEALAND CREAMERY</t>
  </si>
  <si>
    <t>CSP INTERNATIONAL COMMODITIES CORP.</t>
  </si>
  <si>
    <t>CLASSIC BAKER CORPORATION</t>
  </si>
  <si>
    <t>DECKTA PACIFIC EQUITIES INC.</t>
  </si>
  <si>
    <t>FOODMASTER MEAT PRODUCTS</t>
  </si>
  <si>
    <t>KHRISS GENERAL MERCHANDISE</t>
  </si>
  <si>
    <t>KIMS TOLL PACKAGING SERVICES</t>
  </si>
  <si>
    <t>CARES MEAT FOODS INC.</t>
  </si>
  <si>
    <t>RJ VALOR FOODS INCORPORATED</t>
  </si>
  <si>
    <t>SPENCER FOODS CORPORATION</t>
  </si>
  <si>
    <t>TOSEN FOODS CORPORATION</t>
  </si>
  <si>
    <t>PINAKAMASARAP CORPORATION</t>
  </si>
  <si>
    <t>KingCor Company</t>
  </si>
  <si>
    <t>SUICO AND COMPANY</t>
  </si>
  <si>
    <t>SYSTEM PROCESSOR AND CONSTRUCTION CORP.</t>
  </si>
  <si>
    <t>Azzurri Espresso Coffee Sdn Bhd</t>
  </si>
  <si>
    <t>Cadbury Enterprises Pte Ltd</t>
  </si>
  <si>
    <t>DKSH Technology</t>
  </si>
  <si>
    <t>Sunward Pharmaceutical Pte Ltd</t>
  </si>
  <si>
    <t>Aalst Chocolate Pte Ltd</t>
  </si>
  <si>
    <t>White Cafe Sdn Bhd</t>
  </si>
  <si>
    <t>Future Enterprises Pte Ltd</t>
  </si>
  <si>
    <t>Incofood Management Services Pte Ltd</t>
  </si>
  <si>
    <t>Guan Chong Cocoa Manufacturer Sdn Bhd</t>
  </si>
  <si>
    <t>ABB Malaysia Sdn Bhd</t>
  </si>
  <si>
    <t>Edmark Industries Sdn Bhd</t>
  </si>
  <si>
    <t>Nestle R&amp;D Center (Pte) Ltd</t>
  </si>
  <si>
    <t>Woodlands Sunny Foods Pte Ltd</t>
  </si>
  <si>
    <t>Aik Cheong Coffee Roaster Sdn Bhd</t>
  </si>
  <si>
    <t>Liberty Coffee Pte Ltd</t>
  </si>
  <si>
    <t>Zuellig Pharma Pte Ltd</t>
  </si>
  <si>
    <t>Haw Par Healthcare Limited</t>
  </si>
  <si>
    <t>Sin Sing Coffee Sdn Bhd</t>
  </si>
  <si>
    <t>Lam Soon Edible Oils Sdn Bhd</t>
  </si>
  <si>
    <t>Gems Coffee</t>
  </si>
  <si>
    <t>Friends Catering Services Pte Ltd</t>
  </si>
  <si>
    <t>JC Ang Consultancy</t>
  </si>
  <si>
    <t>Symrise Pte Ltd</t>
  </si>
  <si>
    <t>MSD Technology Singapore Pte Ltd</t>
  </si>
  <si>
    <t>Speed Aerospace Pte Ltd</t>
  </si>
  <si>
    <t>Johore Tin Factory Sdn Bhd</t>
  </si>
  <si>
    <t>Boettcher Singapore Pte Ltd</t>
  </si>
  <si>
    <t>Premium Vegetable Oils Berhad</t>
  </si>
  <si>
    <t>IOI Loders Croklaan Asia</t>
  </si>
  <si>
    <t>DHL Supply Chain Singapore</t>
  </si>
  <si>
    <t>Procter and Gamble International Operations</t>
  </si>
  <si>
    <t>Munchy Food Industries Sdn Bhd</t>
  </si>
  <si>
    <t>CerealTech Pte Ltd</t>
  </si>
  <si>
    <t>Adelphi Masterfil Packaging Machinery Ltd</t>
  </si>
  <si>
    <t>Takasago International (Singapore) Pte Ltd</t>
  </si>
  <si>
    <t>CS Investments Pte Ltd</t>
  </si>
  <si>
    <t>Katoen Natie Sembcorp Jurong Pte Ltd</t>
  </si>
  <si>
    <t>General Labels and Labelling (JB) Sdn Bhd</t>
  </si>
  <si>
    <t>National Label Company Asia Pte Ltd</t>
  </si>
  <si>
    <t>ArrowChem Pte Ltd</t>
  </si>
  <si>
    <t>Genhuat Label Company</t>
  </si>
  <si>
    <t>Aroma Chemical</t>
  </si>
  <si>
    <t>West Coast Industries Pte Ltd</t>
  </si>
  <si>
    <t>The Polyolefin Company (Singapore) Pte Ltd</t>
  </si>
  <si>
    <t>Synerflex Solution Pte Ltd</t>
  </si>
  <si>
    <t>Min Hwa Envelope Manufacturers Pte Ltd</t>
  </si>
  <si>
    <t>Gemalto</t>
  </si>
  <si>
    <t>SGS International Certification Services Singapore Pte Ltd</t>
  </si>
  <si>
    <t>Sato Asia Pacific Pte Ltd</t>
  </si>
  <si>
    <t>Bilcare Technologies Pte Ltd</t>
  </si>
  <si>
    <t>Apple Polyprint Pte Ltd</t>
  </si>
  <si>
    <t>Orient Quality Print Pte Ltd</t>
  </si>
  <si>
    <t>Prestige Label Pte Ltd</t>
  </si>
  <si>
    <t>BTS Industries (S) Pte Ltd</t>
  </si>
  <si>
    <t>Union Label Industries Pte Ltd</t>
  </si>
  <si>
    <t>PT. Dua Kelinci</t>
  </si>
  <si>
    <t>PT. Fairpack Indonesia</t>
  </si>
  <si>
    <t>P.T. Romos</t>
  </si>
  <si>
    <t>PT. Suntory Garuda Beverage</t>
  </si>
  <si>
    <t>PT. Sorini Agro Asia Corporindo Tbk</t>
  </si>
  <si>
    <t>PT. Sejahtera Lestari Farma</t>
  </si>
  <si>
    <t>PT. Wahana Cipta Concretindo</t>
  </si>
  <si>
    <t>Genteng Bisma Surabaya</t>
  </si>
  <si>
    <t>PT. Sinar Abadi</t>
  </si>
  <si>
    <t>PT. Energi Multitech Indonesia</t>
  </si>
  <si>
    <t>PT. Merakindo Mix</t>
  </si>
  <si>
    <t>PT. Supercon</t>
  </si>
  <si>
    <t>PT. Sariton Jaya</t>
  </si>
  <si>
    <t>PT. Steel Mas Indah</t>
  </si>
  <si>
    <t>PT. Tjipto Langgeng Abadi</t>
  </si>
  <si>
    <t>PT. Wijaya Panca Sentosa Food</t>
  </si>
  <si>
    <t>Raksa Indo Steel</t>
  </si>
  <si>
    <t>PT. Almicos Pratama</t>
  </si>
  <si>
    <t>PT. Nusajaya Concretama</t>
  </si>
  <si>
    <t>PT. PAL Indonesia</t>
  </si>
  <si>
    <t>PT. JB Cocoa</t>
  </si>
  <si>
    <t>PT. Balikpapan Ready Mix Pile</t>
  </si>
  <si>
    <t>PT. Cerarufindo Primamandiri</t>
  </si>
  <si>
    <t>PT. Petra Persada Sentosa</t>
  </si>
  <si>
    <t>PT. Jawa Beton</t>
  </si>
  <si>
    <t>PT. Asian profile indosteel</t>
  </si>
  <si>
    <t>CV. Lianta Surya</t>
  </si>
  <si>
    <t>PT. Bambang Djaja</t>
  </si>
  <si>
    <t>PT. Aweco Indosteel Perkasa</t>
  </si>
  <si>
    <t>PT. Sapta Manunggal Sejati</t>
  </si>
  <si>
    <t>PT. Sinar Bali Precast</t>
  </si>
  <si>
    <t>P.T. Sumina Ekstraksindo</t>
  </si>
  <si>
    <t>PT. Merak Jaya Beton</t>
  </si>
  <si>
    <t>PT. Meco Inoxprima</t>
  </si>
  <si>
    <t>PT. Indofish International</t>
  </si>
  <si>
    <t>PT. Petrosida Gresik</t>
  </si>
  <si>
    <t>PT. Arga Beton Indah</t>
  </si>
  <si>
    <t>PT. Blue Gas Indonesia</t>
  </si>
  <si>
    <t>Camco Omya</t>
  </si>
  <si>
    <t>CV. Mitra Niaga Perkasa</t>
  </si>
  <si>
    <t>PT. KIA Keramik Mas</t>
  </si>
  <si>
    <t>PT. Hosana Buana Tunggal</t>
  </si>
  <si>
    <t>PT. Armada Hada Graha</t>
  </si>
  <si>
    <t>PT. Supra Surya Indonesia</t>
  </si>
  <si>
    <t>PT. Tiga Usaha Perkasa</t>
  </si>
  <si>
    <t>PT. Dumas Tanjung Perak Shipyard</t>
  </si>
  <si>
    <t>PT. Dok &amp; Perkapalan Surabaya (Persero)</t>
  </si>
  <si>
    <t>PT. Dharma Buana Karya</t>
  </si>
  <si>
    <t>PT. Havanna Teguh Pertiwi</t>
  </si>
  <si>
    <t>PT. Sentral Harapan Jaya</t>
  </si>
  <si>
    <t>PT. Kaleng Raya</t>
  </si>
  <si>
    <t>PT. Eka Timur Raya</t>
  </si>
  <si>
    <t>PT. Murti Jaya Abadi</t>
  </si>
  <si>
    <t>PT. Indo Vegetable Oil Industri</t>
  </si>
  <si>
    <t>PT. Putra Bhineka Perkasa</t>
  </si>
  <si>
    <t>PT. Ajinomoto Indonesia</t>
  </si>
  <si>
    <t>PT. Motasa Indonesia</t>
  </si>
  <si>
    <t>PT. Merck Sharp Dohme Pharma, Tbk</t>
  </si>
  <si>
    <t>PT. Aromaduta Rasaprima</t>
  </si>
  <si>
    <t>PT. Eastern Pearl Flour Mills</t>
  </si>
  <si>
    <t>UD. Sumber Lancar</t>
  </si>
  <si>
    <t>PT. Gloria Bisco</t>
  </si>
  <si>
    <t>Customer Base</t>
  </si>
  <si>
    <t>INTERPACK 2014</t>
  </si>
  <si>
    <t>PT. Bukit Muria Jaya Estate</t>
  </si>
  <si>
    <t>PT. Packindo</t>
  </si>
  <si>
    <t>PT. Corona Printing Asia</t>
  </si>
  <si>
    <t>PT. Rajawali Indonesia</t>
  </si>
  <si>
    <t>P.T. Artha Teknik Abadi</t>
  </si>
  <si>
    <t>PT. Profab Indonesia</t>
  </si>
  <si>
    <t>PT. Mekar Armada Jaya</t>
  </si>
  <si>
    <t>PT. H&amp;H Utama International</t>
  </si>
  <si>
    <t>PT. J. Ray McDermott</t>
  </si>
  <si>
    <t>P.T. Supra Surya Indonesia</t>
  </si>
  <si>
    <t>PT. Mitrapak Eramandiri</t>
  </si>
  <si>
    <t>PT. Saf Indonusa</t>
  </si>
  <si>
    <t>PT. Galic Bina Mada</t>
  </si>
  <si>
    <t>PT. Sinarmas Agribusiness and Food</t>
  </si>
  <si>
    <t>PT. Sinar Mas Group</t>
  </si>
  <si>
    <t>Not Available</t>
  </si>
  <si>
    <t>PT. Java Taiko Drum Industries</t>
  </si>
  <si>
    <t>PT. Rheem Indonesia</t>
  </si>
  <si>
    <t>PT. Kadujaya Perkasa</t>
  </si>
  <si>
    <t>PT. Pentair Eurapipe Indonesia</t>
  </si>
  <si>
    <t>PT. Deltapack Industri</t>
  </si>
  <si>
    <t>Semesta Group</t>
  </si>
  <si>
    <t>PT. Jamu Borobudur</t>
  </si>
  <si>
    <t>Parindo Agung Masjaya</t>
  </si>
  <si>
    <t>PT. Kaliredjo Djaya</t>
  </si>
  <si>
    <t>Genesis</t>
  </si>
  <si>
    <t>PT. Arwina Triguna Sejahtera</t>
  </si>
  <si>
    <t>Polytron</t>
  </si>
  <si>
    <t>PT. Betomix Nusantara Lestari</t>
  </si>
  <si>
    <t>PT. Farika Riau Perkasa</t>
  </si>
  <si>
    <t>PT. DCA Pracetak Indonesia</t>
  </si>
  <si>
    <t>Saudara Traso</t>
  </si>
  <si>
    <t>PT. Keramindo Megah Pertiwi</t>
  </si>
  <si>
    <t>PT. Tunggal Jaya Persada</t>
  </si>
  <si>
    <t>PT. Graceful Grantika</t>
  </si>
  <si>
    <t>PT. Industri Kemasan Semen Gresik</t>
  </si>
  <si>
    <t>PT. Diansari Puri Plastindo</t>
  </si>
  <si>
    <t>PT. Lyhock Batavia Plastic Persada</t>
  </si>
  <si>
    <t>P.T. Utomo Print</t>
  </si>
  <si>
    <t>PT. Muliapack</t>
  </si>
  <si>
    <t>PT. Hagihara Wiharta Indonesia</t>
  </si>
  <si>
    <t>PT. Indokemas Sukses Makmur</t>
  </si>
  <si>
    <t>P.T. Polytech Indo Hausen</t>
  </si>
  <si>
    <t>PT. Nanoplast Alkestron Indonesia</t>
  </si>
  <si>
    <t>PT. Adhikemas Polaprima</t>
  </si>
  <si>
    <t>PT. Darmex Oil &amp; Fats</t>
  </si>
  <si>
    <t>CV. Adisa</t>
  </si>
  <si>
    <t>PT. Raya Sugarindo Inti</t>
  </si>
  <si>
    <t>PT. Murni Cahaya Pratama</t>
  </si>
  <si>
    <t>PT. Ipha Laboratories</t>
  </si>
  <si>
    <t>PT. Mecosin Indonesia</t>
  </si>
  <si>
    <t>PT. Mersifarma Tirmaku Mercusana</t>
  </si>
  <si>
    <t>PT. Fonko International Pharmaceuticals</t>
  </si>
  <si>
    <t>PT. Cakrawala Inovasi Nusantara</t>
  </si>
  <si>
    <t>PT. Sahabat Sehat</t>
  </si>
  <si>
    <t>PT. Ultra Prima Artaboga</t>
  </si>
  <si>
    <t>CYTEC INDUSTRIES MALAYSIA SDN BHD</t>
  </si>
  <si>
    <t>POLY-YARN INDUSTRIES SDN. BHD.</t>
  </si>
  <si>
    <t>MONDI PACKAGING KUALA LUMPUR SDN. BHD.</t>
  </si>
  <si>
    <t>SAPLASTIC INDUSTRIES SDN BHD</t>
  </si>
  <si>
    <t>POLYETHELENE (M) SDN. BHD.</t>
  </si>
  <si>
    <t>CENTURY BOND / Prestige Packages</t>
  </si>
  <si>
    <t>SAN MIGUEL WOVEN PRODUCTS SDN BHD</t>
  </si>
  <si>
    <t>ZHULIAN NUTRACEUTICAL SDN BHD</t>
  </si>
  <si>
    <t>NEW ZEALAND OOHC-OOHC DAIRY MARKETING LIMITED</t>
  </si>
  <si>
    <t>KIAN JOO CAN (VIETNAM) CO. LTD</t>
  </si>
  <si>
    <t>RENEWABLES PLUS LTD</t>
  </si>
  <si>
    <t>GREEN SUPERFOODS (M) SDN BHD</t>
  </si>
  <si>
    <t>GENTING PLANTATIONS BERHAD</t>
  </si>
  <si>
    <t>PREMIUM RENEWABLE ENERGY SDN BHD</t>
  </si>
  <si>
    <t>KANEKA (MALAYSIA) SDN BHD</t>
  </si>
  <si>
    <t>NAA</t>
  </si>
  <si>
    <t>Eastman Chemical (M) Sdn. Bhd.</t>
  </si>
  <si>
    <t>TENAGA NASIONAL BERHAD</t>
  </si>
  <si>
    <t>TECHSEEDING ELITE SDN BHD</t>
  </si>
  <si>
    <t>CEPAT WAWASAN SDN BHD</t>
  </si>
  <si>
    <t>GENTING INTEGRATED BIOREFINERY SDN BHD</t>
  </si>
  <si>
    <t>FLEXSYS CHEMICAL SDN BHD</t>
  </si>
  <si>
    <t>CBI</t>
  </si>
  <si>
    <t>PETRONAS LUBRICANTS INTERNATIONAL SDN BHD</t>
  </si>
  <si>
    <t>XCEL ITECH SDN BHD</t>
  </si>
  <si>
    <t>KNM PROCESS SYSTEM SDN BHD</t>
  </si>
  <si>
    <t>PETROCHEMICALS (MALAYSIA) SDN BHD</t>
  </si>
  <si>
    <t>CHEMONE HOLDINGS PTE LTD</t>
  </si>
  <si>
    <t>FY SDN BHD</t>
  </si>
  <si>
    <t>SAMSUNG ENGINEERING MALAYSIA SDN.BHD.</t>
  </si>
  <si>
    <t>SUNRISE PAPER (M) SDN BHD</t>
  </si>
  <si>
    <t>PARKSERN PAPER PRODUCTS SDN BHD</t>
  </si>
  <si>
    <t>PROFILE LABELS SDN BHD</t>
  </si>
  <si>
    <t>LEE MING PRESS SDN. BHD.</t>
  </si>
  <si>
    <t>NOBEL INDUSTRIES SDN BHD</t>
  </si>
  <si>
    <t>FASTROLL LABELS (M) SDN BHD</t>
  </si>
  <si>
    <t>PERCETAKAN KINTA SDN BHD</t>
  </si>
  <si>
    <t>METRO LABELS SDN BHD</t>
  </si>
  <si>
    <t>PYRAMID LABELS INDUSTRIES SDN BHD</t>
  </si>
  <si>
    <t>LUBRIZOL ADVANCED MATERIALS MALAYSIA SDN BHD</t>
  </si>
  <si>
    <t>TACOPLAST INDUSTRIES SDN BHD</t>
  </si>
  <si>
    <t>SIME DARBY RESEARCH SDN BHD</t>
  </si>
  <si>
    <t>FRANZ WOOD ASA PTE LTD</t>
  </si>
  <si>
    <t>MEIDEN ASIA PTE LTD</t>
  </si>
  <si>
    <t>UAC BERHAD</t>
  </si>
  <si>
    <t>FUJIKURA (M) SDN BHD</t>
  </si>
  <si>
    <t>SUNNINGDALE PRECISION INDUSTRIES LTD</t>
  </si>
  <si>
    <t>GMT TECHNOLOGIES SDN BHD</t>
  </si>
  <si>
    <t>SSH CORPORATION LTD</t>
  </si>
  <si>
    <t>SARAWAK CONCRETE INDUSTRIES BERHAD</t>
  </si>
  <si>
    <t>Syarikat Victoria Letrik</t>
  </si>
  <si>
    <t>ATLAS WIRE AND CABLE SDN BHD</t>
  </si>
  <si>
    <t>MEASUREMENT AND METROLOGY (S) PTE LTD</t>
  </si>
  <si>
    <t>JIUH FENG ENTERPRISE (M) SDN BHD</t>
  </si>
  <si>
    <t>AVAGO TECHNOLOGIES MANUFACTURING (SINGAPORE) PTE LTD</t>
  </si>
  <si>
    <t>JHT TECHNOLOGY SDN BHD</t>
  </si>
  <si>
    <t>Central Cable Sdn. Bhd.</t>
  </si>
  <si>
    <t>EMBUN PERSONA SDN BHD</t>
  </si>
  <si>
    <t>FIRST CDK RESOURCES SDN. BHD.</t>
  </si>
  <si>
    <t>AQUA-TERRA OILFIELD EQUIPMENT AND SERVICES PTE LTD</t>
  </si>
  <si>
    <t>ECOWALLS SDN. BHD.</t>
  </si>
  <si>
    <t>AZONIC MOTION AND ENGINEERING SDN BHD</t>
  </si>
  <si>
    <t>DIGI-TEST PTE LTD (Mwave Tech.)</t>
  </si>
  <si>
    <t>PEG CONSTRUCTION INC.</t>
  </si>
  <si>
    <t>ANILSON PACKAGING SOLUTIONS, INC.</t>
  </si>
  <si>
    <t>RIGHTPAK INTERNATIONAL CORPORATION.</t>
  </si>
  <si>
    <t>VELFRAM FOODS CORP.</t>
  </si>
  <si>
    <t>Super Continental Pte Ltd</t>
  </si>
  <si>
    <t>Abbott Laboratories (Singapore) Pte Ltd</t>
  </si>
  <si>
    <t>Haco Asia Pacific Sdn Bhd</t>
  </si>
  <si>
    <t>Singapore Institute of Technology</t>
  </si>
  <si>
    <t>URC Snack Foods (Malaysia) Sdn bhd</t>
  </si>
  <si>
    <t>Apollo Food Holdings Bhd</t>
  </si>
  <si>
    <t>Honyo Industries</t>
  </si>
  <si>
    <t>Metallkraft Singapore Pte Ltd</t>
  </si>
  <si>
    <t>Hexachem (S) Pte Ltd</t>
  </si>
  <si>
    <t>Crown Beverage Cans Singapore Pte Ltd</t>
  </si>
  <si>
    <t>Seow Khim Polyethelene Pte Ltd</t>
  </si>
  <si>
    <t>ID Labels Pte Ltd</t>
  </si>
  <si>
    <t>PT. Hale International</t>
  </si>
  <si>
    <t>PT. Avia Avian</t>
  </si>
  <si>
    <t>PT. Fasat Indonusa</t>
  </si>
  <si>
    <t>PT. Prokon Jaya Bangun Persada</t>
  </si>
  <si>
    <t>Rhoda Jaya</t>
  </si>
  <si>
    <t>PT. Alaska</t>
  </si>
  <si>
    <t>P.T. Putra Mandiri</t>
  </si>
  <si>
    <t>(3)</t>
  </si>
  <si>
    <t>RANK</t>
  </si>
  <si>
    <t>ALL CUSTOMERS WITH ANY KIND OF ACTIVITY REGISTERED in 2013 or 2014</t>
  </si>
  <si>
    <t>(4)</t>
  </si>
  <si>
    <t>(5) number of visited customers 2014</t>
  </si>
  <si>
    <t>(4) no of visits 2014</t>
  </si>
  <si>
    <t>(3) Customer Base</t>
  </si>
  <si>
    <t>(6) visit frequency (month)</t>
  </si>
  <si>
    <t>(7) visits per customer</t>
  </si>
  <si>
    <t>(8) number of visited customers/number of customers</t>
  </si>
  <si>
    <t>Total (sum or average)</t>
  </si>
  <si>
    <t>BU</t>
  </si>
  <si>
    <t>(3) rank</t>
  </si>
  <si>
    <t>(4) rank</t>
  </si>
  <si>
    <t>(5) rank</t>
  </si>
  <si>
    <t>(7) rank</t>
  </si>
  <si>
    <t>(6) rank</t>
  </si>
  <si>
    <t>(8) rank</t>
  </si>
  <si>
    <t>(5)</t>
  </si>
  <si>
    <t>(7)</t>
  </si>
  <si>
    <t>(6)</t>
  </si>
  <si>
    <t>(8)</t>
  </si>
  <si>
    <t>number of visited customers 2014</t>
  </si>
  <si>
    <t>visits per customer</t>
  </si>
  <si>
    <t>visit frequency (month)</t>
  </si>
  <si>
    <t>number of visited customers/number of customers</t>
  </si>
  <si>
    <t>(3) score</t>
  </si>
  <si>
    <t>(4) score</t>
  </si>
  <si>
    <t>(5) score</t>
  </si>
  <si>
    <t>(7) score</t>
  </si>
  <si>
    <t>(6) score</t>
  </si>
  <si>
    <t>(8) score</t>
  </si>
  <si>
    <t>CUSTOMER ID</t>
  </si>
  <si>
    <t>SCORE</t>
  </si>
  <si>
    <t>best:</t>
  </si>
  <si>
    <t>number of visits 2014</t>
  </si>
  <si>
    <t>Key Performance Indicator:</t>
  </si>
  <si>
    <t>No. of Projects</t>
  </si>
  <si>
    <t>Business Unit</t>
  </si>
  <si>
    <t>PT. Inasentra Unisatya</t>
  </si>
  <si>
    <t>EYE GRAPHIC SDN BHD</t>
  </si>
  <si>
    <t>JADI IMAGING TECHNOLOGIES SDN BHD</t>
  </si>
  <si>
    <t>TEGO SDN BHD</t>
  </si>
  <si>
    <t>Lonnix (M) Sdn Bhd</t>
  </si>
  <si>
    <t>GENERAL PACKAGING SDN BHD</t>
  </si>
  <si>
    <t>LINACO GROUP</t>
  </si>
  <si>
    <t>BERYL'S CHOCOLATE &amp; CONFECTIONERY SDN. BHD.</t>
  </si>
  <si>
    <t>TATAWA INDUSTRIES (M) SDN BHD</t>
  </si>
  <si>
    <t>PERFECT FOOD MANUFACTURING (M) SDN BHD</t>
  </si>
  <si>
    <t>RYCO HYDRAULICS SDN. BHD.</t>
  </si>
  <si>
    <t>OLYMPIC CABLE CO. SDN. BHD.</t>
  </si>
  <si>
    <t>HD PLANTATION SDN BHD</t>
  </si>
  <si>
    <t>INTERLINK TRADING RESOURCES PTE LTD</t>
  </si>
  <si>
    <t>TEKNONIAGA SDN BHD</t>
  </si>
  <si>
    <t>SMARTRAC TECHNOLOGY (M) SDN BHD</t>
  </si>
  <si>
    <t>TEN OPTIMUM (M) SDN BHD</t>
  </si>
  <si>
    <t>Allan Diaz</t>
  </si>
  <si>
    <t>Total Allan Diaz</t>
  </si>
  <si>
    <t>CENTURY PACIFIC FOOD, INC.</t>
  </si>
  <si>
    <t>PHILBEST CANNING CORPORATION</t>
  </si>
  <si>
    <t>GAISANO CITY</t>
  </si>
  <si>
    <t>DRAKA PHILIPPINES, INCORPORATION</t>
  </si>
  <si>
    <t>ZENMATSU BEVERAGE COMPANY</t>
  </si>
  <si>
    <t>Mister Sausage</t>
  </si>
  <si>
    <t>Coffex Coffee (M) Sdn Bhd</t>
  </si>
  <si>
    <t>Prochem Solutions Pte Ltd</t>
  </si>
  <si>
    <t>(9) number of new projects</t>
  </si>
  <si>
    <t>(11) number of customers</t>
  </si>
  <si>
    <t>(12) number of projects per customer</t>
  </si>
  <si>
    <t>(14) number of customers in PROJECT ID/number of customers in CUSTOMER ID</t>
  </si>
  <si>
    <t>(9) rank</t>
  </si>
  <si>
    <t>(11) rank</t>
  </si>
  <si>
    <t>(12) rank</t>
  </si>
  <si>
    <t>(14) rank</t>
  </si>
  <si>
    <t>(9) score</t>
  </si>
  <si>
    <t>(11) score</t>
  </si>
  <si>
    <t>(12) score</t>
  </si>
  <si>
    <t>(14) score</t>
  </si>
  <si>
    <t>PROJECT ID</t>
  </si>
  <si>
    <t>(9)</t>
  </si>
  <si>
    <t>(11)</t>
  </si>
  <si>
    <t>number of new projects</t>
  </si>
  <si>
    <t>number of customers</t>
  </si>
  <si>
    <t>(12)</t>
  </si>
  <si>
    <t>(14)</t>
  </si>
  <si>
    <t>number of projects per customer</t>
  </si>
  <si>
    <t>number of customers in PROJECT ID/number of customers in customer ID</t>
  </si>
  <si>
    <t>(15) number of offers</t>
  </si>
  <si>
    <t>(17) number of customers</t>
  </si>
  <si>
    <t>(18) number of offers per customer</t>
  </si>
  <si>
    <t>No. of Offers offer date</t>
  </si>
  <si>
    <t>IF(a&gt;0,c,0)</t>
  </si>
  <si>
    <t>Bjoern Zindel</t>
  </si>
  <si>
    <t>Total Bjoern Zindel</t>
  </si>
  <si>
    <t>IF(d&gt;0,1,0)</t>
  </si>
  <si>
    <t>(15) rank</t>
  </si>
  <si>
    <t>(17) rank</t>
  </si>
  <si>
    <t>(18) rank</t>
  </si>
  <si>
    <t>(20) rank</t>
  </si>
  <si>
    <t>(20) number of customers in OFFERING/number of customers in PROJECT ID</t>
  </si>
  <si>
    <t>(15) score</t>
  </si>
  <si>
    <t>(17) score</t>
  </si>
  <si>
    <t>(18) score</t>
  </si>
  <si>
    <t>(20) score</t>
  </si>
  <si>
    <t>(15)</t>
  </si>
  <si>
    <t>(17)</t>
  </si>
  <si>
    <t>(18)</t>
  </si>
  <si>
    <t>(20)</t>
  </si>
  <si>
    <t>number of offers</t>
  </si>
  <si>
    <t>number of offers per customer</t>
  </si>
  <si>
    <t>number of customers in OFFERING/number of customers in PROJECT ID</t>
  </si>
  <si>
    <t>OFFERING</t>
  </si>
  <si>
    <t>Visits per each Step not possible yet</t>
  </si>
  <si>
    <t>Projects are not registered as long as there is no offer</t>
  </si>
  <si>
    <t>All offers and projects are considered regardless of status</t>
  </si>
  <si>
    <t>Customer base currently defined as contact within 2013 or 2014</t>
  </si>
  <si>
    <t>CLOSING</t>
  </si>
  <si>
    <t>IF(a&gt;0,1,0)</t>
  </si>
  <si>
    <t>if(a&gt;0,c,0)</t>
  </si>
  <si>
    <t>(21) number of signed contracts</t>
  </si>
  <si>
    <t>(23) number of customers</t>
  </si>
  <si>
    <t>(24) number of signed contracts per customer</t>
  </si>
  <si>
    <t>(26) number of customers in CLOSING/number of customers in OFFERING</t>
  </si>
  <si>
    <t>number of signed contracts</t>
  </si>
  <si>
    <t>number of signed contracts per customer</t>
  </si>
  <si>
    <t>number of customers in CLOSING/number of customers in OFFERING</t>
  </si>
  <si>
    <t>(21)</t>
  </si>
  <si>
    <t>(23)</t>
  </si>
  <si>
    <t>(24)</t>
  </si>
  <si>
    <t>(26)</t>
  </si>
  <si>
    <t>KPI</t>
  </si>
  <si>
    <t>Sales Person:</t>
  </si>
  <si>
    <t>Offer Value offer date EUR</t>
  </si>
  <si>
    <t>Financial Indicator</t>
  </si>
  <si>
    <t>Operating Indicator</t>
  </si>
  <si>
    <t>Total Rank (operating)</t>
  </si>
  <si>
    <t>Total Score (operating)</t>
  </si>
  <si>
    <t>rank (financial)</t>
  </si>
  <si>
    <t>Score (financial)</t>
  </si>
  <si>
    <t>Leonardo Buenaventur</t>
  </si>
  <si>
    <t>Sales</t>
  </si>
  <si>
    <t>VLOOKUP</t>
  </si>
  <si>
    <t>Does the operating performance lead to financial performance?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</si>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</sst>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,##0;\-#,###,##0"/>
    <numFmt numFmtId="165" formatCode="#,##0.0"/>
    <numFmt numFmtId="166" formatCode="0.0"/>
    <numFmt numFmtId="167" formatCode="[$€-2]\ #,##0;\-[$€-2]\ #,##0"/>
    <numFmt numFmtId="168" formatCode="[$€-2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rgb="FF00008B"/>
      </left>
      <right style="thin">
        <color rgb="FF00008B"/>
      </right>
      <top style="thin">
        <color rgb="FF00008B"/>
      </top>
      <bottom style="thin">
        <color rgb="FF00008B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164" fontId="0" fillId="0" borderId="0" xfId="0" applyNumberFormat="1" applyProtection="1">
      <protection locked="0"/>
    </xf>
    <xf numFmtId="164" fontId="5" fillId="2" borderId="0" xfId="0" applyNumberFormat="1" applyFont="1" applyFill="1" applyProtection="1">
      <protection locked="0"/>
    </xf>
    <xf numFmtId="0" fontId="6" fillId="3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  <xf numFmtId="49" fontId="5" fillId="2" borderId="0" xfId="0" quotePrefix="1" applyNumberFormat="1" applyFont="1" applyFill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0" fillId="0" borderId="0" xfId="0"/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164" fontId="0" fillId="0" borderId="0" xfId="0" applyNumberFormat="1" applyProtection="1">
      <protection locked="0"/>
    </xf>
    <xf numFmtId="164" fontId="5" fillId="2" borderId="0" xfId="0" applyNumberFormat="1" applyFont="1" applyFill="1" applyProtection="1">
      <protection locked="0"/>
    </xf>
    <xf numFmtId="0" fontId="6" fillId="3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  <xf numFmtId="49" fontId="5" fillId="2" borderId="0" xfId="0" quotePrefix="1" applyNumberFormat="1" applyFont="1" applyFill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9" fillId="5" borderId="0" xfId="0" applyNumberFormat="1" applyFont="1" applyFill="1" applyBorder="1" applyAlignment="1" applyProtection="1">
      <alignment horizontal="left"/>
      <protection locked="0"/>
    </xf>
    <xf numFmtId="0" fontId="3" fillId="5" borderId="0" xfId="0" applyFont="1" applyFill="1" applyAlignment="1">
      <alignment horizontal="center"/>
    </xf>
    <xf numFmtId="0" fontId="0" fillId="0" borderId="0" xfId="0"/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164" fontId="0" fillId="0" borderId="0" xfId="0" applyNumberFormat="1" applyProtection="1">
      <protection locked="0"/>
    </xf>
    <xf numFmtId="164" fontId="5" fillId="2" borderId="0" xfId="0" applyNumberFormat="1" applyFont="1" applyFill="1" applyProtection="1">
      <protection locked="0"/>
    </xf>
    <xf numFmtId="0" fontId="6" fillId="3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  <xf numFmtId="49" fontId="5" fillId="2" borderId="0" xfId="0" quotePrefix="1" applyNumberFormat="1" applyFont="1" applyFill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0" fillId="7" borderId="0" xfId="0" applyFill="1"/>
    <xf numFmtId="0" fontId="0" fillId="7" borderId="2" xfId="0" applyFill="1" applyBorder="1"/>
    <xf numFmtId="0" fontId="0" fillId="7" borderId="0" xfId="0" applyFill="1" applyBorder="1"/>
    <xf numFmtId="9" fontId="3" fillId="5" borderId="0" xfId="1" applyFont="1" applyFill="1" applyAlignment="1">
      <alignment horizontal="center"/>
    </xf>
    <xf numFmtId="49" fontId="5" fillId="5" borderId="3" xfId="0" quotePrefix="1" applyNumberFormat="1" applyFont="1" applyFill="1" applyBorder="1" applyAlignment="1" applyProtection="1">
      <alignment horizontal="left"/>
      <protection locked="0"/>
    </xf>
    <xf numFmtId="165" fontId="3" fillId="5" borderId="0" xfId="0" applyNumberFormat="1" applyFont="1" applyFill="1" applyAlignment="1">
      <alignment horizontal="center"/>
    </xf>
    <xf numFmtId="1" fontId="0" fillId="0" borderId="0" xfId="0" applyNumberFormat="1"/>
    <xf numFmtId="0" fontId="0" fillId="5" borderId="0" xfId="0" applyFill="1"/>
    <xf numFmtId="0" fontId="5" fillId="5" borderId="3" xfId="0" quotePrefix="1" applyNumberFormat="1" applyFont="1" applyFill="1" applyBorder="1" applyAlignment="1" applyProtection="1">
      <alignment horizontal="left"/>
      <protection locked="0"/>
    </xf>
    <xf numFmtId="0" fontId="0" fillId="7" borderId="5" xfId="0" applyFill="1" applyBorder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 applyBorder="1" applyAlignment="1">
      <alignment horizontal="center"/>
    </xf>
    <xf numFmtId="0" fontId="3" fillId="5" borderId="0" xfId="0" applyFont="1" applyFill="1"/>
    <xf numFmtId="0" fontId="3" fillId="0" borderId="0" xfId="0" applyFont="1"/>
    <xf numFmtId="1" fontId="3" fillId="0" borderId="0" xfId="0" applyNumberFormat="1" applyFont="1"/>
    <xf numFmtId="0" fontId="13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1" fontId="14" fillId="6" borderId="6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/>
    <xf numFmtId="0" fontId="0" fillId="7" borderId="9" xfId="0" applyFill="1" applyBorder="1" applyAlignment="1">
      <alignment vertical="center"/>
    </xf>
    <xf numFmtId="0" fontId="3" fillId="7" borderId="10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2" xfId="0" applyFill="1" applyBorder="1" applyAlignment="1">
      <alignment horizontal="center"/>
    </xf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7" borderId="14" xfId="0" applyFill="1" applyBorder="1"/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center"/>
    </xf>
    <xf numFmtId="0" fontId="0" fillId="7" borderId="15" xfId="0" applyFill="1" applyBorder="1"/>
    <xf numFmtId="0" fontId="0" fillId="7" borderId="0" xfId="0" applyFill="1" applyBorder="1" applyAlignment="1">
      <alignment horizontal="right"/>
    </xf>
    <xf numFmtId="0" fontId="0" fillId="7" borderId="9" xfId="0" applyFill="1" applyBorder="1"/>
    <xf numFmtId="0" fontId="3" fillId="7" borderId="14" xfId="0" applyFont="1" applyFill="1" applyBorder="1"/>
    <xf numFmtId="0" fontId="15" fillId="7" borderId="0" xfId="0" applyFont="1" applyFill="1" applyBorder="1" applyAlignment="1">
      <alignment horizontal="right" vertical="center"/>
    </xf>
    <xf numFmtId="0" fontId="0" fillId="7" borderId="16" xfId="0" applyFill="1" applyBorder="1"/>
    <xf numFmtId="0" fontId="8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3" fillId="7" borderId="11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1" fontId="10" fillId="7" borderId="0" xfId="0" applyNumberFormat="1" applyFont="1" applyFill="1" applyBorder="1" applyAlignment="1">
      <alignment horizontal="right" vertical="center"/>
    </xf>
    <xf numFmtId="1" fontId="10" fillId="7" borderId="0" xfId="0" applyNumberFormat="1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 vertical="center" wrapText="1"/>
    </xf>
    <xf numFmtId="0" fontId="0" fillId="7" borderId="17" xfId="0" applyFill="1" applyBorder="1"/>
    <xf numFmtId="0" fontId="0" fillId="7" borderId="17" xfId="0" applyFill="1" applyBorder="1" applyAlignment="1">
      <alignment horizontal="center"/>
    </xf>
    <xf numFmtId="0" fontId="3" fillId="7" borderId="0" xfId="0" applyFont="1" applyFill="1" applyBorder="1" applyAlignment="1">
      <alignment vertical="center"/>
    </xf>
    <xf numFmtId="0" fontId="8" fillId="7" borderId="0" xfId="0" applyFont="1" applyFill="1" applyBorder="1" applyAlignment="1">
      <alignment horizontal="center"/>
    </xf>
    <xf numFmtId="0" fontId="3" fillId="7" borderId="2" xfId="0" applyFont="1" applyFill="1" applyBorder="1" applyAlignment="1">
      <alignment vertical="center"/>
    </xf>
    <xf numFmtId="0" fontId="17" fillId="7" borderId="0" xfId="0" applyFont="1" applyFill="1"/>
    <xf numFmtId="0" fontId="18" fillId="7" borderId="0" xfId="0" applyFont="1" applyFill="1"/>
    <xf numFmtId="0" fontId="3" fillId="7" borderId="9" xfId="0" applyFont="1" applyFill="1" applyBorder="1"/>
    <xf numFmtId="0" fontId="10" fillId="7" borderId="9" xfId="0" applyFont="1" applyFill="1" applyBorder="1"/>
    <xf numFmtId="0" fontId="12" fillId="7" borderId="0" xfId="0" applyFont="1" applyFill="1" applyBorder="1" applyAlignment="1">
      <alignment horizontal="center"/>
    </xf>
    <xf numFmtId="1" fontId="0" fillId="7" borderId="0" xfId="0" applyNumberFormat="1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3" fillId="7" borderId="14" xfId="0" applyFont="1" applyFill="1" applyBorder="1" applyAlignment="1">
      <alignment horizontal="right"/>
    </xf>
    <xf numFmtId="0" fontId="0" fillId="7" borderId="14" xfId="0" applyFill="1" applyBorder="1" applyAlignment="1">
      <alignment vertical="center"/>
    </xf>
    <xf numFmtId="0" fontId="8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164" fontId="0" fillId="0" borderId="0" xfId="0" applyNumberFormat="1" applyProtection="1">
      <protection locked="0"/>
    </xf>
    <xf numFmtId="164" fontId="5" fillId="2" borderId="0" xfId="0" applyNumberFormat="1" applyFont="1" applyFill="1" applyProtection="1">
      <protection locked="0"/>
    </xf>
    <xf numFmtId="0" fontId="6" fillId="3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  <xf numFmtId="49" fontId="5" fillId="2" borderId="0" xfId="0" quotePrefix="1" applyNumberFormat="1" applyFont="1" applyFill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2" fillId="4" borderId="2" xfId="0" applyFont="1" applyFill="1" applyBorder="1" applyAlignment="1"/>
    <xf numFmtId="0" fontId="4" fillId="4" borderId="2" xfId="0" applyFont="1" applyFill="1" applyBorder="1" applyAlignment="1">
      <alignment horizontal="center" textRotation="90" wrapText="1"/>
    </xf>
    <xf numFmtId="0" fontId="4" fillId="9" borderId="2" xfId="0" applyFont="1" applyFill="1" applyBorder="1" applyAlignment="1">
      <alignment horizontal="center" textRotation="90" wrapText="1"/>
    </xf>
    <xf numFmtId="0" fontId="2" fillId="8" borderId="2" xfId="0" applyFont="1" applyFill="1" applyBorder="1" applyAlignment="1">
      <alignment horizontal="center" textRotation="90" wrapText="1"/>
    </xf>
    <xf numFmtId="0" fontId="4" fillId="9" borderId="0" xfId="0" applyFont="1" applyFill="1" applyBorder="1" applyAlignment="1">
      <alignment horizontal="center" textRotation="90" wrapText="1"/>
    </xf>
    <xf numFmtId="9" fontId="0" fillId="0" borderId="0" xfId="1" applyFont="1"/>
    <xf numFmtId="49" fontId="19" fillId="0" borderId="0" xfId="0" quotePrefix="1" applyNumberFormat="1" applyFont="1" applyFill="1" applyAlignment="1" applyProtection="1">
      <alignment horizontal="left"/>
      <protection locked="0"/>
    </xf>
    <xf numFmtId="49" fontId="19" fillId="0" borderId="0" xfId="0" applyNumberFormat="1" applyFont="1" applyFill="1" applyAlignment="1" applyProtection="1">
      <alignment horizontal="left"/>
      <protection locked="0"/>
    </xf>
    <xf numFmtId="0" fontId="8" fillId="0" borderId="0" xfId="0" applyFont="1" applyFill="1"/>
    <xf numFmtId="0" fontId="20" fillId="0" borderId="0" xfId="0" applyFont="1"/>
    <xf numFmtId="49" fontId="19" fillId="0" borderId="2" xfId="0" quotePrefix="1" applyNumberFormat="1" applyFont="1" applyFill="1" applyBorder="1" applyAlignment="1" applyProtection="1">
      <alignment horizontal="left"/>
      <protection locked="0"/>
    </xf>
    <xf numFmtId="0" fontId="8" fillId="7" borderId="2" xfId="0" quotePrefix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8" fillId="7" borderId="2" xfId="0" applyFont="1" applyFill="1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0" fillId="7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164" fontId="0" fillId="0" borderId="0" xfId="0" applyNumberFormat="1" applyProtection="1">
      <protection locked="0"/>
    </xf>
    <xf numFmtId="164" fontId="5" fillId="2" borderId="0" xfId="0" applyNumberFormat="1" applyFont="1" applyFill="1" applyProtection="1">
      <protection locked="0"/>
    </xf>
    <xf numFmtId="0" fontId="6" fillId="3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  <xf numFmtId="49" fontId="5" fillId="2" borderId="0" xfId="0" quotePrefix="1" applyNumberFormat="1" applyFont="1" applyFill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4" fillId="4" borderId="0" xfId="0" applyFont="1" applyFill="1" applyBorder="1" applyAlignment="1">
      <alignment horizontal="center" textRotation="90" wrapText="1"/>
    </xf>
    <xf numFmtId="166" fontId="3" fillId="5" borderId="0" xfId="0" applyNumberFormat="1" applyFont="1" applyFill="1"/>
    <xf numFmtId="9" fontId="3" fillId="5" borderId="0" xfId="1" applyFont="1" applyFill="1"/>
    <xf numFmtId="0" fontId="0" fillId="0" borderId="0" xfId="0"/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164" fontId="0" fillId="0" borderId="0" xfId="0" applyNumberFormat="1" applyProtection="1">
      <protection locked="0"/>
    </xf>
    <xf numFmtId="164" fontId="5" fillId="2" borderId="0" xfId="0" applyNumberFormat="1" applyFont="1" applyFill="1" applyProtection="1">
      <protection locked="0"/>
    </xf>
    <xf numFmtId="0" fontId="6" fillId="3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  <xf numFmtId="49" fontId="5" fillId="2" borderId="0" xfId="0" quotePrefix="1" applyNumberFormat="1" applyFont="1" applyFill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4" fillId="7" borderId="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166" fontId="10" fillId="7" borderId="19" xfId="0" applyNumberFormat="1" applyFont="1" applyFill="1" applyBorder="1" applyAlignment="1">
      <alignment horizontal="center" vertical="center"/>
    </xf>
    <xf numFmtId="166" fontId="10" fillId="7" borderId="0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22" fillId="7" borderId="0" xfId="0" applyFont="1" applyFill="1" applyAlignment="1">
      <alignment vertical="center"/>
    </xf>
    <xf numFmtId="0" fontId="0" fillId="0" borderId="0" xfId="0"/>
    <xf numFmtId="164" fontId="0" fillId="0" borderId="0" xfId="0" applyNumberFormat="1" applyProtection="1">
      <protection locked="0"/>
    </xf>
    <xf numFmtId="164" fontId="5" fillId="2" borderId="0" xfId="0" applyNumberFormat="1" applyFont="1" applyFill="1" applyProtection="1">
      <protection locked="0"/>
    </xf>
    <xf numFmtId="0" fontId="6" fillId="3" borderId="1" xfId="0" quotePrefix="1" applyFont="1" applyFill="1" applyBorder="1" applyAlignment="1" applyProtection="1">
      <alignment horizontal="center"/>
      <protection locked="0"/>
    </xf>
    <xf numFmtId="0" fontId="2" fillId="10" borderId="0" xfId="0" applyFont="1" applyFill="1" applyBorder="1" applyAlignment="1">
      <alignment horizontal="center" textRotation="90" wrapText="1"/>
    </xf>
    <xf numFmtId="3" fontId="0" fillId="0" borderId="0" xfId="0" applyNumberFormat="1"/>
    <xf numFmtId="0" fontId="3" fillId="0" borderId="0" xfId="0" applyFont="1" applyFill="1"/>
    <xf numFmtId="1" fontId="14" fillId="6" borderId="19" xfId="0" applyNumberFormat="1" applyFont="1" applyFill="1" applyBorder="1" applyAlignment="1">
      <alignment horizontal="center" vertical="center"/>
    </xf>
    <xf numFmtId="0" fontId="2" fillId="5" borderId="0" xfId="0" applyFont="1" applyFill="1"/>
    <xf numFmtId="167" fontId="23" fillId="5" borderId="0" xfId="0" applyNumberFormat="1" applyFont="1" applyFill="1"/>
    <xf numFmtId="3" fontId="0" fillId="7" borderId="0" xfId="0" applyNumberFormat="1" applyFill="1" applyAlignment="1">
      <alignment horizontal="right"/>
    </xf>
    <xf numFmtId="0" fontId="3" fillId="7" borderId="0" xfId="0" applyFont="1" applyFill="1"/>
    <xf numFmtId="0" fontId="3" fillId="7" borderId="21" xfId="0" applyFont="1" applyFill="1" applyBorder="1"/>
    <xf numFmtId="0" fontId="0" fillId="7" borderId="21" xfId="0" applyFill="1" applyBorder="1"/>
    <xf numFmtId="0" fontId="10" fillId="7" borderId="3" xfId="0" applyFont="1" applyFill="1" applyBorder="1" applyAlignment="1">
      <alignment horizontal="center"/>
    </xf>
    <xf numFmtId="166" fontId="10" fillId="7" borderId="3" xfId="0" applyNumberFormat="1" applyFont="1" applyFill="1" applyBorder="1" applyAlignment="1">
      <alignment horizontal="center"/>
    </xf>
    <xf numFmtId="9" fontId="10" fillId="7" borderId="3" xfId="1" applyFont="1" applyFill="1" applyBorder="1" applyAlignment="1">
      <alignment horizontal="center"/>
    </xf>
    <xf numFmtId="1" fontId="10" fillId="7" borderId="3" xfId="0" applyNumberFormat="1" applyFont="1" applyFill="1" applyBorder="1" applyAlignment="1">
      <alignment horizontal="center"/>
    </xf>
    <xf numFmtId="1" fontId="10" fillId="7" borderId="4" xfId="0" applyNumberFormat="1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1" fontId="11" fillId="7" borderId="4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 textRotation="90" wrapText="1"/>
    </xf>
    <xf numFmtId="0" fontId="10" fillId="7" borderId="3" xfId="0" applyFont="1" applyFill="1" applyBorder="1"/>
    <xf numFmtId="166" fontId="10" fillId="7" borderId="3" xfId="0" applyNumberFormat="1" applyFont="1" applyFill="1" applyBorder="1"/>
    <xf numFmtId="9" fontId="10" fillId="7" borderId="3" xfId="1" applyFont="1" applyFill="1" applyBorder="1"/>
    <xf numFmtId="1" fontId="10" fillId="7" borderId="3" xfId="0" applyNumberFormat="1" applyFont="1" applyFill="1" applyBorder="1"/>
    <xf numFmtId="0" fontId="24" fillId="10" borderId="3" xfId="0" applyFont="1" applyFill="1" applyBorder="1"/>
    <xf numFmtId="1" fontId="24" fillId="10" borderId="3" xfId="0" applyNumberFormat="1" applyFont="1" applyFill="1" applyBorder="1"/>
    <xf numFmtId="167" fontId="24" fillId="10" borderId="3" xfId="0" applyNumberFormat="1" applyFont="1" applyFill="1" applyBorder="1"/>
    <xf numFmtId="0" fontId="0" fillId="5" borderId="22" xfId="0" applyFill="1" applyBorder="1"/>
    <xf numFmtId="0" fontId="0" fillId="5" borderId="23" xfId="0" applyFill="1" applyBorder="1"/>
    <xf numFmtId="0" fontId="26" fillId="5" borderId="11" xfId="0" applyFont="1" applyFill="1" applyBorder="1"/>
    <xf numFmtId="0" fontId="25" fillId="5" borderId="24" xfId="0" applyFont="1" applyFill="1" applyBorder="1" applyAlignment="1">
      <alignment horizontal="center"/>
    </xf>
    <xf numFmtId="9" fontId="10" fillId="7" borderId="19" xfId="1" applyFont="1" applyFill="1" applyBorder="1" applyAlignment="1">
      <alignment horizontal="center" vertical="center"/>
    </xf>
    <xf numFmtId="1" fontId="10" fillId="7" borderId="19" xfId="0" applyNumberFormat="1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 applyProtection="1">
      <alignment horizontal="left"/>
      <protection locked="0"/>
    </xf>
    <xf numFmtId="0" fontId="27" fillId="7" borderId="11" xfId="0" applyFont="1" applyFill="1" applyBorder="1" applyAlignment="1">
      <alignment horizontal="center"/>
    </xf>
    <xf numFmtId="0" fontId="27" fillId="7" borderId="12" xfId="0" applyFont="1" applyFill="1" applyBorder="1" applyAlignment="1">
      <alignment horizontal="center"/>
    </xf>
    <xf numFmtId="0" fontId="27" fillId="7" borderId="13" xfId="0" applyFont="1" applyFill="1" applyBorder="1" applyAlignment="1">
      <alignment horizontal="center"/>
    </xf>
    <xf numFmtId="0" fontId="27" fillId="7" borderId="14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27" fillId="7" borderId="9" xfId="0" applyFont="1" applyFill="1" applyBorder="1" applyAlignment="1">
      <alignment horizontal="center"/>
    </xf>
    <xf numFmtId="0" fontId="27" fillId="7" borderId="16" xfId="0" applyFont="1" applyFill="1" applyBorder="1" applyAlignment="1">
      <alignment horizontal="center"/>
    </xf>
    <xf numFmtId="0" fontId="27" fillId="7" borderId="2" xfId="0" applyFont="1" applyFill="1" applyBorder="1" applyAlignment="1">
      <alignment horizontal="center"/>
    </xf>
    <xf numFmtId="0" fontId="27" fillId="7" borderId="15" xfId="0" applyFont="1" applyFill="1" applyBorder="1" applyAlignment="1">
      <alignment horizontal="center"/>
    </xf>
    <xf numFmtId="0" fontId="21" fillId="5" borderId="0" xfId="0" applyFont="1" applyFill="1" applyBorder="1" applyAlignment="1">
      <alignment horizontal="left" vertical="center"/>
    </xf>
    <xf numFmtId="1" fontId="11" fillId="6" borderId="7" xfId="0" applyNumberFormat="1" applyFont="1" applyFill="1" applyBorder="1" applyAlignment="1">
      <alignment horizontal="center"/>
    </xf>
    <xf numFmtId="1" fontId="11" fillId="6" borderId="8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168" fontId="11" fillId="6" borderId="5" xfId="0" applyNumberFormat="1" applyFont="1" applyFill="1" applyBorder="1" applyAlignment="1">
      <alignment horizontal="center" vertical="center"/>
    </xf>
    <xf numFmtId="168" fontId="11" fillId="6" borderId="17" xfId="0" applyNumberFormat="1" applyFont="1" applyFill="1" applyBorder="1" applyAlignment="1">
      <alignment horizontal="center" vertical="center"/>
    </xf>
    <xf numFmtId="168" fontId="11" fillId="6" borderId="20" xfId="0" applyNumberFormat="1" applyFont="1" applyFill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" fontId="11" fillId="6" borderId="17" xfId="0" applyNumberFormat="1" applyFont="1" applyFill="1" applyBorder="1" applyAlignment="1">
      <alignment horizontal="center" vertical="center"/>
    </xf>
    <xf numFmtId="1" fontId="11" fillId="6" borderId="20" xfId="0" applyNumberFormat="1" applyFont="1" applyFill="1" applyBorder="1" applyAlignment="1">
      <alignment horizontal="center" vertical="center"/>
    </xf>
    <xf numFmtId="168" fontId="10" fillId="7" borderId="0" xfId="0" applyNumberFormat="1" applyFont="1" applyFill="1" applyBorder="1" applyAlignment="1">
      <alignment horizontal="right" vertical="center"/>
    </xf>
    <xf numFmtId="1" fontId="10" fillId="7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28">
    <dxf>
      <fill>
        <patternFill>
          <bgColor theme="6" tint="0.39994506668294322"/>
        </patternFill>
      </fill>
    </dxf>
    <dxf>
      <fill>
        <patternFill>
          <bgColor rgb="FFF9B3AB"/>
        </patternFill>
      </fill>
    </dxf>
    <dxf>
      <fill>
        <patternFill>
          <bgColor theme="6" tint="0.39994506668294322"/>
        </patternFill>
      </fill>
    </dxf>
    <dxf>
      <fill>
        <patternFill>
          <bgColor rgb="FFF9B3AB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9B3AB"/>
        </patternFill>
      </fill>
    </dxf>
    <dxf>
      <fill>
        <patternFill>
          <bgColor theme="6" tint="0.39994506668294322"/>
        </patternFill>
      </fill>
    </dxf>
    <dxf>
      <fill>
        <patternFill>
          <bgColor rgb="FFF9B3AB"/>
        </patternFill>
      </fill>
    </dxf>
    <dxf>
      <fill>
        <patternFill>
          <bgColor theme="6" tint="0.39994506668294322"/>
        </patternFill>
      </fill>
    </dxf>
    <dxf>
      <fill>
        <patternFill>
          <bgColor rgb="FFF9B3AB"/>
        </patternFill>
      </fill>
    </dxf>
  </dxfs>
  <tableStyles count="0" defaultTableStyle="TableStyleMedium2" defaultPivotStyle="PivotStyleLight16"/>
  <colors>
    <mruColors>
      <color rgb="FFF9B3AB"/>
      <color rgb="FFFF9900"/>
      <color rgb="FFFF9966"/>
      <color rgb="FFFFE101"/>
      <color rgb="FFFFCC00"/>
      <color rgb="FF11FF1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Philippines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8655074365704282E-2"/>
          <c:y val="0.13323544659410805"/>
          <c:w val="0.88545516185476825"/>
          <c:h val="0.7408694002841462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Names!$J$5:$J$11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Names!$L$5:$L$11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7808"/>
        <c:axId val="116118656"/>
      </c:lineChart>
      <c:catAx>
        <c:axId val="1160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de-DE" sz="800" b="0"/>
                  <a:t>operating performance</a:t>
                </a:r>
              </a:p>
            </c:rich>
          </c:tx>
          <c:layout>
            <c:manualLayout>
              <c:xMode val="edge"/>
              <c:yMode val="edge"/>
              <c:x val="0.39720909886264216"/>
              <c:y val="0.939719665387331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6118656"/>
        <c:crosses val="autoZero"/>
        <c:auto val="1"/>
        <c:lblAlgn val="ctr"/>
        <c:lblOffset val="100"/>
        <c:noMultiLvlLbl val="0"/>
      </c:catAx>
      <c:valAx>
        <c:axId val="116118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 sz="800" b="0"/>
                  <a:t>financial performance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2.00635496224260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608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82</xdr:row>
      <xdr:rowOff>22227</xdr:rowOff>
    </xdr:from>
    <xdr:to>
      <xdr:col>1</xdr:col>
      <xdr:colOff>922860</xdr:colOff>
      <xdr:row>84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662027"/>
          <a:ext cx="1227660" cy="482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61911</xdr:rowOff>
    </xdr:from>
    <xdr:to>
      <xdr:col>14</xdr:col>
      <xdr:colOff>95250</xdr:colOff>
      <xdr:row>30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2:AB80"/>
  <sheetViews>
    <sheetView zoomScale="85" zoomScaleNormal="85" workbookViewId="0">
      <selection activeCell="B28" sqref="B28"/>
    </sheetView>
  </sheetViews>
  <sheetFormatPr defaultRowHeight="15" outlineLevelRow="1" x14ac:dyDescent="0.25"/>
  <cols>
    <col min="1" max="1" width="4.7109375" style="33" customWidth="1"/>
    <col min="2" max="2" width="67.5703125" style="33" customWidth="1"/>
    <col min="3" max="4" width="1.140625" style="33" customWidth="1"/>
    <col min="5" max="5" width="6.7109375" style="33" customWidth="1"/>
    <col min="6" max="7" width="1.140625" style="33" customWidth="1"/>
    <col min="8" max="8" width="6.85546875" style="43" customWidth="1"/>
    <col min="9" max="10" width="1.140625" style="33" customWidth="1"/>
    <col min="11" max="11" width="7.140625" style="44" customWidth="1"/>
    <col min="12" max="12" width="5.28515625" style="43" customWidth="1"/>
    <col min="13" max="22" width="3.7109375" style="33" customWidth="1"/>
    <col min="23" max="23" width="2.85546875" style="33" customWidth="1"/>
    <col min="24" max="24" width="1.28515625" style="33" customWidth="1"/>
    <col min="25" max="25" width="2.85546875" style="33" customWidth="1"/>
    <col min="26" max="28" width="9.140625" style="43"/>
    <col min="29" max="16384" width="9.140625" style="33"/>
  </cols>
  <sheetData>
    <row r="2" spans="1:28" ht="17.25" customHeight="1" x14ac:dyDescent="0.25">
      <c r="A2" s="159" t="s">
        <v>2187</v>
      </c>
    </row>
    <row r="3" spans="1:28" ht="18.75" customHeight="1" x14ac:dyDescent="0.25">
      <c r="A3" s="205" t="s">
        <v>799</v>
      </c>
      <c r="B3" s="205"/>
      <c r="C3" s="100"/>
      <c r="P3" s="80"/>
      <c r="Q3" s="81"/>
    </row>
    <row r="4" spans="1:28" s="35" customFormat="1" ht="8.25" customHeight="1" x14ac:dyDescent="0.25">
      <c r="H4" s="49"/>
      <c r="K4" s="69"/>
      <c r="L4" s="49"/>
      <c r="Z4" s="49"/>
      <c r="AA4" s="49"/>
      <c r="AB4" s="49"/>
    </row>
    <row r="5" spans="1:28" ht="14.25" customHeight="1" x14ac:dyDescent="0.25">
      <c r="H5" s="56" t="s">
        <v>2057</v>
      </c>
      <c r="I5" s="158"/>
      <c r="J5" s="158"/>
      <c r="K5" s="66"/>
      <c r="L5" s="67"/>
      <c r="M5" s="208" t="s">
        <v>2089</v>
      </c>
      <c r="N5" s="208"/>
    </row>
    <row r="6" spans="1:28" ht="14.25" customHeight="1" x14ac:dyDescent="0.25">
      <c r="A6" s="172" t="s">
        <v>2189</v>
      </c>
      <c r="B6" s="172"/>
      <c r="C6" s="173"/>
      <c r="D6" s="173"/>
      <c r="E6" s="173"/>
      <c r="F6" s="173"/>
      <c r="H6" s="167">
        <f>VLOOKUP($A$3,'KPI Evaluation'!$B$2:$BZ$8,67,0)</f>
        <v>1</v>
      </c>
      <c r="M6" s="209">
        <f>VLOOKUP($A$3,'KPI Evaluation'!$B$2:$BZ$8,68,0)</f>
        <v>1927277.81</v>
      </c>
      <c r="N6" s="210"/>
      <c r="O6" s="210"/>
      <c r="P6" s="211"/>
      <c r="R6" s="80" t="s">
        <v>2090</v>
      </c>
      <c r="S6" s="215">
        <f>MAX('KPI Evaluation'!BQ2:BQ8)</f>
        <v>1927277.81</v>
      </c>
      <c r="T6" s="215"/>
      <c r="U6" s="215"/>
      <c r="V6" s="215"/>
    </row>
    <row r="7" spans="1:28" ht="3" customHeight="1" x14ac:dyDescent="0.25">
      <c r="A7" s="171"/>
      <c r="B7" s="171"/>
      <c r="M7" s="170"/>
      <c r="N7" s="170"/>
      <c r="O7" s="170"/>
      <c r="P7" s="170"/>
    </row>
    <row r="8" spans="1:28" ht="14.25" customHeight="1" x14ac:dyDescent="0.25">
      <c r="A8" s="172" t="s">
        <v>2190</v>
      </c>
      <c r="B8" s="172"/>
      <c r="C8" s="173"/>
      <c r="D8" s="173"/>
      <c r="E8" s="173"/>
      <c r="F8" s="173"/>
      <c r="H8" s="167">
        <f>VLOOKUP($A$3,'KPI Evaluation'!$B$2:$BZ$8,65,0)</f>
        <v>1</v>
      </c>
      <c r="I8" s="158"/>
      <c r="J8" s="158"/>
      <c r="K8" s="66"/>
      <c r="L8" s="67"/>
      <c r="M8" s="212">
        <f>VLOOKUP($A$3,'KPI Evaluation'!$B$2:$BZ$8,66,0)</f>
        <v>85.925337575334311</v>
      </c>
      <c r="N8" s="213"/>
      <c r="O8" s="213"/>
      <c r="P8" s="214"/>
      <c r="R8" s="80" t="s">
        <v>2090</v>
      </c>
      <c r="S8" s="216">
        <f>MAX('KPI Evaluation'!BO2:BO8)</f>
        <v>85.925337575334311</v>
      </c>
      <c r="T8" s="216"/>
      <c r="U8" s="216"/>
      <c r="V8" s="216"/>
    </row>
    <row r="9" spans="1:28" ht="14.25" customHeight="1" x14ac:dyDescent="0.25"/>
    <row r="10" spans="1:28" ht="14.25" customHeight="1" x14ac:dyDescent="0.25">
      <c r="A10" s="34"/>
      <c r="B10" s="34"/>
      <c r="C10" s="34"/>
      <c r="D10" s="35"/>
      <c r="F10" s="35"/>
      <c r="G10" s="34"/>
      <c r="H10" s="76"/>
      <c r="I10" s="34"/>
      <c r="J10" s="35"/>
      <c r="K10" s="69"/>
      <c r="L10" s="49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8" ht="5.25" customHeight="1" x14ac:dyDescent="0.25">
      <c r="A11" s="86"/>
      <c r="B11" s="35"/>
      <c r="C11" s="35"/>
      <c r="D11" s="60"/>
      <c r="E11" s="61"/>
      <c r="F11" s="64"/>
      <c r="G11" s="61"/>
      <c r="H11" s="62"/>
      <c r="I11" s="64"/>
      <c r="J11" s="60"/>
      <c r="K11" s="63"/>
      <c r="L11" s="62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4"/>
    </row>
    <row r="12" spans="1:28" x14ac:dyDescent="0.25">
      <c r="A12" s="86" t="s">
        <v>2088</v>
      </c>
      <c r="B12" s="35"/>
      <c r="C12" s="35"/>
      <c r="D12" s="65"/>
      <c r="E12" s="67"/>
      <c r="F12" s="91"/>
      <c r="G12" s="35"/>
      <c r="H12" s="56" t="s">
        <v>2057</v>
      </c>
      <c r="I12" s="91"/>
      <c r="J12" s="71"/>
      <c r="K12" s="66"/>
      <c r="L12" s="67"/>
      <c r="M12" s="57" t="s">
        <v>2089</v>
      </c>
      <c r="N12" s="57"/>
      <c r="O12" s="57"/>
      <c r="P12" s="34"/>
      <c r="Q12" s="34"/>
      <c r="R12" s="34"/>
      <c r="S12" s="34"/>
      <c r="T12" s="34"/>
      <c r="U12" s="34"/>
      <c r="V12" s="34"/>
      <c r="W12" s="70"/>
    </row>
    <row r="13" spans="1:28" ht="6" customHeight="1" x14ac:dyDescent="0.25">
      <c r="A13" s="86"/>
      <c r="B13" s="35"/>
      <c r="C13" s="35"/>
      <c r="D13" s="65"/>
      <c r="E13" s="35"/>
      <c r="F13" s="70"/>
      <c r="G13" s="35"/>
      <c r="H13" s="49"/>
      <c r="I13" s="70"/>
      <c r="J13" s="65"/>
      <c r="K13" s="69"/>
      <c r="L13" s="49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70"/>
    </row>
    <row r="14" spans="1:28" x14ac:dyDescent="0.25">
      <c r="B14" s="66"/>
      <c r="C14" s="66"/>
      <c r="D14" s="97"/>
      <c r="E14" s="35"/>
      <c r="F14" s="91"/>
      <c r="G14" s="66"/>
      <c r="H14" s="55">
        <f>VLOOKUP($A$3,'KPI Evaluation'!$B$2:$BY$8,COLUMN('KPI Evaluation'!V:V)-1,0)</f>
        <v>6</v>
      </c>
      <c r="I14" s="59"/>
      <c r="J14" s="71"/>
      <c r="K14" s="66"/>
      <c r="L14" s="67"/>
      <c r="M14" s="206">
        <f>VLOOKUP($A$3,'KPI Evaluation'!$B$2:$BY$8,COLUMN('KPI Evaluation'!W:W)-1,0)</f>
        <v>66.050547157113044</v>
      </c>
      <c r="N14" s="207"/>
      <c r="O14" s="72"/>
      <c r="P14" s="80" t="s">
        <v>2090</v>
      </c>
      <c r="Q14" s="81">
        <f>MAX('KPI Evaluation'!W2:W8)</f>
        <v>84.790429351809735</v>
      </c>
      <c r="R14" s="35"/>
      <c r="S14" s="35"/>
      <c r="T14" s="35"/>
      <c r="U14" s="35"/>
      <c r="V14" s="35"/>
      <c r="W14" s="70"/>
      <c r="Z14" s="196"/>
      <c r="AA14" s="197" t="s">
        <v>2197</v>
      </c>
      <c r="AB14" s="198"/>
    </row>
    <row r="15" spans="1:28" ht="13.5" customHeight="1" x14ac:dyDescent="0.25">
      <c r="A15" s="88"/>
      <c r="B15" s="34"/>
      <c r="C15" s="35"/>
      <c r="D15" s="65"/>
      <c r="E15" s="56" t="s">
        <v>2186</v>
      </c>
      <c r="F15" s="70"/>
      <c r="G15" s="35"/>
      <c r="H15" s="74"/>
      <c r="I15" s="70"/>
      <c r="J15" s="65"/>
      <c r="K15" s="75"/>
      <c r="L15" s="76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92"/>
      <c r="Z15" s="199" t="s">
        <v>2186</v>
      </c>
      <c r="AA15" s="200" t="s">
        <v>2057</v>
      </c>
      <c r="AB15" s="201" t="s">
        <v>2089</v>
      </c>
    </row>
    <row r="16" spans="1:28" ht="26.25" customHeight="1" outlineLevel="1" x14ac:dyDescent="0.25">
      <c r="A16" s="89" t="s">
        <v>2092</v>
      </c>
      <c r="B16" s="90"/>
      <c r="C16" s="90"/>
      <c r="D16" s="65"/>
      <c r="E16" s="35"/>
      <c r="F16" s="70"/>
      <c r="G16" s="35"/>
      <c r="H16" s="87"/>
      <c r="I16" s="70"/>
      <c r="J16" s="65"/>
      <c r="K16" s="69"/>
      <c r="L16" s="152"/>
      <c r="M16" s="93">
        <v>10</v>
      </c>
      <c r="N16" s="93">
        <v>20</v>
      </c>
      <c r="O16" s="93">
        <v>30</v>
      </c>
      <c r="P16" s="93">
        <v>40</v>
      </c>
      <c r="Q16" s="93">
        <v>50</v>
      </c>
      <c r="R16" s="93">
        <v>60</v>
      </c>
      <c r="S16" s="93">
        <v>70</v>
      </c>
      <c r="T16" s="93">
        <v>80</v>
      </c>
      <c r="U16" s="93">
        <v>90</v>
      </c>
      <c r="V16" s="93">
        <v>100</v>
      </c>
      <c r="W16" s="92"/>
      <c r="Z16" s="199"/>
      <c r="AA16" s="200"/>
      <c r="AB16" s="201"/>
    </row>
    <row r="17" spans="1:28" ht="4.5" customHeight="1" outlineLevel="1" x14ac:dyDescent="0.25">
      <c r="D17" s="65"/>
      <c r="E17" s="35"/>
      <c r="F17" s="70"/>
      <c r="G17" s="35"/>
      <c r="H17" s="87"/>
      <c r="I17" s="70"/>
      <c r="J17" s="65"/>
      <c r="K17" s="69"/>
      <c r="L17" s="49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70"/>
      <c r="Z17" s="199"/>
      <c r="AA17" s="200"/>
      <c r="AB17" s="201"/>
    </row>
    <row r="18" spans="1:28" outlineLevel="1" x14ac:dyDescent="0.25">
      <c r="A18" s="45" t="s">
        <v>2056</v>
      </c>
      <c r="B18" s="46" t="s">
        <v>1912</v>
      </c>
      <c r="C18" s="83"/>
      <c r="D18" s="98"/>
      <c r="E18" s="153">
        <f>VLOOKUP($A$3,'KPI Evaluation'!$B$2:$BY$8,Z18,0)</f>
        <v>56</v>
      </c>
      <c r="F18" s="58"/>
      <c r="G18" s="47"/>
      <c r="H18" s="53">
        <f>VLOOKUP($A$3,'KPI Evaluation'!$B$2:$BY$8,AA18,0)</f>
        <v>5</v>
      </c>
      <c r="I18" s="58"/>
      <c r="J18" s="98"/>
      <c r="K18" s="94">
        <f>VLOOKUP($A$3,'KPI Evaluation'!$B$2:$BY$8,AB18,0)</f>
        <v>35.668789808917197</v>
      </c>
      <c r="L18" s="95">
        <v>100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0"/>
      <c r="Z18" s="199">
        <f>COLUMN('KPI Evaluation'!D:D)-1</f>
        <v>3</v>
      </c>
      <c r="AA18" s="200">
        <f>COLUMN('KPI Evaluation'!J:J)-1</f>
        <v>9</v>
      </c>
      <c r="AB18" s="201">
        <f>COLUMN('KPI Evaluation'!P:P)-1</f>
        <v>15</v>
      </c>
    </row>
    <row r="19" spans="1:28" ht="7.5" customHeight="1" outlineLevel="1" x14ac:dyDescent="0.25">
      <c r="A19" s="48"/>
      <c r="B19" s="48"/>
      <c r="C19" s="48"/>
      <c r="D19" s="98"/>
      <c r="E19" s="154"/>
      <c r="F19" s="58"/>
      <c r="G19" s="47"/>
      <c r="H19" s="99"/>
      <c r="I19" s="58"/>
      <c r="J19" s="98"/>
      <c r="K19" s="96"/>
      <c r="L19" s="95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70"/>
      <c r="Z19" s="199"/>
      <c r="AA19" s="200"/>
      <c r="AB19" s="201"/>
    </row>
    <row r="20" spans="1:28" outlineLevel="1" x14ac:dyDescent="0.25">
      <c r="A20" s="45" t="s">
        <v>2059</v>
      </c>
      <c r="B20" s="46" t="s">
        <v>2091</v>
      </c>
      <c r="C20" s="83"/>
      <c r="D20" s="98"/>
      <c r="E20" s="153">
        <f>VLOOKUP($A$3,'KPI Evaluation'!$B$2:$BY$8,Z20,0)</f>
        <v>201</v>
      </c>
      <c r="F20" s="58"/>
      <c r="G20" s="47"/>
      <c r="H20" s="53">
        <f>VLOOKUP($A$3,'KPI Evaluation'!$B$2:$BY$8,AA20,0)</f>
        <v>6</v>
      </c>
      <c r="I20" s="58"/>
      <c r="J20" s="98"/>
      <c r="K20" s="94">
        <f>VLOOKUP($A$3,'KPI Evaluation'!$B$2:$BY$8,AB20,0)</f>
        <v>64.630225080385856</v>
      </c>
      <c r="L20" s="95">
        <v>100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0"/>
      <c r="Z20" s="199">
        <f>COLUMN('KPI Evaluation'!E:E)-1</f>
        <v>4</v>
      </c>
      <c r="AA20" s="200">
        <f>COLUMN('KPI Evaluation'!K:K)-1</f>
        <v>10</v>
      </c>
      <c r="AB20" s="201">
        <f>COLUMN('KPI Evaluation'!Q:Q)-1</f>
        <v>16</v>
      </c>
    </row>
    <row r="21" spans="1:28" ht="7.5" customHeight="1" outlineLevel="1" x14ac:dyDescent="0.25">
      <c r="A21" s="48"/>
      <c r="B21" s="48"/>
      <c r="C21" s="48"/>
      <c r="D21" s="98"/>
      <c r="E21" s="154"/>
      <c r="F21" s="58"/>
      <c r="G21" s="47"/>
      <c r="H21" s="99"/>
      <c r="I21" s="58"/>
      <c r="J21" s="98"/>
      <c r="K21" s="96"/>
      <c r="L21" s="95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70"/>
      <c r="Z21" s="199"/>
      <c r="AA21" s="200"/>
      <c r="AB21" s="201"/>
    </row>
    <row r="22" spans="1:28" outlineLevel="1" x14ac:dyDescent="0.25">
      <c r="A22" s="45" t="s">
        <v>2074</v>
      </c>
      <c r="B22" s="46" t="s">
        <v>2078</v>
      </c>
      <c r="C22" s="83"/>
      <c r="D22" s="98"/>
      <c r="E22" s="153">
        <f>VLOOKUP($A$3,'KPI Evaluation'!$B$2:$BY$8,Z22,0)</f>
        <v>39</v>
      </c>
      <c r="F22" s="58"/>
      <c r="G22" s="47"/>
      <c r="H22" s="53">
        <f>VLOOKUP($A$3,'KPI Evaluation'!$B$2:$BY$8,AA22,0)</f>
        <v>6</v>
      </c>
      <c r="I22" s="58"/>
      <c r="J22" s="98"/>
      <c r="K22" s="94">
        <f>VLOOKUP($A$3,'KPI Evaluation'!$B$2:$BY$8,AB22,0)</f>
        <v>39</v>
      </c>
      <c r="L22" s="95">
        <v>100</v>
      </c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0"/>
      <c r="Z22" s="199">
        <f>COLUMN('KPI Evaluation'!F:F)-1</f>
        <v>5</v>
      </c>
      <c r="AA22" s="200">
        <f>COLUMN('KPI Evaluation'!L:L)-1</f>
        <v>11</v>
      </c>
      <c r="AB22" s="201">
        <f>COLUMN('KPI Evaluation'!R:R)-1</f>
        <v>17</v>
      </c>
    </row>
    <row r="23" spans="1:28" ht="7.5" customHeight="1" outlineLevel="1" x14ac:dyDescent="0.25">
      <c r="A23" s="48"/>
      <c r="B23" s="48"/>
      <c r="C23" s="48"/>
      <c r="D23" s="98"/>
      <c r="E23" s="154"/>
      <c r="F23" s="58"/>
      <c r="G23" s="47"/>
      <c r="H23" s="99"/>
      <c r="I23" s="58"/>
      <c r="J23" s="98"/>
      <c r="K23" s="96"/>
      <c r="L23" s="95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70"/>
      <c r="Z23" s="199"/>
      <c r="AA23" s="200"/>
      <c r="AB23" s="201"/>
    </row>
    <row r="24" spans="1:28" outlineLevel="1" x14ac:dyDescent="0.25">
      <c r="A24" s="45" t="s">
        <v>2075</v>
      </c>
      <c r="B24" s="46" t="s">
        <v>2079</v>
      </c>
      <c r="C24" s="83"/>
      <c r="D24" s="98"/>
      <c r="E24" s="155">
        <f>VLOOKUP($A$3,'KPI Evaluation'!$B$2:$BY$8,Z24,0)</f>
        <v>5.1538461538461542</v>
      </c>
      <c r="F24" s="58"/>
      <c r="G24" s="47"/>
      <c r="H24" s="53">
        <f>VLOOKUP($A$3,'KPI Evaluation'!$B$2:$BY$8,AA24,0)</f>
        <v>2</v>
      </c>
      <c r="I24" s="58"/>
      <c r="J24" s="98"/>
      <c r="K24" s="94">
        <f>VLOOKUP($A$3,'KPI Evaluation'!$B$2:$BY$8,AB24,0)</f>
        <v>84.555288461538467</v>
      </c>
      <c r="L24" s="95">
        <v>100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70"/>
      <c r="Z24" s="199">
        <f>COLUMN('KPI Evaluation'!G:G)-1</f>
        <v>6</v>
      </c>
      <c r="AA24" s="200">
        <f>COLUMN('KPI Evaluation'!M:M)-1</f>
        <v>12</v>
      </c>
      <c r="AB24" s="201">
        <f>COLUMN('KPI Evaluation'!S:S)-1</f>
        <v>18</v>
      </c>
    </row>
    <row r="25" spans="1:28" ht="7.5" customHeight="1" outlineLevel="1" x14ac:dyDescent="0.25">
      <c r="A25" s="48"/>
      <c r="B25" s="48"/>
      <c r="C25" s="48"/>
      <c r="D25" s="98"/>
      <c r="E25" s="156"/>
      <c r="F25" s="58"/>
      <c r="G25" s="47"/>
      <c r="H25" s="99"/>
      <c r="I25" s="58"/>
      <c r="J25" s="98"/>
      <c r="K25" s="96"/>
      <c r="L25" s="95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70"/>
      <c r="Z25" s="199"/>
      <c r="AA25" s="200"/>
      <c r="AB25" s="201"/>
    </row>
    <row r="26" spans="1:28" outlineLevel="1" x14ac:dyDescent="0.25">
      <c r="A26" s="45" t="s">
        <v>2076</v>
      </c>
      <c r="B26" s="46" t="s">
        <v>2080</v>
      </c>
      <c r="C26" s="83"/>
      <c r="D26" s="98"/>
      <c r="E26" s="194">
        <f>VLOOKUP($A$3,'KPI Evaluation'!$B$2:$BY$8,Z26,0)</f>
        <v>17.23076923076923</v>
      </c>
      <c r="F26" s="58"/>
      <c r="G26" s="47"/>
      <c r="H26" s="53">
        <f>VLOOKUP($A$3,'KPI Evaluation'!$B$2:$BY$8,AA26,0)</f>
        <v>3</v>
      </c>
      <c r="I26" s="58"/>
      <c r="J26" s="98"/>
      <c r="K26" s="94">
        <f>VLOOKUP($A$3,'KPI Evaluation'!$B$2:$BY$8,AB26,0)</f>
        <v>86.224489795918373</v>
      </c>
      <c r="L26" s="95">
        <v>100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70"/>
      <c r="Z26" s="199">
        <f>COLUMN('KPI Evaluation'!H:H)-1</f>
        <v>7</v>
      </c>
      <c r="AA26" s="200">
        <f>COLUMN('KPI Evaluation'!N:N)-1</f>
        <v>13</v>
      </c>
      <c r="AB26" s="201">
        <f>COLUMN('KPI Evaluation'!T:T)-1</f>
        <v>19</v>
      </c>
    </row>
    <row r="27" spans="1:28" ht="7.5" customHeight="1" outlineLevel="1" x14ac:dyDescent="0.25">
      <c r="A27" s="48"/>
      <c r="B27" s="48"/>
      <c r="C27" s="48"/>
      <c r="D27" s="98"/>
      <c r="E27" s="154"/>
      <c r="F27" s="58"/>
      <c r="G27" s="47"/>
      <c r="H27" s="99"/>
      <c r="I27" s="58"/>
      <c r="J27" s="98"/>
      <c r="K27" s="96"/>
      <c r="L27" s="95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70"/>
      <c r="Z27" s="199"/>
      <c r="AA27" s="200"/>
      <c r="AB27" s="201"/>
    </row>
    <row r="28" spans="1:28" outlineLevel="1" x14ac:dyDescent="0.25">
      <c r="A28" s="82" t="s">
        <v>2077</v>
      </c>
      <c r="B28" s="83" t="s">
        <v>2081</v>
      </c>
      <c r="C28" s="83"/>
      <c r="D28" s="98"/>
      <c r="E28" s="193">
        <f>VLOOKUP($A$3,'KPI Evaluation'!$B$2:$BY$8,Z28,0)</f>
        <v>0.6964285714285714</v>
      </c>
      <c r="F28" s="58"/>
      <c r="G28" s="47"/>
      <c r="H28" s="53">
        <f>VLOOKUP($A$3,'KPI Evaluation'!$B$2:$BY$8,AA28,0)</f>
        <v>3</v>
      </c>
      <c r="I28" s="58"/>
      <c r="J28" s="98"/>
      <c r="K28" s="94">
        <f>VLOOKUP($A$3,'KPI Evaluation'!$B$2:$BY$8,AB28,0)</f>
        <v>86.224489795918359</v>
      </c>
      <c r="L28" s="128">
        <v>100</v>
      </c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70"/>
      <c r="Z28" s="199">
        <f>COLUMN('KPI Evaluation'!I:I)-1</f>
        <v>8</v>
      </c>
      <c r="AA28" s="200">
        <f>COLUMN('KPI Evaluation'!O:O)-1</f>
        <v>14</v>
      </c>
      <c r="AB28" s="201">
        <f>COLUMN('KPI Evaluation'!U:U)-1</f>
        <v>20</v>
      </c>
    </row>
    <row r="29" spans="1:28" ht="24.75" customHeight="1" outlineLevel="1" x14ac:dyDescent="0.25">
      <c r="A29" s="42"/>
      <c r="B29" s="84"/>
      <c r="C29" s="34"/>
      <c r="D29" s="73"/>
      <c r="E29" s="34"/>
      <c r="F29" s="68"/>
      <c r="G29" s="34"/>
      <c r="H29" s="85"/>
      <c r="I29" s="68"/>
      <c r="J29" s="73"/>
      <c r="K29" s="75"/>
      <c r="L29" s="76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68"/>
      <c r="Z29" s="199"/>
      <c r="AA29" s="200"/>
      <c r="AB29" s="201"/>
    </row>
    <row r="30" spans="1:28" x14ac:dyDescent="0.25">
      <c r="Z30" s="199"/>
      <c r="AA30" s="200"/>
      <c r="AB30" s="201"/>
    </row>
    <row r="31" spans="1:28" x14ac:dyDescent="0.25">
      <c r="Z31" s="199"/>
      <c r="AA31" s="200"/>
      <c r="AB31" s="201"/>
    </row>
    <row r="32" spans="1:28" ht="5.25" customHeight="1" x14ac:dyDescent="0.25">
      <c r="A32" s="77"/>
      <c r="B32" s="61"/>
      <c r="C32" s="61"/>
      <c r="D32" s="60"/>
      <c r="E32" s="61"/>
      <c r="F32" s="64"/>
      <c r="G32" s="61"/>
      <c r="H32" s="62"/>
      <c r="I32" s="64"/>
      <c r="J32" s="60"/>
      <c r="K32" s="63"/>
      <c r="L32" s="62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4"/>
      <c r="Z32" s="199"/>
      <c r="AA32" s="200"/>
      <c r="AB32" s="201"/>
    </row>
    <row r="33" spans="1:28" x14ac:dyDescent="0.25">
      <c r="A33" s="78" t="s">
        <v>2134</v>
      </c>
      <c r="B33" s="35"/>
      <c r="C33" s="35"/>
      <c r="D33" s="65"/>
      <c r="F33" s="91"/>
      <c r="G33" s="35"/>
      <c r="H33" s="56" t="s">
        <v>2057</v>
      </c>
      <c r="I33" s="91"/>
      <c r="J33" s="71"/>
      <c r="K33" s="66"/>
      <c r="L33" s="67"/>
      <c r="M33" s="57" t="s">
        <v>2089</v>
      </c>
      <c r="N33" s="57"/>
      <c r="O33" s="57"/>
      <c r="P33" s="34"/>
      <c r="Q33" s="34"/>
      <c r="R33" s="34"/>
      <c r="S33" s="34"/>
      <c r="T33" s="34"/>
      <c r="U33" s="34"/>
      <c r="V33" s="34"/>
      <c r="W33" s="70"/>
      <c r="Z33" s="199"/>
      <c r="AA33" s="200"/>
      <c r="AB33" s="201"/>
    </row>
    <row r="34" spans="1:28" ht="6" customHeight="1" x14ac:dyDescent="0.25">
      <c r="A34" s="78"/>
      <c r="B34" s="35"/>
      <c r="C34" s="35"/>
      <c r="D34" s="65"/>
      <c r="E34" s="35"/>
      <c r="F34" s="70"/>
      <c r="G34" s="35"/>
      <c r="H34" s="49"/>
      <c r="I34" s="70"/>
      <c r="J34" s="65"/>
      <c r="K34" s="69"/>
      <c r="L34" s="49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70"/>
      <c r="Z34" s="199"/>
      <c r="AA34" s="200"/>
      <c r="AB34" s="201"/>
    </row>
    <row r="35" spans="1:28" x14ac:dyDescent="0.25">
      <c r="A35" s="65"/>
      <c r="B35" s="66"/>
      <c r="C35" s="66"/>
      <c r="D35" s="97"/>
      <c r="E35" s="35"/>
      <c r="F35" s="91"/>
      <c r="G35" s="66"/>
      <c r="H35" s="55">
        <f>VLOOKUP($A$3,'KPI Evaluation'!$B$2:$BY$8,COLUMN('KPI Evaluation'!AJ:AJ)-1,0)</f>
        <v>1</v>
      </c>
      <c r="I35" s="59"/>
      <c r="J35" s="71"/>
      <c r="K35" s="66"/>
      <c r="L35" s="67"/>
      <c r="M35" s="206">
        <f>VLOOKUP($A$3,'KPI Evaluation'!$B$2:$BY$8,COLUMN('KPI Evaluation'!AK:AK)-1,0)</f>
        <v>90.178571428571431</v>
      </c>
      <c r="N35" s="207"/>
      <c r="O35" s="72"/>
      <c r="P35" s="80" t="s">
        <v>2090</v>
      </c>
      <c r="Q35" s="81">
        <f>MAX('KPI Evaluation'!AK2:AK8)</f>
        <v>90.178571428571431</v>
      </c>
      <c r="R35" s="35"/>
      <c r="S35" s="35"/>
      <c r="T35" s="35"/>
      <c r="U35" s="35"/>
      <c r="V35" s="35"/>
      <c r="W35" s="70"/>
      <c r="Z35" s="199"/>
      <c r="AA35" s="200"/>
      <c r="AB35" s="201"/>
    </row>
    <row r="36" spans="1:28" ht="13.5" customHeight="1" x14ac:dyDescent="0.25">
      <c r="A36" s="79"/>
      <c r="B36" s="34"/>
      <c r="C36" s="35"/>
      <c r="D36" s="65"/>
      <c r="E36" s="56" t="s">
        <v>2186</v>
      </c>
      <c r="F36" s="70"/>
      <c r="G36" s="35"/>
      <c r="H36" s="74"/>
      <c r="I36" s="70"/>
      <c r="J36" s="65"/>
      <c r="K36" s="75"/>
      <c r="L36" s="7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92"/>
      <c r="Z36" s="199"/>
      <c r="AA36" s="200"/>
      <c r="AB36" s="201"/>
    </row>
    <row r="37" spans="1:28" ht="26.25" customHeight="1" outlineLevel="1" x14ac:dyDescent="0.25">
      <c r="A37" s="89" t="s">
        <v>2092</v>
      </c>
      <c r="B37" s="90"/>
      <c r="C37" s="90"/>
      <c r="D37" s="65"/>
      <c r="E37" s="35"/>
      <c r="F37" s="70"/>
      <c r="G37" s="35"/>
      <c r="H37" s="87"/>
      <c r="I37" s="70"/>
      <c r="J37" s="65"/>
      <c r="K37" s="69"/>
      <c r="L37" s="49"/>
      <c r="M37" s="93">
        <v>10</v>
      </c>
      <c r="N37" s="93">
        <v>20</v>
      </c>
      <c r="O37" s="93">
        <v>30</v>
      </c>
      <c r="P37" s="93">
        <v>40</v>
      </c>
      <c r="Q37" s="93">
        <v>50</v>
      </c>
      <c r="R37" s="93">
        <v>60</v>
      </c>
      <c r="S37" s="93">
        <v>70</v>
      </c>
      <c r="T37" s="93">
        <v>80</v>
      </c>
      <c r="U37" s="93">
        <v>90</v>
      </c>
      <c r="V37" s="93">
        <v>100</v>
      </c>
      <c r="W37" s="92"/>
      <c r="Z37" s="199"/>
      <c r="AA37" s="200"/>
      <c r="AB37" s="201"/>
    </row>
    <row r="38" spans="1:28" ht="4.5" customHeight="1" outlineLevel="1" x14ac:dyDescent="0.25">
      <c r="D38" s="65"/>
      <c r="E38" s="35"/>
      <c r="F38" s="70"/>
      <c r="G38" s="35"/>
      <c r="H38" s="87"/>
      <c r="I38" s="70"/>
      <c r="J38" s="65"/>
      <c r="K38" s="69"/>
      <c r="L38" s="49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70"/>
      <c r="Z38" s="199"/>
      <c r="AA38" s="200"/>
      <c r="AB38" s="201"/>
    </row>
    <row r="39" spans="1:28" outlineLevel="1" x14ac:dyDescent="0.25">
      <c r="A39" s="121" t="s">
        <v>2135</v>
      </c>
      <c r="B39" s="46" t="s">
        <v>2137</v>
      </c>
      <c r="C39" s="83"/>
      <c r="D39" s="98"/>
      <c r="E39" s="153">
        <f>VLOOKUP($A$3,'KPI Evaluation'!$B$2:$BY$8,Z39,0)</f>
        <v>133</v>
      </c>
      <c r="F39" s="58"/>
      <c r="G39" s="47"/>
      <c r="H39" s="53">
        <f>VLOOKUP($A$3,'KPI Evaluation'!$B$2:$BY$8,AA39,0)</f>
        <v>1</v>
      </c>
      <c r="I39" s="58"/>
      <c r="J39" s="98"/>
      <c r="K39" s="94">
        <f>VLOOKUP($A$3,'KPI Evaluation'!$B$2:$BY$8,AB39,0)</f>
        <v>100</v>
      </c>
      <c r="L39" s="95">
        <v>100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70"/>
      <c r="Z39" s="199">
        <f>COLUMN('KPI Evaluation'!X:X)-1</f>
        <v>23</v>
      </c>
      <c r="AA39" s="200">
        <f>COLUMN('KPI Evaluation'!AB:AB)-1</f>
        <v>27</v>
      </c>
      <c r="AB39" s="201">
        <f>COLUMN('KPI Evaluation'!AF:AF)-1</f>
        <v>31</v>
      </c>
    </row>
    <row r="40" spans="1:28" ht="7.5" customHeight="1" outlineLevel="1" x14ac:dyDescent="0.25">
      <c r="A40" s="48"/>
      <c r="B40" s="48"/>
      <c r="C40" s="48"/>
      <c r="D40" s="98"/>
      <c r="E40" s="154"/>
      <c r="F40" s="58"/>
      <c r="G40" s="47"/>
      <c r="H40" s="99"/>
      <c r="I40" s="58"/>
      <c r="J40" s="98"/>
      <c r="K40" s="96"/>
      <c r="L40" s="95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70"/>
      <c r="Z40" s="199"/>
      <c r="AA40" s="200"/>
      <c r="AB40" s="201"/>
    </row>
    <row r="41" spans="1:28" outlineLevel="1" x14ac:dyDescent="0.25">
      <c r="A41" s="45" t="s">
        <v>2136</v>
      </c>
      <c r="B41" s="46" t="s">
        <v>2138</v>
      </c>
      <c r="C41" s="83"/>
      <c r="D41" s="98"/>
      <c r="E41" s="153">
        <f>VLOOKUP($A$3,'KPI Evaluation'!$B$2:$BY$8,Z41,0)</f>
        <v>30</v>
      </c>
      <c r="F41" s="58"/>
      <c r="G41" s="47"/>
      <c r="H41" s="53">
        <f>VLOOKUP($A$3,'KPI Evaluation'!$B$2:$BY$8,AA41,0)</f>
        <v>5</v>
      </c>
      <c r="I41" s="58"/>
      <c r="J41" s="98"/>
      <c r="K41" s="94">
        <f>VLOOKUP($A$3,'KPI Evaluation'!$B$2:$BY$8,AB41,0)</f>
        <v>71.428571428571431</v>
      </c>
      <c r="L41" s="95">
        <v>100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70"/>
      <c r="Z41" s="199">
        <f>COLUMN('KPI Evaluation'!Y:Y)-1</f>
        <v>24</v>
      </c>
      <c r="AA41" s="200">
        <f>COLUMN('KPI Evaluation'!AC:AC)-1</f>
        <v>28</v>
      </c>
      <c r="AB41" s="201">
        <f>COLUMN('KPI Evaluation'!AG:AG)-1</f>
        <v>32</v>
      </c>
    </row>
    <row r="42" spans="1:28" ht="7.5" customHeight="1" outlineLevel="1" x14ac:dyDescent="0.25">
      <c r="A42" s="48"/>
      <c r="B42" s="48"/>
      <c r="C42" s="48"/>
      <c r="D42" s="98"/>
      <c r="E42" s="154"/>
      <c r="F42" s="58"/>
      <c r="G42" s="47"/>
      <c r="H42" s="99"/>
      <c r="I42" s="58"/>
      <c r="J42" s="98"/>
      <c r="K42" s="96"/>
      <c r="L42" s="95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70"/>
      <c r="Z42" s="199"/>
      <c r="AA42" s="200"/>
      <c r="AB42" s="201"/>
    </row>
    <row r="43" spans="1:28" outlineLevel="1" x14ac:dyDescent="0.25">
      <c r="A43" s="121" t="s">
        <v>2139</v>
      </c>
      <c r="B43" s="46" t="s">
        <v>2141</v>
      </c>
      <c r="C43" s="83"/>
      <c r="D43" s="98"/>
      <c r="E43" s="155">
        <f>VLOOKUP($A$3,'KPI Evaluation'!$B$2:$BY$8,Z43,0)</f>
        <v>4.4333333333333336</v>
      </c>
      <c r="F43" s="58"/>
      <c r="G43" s="47"/>
      <c r="H43" s="53">
        <f>VLOOKUP($A$3,'KPI Evaluation'!$B$2:$BY$8,AA43,0)</f>
        <v>1</v>
      </c>
      <c r="I43" s="58"/>
      <c r="J43" s="98"/>
      <c r="K43" s="94">
        <f>VLOOKUP($A$3,'KPI Evaluation'!$B$2:$BY$8,AB43,0)</f>
        <v>100</v>
      </c>
      <c r="L43" s="95">
        <v>100</v>
      </c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70"/>
      <c r="Z43" s="199">
        <f>COLUMN('KPI Evaluation'!Z:Z)-1</f>
        <v>25</v>
      </c>
      <c r="AA43" s="200">
        <f>COLUMN('KPI Evaluation'!AD:AD)-1</f>
        <v>29</v>
      </c>
      <c r="AB43" s="201">
        <f>COLUMN('KPI Evaluation'!AH:AH)-1</f>
        <v>33</v>
      </c>
    </row>
    <row r="44" spans="1:28" ht="7.5" customHeight="1" outlineLevel="1" x14ac:dyDescent="0.25">
      <c r="A44" s="48"/>
      <c r="B44" s="48"/>
      <c r="C44" s="48"/>
      <c r="D44" s="98"/>
      <c r="E44" s="154"/>
      <c r="F44" s="58"/>
      <c r="G44" s="47"/>
      <c r="H44" s="99"/>
      <c r="I44" s="58"/>
      <c r="J44" s="98"/>
      <c r="K44" s="96"/>
      <c r="L44" s="95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70"/>
      <c r="Z44" s="199"/>
      <c r="AA44" s="200"/>
      <c r="AB44" s="201"/>
    </row>
    <row r="45" spans="1:28" outlineLevel="1" x14ac:dyDescent="0.25">
      <c r="A45" s="121" t="s">
        <v>2140</v>
      </c>
      <c r="B45" s="46" t="s">
        <v>2142</v>
      </c>
      <c r="C45" s="83"/>
      <c r="D45" s="98"/>
      <c r="E45" s="193">
        <f>VLOOKUP($A$3,'KPI Evaluation'!$B$2:$BY$8,Z45,0)</f>
        <v>0.5357142857142857</v>
      </c>
      <c r="F45" s="58"/>
      <c r="G45" s="47"/>
      <c r="H45" s="53">
        <f>VLOOKUP($A$3,'KPI Evaluation'!$B$2:$BY$8,AA45,0)</f>
        <v>2</v>
      </c>
      <c r="I45" s="58"/>
      <c r="J45" s="98"/>
      <c r="K45" s="94">
        <f>VLOOKUP($A$3,'KPI Evaluation'!$B$2:$BY$8,AB45,0)</f>
        <v>89.285714285714292</v>
      </c>
      <c r="L45" s="95">
        <v>100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70"/>
      <c r="Z45" s="199">
        <f>COLUMN('KPI Evaluation'!AA:AA)-1</f>
        <v>26</v>
      </c>
      <c r="AA45" s="200">
        <f>COLUMN('KPI Evaluation'!AE:AE)-1</f>
        <v>30</v>
      </c>
      <c r="AB45" s="201">
        <f>COLUMN('KPI Evaluation'!AI:AI)-1</f>
        <v>34</v>
      </c>
    </row>
    <row r="46" spans="1:28" ht="26.25" customHeight="1" outlineLevel="1" x14ac:dyDescent="0.25">
      <c r="A46" s="122"/>
      <c r="B46" s="122"/>
      <c r="C46" s="122"/>
      <c r="D46" s="123"/>
      <c r="E46" s="157"/>
      <c r="F46" s="125"/>
      <c r="G46" s="122"/>
      <c r="H46" s="124"/>
      <c r="I46" s="125"/>
      <c r="J46" s="123"/>
      <c r="K46" s="126"/>
      <c r="L46" s="127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68"/>
      <c r="Z46" s="199"/>
      <c r="AA46" s="200"/>
      <c r="AB46" s="201"/>
    </row>
    <row r="47" spans="1:28" x14ac:dyDescent="0.25">
      <c r="Z47" s="199"/>
      <c r="AA47" s="200"/>
      <c r="AB47" s="201"/>
    </row>
    <row r="48" spans="1:28" x14ac:dyDescent="0.25">
      <c r="Z48" s="199"/>
      <c r="AA48" s="200"/>
      <c r="AB48" s="201"/>
    </row>
    <row r="49" spans="1:28" ht="5.25" customHeight="1" x14ac:dyDescent="0.25">
      <c r="A49" s="77"/>
      <c r="B49" s="61"/>
      <c r="C49" s="61"/>
      <c r="D49" s="60"/>
      <c r="E49" s="61"/>
      <c r="F49" s="64"/>
      <c r="G49" s="61"/>
      <c r="H49" s="62"/>
      <c r="I49" s="64"/>
      <c r="J49" s="60"/>
      <c r="K49" s="63"/>
      <c r="L49" s="62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4"/>
      <c r="Z49" s="199"/>
      <c r="AA49" s="200"/>
      <c r="AB49" s="201"/>
    </row>
    <row r="50" spans="1:28" x14ac:dyDescent="0.25">
      <c r="A50" s="78" t="s">
        <v>2167</v>
      </c>
      <c r="B50" s="35"/>
      <c r="C50" s="35"/>
      <c r="D50" s="65"/>
      <c r="F50" s="91"/>
      <c r="G50" s="35"/>
      <c r="H50" s="56" t="s">
        <v>2057</v>
      </c>
      <c r="I50" s="91"/>
      <c r="J50" s="71"/>
      <c r="K50" s="66"/>
      <c r="L50" s="67"/>
      <c r="M50" s="57" t="s">
        <v>2089</v>
      </c>
      <c r="N50" s="57"/>
      <c r="O50" s="57"/>
      <c r="P50" s="34"/>
      <c r="Q50" s="34"/>
      <c r="R50" s="34"/>
      <c r="S50" s="34"/>
      <c r="T50" s="34"/>
      <c r="U50" s="34"/>
      <c r="V50" s="34"/>
      <c r="W50" s="70"/>
      <c r="Z50" s="199"/>
      <c r="AA50" s="200"/>
      <c r="AB50" s="201"/>
    </row>
    <row r="51" spans="1:28" ht="6" customHeight="1" x14ac:dyDescent="0.25">
      <c r="A51" s="78"/>
      <c r="B51" s="35"/>
      <c r="C51" s="35"/>
      <c r="D51" s="65"/>
      <c r="E51" s="35"/>
      <c r="F51" s="70"/>
      <c r="G51" s="35"/>
      <c r="H51" s="49"/>
      <c r="I51" s="70"/>
      <c r="J51" s="65"/>
      <c r="K51" s="69"/>
      <c r="L51" s="49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70"/>
      <c r="Z51" s="199"/>
      <c r="AA51" s="200"/>
      <c r="AB51" s="201"/>
    </row>
    <row r="52" spans="1:28" x14ac:dyDescent="0.25">
      <c r="A52" s="78"/>
      <c r="B52" s="66"/>
      <c r="C52" s="66"/>
      <c r="D52" s="97"/>
      <c r="E52" s="35"/>
      <c r="F52" s="91"/>
      <c r="G52" s="66"/>
      <c r="H52" s="55">
        <f>VLOOKUP($A$3,'KPI Evaluation'!$B$2:$BY$8,COLUMN('KPI Evaluation'!AX:AX)-1,0)</f>
        <v>1</v>
      </c>
      <c r="I52" s="59"/>
      <c r="J52" s="71"/>
      <c r="K52" s="66"/>
      <c r="L52" s="67"/>
      <c r="M52" s="206">
        <f>VLOOKUP($A$3,'KPI Evaluation'!$B$2:$BY$8,COLUMN('KPI Evaluation'!AY:AY)-1,0)</f>
        <v>94.73684210526315</v>
      </c>
      <c r="N52" s="207"/>
      <c r="O52" s="72"/>
      <c r="P52" s="80" t="s">
        <v>2090</v>
      </c>
      <c r="Q52" s="81">
        <f>MAX('KPI Evaluation'!AY$2:AY$8)</f>
        <v>94.73684210526315</v>
      </c>
      <c r="R52" s="35"/>
      <c r="S52" s="35"/>
      <c r="T52" s="35"/>
      <c r="U52" s="35"/>
      <c r="V52" s="35"/>
      <c r="W52" s="70"/>
      <c r="Z52" s="199"/>
      <c r="AA52" s="200"/>
      <c r="AB52" s="201"/>
    </row>
    <row r="53" spans="1:28" ht="13.5" customHeight="1" x14ac:dyDescent="0.25">
      <c r="A53" s="79"/>
      <c r="B53" s="34"/>
      <c r="C53" s="35"/>
      <c r="D53" s="65"/>
      <c r="E53" s="56" t="s">
        <v>2186</v>
      </c>
      <c r="F53" s="70"/>
      <c r="G53" s="35"/>
      <c r="H53" s="74"/>
      <c r="I53" s="70"/>
      <c r="J53" s="65"/>
      <c r="K53" s="75"/>
      <c r="L53" s="7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92"/>
      <c r="Z53" s="199"/>
      <c r="AA53" s="200"/>
      <c r="AB53" s="201"/>
    </row>
    <row r="54" spans="1:28" ht="26.25" customHeight="1" outlineLevel="1" x14ac:dyDescent="0.25">
      <c r="A54" s="89" t="s">
        <v>2092</v>
      </c>
      <c r="B54" s="90"/>
      <c r="C54" s="90"/>
      <c r="D54" s="65"/>
      <c r="E54" s="35"/>
      <c r="F54" s="70"/>
      <c r="G54" s="35"/>
      <c r="H54" s="87"/>
      <c r="I54" s="70"/>
      <c r="J54" s="65"/>
      <c r="K54" s="69"/>
      <c r="L54" s="49"/>
      <c r="M54" s="93">
        <v>10</v>
      </c>
      <c r="N54" s="93">
        <v>20</v>
      </c>
      <c r="O54" s="93">
        <v>30</v>
      </c>
      <c r="P54" s="93">
        <v>40</v>
      </c>
      <c r="Q54" s="93">
        <v>50</v>
      </c>
      <c r="R54" s="93">
        <v>60</v>
      </c>
      <c r="S54" s="93">
        <v>70</v>
      </c>
      <c r="T54" s="93">
        <v>80</v>
      </c>
      <c r="U54" s="93">
        <v>90</v>
      </c>
      <c r="V54" s="93">
        <v>100</v>
      </c>
      <c r="W54" s="92"/>
      <c r="Z54" s="199"/>
      <c r="AA54" s="200"/>
      <c r="AB54" s="201"/>
    </row>
    <row r="55" spans="1:28" ht="4.5" customHeight="1" outlineLevel="1" x14ac:dyDescent="0.25">
      <c r="D55" s="65"/>
      <c r="E55" s="35"/>
      <c r="F55" s="70"/>
      <c r="G55" s="35"/>
      <c r="H55" s="87"/>
      <c r="I55" s="70"/>
      <c r="J55" s="65"/>
      <c r="K55" s="69"/>
      <c r="L55" s="49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70"/>
      <c r="Z55" s="199"/>
      <c r="AA55" s="200"/>
      <c r="AB55" s="201"/>
    </row>
    <row r="56" spans="1:28" outlineLevel="1" x14ac:dyDescent="0.25">
      <c r="A56" s="121" t="s">
        <v>2160</v>
      </c>
      <c r="B56" s="46" t="s">
        <v>2164</v>
      </c>
      <c r="C56" s="83"/>
      <c r="D56" s="98"/>
      <c r="E56" s="153">
        <f>VLOOKUP($A$3,'KPI Evaluation'!$B$2:$BY$8,Z56,0)</f>
        <v>164</v>
      </c>
      <c r="F56" s="58"/>
      <c r="G56" s="47"/>
      <c r="H56" s="53">
        <f>VLOOKUP($A$3,'KPI Evaluation'!$B$2:$BY$8,AA56,0)</f>
        <v>1</v>
      </c>
      <c r="I56" s="58"/>
      <c r="J56" s="98"/>
      <c r="K56" s="94">
        <f>VLOOKUP($A$3,'KPI Evaluation'!$B$2:$BY$8,AB56,0)</f>
        <v>100</v>
      </c>
      <c r="L56" s="95">
        <v>100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70"/>
      <c r="Z56" s="199">
        <f>COLUMN('KPI Evaluation'!AL:AL)-1</f>
        <v>37</v>
      </c>
      <c r="AA56" s="200">
        <f>COLUMN('KPI Evaluation'!AP:AP)-1</f>
        <v>41</v>
      </c>
      <c r="AB56" s="201">
        <f>COLUMN('KPI Evaluation'!AT:AT)-1</f>
        <v>45</v>
      </c>
    </row>
    <row r="57" spans="1:28" ht="7.5" customHeight="1" outlineLevel="1" x14ac:dyDescent="0.25">
      <c r="A57" s="48"/>
      <c r="B57" s="48"/>
      <c r="C57" s="48"/>
      <c r="D57" s="98"/>
      <c r="E57" s="154"/>
      <c r="F57" s="58"/>
      <c r="G57" s="47"/>
      <c r="H57" s="99"/>
      <c r="I57" s="58"/>
      <c r="J57" s="98"/>
      <c r="K57" s="96"/>
      <c r="L57" s="95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70"/>
      <c r="Z57" s="199"/>
      <c r="AA57" s="200"/>
      <c r="AB57" s="201"/>
    </row>
    <row r="58" spans="1:28" outlineLevel="1" x14ac:dyDescent="0.25">
      <c r="A58" s="45" t="s">
        <v>2161</v>
      </c>
      <c r="B58" s="46" t="s">
        <v>2138</v>
      </c>
      <c r="C58" s="83"/>
      <c r="D58" s="98"/>
      <c r="E58" s="153">
        <f>VLOOKUP($A$3,'KPI Evaluation'!$B$2:$BY$8,Z58,0)</f>
        <v>30</v>
      </c>
      <c r="F58" s="58"/>
      <c r="G58" s="47"/>
      <c r="H58" s="53">
        <f>VLOOKUP($A$3,'KPI Evaluation'!$B$2:$BY$8,AA58,0)</f>
        <v>4</v>
      </c>
      <c r="I58" s="58"/>
      <c r="J58" s="98"/>
      <c r="K58" s="94">
        <f>VLOOKUP($A$3,'KPI Evaluation'!$B$2:$BY$8,AB58,0)</f>
        <v>78.94736842105263</v>
      </c>
      <c r="L58" s="95">
        <v>100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70"/>
      <c r="Z58" s="199">
        <f>COLUMN('KPI Evaluation'!AM:AM)-1</f>
        <v>38</v>
      </c>
      <c r="AA58" s="200">
        <f>COLUMN('KPI Evaluation'!AQ:AQ)-1</f>
        <v>42</v>
      </c>
      <c r="AB58" s="201">
        <f>COLUMN('KPI Evaluation'!AU:AU)-1</f>
        <v>46</v>
      </c>
    </row>
    <row r="59" spans="1:28" ht="7.5" customHeight="1" outlineLevel="1" x14ac:dyDescent="0.25">
      <c r="A59" s="48"/>
      <c r="B59" s="48"/>
      <c r="C59" s="48"/>
      <c r="D59" s="98"/>
      <c r="E59" s="154"/>
      <c r="F59" s="58"/>
      <c r="G59" s="47"/>
      <c r="H59" s="99"/>
      <c r="I59" s="58"/>
      <c r="J59" s="98"/>
      <c r="K59" s="96"/>
      <c r="L59" s="95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70"/>
      <c r="Z59" s="199"/>
      <c r="AA59" s="200"/>
      <c r="AB59" s="201"/>
    </row>
    <row r="60" spans="1:28" outlineLevel="1" x14ac:dyDescent="0.25">
      <c r="A60" s="121" t="s">
        <v>2162</v>
      </c>
      <c r="B60" s="46" t="s">
        <v>2165</v>
      </c>
      <c r="C60" s="83"/>
      <c r="D60" s="98"/>
      <c r="E60" s="155">
        <f>VLOOKUP($A$3,'KPI Evaluation'!$B$2:$BY$8,Z60,0)</f>
        <v>5.4666666666666668</v>
      </c>
      <c r="F60" s="58"/>
      <c r="G60" s="47"/>
      <c r="H60" s="53">
        <f>VLOOKUP($A$3,'KPI Evaluation'!$B$2:$BY$8,AA60,0)</f>
        <v>1</v>
      </c>
      <c r="I60" s="58"/>
      <c r="J60" s="98"/>
      <c r="K60" s="94">
        <f>VLOOKUP($A$3,'KPI Evaluation'!$B$2:$BY$8,AB60,0)</f>
        <v>100</v>
      </c>
      <c r="L60" s="95">
        <v>100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70"/>
      <c r="Z60" s="199">
        <f>COLUMN('KPI Evaluation'!AN:AN)-1</f>
        <v>39</v>
      </c>
      <c r="AA60" s="200">
        <f>COLUMN('KPI Evaluation'!AR:AR)-1</f>
        <v>43</v>
      </c>
      <c r="AB60" s="201">
        <f>COLUMN('KPI Evaluation'!AV:AV)-1</f>
        <v>47</v>
      </c>
    </row>
    <row r="61" spans="1:28" ht="7.5" customHeight="1" outlineLevel="1" x14ac:dyDescent="0.25">
      <c r="A61" s="48"/>
      <c r="B61" s="48"/>
      <c r="C61" s="48"/>
      <c r="D61" s="98"/>
      <c r="E61" s="154"/>
      <c r="F61" s="58"/>
      <c r="G61" s="47"/>
      <c r="H61" s="99"/>
      <c r="I61" s="58"/>
      <c r="J61" s="98"/>
      <c r="K61" s="96"/>
      <c r="L61" s="95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70"/>
      <c r="Z61" s="199"/>
      <c r="AA61" s="200"/>
      <c r="AB61" s="201"/>
    </row>
    <row r="62" spans="1:28" outlineLevel="1" x14ac:dyDescent="0.25">
      <c r="A62" s="121" t="s">
        <v>2163</v>
      </c>
      <c r="B62" s="46" t="s">
        <v>2166</v>
      </c>
      <c r="C62" s="83"/>
      <c r="D62" s="98"/>
      <c r="E62" s="193">
        <f>VLOOKUP($A$3,'KPI Evaluation'!$B$2:$BY$8,Z62,0)</f>
        <v>0.5357142857142857</v>
      </c>
      <c r="F62" s="58"/>
      <c r="G62" s="47"/>
      <c r="H62" s="53">
        <f>VLOOKUP($A$3,'KPI Evaluation'!$B$2:$BY$8,AA62,0)</f>
        <v>1</v>
      </c>
      <c r="I62" s="58"/>
      <c r="J62" s="98"/>
      <c r="K62" s="94">
        <f>VLOOKUP($A$3,'KPI Evaluation'!$B$2:$BY$8,AB62,0)</f>
        <v>100.00000000000001</v>
      </c>
      <c r="L62" s="95">
        <v>100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70"/>
      <c r="Z62" s="199">
        <f>COLUMN('KPI Evaluation'!AO:AO)-1</f>
        <v>40</v>
      </c>
      <c r="AA62" s="200">
        <f>COLUMN('KPI Evaluation'!AS:AS)-1</f>
        <v>44</v>
      </c>
      <c r="AB62" s="201">
        <f>COLUMN('KPI Evaluation'!AW:AW)-1</f>
        <v>48</v>
      </c>
    </row>
    <row r="63" spans="1:28" ht="26.25" customHeight="1" outlineLevel="1" x14ac:dyDescent="0.25">
      <c r="A63" s="122"/>
      <c r="B63" s="122"/>
      <c r="C63" s="122"/>
      <c r="D63" s="123"/>
      <c r="E63" s="34"/>
      <c r="F63" s="125"/>
      <c r="G63" s="122"/>
      <c r="H63" s="124"/>
      <c r="I63" s="125"/>
      <c r="J63" s="123"/>
      <c r="K63" s="126"/>
      <c r="L63" s="127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68"/>
      <c r="Z63" s="199"/>
      <c r="AA63" s="200"/>
      <c r="AB63" s="201"/>
    </row>
    <row r="64" spans="1:28" x14ac:dyDescent="0.25">
      <c r="Z64" s="199"/>
      <c r="AA64" s="200"/>
      <c r="AB64" s="201"/>
    </row>
    <row r="65" spans="1:28" x14ac:dyDescent="0.25">
      <c r="Z65" s="199"/>
      <c r="AA65" s="200"/>
      <c r="AB65" s="201"/>
    </row>
    <row r="66" spans="1:28" ht="5.25" customHeight="1" x14ac:dyDescent="0.25">
      <c r="A66" s="77"/>
      <c r="B66" s="61"/>
      <c r="C66" s="61"/>
      <c r="D66" s="60"/>
      <c r="E66" s="61"/>
      <c r="F66" s="64"/>
      <c r="G66" s="61"/>
      <c r="H66" s="62"/>
      <c r="I66" s="64"/>
      <c r="J66" s="60"/>
      <c r="K66" s="63"/>
      <c r="L66" s="62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4"/>
      <c r="Z66" s="199"/>
      <c r="AA66" s="200"/>
      <c r="AB66" s="201"/>
    </row>
    <row r="67" spans="1:28" x14ac:dyDescent="0.25">
      <c r="A67" s="78" t="s">
        <v>2172</v>
      </c>
      <c r="B67" s="35"/>
      <c r="C67" s="35"/>
      <c r="D67" s="65"/>
      <c r="F67" s="91"/>
      <c r="G67" s="35"/>
      <c r="H67" s="56" t="s">
        <v>2057</v>
      </c>
      <c r="I67" s="91"/>
      <c r="J67" s="71"/>
      <c r="K67" s="66"/>
      <c r="L67" s="67"/>
      <c r="M67" s="57" t="s">
        <v>2089</v>
      </c>
      <c r="N67" s="57"/>
      <c r="O67" s="57"/>
      <c r="P67" s="34"/>
      <c r="Q67" s="34"/>
      <c r="R67" s="34"/>
      <c r="S67" s="34"/>
      <c r="T67" s="34"/>
      <c r="U67" s="34"/>
      <c r="V67" s="34"/>
      <c r="W67" s="70"/>
      <c r="Z67" s="199"/>
      <c r="AA67" s="200"/>
      <c r="AB67" s="201"/>
    </row>
    <row r="68" spans="1:28" ht="6" customHeight="1" x14ac:dyDescent="0.25">
      <c r="A68" s="78"/>
      <c r="B68" s="35"/>
      <c r="C68" s="35"/>
      <c r="D68" s="65"/>
      <c r="E68" s="35"/>
      <c r="F68" s="70"/>
      <c r="G68" s="35"/>
      <c r="H68" s="49"/>
      <c r="I68" s="70"/>
      <c r="J68" s="65"/>
      <c r="K68" s="69"/>
      <c r="L68" s="49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70"/>
      <c r="Z68" s="199"/>
      <c r="AA68" s="200"/>
      <c r="AB68" s="201"/>
    </row>
    <row r="69" spans="1:28" x14ac:dyDescent="0.25">
      <c r="A69" s="78"/>
      <c r="B69" s="66"/>
      <c r="C69" s="66"/>
      <c r="D69" s="97"/>
      <c r="E69" s="35"/>
      <c r="F69" s="91"/>
      <c r="G69" s="66"/>
      <c r="H69" s="55">
        <f>VLOOKUP($A$3,'KPI Evaluation'!$B$2:$BY$8,COLUMN('KPI Evaluation'!BL:BL)-1,0)</f>
        <v>1</v>
      </c>
      <c r="I69" s="59"/>
      <c r="J69" s="71"/>
      <c r="K69" s="66"/>
      <c r="L69" s="67"/>
      <c r="M69" s="206">
        <f>VLOOKUP($A$3,'KPI Evaluation'!$B$2:$BY$8,COLUMN('KPI Evaluation'!BM:BM)-1,0)</f>
        <v>92.735389610389618</v>
      </c>
      <c r="N69" s="207"/>
      <c r="O69" s="72"/>
      <c r="P69" s="80" t="s">
        <v>2090</v>
      </c>
      <c r="Q69" s="81">
        <f>MAX('KPI Evaluation'!BM$2:BM$8)</f>
        <v>92.735389610389618</v>
      </c>
      <c r="R69" s="35"/>
      <c r="S69" s="35"/>
      <c r="T69" s="35"/>
      <c r="U69" s="35"/>
      <c r="V69" s="35"/>
      <c r="W69" s="70"/>
      <c r="Z69" s="199"/>
      <c r="AA69" s="200"/>
      <c r="AB69" s="201"/>
    </row>
    <row r="70" spans="1:28" ht="13.5" customHeight="1" x14ac:dyDescent="0.25">
      <c r="A70" s="79"/>
      <c r="B70" s="34"/>
      <c r="C70" s="35"/>
      <c r="D70" s="65"/>
      <c r="E70" s="56" t="s">
        <v>2186</v>
      </c>
      <c r="F70" s="70"/>
      <c r="G70" s="35"/>
      <c r="H70" s="74"/>
      <c r="I70" s="70"/>
      <c r="J70" s="65"/>
      <c r="K70" s="75"/>
      <c r="L70" s="7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92"/>
      <c r="Z70" s="199"/>
      <c r="AA70" s="200"/>
      <c r="AB70" s="201"/>
    </row>
    <row r="71" spans="1:28" ht="26.25" customHeight="1" outlineLevel="1" x14ac:dyDescent="0.25">
      <c r="A71" s="89" t="s">
        <v>2092</v>
      </c>
      <c r="B71" s="90"/>
      <c r="C71" s="90"/>
      <c r="D71" s="65"/>
      <c r="E71" s="35"/>
      <c r="F71" s="70"/>
      <c r="G71" s="35"/>
      <c r="H71" s="87"/>
      <c r="I71" s="70"/>
      <c r="J71" s="65"/>
      <c r="K71" s="69"/>
      <c r="L71" s="49"/>
      <c r="M71" s="93">
        <v>10</v>
      </c>
      <c r="N71" s="93">
        <v>20</v>
      </c>
      <c r="O71" s="93">
        <v>30</v>
      </c>
      <c r="P71" s="93">
        <v>40</v>
      </c>
      <c r="Q71" s="93">
        <v>50</v>
      </c>
      <c r="R71" s="93">
        <v>60</v>
      </c>
      <c r="S71" s="93">
        <v>70</v>
      </c>
      <c r="T71" s="93">
        <v>80</v>
      </c>
      <c r="U71" s="93">
        <v>90</v>
      </c>
      <c r="V71" s="93">
        <v>100</v>
      </c>
      <c r="W71" s="92"/>
      <c r="Z71" s="199"/>
      <c r="AA71" s="200"/>
      <c r="AB71" s="201"/>
    </row>
    <row r="72" spans="1:28" ht="4.5" customHeight="1" outlineLevel="1" x14ac:dyDescent="0.25">
      <c r="D72" s="65"/>
      <c r="E72" s="35"/>
      <c r="F72" s="70"/>
      <c r="G72" s="35"/>
      <c r="H72" s="87"/>
      <c r="I72" s="70"/>
      <c r="J72" s="65"/>
      <c r="K72" s="69"/>
      <c r="L72" s="49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70"/>
      <c r="Z72" s="199"/>
      <c r="AA72" s="200"/>
      <c r="AB72" s="201"/>
    </row>
    <row r="73" spans="1:28" outlineLevel="1" x14ac:dyDescent="0.25">
      <c r="A73" s="121" t="s">
        <v>2182</v>
      </c>
      <c r="B73" s="46" t="s">
        <v>2179</v>
      </c>
      <c r="C73" s="83"/>
      <c r="D73" s="98"/>
      <c r="E73" s="153">
        <f>VLOOKUP($A$3,'KPI Evaluation'!$B$2:$BY$8,Z73,0)</f>
        <v>16</v>
      </c>
      <c r="F73" s="58"/>
      <c r="G73" s="47"/>
      <c r="H73" s="53">
        <f>VLOOKUP($A$3,'KPI Evaluation'!$B$2:$BY$8,AA73,0)</f>
        <v>1</v>
      </c>
      <c r="I73" s="58"/>
      <c r="J73" s="98"/>
      <c r="K73" s="94">
        <f>VLOOKUP($A$3,'KPI Evaluation'!$B$2:$BY$8,AB73,0)</f>
        <v>100</v>
      </c>
      <c r="L73" s="95">
        <v>100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70"/>
      <c r="Z73" s="199">
        <f>COLUMN('KPI Evaluation'!AZ:AZ)-1</f>
        <v>51</v>
      </c>
      <c r="AA73" s="200">
        <f>COLUMN('KPI Evaluation'!BD:BD)-1</f>
        <v>55</v>
      </c>
      <c r="AB73" s="201">
        <f>COLUMN('KPI Evaluation'!BH:BH)-1</f>
        <v>59</v>
      </c>
    </row>
    <row r="74" spans="1:28" ht="7.5" customHeight="1" outlineLevel="1" x14ac:dyDescent="0.25">
      <c r="A74" s="48"/>
      <c r="B74" s="48"/>
      <c r="C74" s="48"/>
      <c r="D74" s="98"/>
      <c r="E74" s="154"/>
      <c r="F74" s="58"/>
      <c r="G74" s="47"/>
      <c r="H74" s="99"/>
      <c r="I74" s="58"/>
      <c r="J74" s="98"/>
      <c r="K74" s="96"/>
      <c r="L74" s="95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70"/>
      <c r="Z74" s="199"/>
      <c r="AA74" s="200"/>
      <c r="AB74" s="201"/>
    </row>
    <row r="75" spans="1:28" outlineLevel="1" x14ac:dyDescent="0.25">
      <c r="A75" s="121" t="s">
        <v>2183</v>
      </c>
      <c r="B75" s="46" t="s">
        <v>2138</v>
      </c>
      <c r="C75" s="83"/>
      <c r="D75" s="98"/>
      <c r="E75" s="153">
        <f>VLOOKUP($A$3,'KPI Evaluation'!$B$2:$BY$8,Z75,0)</f>
        <v>11</v>
      </c>
      <c r="F75" s="58"/>
      <c r="G75" s="47"/>
      <c r="H75" s="53">
        <f>VLOOKUP($A$3,'KPI Evaluation'!$B$2:$BY$8,AA75,0)</f>
        <v>1</v>
      </c>
      <c r="I75" s="58"/>
      <c r="J75" s="98"/>
      <c r="K75" s="94">
        <f>VLOOKUP($A$3,'KPI Evaluation'!$B$2:$BY$8,AB75,0)</f>
        <v>100.00000000000001</v>
      </c>
      <c r="L75" s="95">
        <v>100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70"/>
      <c r="Z75" s="199">
        <f>COLUMN('KPI Evaluation'!BA:BA)-1</f>
        <v>52</v>
      </c>
      <c r="AA75" s="200">
        <f>COLUMN('KPI Evaluation'!BE:BE)-1</f>
        <v>56</v>
      </c>
      <c r="AB75" s="201">
        <f>COLUMN('KPI Evaluation'!BI:BI)-1</f>
        <v>60</v>
      </c>
    </row>
    <row r="76" spans="1:28" ht="7.5" customHeight="1" outlineLevel="1" x14ac:dyDescent="0.25">
      <c r="A76" s="48"/>
      <c r="B76" s="48"/>
      <c r="C76" s="48"/>
      <c r="D76" s="98"/>
      <c r="E76" s="154"/>
      <c r="F76" s="58"/>
      <c r="G76" s="47"/>
      <c r="H76" s="99"/>
      <c r="I76" s="58"/>
      <c r="J76" s="98"/>
      <c r="K76" s="96"/>
      <c r="L76" s="95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70"/>
      <c r="Z76" s="199"/>
      <c r="AA76" s="200"/>
      <c r="AB76" s="201"/>
    </row>
    <row r="77" spans="1:28" outlineLevel="1" x14ac:dyDescent="0.25">
      <c r="A77" s="121" t="s">
        <v>2184</v>
      </c>
      <c r="B77" s="46" t="s">
        <v>2180</v>
      </c>
      <c r="C77" s="83"/>
      <c r="D77" s="98"/>
      <c r="E77" s="155">
        <f>VLOOKUP($A$3,'KPI Evaluation'!$B$2:$BY$8,Z77,0)</f>
        <v>1.4545454545454546</v>
      </c>
      <c r="F77" s="58"/>
      <c r="G77" s="47"/>
      <c r="H77" s="53">
        <f>VLOOKUP($A$3,'KPI Evaluation'!$B$2:$BY$8,AA77,0)</f>
        <v>6</v>
      </c>
      <c r="I77" s="58"/>
      <c r="J77" s="98"/>
      <c r="K77" s="94">
        <f>VLOOKUP($A$3,'KPI Evaluation'!$B$2:$BY$8,AB77,0)</f>
        <v>72.727272727272734</v>
      </c>
      <c r="L77" s="95">
        <v>100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70"/>
      <c r="Z77" s="199">
        <f>COLUMN('KPI Evaluation'!BB:BB)-1</f>
        <v>53</v>
      </c>
      <c r="AA77" s="200">
        <f>COLUMN('KPI Evaluation'!BF:BF)-1</f>
        <v>57</v>
      </c>
      <c r="AB77" s="201">
        <f>COLUMN('KPI Evaluation'!BJ:BJ)-1</f>
        <v>61</v>
      </c>
    </row>
    <row r="78" spans="1:28" ht="7.5" customHeight="1" outlineLevel="1" x14ac:dyDescent="0.25">
      <c r="A78" s="48"/>
      <c r="B78" s="48"/>
      <c r="C78" s="48"/>
      <c r="D78" s="98"/>
      <c r="E78" s="154"/>
      <c r="F78" s="58"/>
      <c r="G78" s="47"/>
      <c r="H78" s="99"/>
      <c r="I78" s="58"/>
      <c r="J78" s="98"/>
      <c r="K78" s="96"/>
      <c r="L78" s="95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70"/>
      <c r="Z78" s="199"/>
      <c r="AA78" s="200"/>
      <c r="AB78" s="201"/>
    </row>
    <row r="79" spans="1:28" outlineLevel="1" x14ac:dyDescent="0.25">
      <c r="A79" s="121" t="s">
        <v>2185</v>
      </c>
      <c r="B79" s="46" t="s">
        <v>2181</v>
      </c>
      <c r="C79" s="83"/>
      <c r="D79" s="98"/>
      <c r="E79" s="193">
        <f>VLOOKUP($A$3,'KPI Evaluation'!$B$2:$BY$8,Z79,0)</f>
        <v>0.19642857142857142</v>
      </c>
      <c r="F79" s="58"/>
      <c r="G79" s="47"/>
      <c r="H79" s="53">
        <f>VLOOKUP($A$3,'KPI Evaluation'!$B$2:$BY$8,AA79,0)</f>
        <v>2</v>
      </c>
      <c r="I79" s="58"/>
      <c r="J79" s="98"/>
      <c r="K79" s="94">
        <f>VLOOKUP($A$3,'KPI Evaluation'!$B$2:$BY$8,AB79,0)</f>
        <v>98.214285714285708</v>
      </c>
      <c r="L79" s="95">
        <v>100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70"/>
      <c r="Z79" s="199">
        <f>COLUMN('KPI Evaluation'!BC:BC)-1</f>
        <v>54</v>
      </c>
      <c r="AA79" s="200">
        <f>COLUMN('KPI Evaluation'!BG:BG)-1</f>
        <v>58</v>
      </c>
      <c r="AB79" s="201">
        <f>COLUMN('KPI Evaluation'!BK:BK)-1</f>
        <v>62</v>
      </c>
    </row>
    <row r="80" spans="1:28" ht="26.25" customHeight="1" outlineLevel="1" x14ac:dyDescent="0.25">
      <c r="A80" s="122"/>
      <c r="B80" s="122"/>
      <c r="C80" s="122"/>
      <c r="D80" s="123"/>
      <c r="E80" s="34"/>
      <c r="F80" s="125"/>
      <c r="G80" s="122"/>
      <c r="H80" s="124"/>
      <c r="I80" s="125"/>
      <c r="J80" s="123"/>
      <c r="K80" s="126"/>
      <c r="L80" s="127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68"/>
      <c r="Z80" s="202"/>
      <c r="AA80" s="203"/>
      <c r="AB80" s="204"/>
    </row>
  </sheetData>
  <mergeCells count="10">
    <mergeCell ref="S6:V6"/>
    <mergeCell ref="S8:V8"/>
    <mergeCell ref="M52:N52"/>
    <mergeCell ref="M14:N14"/>
    <mergeCell ref="A3:B3"/>
    <mergeCell ref="M35:N35"/>
    <mergeCell ref="M69:N69"/>
    <mergeCell ref="M5:N5"/>
    <mergeCell ref="M6:P6"/>
    <mergeCell ref="M8:P8"/>
  </mergeCells>
  <conditionalFormatting sqref="M14:N14">
    <cfRule type="expression" dxfId="27" priority="240">
      <formula>$H14&gt;24</formula>
    </cfRule>
    <cfRule type="expression" dxfId="26" priority="241">
      <formula>$H14&lt;13</formula>
    </cfRule>
  </conditionalFormatting>
  <conditionalFormatting sqref="M35:N35">
    <cfRule type="expression" dxfId="25" priority="210">
      <formula>$H35&gt;24</formula>
    </cfRule>
    <cfRule type="expression" dxfId="24" priority="211">
      <formula>$H35&lt;13</formula>
    </cfRule>
  </conditionalFormatting>
  <conditionalFormatting sqref="M52:N52">
    <cfRule type="expression" dxfId="23" priority="196">
      <formula>$H52&gt;24</formula>
    </cfRule>
    <cfRule type="expression" dxfId="22" priority="197">
      <formula>$H52&lt;13</formula>
    </cfRule>
  </conditionalFormatting>
  <conditionalFormatting sqref="M18:V18">
    <cfRule type="expression" dxfId="21" priority="129">
      <formula>$K18&gt;=M$16</formula>
    </cfRule>
  </conditionalFormatting>
  <conditionalFormatting sqref="M20:V20">
    <cfRule type="expression" dxfId="20" priority="17">
      <formula>$K20&gt;=M$16</formula>
    </cfRule>
  </conditionalFormatting>
  <conditionalFormatting sqref="M22:V22">
    <cfRule type="expression" dxfId="19" priority="16">
      <formula>$K22&gt;=M$16</formula>
    </cfRule>
  </conditionalFormatting>
  <conditionalFormatting sqref="M24:V24">
    <cfRule type="expression" dxfId="18" priority="15">
      <formula>$K24&gt;=M$16</formula>
    </cfRule>
  </conditionalFormatting>
  <conditionalFormatting sqref="M26:V26">
    <cfRule type="expression" dxfId="17" priority="14">
      <formula>$K26&gt;=M$16</formula>
    </cfRule>
  </conditionalFormatting>
  <conditionalFormatting sqref="M28:V28">
    <cfRule type="expression" dxfId="16" priority="13">
      <formula>$K28&gt;=M$16</formula>
    </cfRule>
  </conditionalFormatting>
  <conditionalFormatting sqref="M39:V39">
    <cfRule type="expression" dxfId="15" priority="12">
      <formula>$K39&gt;=M$16</formula>
    </cfRule>
  </conditionalFormatting>
  <conditionalFormatting sqref="M41:V41">
    <cfRule type="expression" dxfId="14" priority="11">
      <formula>$K41&gt;=M$16</formula>
    </cfRule>
  </conditionalFormatting>
  <conditionalFormatting sqref="M43:V43">
    <cfRule type="expression" dxfId="13" priority="10">
      <formula>$K43&gt;=M$16</formula>
    </cfRule>
  </conditionalFormatting>
  <conditionalFormatting sqref="M45:V45">
    <cfRule type="expression" dxfId="12" priority="9">
      <formula>$K45&gt;=M$16</formula>
    </cfRule>
  </conditionalFormatting>
  <conditionalFormatting sqref="M56:V56">
    <cfRule type="expression" dxfId="11" priority="8">
      <formula>$K56&gt;=M$16</formula>
    </cfRule>
  </conditionalFormatting>
  <conditionalFormatting sqref="M58:V58">
    <cfRule type="expression" dxfId="10" priority="7">
      <formula>$K58&gt;=M$16</formula>
    </cfRule>
  </conditionalFormatting>
  <conditionalFormatting sqref="M60:V60">
    <cfRule type="expression" dxfId="9" priority="6">
      <formula>$K60&gt;=M$16</formula>
    </cfRule>
  </conditionalFormatting>
  <conditionalFormatting sqref="M62:V62">
    <cfRule type="expression" dxfId="8" priority="5">
      <formula>$K62&gt;=M$16</formula>
    </cfRule>
  </conditionalFormatting>
  <conditionalFormatting sqref="M73:V73">
    <cfRule type="expression" dxfId="7" priority="4">
      <formula>$K73&gt;=M$16</formula>
    </cfRule>
  </conditionalFormatting>
  <conditionalFormatting sqref="M75:V75">
    <cfRule type="expression" dxfId="6" priority="3">
      <formula>$K75&gt;=M$16</formula>
    </cfRule>
  </conditionalFormatting>
  <conditionalFormatting sqref="M77:V77">
    <cfRule type="expression" dxfId="5" priority="2">
      <formula>$K77&gt;=M$16</formula>
    </cfRule>
  </conditionalFormatting>
  <conditionalFormatting sqref="M79:V79">
    <cfRule type="expression" dxfId="4" priority="1">
      <formula>$K79&gt;=M$16</formula>
    </cfRule>
  </conditionalFormatting>
  <dataValidations count="1">
    <dataValidation type="list" allowBlank="1" showInputMessage="1" showErrorMessage="1" sqref="D3">
      <formula1>$B$2:$B$39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portrait" r:id="rId1"/>
  <ignoredErrors>
    <ignoredError sqref="A18:A28 A39:A42 A44 A43 A45 A56:A62 A73:A80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2FA9745D-085E-43C0-A5E2-1020EE30B886}">
            <xm:f>$H6&gt;=('KPI Evaluation'!$B$9*2/3)</xm:f>
            <x14:dxf>
              <fill>
                <patternFill>
                  <bgColor rgb="FFF9B3AB"/>
                </patternFill>
              </fill>
            </x14:dxf>
          </x14:cfRule>
          <x14:cfRule type="expression" priority="19" id="{60F4866D-25BC-44A0-A779-A181F8F7AAA7}">
            <xm:f>$H6&lt;('KPI Evaluation'!$B$9/3)</xm:f>
            <x14:dxf>
              <fill>
                <patternFill>
                  <bgColor theme="6" tint="0.39994506668294322"/>
                </patternFill>
              </fill>
            </x14:dxf>
          </x14:cfRule>
          <xm:sqref>H6 H8 H14 H18 H20 H22 H24 H26 H28 H35 H39 H41 H43 H45 H52 H56 H58 H60 H62 H69 H73 H75 H77 H79 M8 M14 M35 M52 M69</xm:sqref>
        </x14:conditionalFormatting>
        <x14:conditionalFormatting xmlns:xm="http://schemas.microsoft.com/office/excel/2006/main">
          <x14:cfRule type="expression" priority="67" id="{B05F33DC-3A39-4ED2-BE46-D2E38E436E92}">
            <xm:f>$H6&gt;=('KPI Evaluation'!$B$9*2/3)</xm:f>
            <x14:dxf>
              <fill>
                <patternFill>
                  <bgColor rgb="FFF9B3AB"/>
                </patternFill>
              </fill>
            </x14:dxf>
          </x14:cfRule>
          <x14:cfRule type="expression" priority="68" id="{EAE81AC3-D492-4571-896F-CC73D356DFFE}">
            <xm:f>$H6&lt;('KPI Evaluation'!$B$9/3)</xm:f>
            <x14:dxf>
              <fill>
                <patternFill>
                  <bgColor theme="6" tint="0.39994506668294322"/>
                </patternFill>
              </fill>
            </x14:dxf>
          </x14:cfRule>
          <xm:sqref>M6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'KPI Evaluation'!$B$2:$B$8</xm:f>
          </x14:formula1>
          <xm:sqref>A3:B3</xm:sqref>
        </x14:dataValidation>
        <x14:dataValidation type="list" allowBlank="1" showInputMessage="1" showErrorMessage="1">
          <x14:formula1>
            <xm:f>'KPI Evaluation'!$B$2:$B$8</xm:f>
          </x14:formula1>
          <xm:sqref>F3:G3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H16" sqref="H16"/>
    </sheetView>
  </sheetViews>
  <sheetFormatPr defaultRowHeight="15" x14ac:dyDescent="0.25"/>
  <sheetData>
    <row r="2" spans="2:2" x14ac:dyDescent="0.25">
      <c r="B2" t="s">
        <v>2168</v>
      </c>
    </row>
    <row r="3" spans="2:2" x14ac:dyDescent="0.25">
      <c r="B3" t="s">
        <v>2169</v>
      </c>
    </row>
    <row r="4" spans="2:2" x14ac:dyDescent="0.25">
      <c r="B4" t="s">
        <v>2170</v>
      </c>
    </row>
    <row r="5" spans="2:2" x14ac:dyDescent="0.25">
      <c r="B5" t="s">
        <v>2171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R2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6" sqref="P6"/>
    </sheetView>
  </sheetViews>
  <sheetFormatPr defaultRowHeight="15" x14ac:dyDescent="0.25"/>
  <cols>
    <col min="1" max="1" width="20.7109375" style="24" customWidth="1"/>
    <col min="2" max="2" width="21.5703125" style="24" bestFit="1" customWidth="1"/>
    <col min="3" max="3" width="27.5703125" customWidth="1"/>
    <col min="4" max="6" width="8.28515625" style="20" customWidth="1"/>
    <col min="7" max="7" width="8.28515625" customWidth="1"/>
    <col min="8" max="8" width="8.28515625" style="20" customWidth="1"/>
    <col min="9" max="9" width="8.28515625" customWidth="1"/>
    <col min="10" max="21" width="5" customWidth="1"/>
    <col min="22" max="23" width="6.7109375" style="51" customWidth="1"/>
    <col min="24" max="27" width="7.42578125" customWidth="1"/>
    <col min="28" max="35" width="4.140625" customWidth="1"/>
    <col min="36" max="37" width="6.7109375" customWidth="1"/>
    <col min="38" max="49" width="5.28515625" customWidth="1"/>
    <col min="50" max="51" width="5.85546875" customWidth="1"/>
    <col min="52" max="55" width="7.28515625" customWidth="1"/>
    <col min="56" max="63" width="4.5703125" customWidth="1"/>
    <col min="64" max="65" width="6.28515625" customWidth="1"/>
    <col min="66" max="68" width="6.7109375" style="166" customWidth="1"/>
    <col min="69" max="69" width="12.140625" style="166" customWidth="1"/>
  </cols>
  <sheetData>
    <row r="1" spans="1:70" ht="135" customHeight="1" x14ac:dyDescent="0.25">
      <c r="A1" s="110" t="s">
        <v>2067</v>
      </c>
      <c r="B1" s="110" t="s">
        <v>2196</v>
      </c>
      <c r="C1" s="110" t="s">
        <v>2199</v>
      </c>
      <c r="D1" s="111" t="s">
        <v>2062</v>
      </c>
      <c r="E1" s="111" t="s">
        <v>2061</v>
      </c>
      <c r="F1" s="111" t="s">
        <v>2060</v>
      </c>
      <c r="G1" s="111" t="s">
        <v>2064</v>
      </c>
      <c r="H1" s="111" t="s">
        <v>2063</v>
      </c>
      <c r="I1" s="111" t="s">
        <v>2065</v>
      </c>
      <c r="J1" s="112" t="s">
        <v>2068</v>
      </c>
      <c r="K1" s="112" t="s">
        <v>2069</v>
      </c>
      <c r="L1" s="112" t="s">
        <v>2070</v>
      </c>
      <c r="M1" s="112" t="s">
        <v>2071</v>
      </c>
      <c r="N1" s="112" t="s">
        <v>2072</v>
      </c>
      <c r="O1" s="112" t="s">
        <v>2073</v>
      </c>
      <c r="P1" s="112" t="s">
        <v>2082</v>
      </c>
      <c r="Q1" s="112" t="s">
        <v>2083</v>
      </c>
      <c r="R1" s="112" t="s">
        <v>2084</v>
      </c>
      <c r="S1" s="112" t="s">
        <v>2085</v>
      </c>
      <c r="T1" s="112" t="s">
        <v>2086</v>
      </c>
      <c r="U1" s="112" t="s">
        <v>2087</v>
      </c>
      <c r="V1" s="113" t="s">
        <v>2057</v>
      </c>
      <c r="W1" s="113" t="s">
        <v>2089</v>
      </c>
      <c r="X1" s="139" t="s">
        <v>2122</v>
      </c>
      <c r="Y1" s="139" t="s">
        <v>2123</v>
      </c>
      <c r="Z1" s="139" t="s">
        <v>2124</v>
      </c>
      <c r="AA1" s="139" t="s">
        <v>2125</v>
      </c>
      <c r="AB1" s="114" t="s">
        <v>2126</v>
      </c>
      <c r="AC1" s="114" t="s">
        <v>2127</v>
      </c>
      <c r="AD1" s="114" t="s">
        <v>2128</v>
      </c>
      <c r="AE1" s="114" t="s">
        <v>2129</v>
      </c>
      <c r="AF1" s="114" t="s">
        <v>2130</v>
      </c>
      <c r="AG1" s="114" t="s">
        <v>2131</v>
      </c>
      <c r="AH1" s="114" t="s">
        <v>2132</v>
      </c>
      <c r="AI1" s="114" t="s">
        <v>2133</v>
      </c>
      <c r="AJ1" s="181" t="s">
        <v>2057</v>
      </c>
      <c r="AK1" s="181" t="s">
        <v>2089</v>
      </c>
      <c r="AL1" s="139" t="s">
        <v>2143</v>
      </c>
      <c r="AM1" s="139" t="s">
        <v>2144</v>
      </c>
      <c r="AN1" s="139" t="s">
        <v>2145</v>
      </c>
      <c r="AO1" s="139" t="s">
        <v>2155</v>
      </c>
      <c r="AP1" s="114" t="s">
        <v>2151</v>
      </c>
      <c r="AQ1" s="114" t="s">
        <v>2152</v>
      </c>
      <c r="AR1" s="114" t="s">
        <v>2153</v>
      </c>
      <c r="AS1" s="114" t="s">
        <v>2154</v>
      </c>
      <c r="AT1" s="114" t="s">
        <v>2156</v>
      </c>
      <c r="AU1" s="114" t="s">
        <v>2157</v>
      </c>
      <c r="AV1" s="114" t="s">
        <v>2158</v>
      </c>
      <c r="AW1" s="114" t="s">
        <v>2159</v>
      </c>
      <c r="AX1" s="181" t="s">
        <v>2057</v>
      </c>
      <c r="AY1" s="181" t="s">
        <v>2089</v>
      </c>
      <c r="AZ1" s="139" t="s">
        <v>2175</v>
      </c>
      <c r="BA1" s="139" t="s">
        <v>2176</v>
      </c>
      <c r="BB1" s="139" t="s">
        <v>2177</v>
      </c>
      <c r="BC1" s="139" t="s">
        <v>2178</v>
      </c>
      <c r="BD1" s="114" t="s">
        <v>2151</v>
      </c>
      <c r="BE1" s="114" t="s">
        <v>2152</v>
      </c>
      <c r="BF1" s="114" t="s">
        <v>2153</v>
      </c>
      <c r="BG1" s="114" t="s">
        <v>2154</v>
      </c>
      <c r="BH1" s="114" t="s">
        <v>2156</v>
      </c>
      <c r="BI1" s="114" t="s">
        <v>2157</v>
      </c>
      <c r="BJ1" s="114" t="s">
        <v>2158</v>
      </c>
      <c r="BK1" s="114" t="s">
        <v>2159</v>
      </c>
      <c r="BL1" s="181" t="s">
        <v>2057</v>
      </c>
      <c r="BM1" s="181" t="s">
        <v>2089</v>
      </c>
      <c r="BN1" s="164" t="s">
        <v>2191</v>
      </c>
      <c r="BO1" s="164" t="s">
        <v>2192</v>
      </c>
      <c r="BP1" s="164" t="s">
        <v>2193</v>
      </c>
      <c r="BQ1" s="164" t="s">
        <v>2194</v>
      </c>
    </row>
    <row r="2" spans="1:70" s="160" customFormat="1" x14ac:dyDescent="0.25">
      <c r="A2" s="37" t="str">
        <f>VLOOKUP(C2,'Customers 2014'!A$2:D$1570,3,0)</f>
        <v>Philippines</v>
      </c>
      <c r="B2" s="41" t="str">
        <f t="shared" ref="B2:B8" si="0">MID(C2,7,20)</f>
        <v>Ben Torre</v>
      </c>
      <c r="C2" s="37" t="s">
        <v>839</v>
      </c>
      <c r="D2" s="174">
        <f>VLOOKUP($C2,'Customer Base'!$A$1:$D$2600,4,0)</f>
        <v>56</v>
      </c>
      <c r="E2" s="174">
        <f>VLOOKUP($C2,'Customers 2014'!$A$1:$D$2600,2,0)</f>
        <v>201</v>
      </c>
      <c r="F2" s="174">
        <f>VLOOKUP($C2,'Customers 2014'!$A$1:$D$2500,4,0)</f>
        <v>39</v>
      </c>
      <c r="G2" s="175">
        <f t="shared" ref="G2" si="1">E2/F2</f>
        <v>5.1538461538461542</v>
      </c>
      <c r="H2" s="175">
        <f>12/I2</f>
        <v>17.23076923076923</v>
      </c>
      <c r="I2" s="176">
        <f t="shared" ref="I2" si="2">F2/D2</f>
        <v>0.6964285714285714</v>
      </c>
      <c r="J2" s="177">
        <f>RANK(D2,D$2:D$8)</f>
        <v>5</v>
      </c>
      <c r="K2" s="177">
        <f t="shared" ref="J2:M8" si="3">RANK(E2,E$2:E$8)</f>
        <v>6</v>
      </c>
      <c r="L2" s="177">
        <f t="shared" si="3"/>
        <v>6</v>
      </c>
      <c r="M2" s="177">
        <f t="shared" si="3"/>
        <v>2</v>
      </c>
      <c r="N2" s="177">
        <f t="shared" ref="N2:N8" si="4">RANK(H2,H$2:H$8,1)</f>
        <v>3</v>
      </c>
      <c r="O2" s="177">
        <f t="shared" ref="O2:O8" si="5">RANK(I2,I$2:I$8)</f>
        <v>3</v>
      </c>
      <c r="P2" s="178">
        <f t="shared" ref="P2:S8" si="6">100/MAX(D$2:D$8)*D2</f>
        <v>35.668789808917197</v>
      </c>
      <c r="Q2" s="178">
        <f t="shared" si="6"/>
        <v>64.630225080385856</v>
      </c>
      <c r="R2" s="178">
        <f t="shared" si="6"/>
        <v>39</v>
      </c>
      <c r="S2" s="178">
        <f t="shared" si="6"/>
        <v>84.555288461538467</v>
      </c>
      <c r="T2" s="178">
        <f t="shared" ref="T2:T8" si="7">100*MIN(H$2:H$8)/H2</f>
        <v>86.224489795918373</v>
      </c>
      <c r="U2" s="178">
        <f t="shared" ref="U2:U8" si="8">100/MAX(I$2:I$8)*I2</f>
        <v>86.224489795918359</v>
      </c>
      <c r="V2" s="179">
        <f>RANK(W2,W$2:W$8)</f>
        <v>6</v>
      </c>
      <c r="W2" s="180">
        <f t="shared" ref="W2" si="9">AVERAGE(P2:U2)</f>
        <v>66.050547157113044</v>
      </c>
      <c r="X2" s="182">
        <f>IF(ISERROR(VLOOKUP($C2,'Projects 2014'!$A$1:$D$813,2,0)),0,VLOOKUP($C2,'Projects 2014'!$A$1:$D$813,2,0))</f>
        <v>133</v>
      </c>
      <c r="Y2" s="182">
        <f>IF(ISERROR(VLOOKUP($C2,'Projects 2014'!$A$1:$D$813,4,0)),0,VLOOKUP($C2,'Projects 2014'!$A$1:$D$813,4,0))</f>
        <v>30</v>
      </c>
      <c r="Z2" s="183">
        <f t="shared" ref="Z2" si="10">IF(ISERROR(X2/Y2),0,X2/Y2)</f>
        <v>4.4333333333333336</v>
      </c>
      <c r="AA2" s="184">
        <f t="shared" ref="AA2" si="11">IF(ISERROR(Y2/D2),0,Y2/D2)</f>
        <v>0.5357142857142857</v>
      </c>
      <c r="AB2" s="182">
        <f t="shared" ref="AB2:AE8" si="12">RANK(X2,X$2:X$8)</f>
        <v>1</v>
      </c>
      <c r="AC2" s="182">
        <f t="shared" si="12"/>
        <v>5</v>
      </c>
      <c r="AD2" s="182">
        <f t="shared" si="12"/>
        <v>1</v>
      </c>
      <c r="AE2" s="182">
        <f t="shared" si="12"/>
        <v>2</v>
      </c>
      <c r="AF2" s="185">
        <f t="shared" ref="AF2:AI8" si="13">100/MAX(X$2:X$8)*X2</f>
        <v>100</v>
      </c>
      <c r="AG2" s="185">
        <f t="shared" si="13"/>
        <v>71.428571428571431</v>
      </c>
      <c r="AH2" s="185">
        <f t="shared" si="13"/>
        <v>100</v>
      </c>
      <c r="AI2" s="185">
        <f t="shared" si="13"/>
        <v>89.285714285714292</v>
      </c>
      <c r="AJ2" s="182">
        <f t="shared" ref="AJ2:AJ8" si="14">RANK(AK2,AK$2:AK$8)</f>
        <v>1</v>
      </c>
      <c r="AK2" s="185">
        <f t="shared" ref="AK2" si="15">AVERAGE(AF2:AI2)</f>
        <v>90.178571428571431</v>
      </c>
      <c r="AL2" s="182">
        <f>IF(ISERROR(VLOOKUP($C2,'Offers 2014'!$A$1:$F$882,5,0)),0,VLOOKUP($C2,'Offers 2014'!$A$1:$F$882,5,0))</f>
        <v>164</v>
      </c>
      <c r="AM2" s="182">
        <f>IF(ISERROR(VLOOKUP($C2,'Offers 2014'!$A$1:$F$882,6,0)),0,VLOOKUP($C2,'Offers 2014'!$A$1:$F$882,6,0))</f>
        <v>30</v>
      </c>
      <c r="AN2" s="185">
        <f t="shared" ref="AN2" si="16">IF(ISERROR(AL2/AM2),0,AL2/AM2)</f>
        <v>5.4666666666666668</v>
      </c>
      <c r="AO2" s="184">
        <f t="shared" ref="AO2:AO8" si="17">IF(ISERROR(AM2/D2),0,(AM2/D2))</f>
        <v>0.5357142857142857</v>
      </c>
      <c r="AP2" s="182">
        <f t="shared" ref="AP2:AS8" si="18">RANK(AL2,AL$2:AL$8)</f>
        <v>1</v>
      </c>
      <c r="AQ2" s="182">
        <f t="shared" si="18"/>
        <v>4</v>
      </c>
      <c r="AR2" s="182">
        <f t="shared" si="18"/>
        <v>1</v>
      </c>
      <c r="AS2" s="182">
        <f t="shared" si="18"/>
        <v>1</v>
      </c>
      <c r="AT2" s="185">
        <f t="shared" ref="AT2:AW8" si="19">100/MAX(AL$2:AL$8)*AL2</f>
        <v>100</v>
      </c>
      <c r="AU2" s="185">
        <f t="shared" si="19"/>
        <v>78.94736842105263</v>
      </c>
      <c r="AV2" s="185">
        <f t="shared" si="19"/>
        <v>100</v>
      </c>
      <c r="AW2" s="185">
        <f t="shared" si="19"/>
        <v>100.00000000000001</v>
      </c>
      <c r="AX2" s="182">
        <f t="shared" ref="AX2:AX8" si="20">RANK(AY2,AY$2:AY$8)</f>
        <v>1</v>
      </c>
      <c r="AY2" s="185">
        <f t="shared" ref="AY2" si="21">AVERAGE(AT2:AW2)</f>
        <v>94.73684210526315</v>
      </c>
      <c r="AZ2" s="182">
        <f>IF(ISERROR(VLOOKUP($C2,'booked offers 2014'!$A$1:$G$882,7,0)),0,VLOOKUP($C2,'booked offers 2014'!$A$1:$G$882,7,0))</f>
        <v>16</v>
      </c>
      <c r="BA2" s="182">
        <f>IF(ISERROR(VLOOKUP($C2,'booked offers 2014'!$A$1:$G$882,6,0)),0,VLOOKUP($C2,'booked offers 2014'!$A$1:$G$882,6,0))</f>
        <v>11</v>
      </c>
      <c r="BB2" s="185">
        <f t="shared" ref="BB2" si="22">IF(ISERROR(AZ2/BA2),0,AZ2/BA2)</f>
        <v>1.4545454545454546</v>
      </c>
      <c r="BC2" s="184">
        <f t="shared" ref="BC2:BC8" si="23">IF(ISERROR(BA2/D2),0,(BA2/D2))</f>
        <v>0.19642857142857142</v>
      </c>
      <c r="BD2" s="182">
        <f t="shared" ref="BD2:BG8" si="24">RANK(AZ2,AZ$2:AZ$8)</f>
        <v>1</v>
      </c>
      <c r="BE2" s="182">
        <f t="shared" si="24"/>
        <v>1</v>
      </c>
      <c r="BF2" s="182">
        <f t="shared" si="24"/>
        <v>6</v>
      </c>
      <c r="BG2" s="182">
        <f t="shared" si="24"/>
        <v>2</v>
      </c>
      <c r="BH2" s="185">
        <f t="shared" ref="BH2:BK8" si="25">100/MAX(AZ$2:AZ$8)*AZ2</f>
        <v>100</v>
      </c>
      <c r="BI2" s="185">
        <f t="shared" si="25"/>
        <v>100.00000000000001</v>
      </c>
      <c r="BJ2" s="185">
        <f t="shared" si="25"/>
        <v>72.727272727272734</v>
      </c>
      <c r="BK2" s="185">
        <f t="shared" si="25"/>
        <v>98.214285714285708</v>
      </c>
      <c r="BL2" s="182">
        <f t="shared" ref="BL2:BL8" si="26">RANK(BM2,BM$2:BM$8)</f>
        <v>1</v>
      </c>
      <c r="BM2" s="185">
        <f t="shared" ref="BM2" si="27">AVERAGE(BH2:BK2)</f>
        <v>92.735389610389618</v>
      </c>
      <c r="BN2" s="186">
        <f t="shared" ref="BN2:BN8" si="28">RANK(BO2,BO$2:BO$8)</f>
        <v>1</v>
      </c>
      <c r="BO2" s="187">
        <f t="shared" ref="BO2" si="29">AVERAGE(BM2,AY2,AK2,W2)</f>
        <v>85.925337575334311</v>
      </c>
      <c r="BP2" s="187">
        <f t="shared" ref="BP2:BP8" si="30">RANK(BQ2,BQ$2:BQ$8)</f>
        <v>1</v>
      </c>
      <c r="BQ2" s="188">
        <f>IF(ISERROR(VLOOKUP($C2,'booked offers 2014'!$A$1:$G$882,5,0)),0,VLOOKUP($C2,'booked offers 2014'!$A$1:$G$882,5,0))</f>
        <v>1927277.81</v>
      </c>
      <c r="BR2" s="165"/>
    </row>
    <row r="3" spans="1:70" s="160" customFormat="1" x14ac:dyDescent="0.25">
      <c r="A3" s="37" t="str">
        <f>VLOOKUP(C3,'Customers 2014'!A$2:D$1570,3,0)</f>
        <v>Philippines</v>
      </c>
      <c r="B3" s="41" t="str">
        <f t="shared" si="0"/>
        <v>Leonardo Buenaventur</v>
      </c>
      <c r="C3" s="37" t="s">
        <v>872</v>
      </c>
      <c r="D3" s="174">
        <f>VLOOKUP($C3,'Customer Base'!$A$1:$D$2600,4,0)</f>
        <v>52</v>
      </c>
      <c r="E3" s="174">
        <f>VLOOKUP($C3,'Customers 2014'!$A$1:$D$2600,2,0)</f>
        <v>256</v>
      </c>
      <c r="F3" s="174">
        <f>VLOOKUP($C3,'Customers 2014'!$A$1:$D$2500,4,0)</f>
        <v>42</v>
      </c>
      <c r="G3" s="175">
        <f t="shared" ref="G3:G8" si="31">E3/F3</f>
        <v>6.0952380952380949</v>
      </c>
      <c r="H3" s="175">
        <f t="shared" ref="H3:H8" si="32">12/I3</f>
        <v>14.857142857142858</v>
      </c>
      <c r="I3" s="176">
        <f t="shared" ref="I3:I8" si="33">F3/D3</f>
        <v>0.80769230769230771</v>
      </c>
      <c r="J3" s="177">
        <f t="shared" si="3"/>
        <v>6</v>
      </c>
      <c r="K3" s="177">
        <f t="shared" si="3"/>
        <v>3</v>
      </c>
      <c r="L3" s="177">
        <f t="shared" si="3"/>
        <v>5</v>
      </c>
      <c r="M3" s="177">
        <f t="shared" si="3"/>
        <v>1</v>
      </c>
      <c r="N3" s="177">
        <f t="shared" si="4"/>
        <v>1</v>
      </c>
      <c r="O3" s="177">
        <f t="shared" si="5"/>
        <v>1</v>
      </c>
      <c r="P3" s="178">
        <f t="shared" si="6"/>
        <v>33.121019108280251</v>
      </c>
      <c r="Q3" s="178">
        <f t="shared" si="6"/>
        <v>82.315112540192928</v>
      </c>
      <c r="R3" s="178">
        <f t="shared" si="6"/>
        <v>42</v>
      </c>
      <c r="S3" s="178">
        <f t="shared" si="6"/>
        <v>100</v>
      </c>
      <c r="T3" s="178">
        <f t="shared" si="7"/>
        <v>100</v>
      </c>
      <c r="U3" s="178">
        <f t="shared" si="8"/>
        <v>100</v>
      </c>
      <c r="V3" s="179">
        <f t="shared" ref="V2:V8" si="34">RANK(W3,W$2:W$8)</f>
        <v>3</v>
      </c>
      <c r="W3" s="180">
        <f t="shared" ref="W3:W8" si="35">AVERAGE(P3:U3)</f>
        <v>76.239355274745535</v>
      </c>
      <c r="X3" s="182">
        <f>IF(ISERROR(VLOOKUP($C3,'Projects 2014'!$A$1:$D$813,2,0)),0,VLOOKUP($C3,'Projects 2014'!$A$1:$D$813,2,0))</f>
        <v>67</v>
      </c>
      <c r="Y3" s="182">
        <f>IF(ISERROR(VLOOKUP($C3,'Projects 2014'!$A$1:$D$813,4,0)),0,VLOOKUP($C3,'Projects 2014'!$A$1:$D$813,4,0))</f>
        <v>24</v>
      </c>
      <c r="Z3" s="183">
        <f t="shared" ref="Z3:Z8" si="36">IF(ISERROR(X3/Y3),0,X3/Y3)</f>
        <v>2.7916666666666665</v>
      </c>
      <c r="AA3" s="184">
        <f t="shared" ref="AA3:AA8" si="37">IF(ISERROR(Y3/D3),0,Y3/D3)</f>
        <v>0.46153846153846156</v>
      </c>
      <c r="AB3" s="182">
        <f t="shared" si="12"/>
        <v>6</v>
      </c>
      <c r="AC3" s="182">
        <f t="shared" si="12"/>
        <v>6</v>
      </c>
      <c r="AD3" s="182">
        <f t="shared" si="12"/>
        <v>3</v>
      </c>
      <c r="AE3" s="182">
        <f t="shared" si="12"/>
        <v>4</v>
      </c>
      <c r="AF3" s="185">
        <f t="shared" si="13"/>
        <v>50.375939849624061</v>
      </c>
      <c r="AG3" s="185">
        <f t="shared" si="13"/>
        <v>57.142857142857139</v>
      </c>
      <c r="AH3" s="185">
        <f t="shared" si="13"/>
        <v>62.969924812030072</v>
      </c>
      <c r="AI3" s="185">
        <f t="shared" si="13"/>
        <v>76.923076923076934</v>
      </c>
      <c r="AJ3" s="182">
        <f t="shared" si="14"/>
        <v>5</v>
      </c>
      <c r="AK3" s="185">
        <f t="shared" ref="AK3:AK8" si="38">AVERAGE(AF3:AI3)</f>
        <v>61.852949681897051</v>
      </c>
      <c r="AL3" s="182">
        <f>IF(ISERROR(VLOOKUP($C3,'Offers 2014'!$A$1:$F$882,5,0)),0,VLOOKUP($C3,'Offers 2014'!$A$1:$F$882,5,0))</f>
        <v>83</v>
      </c>
      <c r="AM3" s="182">
        <f>IF(ISERROR(VLOOKUP($C3,'Offers 2014'!$A$1:$F$882,6,0)),0,VLOOKUP($C3,'Offers 2014'!$A$1:$F$882,6,0))</f>
        <v>23</v>
      </c>
      <c r="AN3" s="185">
        <f t="shared" ref="AN3:AN8" si="39">IF(ISERROR(AL3/AM3),0,AL3/AM3)</f>
        <v>3.6086956521739131</v>
      </c>
      <c r="AO3" s="184">
        <f t="shared" si="17"/>
        <v>0.44230769230769229</v>
      </c>
      <c r="AP3" s="182">
        <f t="shared" si="18"/>
        <v>5</v>
      </c>
      <c r="AQ3" s="182">
        <f t="shared" si="18"/>
        <v>6</v>
      </c>
      <c r="AR3" s="182">
        <f t="shared" si="18"/>
        <v>3</v>
      </c>
      <c r="AS3" s="182">
        <f t="shared" si="18"/>
        <v>3</v>
      </c>
      <c r="AT3" s="185">
        <f t="shared" si="19"/>
        <v>50.609756097560975</v>
      </c>
      <c r="AU3" s="185">
        <f t="shared" si="19"/>
        <v>60.526315789473685</v>
      </c>
      <c r="AV3" s="185">
        <f t="shared" si="19"/>
        <v>66.01272534464475</v>
      </c>
      <c r="AW3" s="185">
        <f t="shared" si="19"/>
        <v>82.564102564102569</v>
      </c>
      <c r="AX3" s="182">
        <f t="shared" si="20"/>
        <v>5</v>
      </c>
      <c r="AY3" s="185">
        <f t="shared" ref="AY3:AY8" si="40">AVERAGE(AT3:AW3)</f>
        <v>64.928224948945484</v>
      </c>
      <c r="AZ3" s="182">
        <f>IF(ISERROR(VLOOKUP($C3,'booked offers 2014'!$A$1:$G$882,7,0)),0,VLOOKUP($C3,'booked offers 2014'!$A$1:$G$882,7,0))</f>
        <v>9</v>
      </c>
      <c r="BA3" s="182">
        <f>IF(ISERROR(VLOOKUP($C3,'booked offers 2014'!$A$1:$G$882,6,0)),0,VLOOKUP($C3,'booked offers 2014'!$A$1:$G$882,6,0))</f>
        <v>6</v>
      </c>
      <c r="BB3" s="185">
        <f t="shared" ref="BB3:BB8" si="41">IF(ISERROR(AZ3/BA3),0,AZ3/BA3)</f>
        <v>1.5</v>
      </c>
      <c r="BC3" s="184">
        <f t="shared" si="23"/>
        <v>0.11538461538461539</v>
      </c>
      <c r="BD3" s="182">
        <f t="shared" si="24"/>
        <v>4</v>
      </c>
      <c r="BE3" s="182">
        <f t="shared" si="24"/>
        <v>3</v>
      </c>
      <c r="BF3" s="182">
        <f t="shared" si="24"/>
        <v>4</v>
      </c>
      <c r="BG3" s="182">
        <f t="shared" si="24"/>
        <v>3</v>
      </c>
      <c r="BH3" s="185">
        <f t="shared" si="25"/>
        <v>56.25</v>
      </c>
      <c r="BI3" s="185">
        <f t="shared" si="25"/>
        <v>54.545454545454547</v>
      </c>
      <c r="BJ3" s="185">
        <f t="shared" si="25"/>
        <v>75</v>
      </c>
      <c r="BK3" s="185">
        <f t="shared" si="25"/>
        <v>57.692307692307693</v>
      </c>
      <c r="BL3" s="182">
        <f t="shared" si="26"/>
        <v>3</v>
      </c>
      <c r="BM3" s="185">
        <f t="shared" ref="BM3:BM8" si="42">AVERAGE(BH3:BK3)</f>
        <v>60.87194055944056</v>
      </c>
      <c r="BN3" s="186">
        <f t="shared" si="28"/>
        <v>3</v>
      </c>
      <c r="BO3" s="187">
        <f t="shared" ref="BO3:BO8" si="43">AVERAGE(BM3,AY3,AK3,W3)</f>
        <v>65.973117616257156</v>
      </c>
      <c r="BP3" s="187">
        <f t="shared" si="30"/>
        <v>3</v>
      </c>
      <c r="BQ3" s="188">
        <f>IF(ISERROR(VLOOKUP($C3,'booked offers 2014'!$A$1:$G$882,5,0)),0,VLOOKUP($C3,'booked offers 2014'!$A$1:$G$882,5,0))</f>
        <v>1154494</v>
      </c>
      <c r="BR3" s="165"/>
    </row>
    <row r="4" spans="1:70" s="160" customFormat="1" x14ac:dyDescent="0.25">
      <c r="A4" s="37" t="str">
        <f>VLOOKUP(C4,'Customers 2014'!A$2:D$1570,3,0)</f>
        <v>Philippines</v>
      </c>
      <c r="B4" s="41" t="str">
        <f t="shared" si="0"/>
        <v>Roger Bancaya</v>
      </c>
      <c r="C4" s="37" t="s">
        <v>941</v>
      </c>
      <c r="D4" s="174">
        <f>VLOOKUP($C4,'Customer Base'!$A$1:$D$2600,4,0)</f>
        <v>113</v>
      </c>
      <c r="E4" s="174">
        <f>VLOOKUP($C4,'Customers 2014'!$A$1:$D$2600,2,0)</f>
        <v>298</v>
      </c>
      <c r="F4" s="174">
        <f>VLOOKUP($C4,'Customers 2014'!$A$1:$D$2500,4,0)</f>
        <v>74</v>
      </c>
      <c r="G4" s="175">
        <f t="shared" si="31"/>
        <v>4.0270270270270272</v>
      </c>
      <c r="H4" s="175">
        <f t="shared" si="32"/>
        <v>18.324324324324323</v>
      </c>
      <c r="I4" s="176">
        <f t="shared" si="33"/>
        <v>0.65486725663716816</v>
      </c>
      <c r="J4" s="177">
        <f t="shared" si="3"/>
        <v>3</v>
      </c>
      <c r="K4" s="177">
        <f t="shared" si="3"/>
        <v>2</v>
      </c>
      <c r="L4" s="177">
        <f t="shared" si="3"/>
        <v>2</v>
      </c>
      <c r="M4" s="177">
        <f t="shared" si="3"/>
        <v>4</v>
      </c>
      <c r="N4" s="177">
        <f t="shared" si="4"/>
        <v>4</v>
      </c>
      <c r="O4" s="177">
        <f t="shared" si="5"/>
        <v>4</v>
      </c>
      <c r="P4" s="178">
        <f t="shared" si="6"/>
        <v>71.974522292993626</v>
      </c>
      <c r="Q4" s="178">
        <f t="shared" si="6"/>
        <v>95.819935691318335</v>
      </c>
      <c r="R4" s="178">
        <f t="shared" si="6"/>
        <v>74</v>
      </c>
      <c r="S4" s="178">
        <f t="shared" si="6"/>
        <v>66.068412162162161</v>
      </c>
      <c r="T4" s="178">
        <f t="shared" si="7"/>
        <v>81.078803202697017</v>
      </c>
      <c r="U4" s="178">
        <f t="shared" si="8"/>
        <v>81.078803202697017</v>
      </c>
      <c r="V4" s="179">
        <f t="shared" si="34"/>
        <v>2</v>
      </c>
      <c r="W4" s="180">
        <f t="shared" si="35"/>
        <v>78.336746091978043</v>
      </c>
      <c r="X4" s="182">
        <f>IF(ISERROR(VLOOKUP($C4,'Projects 2014'!$A$1:$D$813,2,0)),0,VLOOKUP($C4,'Projects 2014'!$A$1:$D$813,2,0))</f>
        <v>102</v>
      </c>
      <c r="Y4" s="182">
        <f>IF(ISERROR(VLOOKUP($C4,'Projects 2014'!$A$1:$D$813,4,0)),0,VLOOKUP($C4,'Projects 2014'!$A$1:$D$813,4,0))</f>
        <v>42</v>
      </c>
      <c r="Z4" s="183">
        <f t="shared" si="36"/>
        <v>2.4285714285714284</v>
      </c>
      <c r="AA4" s="184">
        <f t="shared" si="37"/>
        <v>0.37168141592920356</v>
      </c>
      <c r="AB4" s="182">
        <f t="shared" si="12"/>
        <v>3</v>
      </c>
      <c r="AC4" s="182">
        <f t="shared" si="12"/>
        <v>1</v>
      </c>
      <c r="AD4" s="182">
        <f t="shared" si="12"/>
        <v>5</v>
      </c>
      <c r="AE4" s="182">
        <f t="shared" si="12"/>
        <v>5</v>
      </c>
      <c r="AF4" s="185">
        <f t="shared" si="13"/>
        <v>76.691729323308266</v>
      </c>
      <c r="AG4" s="185">
        <f t="shared" si="13"/>
        <v>100</v>
      </c>
      <c r="AH4" s="185">
        <f t="shared" si="13"/>
        <v>54.779806659505901</v>
      </c>
      <c r="AI4" s="185">
        <f t="shared" si="13"/>
        <v>61.946902654867266</v>
      </c>
      <c r="AJ4" s="182">
        <f t="shared" si="14"/>
        <v>3</v>
      </c>
      <c r="AK4" s="185">
        <f t="shared" si="38"/>
        <v>73.354609659420362</v>
      </c>
      <c r="AL4" s="182">
        <f>IF(ISERROR(VLOOKUP($C4,'Offers 2014'!$A$1:$F$882,5,0)),0,VLOOKUP($C4,'Offers 2014'!$A$1:$F$882,5,0))</f>
        <v>98</v>
      </c>
      <c r="AM4" s="182">
        <f>IF(ISERROR(VLOOKUP($C4,'Offers 2014'!$A$1:$F$882,6,0)),0,VLOOKUP($C4,'Offers 2014'!$A$1:$F$882,6,0))</f>
        <v>38</v>
      </c>
      <c r="AN4" s="185">
        <f t="shared" si="39"/>
        <v>2.5789473684210527</v>
      </c>
      <c r="AO4" s="184">
        <f t="shared" si="17"/>
        <v>0.33628318584070799</v>
      </c>
      <c r="AP4" s="182">
        <f t="shared" si="18"/>
        <v>3</v>
      </c>
      <c r="AQ4" s="182">
        <f t="shared" si="18"/>
        <v>1</v>
      </c>
      <c r="AR4" s="182">
        <f t="shared" si="18"/>
        <v>6</v>
      </c>
      <c r="AS4" s="182">
        <f t="shared" si="18"/>
        <v>5</v>
      </c>
      <c r="AT4" s="185">
        <f t="shared" si="19"/>
        <v>59.756097560975611</v>
      </c>
      <c r="AU4" s="185">
        <f t="shared" si="19"/>
        <v>100</v>
      </c>
      <c r="AV4" s="185">
        <f t="shared" si="19"/>
        <v>47.175866495507059</v>
      </c>
      <c r="AW4" s="185">
        <f t="shared" si="19"/>
        <v>62.772861356932161</v>
      </c>
      <c r="AX4" s="182">
        <f t="shared" si="20"/>
        <v>3</v>
      </c>
      <c r="AY4" s="185">
        <f t="shared" si="40"/>
        <v>67.426206353353706</v>
      </c>
      <c r="AZ4" s="182">
        <f>IF(ISERROR(VLOOKUP($C4,'booked offers 2014'!$A$1:$G$882,7,0)),0,VLOOKUP($C4,'booked offers 2014'!$A$1:$G$882,7,0))</f>
        <v>4</v>
      </c>
      <c r="BA4" s="182">
        <f>IF(ISERROR(VLOOKUP($C4,'booked offers 2014'!$A$1:$G$882,6,0)),0,VLOOKUP($C4,'booked offers 2014'!$A$1:$G$882,6,0))</f>
        <v>2</v>
      </c>
      <c r="BB4" s="185">
        <f t="shared" si="41"/>
        <v>2</v>
      </c>
      <c r="BC4" s="184">
        <f t="shared" si="23"/>
        <v>1.7699115044247787E-2</v>
      </c>
      <c r="BD4" s="182">
        <f t="shared" si="24"/>
        <v>5</v>
      </c>
      <c r="BE4" s="182">
        <f t="shared" si="24"/>
        <v>5</v>
      </c>
      <c r="BF4" s="182">
        <f t="shared" si="24"/>
        <v>1</v>
      </c>
      <c r="BG4" s="182">
        <f t="shared" si="24"/>
        <v>7</v>
      </c>
      <c r="BH4" s="185">
        <f t="shared" si="25"/>
        <v>25</v>
      </c>
      <c r="BI4" s="185">
        <f t="shared" si="25"/>
        <v>18.181818181818183</v>
      </c>
      <c r="BJ4" s="185">
        <f t="shared" si="25"/>
        <v>100</v>
      </c>
      <c r="BK4" s="185">
        <f t="shared" si="25"/>
        <v>8.8495575221238933</v>
      </c>
      <c r="BL4" s="182">
        <f t="shared" si="26"/>
        <v>5</v>
      </c>
      <c r="BM4" s="185">
        <f t="shared" si="42"/>
        <v>38.007843925985519</v>
      </c>
      <c r="BN4" s="186">
        <f t="shared" si="28"/>
        <v>5</v>
      </c>
      <c r="BO4" s="187">
        <f t="shared" si="43"/>
        <v>64.281351507684406</v>
      </c>
      <c r="BP4" s="187">
        <f t="shared" si="30"/>
        <v>6</v>
      </c>
      <c r="BQ4" s="188">
        <f>IF(ISERROR(VLOOKUP($C4,'booked offers 2014'!$A$1:$G$882,5,0)),0,VLOOKUP($C4,'booked offers 2014'!$A$1:$G$882,5,0))</f>
        <v>179649.58</v>
      </c>
      <c r="BR4" s="165"/>
    </row>
    <row r="5" spans="1:70" s="160" customFormat="1" x14ac:dyDescent="0.25">
      <c r="A5" s="37" t="str">
        <f>VLOOKUP(C5,'Customers 2014'!A$2:D$1570,3,0)</f>
        <v>Philippines</v>
      </c>
      <c r="B5" s="41" t="str">
        <f t="shared" si="0"/>
        <v>Raymond da Costa</v>
      </c>
      <c r="C5" s="37" t="s">
        <v>972</v>
      </c>
      <c r="D5" s="174">
        <f>VLOOKUP($C5,'Customer Base'!$A$1:$D$2600,4,0)</f>
        <v>62</v>
      </c>
      <c r="E5" s="174">
        <f>VLOOKUP($C5,'Customers 2014'!$A$1:$D$2600,2,0)</f>
        <v>226</v>
      </c>
      <c r="F5" s="174">
        <f>VLOOKUP($C5,'Customers 2014'!$A$1:$D$2500,4,0)</f>
        <v>44</v>
      </c>
      <c r="G5" s="175">
        <f t="shared" si="31"/>
        <v>5.1363636363636367</v>
      </c>
      <c r="H5" s="175">
        <f t="shared" si="32"/>
        <v>16.909090909090907</v>
      </c>
      <c r="I5" s="176">
        <f t="shared" si="33"/>
        <v>0.70967741935483875</v>
      </c>
      <c r="J5" s="177">
        <f t="shared" si="3"/>
        <v>4</v>
      </c>
      <c r="K5" s="177">
        <f t="shared" si="3"/>
        <v>5</v>
      </c>
      <c r="L5" s="177">
        <f t="shared" si="3"/>
        <v>4</v>
      </c>
      <c r="M5" s="177">
        <f t="shared" si="3"/>
        <v>3</v>
      </c>
      <c r="N5" s="177">
        <f t="shared" si="4"/>
        <v>2</v>
      </c>
      <c r="O5" s="177">
        <f t="shared" si="5"/>
        <v>2</v>
      </c>
      <c r="P5" s="178">
        <f t="shared" si="6"/>
        <v>39.490445859872608</v>
      </c>
      <c r="Q5" s="178">
        <f t="shared" si="6"/>
        <v>72.668810289389071</v>
      </c>
      <c r="R5" s="178">
        <f t="shared" si="6"/>
        <v>44</v>
      </c>
      <c r="S5" s="178">
        <f t="shared" si="6"/>
        <v>84.268465909090921</v>
      </c>
      <c r="T5" s="178">
        <f t="shared" si="7"/>
        <v>87.86482334869433</v>
      </c>
      <c r="U5" s="178">
        <f t="shared" si="8"/>
        <v>87.864823348694316</v>
      </c>
      <c r="V5" s="179">
        <f t="shared" si="34"/>
        <v>5</v>
      </c>
      <c r="W5" s="180">
        <f t="shared" si="35"/>
        <v>69.359561459290219</v>
      </c>
      <c r="X5" s="182">
        <f>IF(ISERROR(VLOOKUP($C5,'Projects 2014'!$A$1:$D$813,2,0)),0,VLOOKUP($C5,'Projects 2014'!$A$1:$D$813,2,0))</f>
        <v>87</v>
      </c>
      <c r="Y5" s="182">
        <f>IF(ISERROR(VLOOKUP($C5,'Projects 2014'!$A$1:$D$813,4,0)),0,VLOOKUP($C5,'Projects 2014'!$A$1:$D$813,4,0))</f>
        <v>32</v>
      </c>
      <c r="Z5" s="183">
        <f t="shared" si="36"/>
        <v>2.71875</v>
      </c>
      <c r="AA5" s="184">
        <f t="shared" si="37"/>
        <v>0.5161290322580645</v>
      </c>
      <c r="AB5" s="182">
        <f t="shared" si="12"/>
        <v>4</v>
      </c>
      <c r="AC5" s="182">
        <f t="shared" si="12"/>
        <v>4</v>
      </c>
      <c r="AD5" s="182">
        <f t="shared" si="12"/>
        <v>4</v>
      </c>
      <c r="AE5" s="182">
        <f t="shared" si="12"/>
        <v>3</v>
      </c>
      <c r="AF5" s="185">
        <f t="shared" si="13"/>
        <v>65.41353383458646</v>
      </c>
      <c r="AG5" s="185">
        <f t="shared" si="13"/>
        <v>76.19047619047619</v>
      </c>
      <c r="AH5" s="185">
        <f t="shared" si="13"/>
        <v>61.325187969924812</v>
      </c>
      <c r="AI5" s="185">
        <f t="shared" si="13"/>
        <v>86.021505376344095</v>
      </c>
      <c r="AJ5" s="182">
        <f t="shared" si="14"/>
        <v>4</v>
      </c>
      <c r="AK5" s="185">
        <f t="shared" si="38"/>
        <v>72.237675842832886</v>
      </c>
      <c r="AL5" s="182">
        <f>IF(ISERROR(VLOOKUP($C5,'Offers 2014'!$A$1:$F$882,5,0)),0,VLOOKUP($C5,'Offers 2014'!$A$1:$F$882,5,0))</f>
        <v>80</v>
      </c>
      <c r="AM5" s="182">
        <f>IF(ISERROR(VLOOKUP($C5,'Offers 2014'!$A$1:$F$882,6,0)),0,VLOOKUP($C5,'Offers 2014'!$A$1:$F$882,6,0))</f>
        <v>29</v>
      </c>
      <c r="AN5" s="185">
        <f t="shared" si="39"/>
        <v>2.7586206896551726</v>
      </c>
      <c r="AO5" s="184">
        <f t="shared" si="17"/>
        <v>0.46774193548387094</v>
      </c>
      <c r="AP5" s="182">
        <f t="shared" si="18"/>
        <v>6</v>
      </c>
      <c r="AQ5" s="182">
        <f t="shared" si="18"/>
        <v>5</v>
      </c>
      <c r="AR5" s="182">
        <f t="shared" si="18"/>
        <v>4</v>
      </c>
      <c r="AS5" s="182">
        <f t="shared" si="18"/>
        <v>2</v>
      </c>
      <c r="AT5" s="185">
        <f t="shared" si="19"/>
        <v>48.780487804878049</v>
      </c>
      <c r="AU5" s="185">
        <f t="shared" si="19"/>
        <v>76.31578947368422</v>
      </c>
      <c r="AV5" s="185">
        <f t="shared" si="19"/>
        <v>50.462573591253161</v>
      </c>
      <c r="AW5" s="185">
        <f t="shared" si="19"/>
        <v>87.311827956989248</v>
      </c>
      <c r="AX5" s="182">
        <f t="shared" si="20"/>
        <v>4</v>
      </c>
      <c r="AY5" s="185">
        <f t="shared" si="40"/>
        <v>65.717669706701173</v>
      </c>
      <c r="AZ5" s="182">
        <f>IF(ISERROR(VLOOKUP($C5,'booked offers 2014'!$A$1:$G$882,7,0)),0,VLOOKUP($C5,'booked offers 2014'!$A$1:$G$882,7,0))</f>
        <v>3</v>
      </c>
      <c r="BA5" s="182">
        <f>IF(ISERROR(VLOOKUP($C5,'booked offers 2014'!$A$1:$G$882,6,0)),0,VLOOKUP($C5,'booked offers 2014'!$A$1:$G$882,6,0))</f>
        <v>2</v>
      </c>
      <c r="BB5" s="185">
        <f t="shared" si="41"/>
        <v>1.5</v>
      </c>
      <c r="BC5" s="184">
        <f t="shared" si="23"/>
        <v>3.2258064516129031E-2</v>
      </c>
      <c r="BD5" s="182">
        <f t="shared" si="24"/>
        <v>6</v>
      </c>
      <c r="BE5" s="182">
        <f t="shared" si="24"/>
        <v>5</v>
      </c>
      <c r="BF5" s="182">
        <f t="shared" si="24"/>
        <v>4</v>
      </c>
      <c r="BG5" s="182">
        <f t="shared" si="24"/>
        <v>6</v>
      </c>
      <c r="BH5" s="185">
        <f t="shared" si="25"/>
        <v>18.75</v>
      </c>
      <c r="BI5" s="185">
        <f t="shared" si="25"/>
        <v>18.181818181818183</v>
      </c>
      <c r="BJ5" s="185">
        <f t="shared" si="25"/>
        <v>75</v>
      </c>
      <c r="BK5" s="185">
        <f t="shared" si="25"/>
        <v>16.129032258064516</v>
      </c>
      <c r="BL5" s="182">
        <f t="shared" si="26"/>
        <v>6</v>
      </c>
      <c r="BM5" s="185">
        <f t="shared" si="42"/>
        <v>32.015212609970675</v>
      </c>
      <c r="BN5" s="186">
        <f t="shared" si="28"/>
        <v>6</v>
      </c>
      <c r="BO5" s="187">
        <f t="shared" si="43"/>
        <v>59.832529904698731</v>
      </c>
      <c r="BP5" s="187">
        <f t="shared" si="30"/>
        <v>5</v>
      </c>
      <c r="BQ5" s="188">
        <f>IF(ISERROR(VLOOKUP($C5,'booked offers 2014'!$A$1:$G$882,5,0)),0,VLOOKUP($C5,'booked offers 2014'!$A$1:$G$882,5,0))</f>
        <v>495200</v>
      </c>
      <c r="BR5" s="165"/>
    </row>
    <row r="6" spans="1:70" s="160" customFormat="1" x14ac:dyDescent="0.25">
      <c r="A6" s="37" t="str">
        <f>VLOOKUP(C6,'Customers 2014'!A$2:D$1570,3,0)</f>
        <v>Philippines</v>
      </c>
      <c r="B6" s="41" t="str">
        <f t="shared" si="0"/>
        <v>Rosselle Manuel</v>
      </c>
      <c r="C6" s="37" t="s">
        <v>1059</v>
      </c>
      <c r="D6" s="174">
        <f>VLOOKUP($C6,'Customer Base'!$A$1:$D$2600,4,0)</f>
        <v>157</v>
      </c>
      <c r="E6" s="174">
        <f>VLOOKUP($C6,'Customers 2014'!$A$1:$D$2600,2,0)</f>
        <v>311</v>
      </c>
      <c r="F6" s="174">
        <f>VLOOKUP($C6,'Customers 2014'!$A$1:$D$2500,4,0)</f>
        <v>100</v>
      </c>
      <c r="G6" s="175">
        <f t="shared" si="31"/>
        <v>3.11</v>
      </c>
      <c r="H6" s="175">
        <f t="shared" si="32"/>
        <v>18.84</v>
      </c>
      <c r="I6" s="176">
        <f t="shared" si="33"/>
        <v>0.63694267515923564</v>
      </c>
      <c r="J6" s="177">
        <f t="shared" si="3"/>
        <v>1</v>
      </c>
      <c r="K6" s="177">
        <f t="shared" si="3"/>
        <v>1</v>
      </c>
      <c r="L6" s="177">
        <f t="shared" si="3"/>
        <v>1</v>
      </c>
      <c r="M6" s="177">
        <f t="shared" si="3"/>
        <v>7</v>
      </c>
      <c r="N6" s="177">
        <f t="shared" si="4"/>
        <v>5</v>
      </c>
      <c r="O6" s="177">
        <f t="shared" si="5"/>
        <v>5</v>
      </c>
      <c r="P6" s="178">
        <f t="shared" si="6"/>
        <v>100</v>
      </c>
      <c r="Q6" s="178">
        <f t="shared" si="6"/>
        <v>100</v>
      </c>
      <c r="R6" s="178">
        <f t="shared" si="6"/>
        <v>100</v>
      </c>
      <c r="S6" s="178">
        <f t="shared" si="6"/>
        <v>51.0234375</v>
      </c>
      <c r="T6" s="178">
        <f t="shared" si="7"/>
        <v>78.859569305429176</v>
      </c>
      <c r="U6" s="178">
        <f t="shared" si="8"/>
        <v>78.859569305429176</v>
      </c>
      <c r="V6" s="179">
        <f t="shared" si="34"/>
        <v>1</v>
      </c>
      <c r="W6" s="180">
        <f t="shared" si="35"/>
        <v>84.790429351809735</v>
      </c>
      <c r="X6" s="182">
        <f>IF(ISERROR(VLOOKUP($C6,'Projects 2014'!$A$1:$D$813,2,0)),0,VLOOKUP($C6,'Projects 2014'!$A$1:$D$813,2,0))</f>
        <v>85</v>
      </c>
      <c r="Y6" s="182">
        <f>IF(ISERROR(VLOOKUP($C6,'Projects 2014'!$A$1:$D$813,4,0)),0,VLOOKUP($C6,'Projects 2014'!$A$1:$D$813,4,0))</f>
        <v>37</v>
      </c>
      <c r="Z6" s="183">
        <f t="shared" si="36"/>
        <v>2.2972972972972974</v>
      </c>
      <c r="AA6" s="184">
        <f t="shared" si="37"/>
        <v>0.2356687898089172</v>
      </c>
      <c r="AB6" s="182">
        <f t="shared" si="12"/>
        <v>5</v>
      </c>
      <c r="AC6" s="182">
        <f t="shared" si="12"/>
        <v>2</v>
      </c>
      <c r="AD6" s="182">
        <f t="shared" si="12"/>
        <v>7</v>
      </c>
      <c r="AE6" s="182">
        <f t="shared" si="12"/>
        <v>7</v>
      </c>
      <c r="AF6" s="185">
        <f t="shared" si="13"/>
        <v>63.909774436090224</v>
      </c>
      <c r="AG6" s="185">
        <f t="shared" si="13"/>
        <v>88.095238095238088</v>
      </c>
      <c r="AH6" s="185">
        <f t="shared" si="13"/>
        <v>51.818736029262347</v>
      </c>
      <c r="AI6" s="185">
        <f t="shared" si="13"/>
        <v>39.278131634819538</v>
      </c>
      <c r="AJ6" s="182">
        <f t="shared" si="14"/>
        <v>6</v>
      </c>
      <c r="AK6" s="185">
        <f t="shared" si="38"/>
        <v>60.775470048852547</v>
      </c>
      <c r="AL6" s="182">
        <f>IF(ISERROR(VLOOKUP($C6,'Offers 2014'!$A$1:$F$882,5,0)),0,VLOOKUP($C6,'Offers 2014'!$A$1:$F$882,5,0))</f>
        <v>98</v>
      </c>
      <c r="AM6" s="182">
        <f>IF(ISERROR(VLOOKUP($C6,'Offers 2014'!$A$1:$F$882,6,0)),0,VLOOKUP($C6,'Offers 2014'!$A$1:$F$882,6,0))</f>
        <v>36</v>
      </c>
      <c r="AN6" s="185">
        <f t="shared" si="39"/>
        <v>2.7222222222222223</v>
      </c>
      <c r="AO6" s="184">
        <f t="shared" si="17"/>
        <v>0.22929936305732485</v>
      </c>
      <c r="AP6" s="182">
        <f t="shared" si="18"/>
        <v>3</v>
      </c>
      <c r="AQ6" s="182">
        <f t="shared" si="18"/>
        <v>2</v>
      </c>
      <c r="AR6" s="182">
        <f t="shared" si="18"/>
        <v>5</v>
      </c>
      <c r="AS6" s="182">
        <f t="shared" si="18"/>
        <v>7</v>
      </c>
      <c r="AT6" s="185">
        <f t="shared" si="19"/>
        <v>59.756097560975611</v>
      </c>
      <c r="AU6" s="185">
        <f t="shared" si="19"/>
        <v>94.736842105263165</v>
      </c>
      <c r="AV6" s="185">
        <f t="shared" si="19"/>
        <v>49.796747967479675</v>
      </c>
      <c r="AW6" s="185">
        <f t="shared" si="19"/>
        <v>42.802547770700642</v>
      </c>
      <c r="AX6" s="182">
        <f t="shared" si="20"/>
        <v>6</v>
      </c>
      <c r="AY6" s="185">
        <f t="shared" si="40"/>
        <v>61.773058851104778</v>
      </c>
      <c r="AZ6" s="182">
        <f>IF(ISERROR(VLOOKUP($C6,'booked offers 2014'!$A$1:$G$882,7,0)),0,VLOOKUP($C6,'booked offers 2014'!$A$1:$G$882,7,0))</f>
        <v>10</v>
      </c>
      <c r="BA6" s="182">
        <f>IF(ISERROR(VLOOKUP($C6,'booked offers 2014'!$A$1:$G$882,6,0)),0,VLOOKUP($C6,'booked offers 2014'!$A$1:$G$882,6,0))</f>
        <v>6</v>
      </c>
      <c r="BB6" s="185">
        <f t="shared" si="41"/>
        <v>1.6666666666666667</v>
      </c>
      <c r="BC6" s="184">
        <f t="shared" si="23"/>
        <v>3.8216560509554139E-2</v>
      </c>
      <c r="BD6" s="182">
        <f t="shared" si="24"/>
        <v>3</v>
      </c>
      <c r="BE6" s="182">
        <f t="shared" si="24"/>
        <v>3</v>
      </c>
      <c r="BF6" s="182">
        <f t="shared" si="24"/>
        <v>3</v>
      </c>
      <c r="BG6" s="182">
        <f t="shared" si="24"/>
        <v>5</v>
      </c>
      <c r="BH6" s="185">
        <f t="shared" si="25"/>
        <v>62.5</v>
      </c>
      <c r="BI6" s="185">
        <f t="shared" si="25"/>
        <v>54.545454545454547</v>
      </c>
      <c r="BJ6" s="185">
        <f t="shared" si="25"/>
        <v>83.333333333333343</v>
      </c>
      <c r="BK6" s="185">
        <f t="shared" si="25"/>
        <v>19.108280254777068</v>
      </c>
      <c r="BL6" s="182">
        <f t="shared" si="26"/>
        <v>4</v>
      </c>
      <c r="BM6" s="185">
        <f t="shared" si="42"/>
        <v>54.871767033391237</v>
      </c>
      <c r="BN6" s="186">
        <f t="shared" si="28"/>
        <v>4</v>
      </c>
      <c r="BO6" s="187">
        <f t="shared" si="43"/>
        <v>65.552681321289583</v>
      </c>
      <c r="BP6" s="187">
        <f t="shared" si="30"/>
        <v>2</v>
      </c>
      <c r="BQ6" s="188">
        <f>IF(ISERROR(VLOOKUP($C6,'booked offers 2014'!$A$1:$G$882,5,0)),0,VLOOKUP($C6,'booked offers 2014'!$A$1:$G$882,5,0))</f>
        <v>1296795.5699999998</v>
      </c>
      <c r="BR6" s="165"/>
    </row>
    <row r="7" spans="1:70" s="160" customFormat="1" x14ac:dyDescent="0.25">
      <c r="A7" s="37" t="str">
        <f>VLOOKUP(C7,'Customers 2014'!A$2:D$1570,3,0)</f>
        <v>Philippines</v>
      </c>
      <c r="B7" s="41" t="str">
        <f t="shared" si="0"/>
        <v>Richard Sotto</v>
      </c>
      <c r="C7" s="37" t="s">
        <v>1131</v>
      </c>
      <c r="D7" s="174">
        <f>VLOOKUP($C7,'Customer Base'!$A$1:$D$2600,4,0)</f>
        <v>124</v>
      </c>
      <c r="E7" s="174">
        <f>VLOOKUP($C7,'Customers 2014'!$A$1:$D$2600,2,0)</f>
        <v>233</v>
      </c>
      <c r="F7" s="174">
        <f>VLOOKUP($C7,'Customers 2014'!$A$1:$D$2500,4,0)</f>
        <v>70</v>
      </c>
      <c r="G7" s="175">
        <f t="shared" si="31"/>
        <v>3.3285714285714287</v>
      </c>
      <c r="H7" s="175">
        <f t="shared" si="32"/>
        <v>21.257142857142856</v>
      </c>
      <c r="I7" s="176">
        <f t="shared" si="33"/>
        <v>0.56451612903225812</v>
      </c>
      <c r="J7" s="177">
        <f t="shared" si="3"/>
        <v>2</v>
      </c>
      <c r="K7" s="177">
        <f t="shared" si="3"/>
        <v>4</v>
      </c>
      <c r="L7" s="177">
        <f t="shared" si="3"/>
        <v>3</v>
      </c>
      <c r="M7" s="177">
        <f t="shared" si="3"/>
        <v>6</v>
      </c>
      <c r="N7" s="177">
        <f t="shared" si="4"/>
        <v>7</v>
      </c>
      <c r="O7" s="177">
        <f t="shared" si="5"/>
        <v>7</v>
      </c>
      <c r="P7" s="178">
        <f t="shared" si="6"/>
        <v>78.980891719745216</v>
      </c>
      <c r="Q7" s="178">
        <f t="shared" si="6"/>
        <v>74.919614147909968</v>
      </c>
      <c r="R7" s="178">
        <f t="shared" si="6"/>
        <v>70</v>
      </c>
      <c r="S7" s="178">
        <f t="shared" si="6"/>
        <v>54.609375</v>
      </c>
      <c r="T7" s="178">
        <f t="shared" si="7"/>
        <v>69.892473118279582</v>
      </c>
      <c r="U7" s="178">
        <f t="shared" si="8"/>
        <v>69.892473118279582</v>
      </c>
      <c r="V7" s="179">
        <f t="shared" si="34"/>
        <v>4</v>
      </c>
      <c r="W7" s="180">
        <f t="shared" si="35"/>
        <v>69.715804517369051</v>
      </c>
      <c r="X7" s="182">
        <f>IF(ISERROR(VLOOKUP($C7,'Projects 2014'!$A$1:$D$813,2,0)),0,VLOOKUP($C7,'Projects 2014'!$A$1:$D$813,2,0))</f>
        <v>121</v>
      </c>
      <c r="Y7" s="182">
        <f>IF(ISERROR(VLOOKUP($C7,'Projects 2014'!$A$1:$D$813,4,0)),0,VLOOKUP($C7,'Projects 2014'!$A$1:$D$813,4,0))</f>
        <v>35</v>
      </c>
      <c r="Z7" s="183">
        <f t="shared" si="36"/>
        <v>3.4571428571428573</v>
      </c>
      <c r="AA7" s="184">
        <f t="shared" si="37"/>
        <v>0.28225806451612906</v>
      </c>
      <c r="AB7" s="182">
        <f t="shared" si="12"/>
        <v>2</v>
      </c>
      <c r="AC7" s="182">
        <f t="shared" si="12"/>
        <v>3</v>
      </c>
      <c r="AD7" s="182">
        <f t="shared" si="12"/>
        <v>2</v>
      </c>
      <c r="AE7" s="182">
        <f t="shared" si="12"/>
        <v>6</v>
      </c>
      <c r="AF7" s="185">
        <f t="shared" si="13"/>
        <v>90.977443609022558</v>
      </c>
      <c r="AG7" s="185">
        <f t="shared" si="13"/>
        <v>83.333333333333329</v>
      </c>
      <c r="AH7" s="185">
        <f t="shared" si="13"/>
        <v>77.980665950590762</v>
      </c>
      <c r="AI7" s="185">
        <f t="shared" si="13"/>
        <v>47.043010752688183</v>
      </c>
      <c r="AJ7" s="182">
        <f t="shared" si="14"/>
        <v>2</v>
      </c>
      <c r="AK7" s="185">
        <f t="shared" si="38"/>
        <v>74.833613411408706</v>
      </c>
      <c r="AL7" s="182">
        <f>IF(ISERROR(VLOOKUP($C7,'Offers 2014'!$A$1:$F$882,5,0)),0,VLOOKUP($C7,'Offers 2014'!$A$1:$F$882,5,0))</f>
        <v>124</v>
      </c>
      <c r="AM7" s="182">
        <f>IF(ISERROR(VLOOKUP($C7,'Offers 2014'!$A$1:$F$882,6,0)),0,VLOOKUP($C7,'Offers 2014'!$A$1:$F$882,6,0))</f>
        <v>31</v>
      </c>
      <c r="AN7" s="185">
        <f t="shared" si="39"/>
        <v>4</v>
      </c>
      <c r="AO7" s="184">
        <f t="shared" si="17"/>
        <v>0.25</v>
      </c>
      <c r="AP7" s="182">
        <f t="shared" si="18"/>
        <v>2</v>
      </c>
      <c r="AQ7" s="182">
        <f t="shared" si="18"/>
        <v>3</v>
      </c>
      <c r="AR7" s="182">
        <f t="shared" si="18"/>
        <v>2</v>
      </c>
      <c r="AS7" s="182">
        <f t="shared" si="18"/>
        <v>6</v>
      </c>
      <c r="AT7" s="185">
        <f t="shared" si="19"/>
        <v>75.609756097560975</v>
      </c>
      <c r="AU7" s="185">
        <f t="shared" si="19"/>
        <v>81.578947368421055</v>
      </c>
      <c r="AV7" s="185">
        <f t="shared" si="19"/>
        <v>73.170731707317074</v>
      </c>
      <c r="AW7" s="185">
        <f t="shared" si="19"/>
        <v>46.666666666666671</v>
      </c>
      <c r="AX7" s="182">
        <f t="shared" si="20"/>
        <v>2</v>
      </c>
      <c r="AY7" s="185">
        <f t="shared" si="40"/>
        <v>69.256525459991451</v>
      </c>
      <c r="AZ7" s="182">
        <f>IF(ISERROR(VLOOKUP($C7,'booked offers 2014'!$A$1:$G$882,7,0)),0,VLOOKUP($C7,'booked offers 2014'!$A$1:$G$882,7,0))</f>
        <v>16</v>
      </c>
      <c r="BA7" s="182">
        <f>IF(ISERROR(VLOOKUP($C7,'booked offers 2014'!$A$1:$G$882,6,0)),0,VLOOKUP($C7,'booked offers 2014'!$A$1:$G$882,6,0))</f>
        <v>9</v>
      </c>
      <c r="BB7" s="185">
        <f t="shared" si="41"/>
        <v>1.7777777777777777</v>
      </c>
      <c r="BC7" s="184">
        <f t="shared" si="23"/>
        <v>7.2580645161290328E-2</v>
      </c>
      <c r="BD7" s="182">
        <f t="shared" si="24"/>
        <v>1</v>
      </c>
      <c r="BE7" s="182">
        <f t="shared" si="24"/>
        <v>2</v>
      </c>
      <c r="BF7" s="182">
        <f t="shared" si="24"/>
        <v>2</v>
      </c>
      <c r="BG7" s="182">
        <f t="shared" si="24"/>
        <v>4</v>
      </c>
      <c r="BH7" s="185">
        <f t="shared" si="25"/>
        <v>100</v>
      </c>
      <c r="BI7" s="185">
        <f t="shared" si="25"/>
        <v>81.818181818181827</v>
      </c>
      <c r="BJ7" s="185">
        <f t="shared" si="25"/>
        <v>88.888888888888886</v>
      </c>
      <c r="BK7" s="185">
        <f t="shared" si="25"/>
        <v>36.290322580645167</v>
      </c>
      <c r="BL7" s="182">
        <f t="shared" si="26"/>
        <v>2</v>
      </c>
      <c r="BM7" s="185">
        <f t="shared" si="42"/>
        <v>76.749348321928963</v>
      </c>
      <c r="BN7" s="186">
        <f t="shared" si="28"/>
        <v>2</v>
      </c>
      <c r="BO7" s="187">
        <f t="shared" si="43"/>
        <v>72.638822927674539</v>
      </c>
      <c r="BP7" s="187">
        <f t="shared" si="30"/>
        <v>4</v>
      </c>
      <c r="BQ7" s="188">
        <f>IF(ISERROR(VLOOKUP($C7,'booked offers 2014'!$A$1:$G$882,5,0)),0,VLOOKUP($C7,'booked offers 2014'!$A$1:$G$882,5,0))</f>
        <v>940797.86</v>
      </c>
      <c r="BR7" s="165"/>
    </row>
    <row r="8" spans="1:70" s="160" customFormat="1" x14ac:dyDescent="0.25">
      <c r="A8" s="37" t="str">
        <f>VLOOKUP(C8,'Customers 2014'!A$2:D$1570,3,0)</f>
        <v>Philippines</v>
      </c>
      <c r="B8" s="41" t="str">
        <f t="shared" si="0"/>
        <v>Thorsten Sierski</v>
      </c>
      <c r="C8" s="37" t="s">
        <v>1134</v>
      </c>
      <c r="D8" s="174">
        <f>VLOOKUP($C8,'Customer Base'!$A$1:$D$2600,4,0)</f>
        <v>5</v>
      </c>
      <c r="E8" s="174">
        <f>VLOOKUP($C8,'Customers 2014'!$A$1:$D$2600,2,0)</f>
        <v>11</v>
      </c>
      <c r="F8" s="174">
        <f>VLOOKUP($C8,'Customers 2014'!$A$1:$D$2500,4,0)</f>
        <v>3</v>
      </c>
      <c r="G8" s="175">
        <f t="shared" si="31"/>
        <v>3.6666666666666665</v>
      </c>
      <c r="H8" s="175">
        <f t="shared" si="32"/>
        <v>20</v>
      </c>
      <c r="I8" s="176">
        <f t="shared" si="33"/>
        <v>0.6</v>
      </c>
      <c r="J8" s="177">
        <f t="shared" si="3"/>
        <v>7</v>
      </c>
      <c r="K8" s="177">
        <f t="shared" si="3"/>
        <v>7</v>
      </c>
      <c r="L8" s="177">
        <f t="shared" si="3"/>
        <v>7</v>
      </c>
      <c r="M8" s="177">
        <f t="shared" si="3"/>
        <v>5</v>
      </c>
      <c r="N8" s="177">
        <f t="shared" si="4"/>
        <v>6</v>
      </c>
      <c r="O8" s="177">
        <f t="shared" si="5"/>
        <v>6</v>
      </c>
      <c r="P8" s="178">
        <f t="shared" si="6"/>
        <v>3.1847133757961781</v>
      </c>
      <c r="Q8" s="178">
        <f t="shared" si="6"/>
        <v>3.536977491961415</v>
      </c>
      <c r="R8" s="178">
        <f t="shared" si="6"/>
        <v>3</v>
      </c>
      <c r="S8" s="178">
        <f t="shared" si="6"/>
        <v>60.15625</v>
      </c>
      <c r="T8" s="178">
        <f t="shared" si="7"/>
        <v>74.285714285714292</v>
      </c>
      <c r="U8" s="178">
        <f t="shared" si="8"/>
        <v>74.285714285714278</v>
      </c>
      <c r="V8" s="179">
        <f t="shared" si="34"/>
        <v>7</v>
      </c>
      <c r="W8" s="180">
        <f t="shared" si="35"/>
        <v>36.408228239864364</v>
      </c>
      <c r="X8" s="182">
        <f>IF(ISERROR(VLOOKUP($C8,'Projects 2014'!$A$1:$D$813,2,0)),0,VLOOKUP($C8,'Projects 2014'!$A$1:$D$813,2,0))</f>
        <v>7</v>
      </c>
      <c r="Y8" s="182">
        <f>IF(ISERROR(VLOOKUP($C8,'Projects 2014'!$A$1:$D$813,4,0)),0,VLOOKUP($C8,'Projects 2014'!$A$1:$D$813,4,0))</f>
        <v>3</v>
      </c>
      <c r="Z8" s="183">
        <f t="shared" si="36"/>
        <v>2.3333333333333335</v>
      </c>
      <c r="AA8" s="184">
        <f t="shared" si="37"/>
        <v>0.6</v>
      </c>
      <c r="AB8" s="182">
        <f t="shared" si="12"/>
        <v>7</v>
      </c>
      <c r="AC8" s="182">
        <f t="shared" si="12"/>
        <v>7</v>
      </c>
      <c r="AD8" s="182">
        <f t="shared" si="12"/>
        <v>6</v>
      </c>
      <c r="AE8" s="182">
        <f t="shared" si="12"/>
        <v>1</v>
      </c>
      <c r="AF8" s="185">
        <f t="shared" si="13"/>
        <v>5.2631578947368416</v>
      </c>
      <c r="AG8" s="185">
        <f t="shared" si="13"/>
        <v>7.1428571428571423</v>
      </c>
      <c r="AH8" s="185">
        <f t="shared" si="13"/>
        <v>52.631578947368425</v>
      </c>
      <c r="AI8" s="185">
        <f t="shared" si="13"/>
        <v>100.00000000000001</v>
      </c>
      <c r="AJ8" s="182">
        <f t="shared" si="14"/>
        <v>7</v>
      </c>
      <c r="AK8" s="185">
        <f t="shared" si="38"/>
        <v>41.259398496240607</v>
      </c>
      <c r="AL8" s="182">
        <f>IF(ISERROR(VLOOKUP($C8,'Offers 2014'!$A$1:$F$882,5,0)),0,VLOOKUP($C8,'Offers 2014'!$A$1:$F$882,5,0))</f>
        <v>2</v>
      </c>
      <c r="AM8" s="182">
        <f>IF(ISERROR(VLOOKUP($C8,'Offers 2014'!$A$1:$F$882,6,0)),0,VLOOKUP($C8,'Offers 2014'!$A$1:$F$882,6,0))</f>
        <v>2</v>
      </c>
      <c r="AN8" s="185">
        <f t="shared" si="39"/>
        <v>1</v>
      </c>
      <c r="AO8" s="184">
        <f t="shared" si="17"/>
        <v>0.4</v>
      </c>
      <c r="AP8" s="182">
        <f t="shared" si="18"/>
        <v>7</v>
      </c>
      <c r="AQ8" s="182">
        <f t="shared" si="18"/>
        <v>7</v>
      </c>
      <c r="AR8" s="182">
        <f t="shared" si="18"/>
        <v>7</v>
      </c>
      <c r="AS8" s="182">
        <f t="shared" si="18"/>
        <v>4</v>
      </c>
      <c r="AT8" s="185">
        <f t="shared" si="19"/>
        <v>1.2195121951219512</v>
      </c>
      <c r="AU8" s="185">
        <f t="shared" si="19"/>
        <v>5.2631578947368425</v>
      </c>
      <c r="AV8" s="185">
        <f t="shared" si="19"/>
        <v>18.292682926829269</v>
      </c>
      <c r="AW8" s="185">
        <f t="shared" si="19"/>
        <v>74.666666666666671</v>
      </c>
      <c r="AX8" s="182">
        <f t="shared" si="20"/>
        <v>7</v>
      </c>
      <c r="AY8" s="185">
        <f t="shared" si="40"/>
        <v>24.860504920838682</v>
      </c>
      <c r="AZ8" s="182">
        <f>IF(ISERROR(VLOOKUP($C8,'booked offers 2014'!$A$1:$G$882,7,0)),0,VLOOKUP($C8,'booked offers 2014'!$A$1:$G$882,7,0))</f>
        <v>0</v>
      </c>
      <c r="BA8" s="182">
        <f>IF(ISERROR(VLOOKUP($C8,'booked offers 2014'!$A$1:$G$882,6,0)),0,VLOOKUP($C8,'booked offers 2014'!$A$1:$G$882,6,0))</f>
        <v>1</v>
      </c>
      <c r="BB8" s="185">
        <f t="shared" si="41"/>
        <v>0</v>
      </c>
      <c r="BC8" s="184">
        <f t="shared" si="23"/>
        <v>0.2</v>
      </c>
      <c r="BD8" s="182">
        <f t="shared" si="24"/>
        <v>7</v>
      </c>
      <c r="BE8" s="182">
        <f t="shared" si="24"/>
        <v>7</v>
      </c>
      <c r="BF8" s="182">
        <f t="shared" si="24"/>
        <v>7</v>
      </c>
      <c r="BG8" s="182">
        <f t="shared" si="24"/>
        <v>1</v>
      </c>
      <c r="BH8" s="185">
        <f t="shared" si="25"/>
        <v>0</v>
      </c>
      <c r="BI8" s="185">
        <f t="shared" si="25"/>
        <v>9.0909090909090917</v>
      </c>
      <c r="BJ8" s="185">
        <f t="shared" si="25"/>
        <v>0</v>
      </c>
      <c r="BK8" s="185">
        <f t="shared" si="25"/>
        <v>100</v>
      </c>
      <c r="BL8" s="182">
        <f t="shared" si="26"/>
        <v>7</v>
      </c>
      <c r="BM8" s="185">
        <f t="shared" si="42"/>
        <v>27.272727272727273</v>
      </c>
      <c r="BN8" s="186">
        <f t="shared" si="28"/>
        <v>7</v>
      </c>
      <c r="BO8" s="187">
        <f t="shared" si="43"/>
        <v>32.450214732417734</v>
      </c>
      <c r="BP8" s="187">
        <f t="shared" si="30"/>
        <v>7</v>
      </c>
      <c r="BQ8" s="188">
        <f>IF(ISERROR(VLOOKUP($C8,'booked offers 2014'!$A$1:$G$882,5,0)),0,VLOOKUP($C8,'booked offers 2014'!$A$1:$G$882,5,0))</f>
        <v>0</v>
      </c>
      <c r="BR8" s="165"/>
    </row>
    <row r="9" spans="1:70" x14ac:dyDescent="0.25">
      <c r="A9" s="22" t="s">
        <v>2066</v>
      </c>
      <c r="B9" s="195">
        <f>COUNTA(B2:B8)</f>
        <v>7</v>
      </c>
      <c r="C9" s="22"/>
      <c r="D9" s="23">
        <f>SUM(D2:D8)</f>
        <v>569</v>
      </c>
      <c r="E9" s="23">
        <f>SUM(E2:E8)</f>
        <v>1536</v>
      </c>
      <c r="F9" s="23">
        <f>SUM(F2:F8)</f>
        <v>372</v>
      </c>
      <c r="G9" s="38">
        <f t="shared" ref="G9" si="44">E9/F9</f>
        <v>4.129032258064516</v>
      </c>
      <c r="H9" s="38">
        <f t="shared" ref="H9" si="45">12/I9</f>
        <v>18.35483870967742</v>
      </c>
      <c r="I9" s="36">
        <f t="shared" ref="I9" si="46">F9/D9</f>
        <v>0.65377855887521963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50"/>
      <c r="W9" s="50"/>
      <c r="X9" s="50">
        <f>SUM(X2:X8)</f>
        <v>602</v>
      </c>
      <c r="Y9" s="50">
        <f>SUM(Y2:Y8)</f>
        <v>203</v>
      </c>
      <c r="Z9" s="140">
        <f t="shared" ref="Z9" si="47">IF(ISERROR(X9/Y9),0,X9/Y9)</f>
        <v>2.9655172413793105</v>
      </c>
      <c r="AA9" s="141">
        <f t="shared" ref="AA9" si="48">IF(ISERROR(Y9/D9),0,Y9/D9)</f>
        <v>0.35676625659050965</v>
      </c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>
        <f>SUM(AL2:AL8)</f>
        <v>649</v>
      </c>
      <c r="AM9" s="50">
        <f>SUM(AM2:AM8)</f>
        <v>189</v>
      </c>
      <c r="AN9" s="140">
        <f>IF(ISERROR(AL9/AM9),0,AL9/AM9)</f>
        <v>3.4338624338624339</v>
      </c>
      <c r="AO9" s="141">
        <f>IF(ISERROR(AM9/Y9),0,AM9/Y9)</f>
        <v>0.93103448275862066</v>
      </c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>
        <f>SUM(AZ2:AZ8)</f>
        <v>58</v>
      </c>
      <c r="BA9" s="50">
        <f>SUM(BA2:BA8)</f>
        <v>37</v>
      </c>
      <c r="BB9" s="140">
        <f>IF(ISERROR(AZ9/BA9),0,AZ9/BA9)</f>
        <v>1.5675675675675675</v>
      </c>
      <c r="BC9" s="141">
        <f>IF(ISERROR(BA9/AM9),0,BA9/AM9)</f>
        <v>0.19576719576719576</v>
      </c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168"/>
      <c r="BO9" s="168"/>
      <c r="BP9" s="168"/>
      <c r="BQ9" s="169">
        <f>SUM(BQ2:BQ8)</f>
        <v>5994214.8200000003</v>
      </c>
    </row>
    <row r="10" spans="1:70" x14ac:dyDescent="0.25">
      <c r="AL10">
        <f>AVERAGE(AL2:AL8)</f>
        <v>92.714285714285708</v>
      </c>
      <c r="AM10">
        <f>MEDIAN(AL2:AL8)</f>
        <v>98</v>
      </c>
    </row>
    <row r="11" spans="1:70" x14ac:dyDescent="0.25">
      <c r="A11" s="24">
        <f>COLUMN()</f>
        <v>1</v>
      </c>
      <c r="B11" s="160">
        <f>COLUMN()</f>
        <v>2</v>
      </c>
      <c r="C11" s="160">
        <f>COLUMN()</f>
        <v>3</v>
      </c>
      <c r="D11" s="160">
        <f>COLUMN()</f>
        <v>4</v>
      </c>
      <c r="E11" s="160">
        <f>COLUMN()</f>
        <v>5</v>
      </c>
      <c r="F11" s="160">
        <f>COLUMN()</f>
        <v>6</v>
      </c>
      <c r="G11" s="160">
        <f>COLUMN()</f>
        <v>7</v>
      </c>
      <c r="H11" s="160">
        <f>COLUMN()</f>
        <v>8</v>
      </c>
      <c r="I11" s="160">
        <f>COLUMN()</f>
        <v>9</v>
      </c>
      <c r="J11" s="160">
        <f>COLUMN()</f>
        <v>10</v>
      </c>
      <c r="K11" s="160">
        <f>COLUMN()</f>
        <v>11</v>
      </c>
      <c r="L11" s="160">
        <f>COLUMN()</f>
        <v>12</v>
      </c>
      <c r="M11" s="160">
        <f>COLUMN()</f>
        <v>13</v>
      </c>
      <c r="N11" s="160">
        <f>COLUMN()</f>
        <v>14</v>
      </c>
      <c r="O11" s="160">
        <f>COLUMN()</f>
        <v>15</v>
      </c>
      <c r="P11" s="160">
        <f>COLUMN()</f>
        <v>16</v>
      </c>
      <c r="Q11" s="160">
        <f>COLUMN()</f>
        <v>17</v>
      </c>
      <c r="R11" s="160">
        <f>COLUMN()</f>
        <v>18</v>
      </c>
      <c r="S11" s="160">
        <f>COLUMN()</f>
        <v>19</v>
      </c>
      <c r="T11" s="160">
        <f>COLUMN()</f>
        <v>20</v>
      </c>
      <c r="U11" s="160">
        <f>COLUMN()</f>
        <v>21</v>
      </c>
      <c r="V11" s="160">
        <f>COLUMN()</f>
        <v>22</v>
      </c>
      <c r="W11" s="160">
        <f>COLUMN()</f>
        <v>23</v>
      </c>
      <c r="X11" s="160">
        <f>COLUMN()</f>
        <v>24</v>
      </c>
      <c r="Y11" s="160">
        <f>COLUMN()</f>
        <v>25</v>
      </c>
      <c r="Z11" s="160">
        <f>COLUMN()</f>
        <v>26</v>
      </c>
      <c r="AA11" s="160">
        <f>COLUMN()</f>
        <v>27</v>
      </c>
      <c r="AB11" s="160">
        <f>COLUMN()</f>
        <v>28</v>
      </c>
      <c r="AC11" s="160">
        <f>COLUMN()</f>
        <v>29</v>
      </c>
      <c r="AD11" s="160">
        <f>COLUMN()</f>
        <v>30</v>
      </c>
      <c r="AE11" s="160">
        <f>COLUMN()</f>
        <v>31</v>
      </c>
      <c r="AF11" s="160">
        <f>COLUMN()</f>
        <v>32</v>
      </c>
      <c r="AG11" s="160">
        <f>COLUMN()</f>
        <v>33</v>
      </c>
      <c r="AH11" s="160">
        <f>COLUMN()</f>
        <v>34</v>
      </c>
      <c r="AI11" s="160">
        <f>COLUMN()</f>
        <v>35</v>
      </c>
      <c r="AJ11" s="160">
        <f>COLUMN()</f>
        <v>36</v>
      </c>
      <c r="AK11" s="160">
        <f>COLUMN()</f>
        <v>37</v>
      </c>
      <c r="AL11" s="160">
        <f>COLUMN()</f>
        <v>38</v>
      </c>
      <c r="AM11" s="160">
        <f>COLUMN()</f>
        <v>39</v>
      </c>
      <c r="AN11" s="160">
        <f>COLUMN()</f>
        <v>40</v>
      </c>
      <c r="AO11" s="160">
        <f>COLUMN()</f>
        <v>41</v>
      </c>
      <c r="AP11" s="160">
        <f>COLUMN()</f>
        <v>42</v>
      </c>
      <c r="AQ11" s="160">
        <f>COLUMN()</f>
        <v>43</v>
      </c>
      <c r="AR11" s="160">
        <f>COLUMN()</f>
        <v>44</v>
      </c>
      <c r="AS11" s="160">
        <f>COLUMN()</f>
        <v>45</v>
      </c>
      <c r="AT11" s="160">
        <f>COLUMN()</f>
        <v>46</v>
      </c>
      <c r="AU11" s="160">
        <f>COLUMN()</f>
        <v>47</v>
      </c>
      <c r="AV11" s="160">
        <f>COLUMN()</f>
        <v>48</v>
      </c>
      <c r="AW11" s="160">
        <f>COLUMN()</f>
        <v>49</v>
      </c>
      <c r="AX11" s="160">
        <f>COLUMN()</f>
        <v>50</v>
      </c>
      <c r="AY11" s="160">
        <f>COLUMN()</f>
        <v>51</v>
      </c>
      <c r="AZ11" s="160">
        <f>COLUMN()</f>
        <v>52</v>
      </c>
      <c r="BA11" s="160">
        <f>COLUMN()</f>
        <v>53</v>
      </c>
      <c r="BB11" s="160">
        <f>COLUMN()</f>
        <v>54</v>
      </c>
      <c r="BC11" s="160">
        <f>COLUMN()</f>
        <v>55</v>
      </c>
      <c r="BD11" s="160">
        <f>COLUMN()</f>
        <v>56</v>
      </c>
      <c r="BE11" s="160">
        <f>COLUMN()</f>
        <v>57</v>
      </c>
      <c r="BF11" s="160">
        <f>COLUMN()</f>
        <v>58</v>
      </c>
      <c r="BG11" s="160">
        <f>COLUMN()</f>
        <v>59</v>
      </c>
      <c r="BH11" s="160">
        <f>COLUMN()</f>
        <v>60</v>
      </c>
      <c r="BI11" s="160">
        <f>COLUMN()</f>
        <v>61</v>
      </c>
      <c r="BJ11" s="160">
        <f>COLUMN()</f>
        <v>62</v>
      </c>
      <c r="BK11" s="160">
        <f>COLUMN()</f>
        <v>63</v>
      </c>
      <c r="BL11" s="160">
        <f>COLUMN()</f>
        <v>64</v>
      </c>
      <c r="BM11" s="160">
        <f>COLUMN()</f>
        <v>65</v>
      </c>
      <c r="BN11" s="160">
        <f>COLUMN()</f>
        <v>66</v>
      </c>
      <c r="BO11" s="160">
        <f>COLUMN()</f>
        <v>67</v>
      </c>
      <c r="BP11" s="160">
        <f>COLUMN()</f>
        <v>68</v>
      </c>
      <c r="BQ11" s="160">
        <f>COLUMN()</f>
        <v>69</v>
      </c>
    </row>
    <row r="12" spans="1:70" s="24" customFormat="1" x14ac:dyDescent="0.25">
      <c r="D12" s="20"/>
      <c r="E12" s="20"/>
      <c r="F12" s="20"/>
      <c r="H12" s="20"/>
      <c r="P12" s="39"/>
      <c r="Q12" s="39"/>
      <c r="R12" s="39"/>
      <c r="S12" s="39"/>
      <c r="T12" s="39"/>
      <c r="U12" s="39"/>
      <c r="V12" s="52"/>
      <c r="W12" s="52"/>
      <c r="BN12" s="166"/>
      <c r="BO12" s="166"/>
      <c r="BP12" s="166"/>
      <c r="BQ12" s="166"/>
    </row>
    <row r="13" spans="1:70" s="24" customFormat="1" x14ac:dyDescent="0.25">
      <c r="D13" s="20"/>
      <c r="E13" s="20"/>
      <c r="F13" s="115"/>
      <c r="H13" s="20"/>
      <c r="I13" s="115"/>
      <c r="V13" s="51"/>
      <c r="W13" s="51"/>
      <c r="Y13" s="115"/>
      <c r="AM13" s="115"/>
      <c r="BA13" s="115"/>
      <c r="BN13" s="166"/>
      <c r="BO13" s="166"/>
      <c r="BP13" s="166"/>
      <c r="BQ13" s="166"/>
    </row>
    <row r="14" spans="1:70" s="24" customFormat="1" x14ac:dyDescent="0.25">
      <c r="D14" s="20"/>
      <c r="E14" s="20"/>
      <c r="F14" s="20"/>
      <c r="H14" s="20"/>
      <c r="V14" s="51"/>
      <c r="W14" s="51"/>
      <c r="BN14" s="166"/>
      <c r="BO14" s="166"/>
      <c r="BP14" s="166"/>
      <c r="BQ14" s="166"/>
    </row>
    <row r="15" spans="1:70" s="24" customFormat="1" x14ac:dyDescent="0.25">
      <c r="D15" s="20"/>
      <c r="E15" s="20"/>
      <c r="F15" s="20"/>
      <c r="H15" s="20"/>
      <c r="V15" s="51"/>
      <c r="W15" s="51"/>
      <c r="BN15" s="166"/>
      <c r="BO15" s="166"/>
      <c r="BP15" s="166"/>
      <c r="BQ15" s="166"/>
    </row>
    <row r="16" spans="1:70" x14ac:dyDescent="0.25">
      <c r="A16" s="119"/>
      <c r="B16" s="19"/>
      <c r="C16" s="19"/>
      <c r="D16" s="21"/>
      <c r="E16" s="21"/>
      <c r="F16" s="21"/>
      <c r="H16" s="21"/>
    </row>
    <row r="17" spans="1:69" s="18" customFormat="1" x14ac:dyDescent="0.25">
      <c r="A17" s="116"/>
      <c r="B17" s="116"/>
      <c r="C17" s="116"/>
      <c r="D17" s="21"/>
      <c r="E17" s="21"/>
      <c r="F17" s="21"/>
      <c r="H17" s="21"/>
      <c r="V17" s="51"/>
      <c r="W17" s="51"/>
      <c r="BN17" s="166"/>
      <c r="BO17" s="166"/>
      <c r="BP17" s="166"/>
      <c r="BQ17" s="166"/>
    </row>
    <row r="18" spans="1:69" s="18" customFormat="1" x14ac:dyDescent="0.25">
      <c r="A18" s="116"/>
      <c r="B18" s="116"/>
      <c r="C18" s="116"/>
      <c r="D18" s="21"/>
      <c r="E18" s="21"/>
      <c r="F18" s="21"/>
      <c r="H18" s="21"/>
      <c r="V18" s="51"/>
      <c r="W18" s="51"/>
      <c r="BN18" s="166"/>
      <c r="BO18" s="166"/>
      <c r="BP18" s="166"/>
      <c r="BQ18" s="166"/>
    </row>
    <row r="19" spans="1:69" s="18" customFormat="1" x14ac:dyDescent="0.25">
      <c r="A19" s="116"/>
      <c r="B19" s="116"/>
      <c r="C19" s="116"/>
      <c r="D19" s="21"/>
      <c r="E19" s="21"/>
      <c r="F19" s="21"/>
      <c r="H19" s="21"/>
      <c r="V19" s="51"/>
      <c r="W19" s="51"/>
      <c r="BN19" s="166"/>
      <c r="BO19" s="166"/>
      <c r="BP19" s="166"/>
      <c r="BQ19" s="166"/>
    </row>
    <row r="20" spans="1:69" s="18" customFormat="1" x14ac:dyDescent="0.25">
      <c r="A20" s="116"/>
      <c r="B20" s="116"/>
      <c r="C20" s="116"/>
      <c r="D20" s="21"/>
      <c r="E20" s="21"/>
      <c r="F20" s="21"/>
      <c r="H20" s="21"/>
      <c r="V20" s="51"/>
      <c r="W20" s="51"/>
      <c r="BN20" s="166"/>
      <c r="BO20" s="166"/>
      <c r="BP20" s="166"/>
      <c r="BQ20" s="166"/>
    </row>
    <row r="21" spans="1:69" s="18" customFormat="1" x14ac:dyDescent="0.25">
      <c r="A21" s="116"/>
      <c r="B21" s="116"/>
      <c r="C21" s="116"/>
      <c r="D21" s="21"/>
      <c r="E21" s="21"/>
      <c r="F21" s="21"/>
      <c r="H21" s="21"/>
      <c r="V21" s="51"/>
      <c r="W21" s="51"/>
      <c r="BN21" s="166"/>
      <c r="BO21" s="166"/>
      <c r="BP21" s="166"/>
      <c r="BQ21" s="166"/>
    </row>
    <row r="22" spans="1:69" s="18" customFormat="1" x14ac:dyDescent="0.25">
      <c r="A22" s="116"/>
      <c r="B22" s="116"/>
      <c r="C22" s="116"/>
      <c r="D22" s="21"/>
      <c r="E22" s="21"/>
      <c r="F22" s="21"/>
      <c r="H22" s="21"/>
      <c r="V22" s="51"/>
      <c r="W22" s="51"/>
      <c r="BN22" s="166"/>
      <c r="BO22" s="166"/>
      <c r="BP22" s="166"/>
      <c r="BQ22" s="166"/>
    </row>
    <row r="23" spans="1:69" s="18" customFormat="1" x14ac:dyDescent="0.25">
      <c r="A23" s="116"/>
      <c r="B23" s="116"/>
      <c r="C23" s="116"/>
      <c r="D23" s="21"/>
      <c r="E23" s="21"/>
      <c r="F23" s="21"/>
      <c r="H23" s="21"/>
      <c r="V23" s="51"/>
      <c r="W23" s="51"/>
      <c r="BN23" s="166"/>
      <c r="BO23" s="166"/>
      <c r="BP23" s="166"/>
      <c r="BQ23" s="166"/>
    </row>
    <row r="24" spans="1:69" s="18" customFormat="1" x14ac:dyDescent="0.25">
      <c r="A24" s="116"/>
      <c r="B24" s="116"/>
      <c r="C24" s="116"/>
      <c r="D24" s="21"/>
      <c r="E24" s="21"/>
      <c r="F24" s="21"/>
      <c r="H24" s="21"/>
      <c r="V24" s="51"/>
      <c r="W24" s="51"/>
      <c r="BN24" s="166"/>
      <c r="BO24" s="166"/>
      <c r="BP24" s="166"/>
      <c r="BQ24" s="166"/>
    </row>
    <row r="25" spans="1:69" s="18" customFormat="1" x14ac:dyDescent="0.25">
      <c r="A25" s="120"/>
      <c r="B25" s="120"/>
      <c r="C25" s="116"/>
      <c r="D25" s="21"/>
      <c r="E25" s="21"/>
      <c r="F25" s="21"/>
      <c r="H25" s="21"/>
      <c r="V25" s="51"/>
      <c r="W25" s="51"/>
      <c r="BN25" s="166"/>
      <c r="BO25" s="166"/>
      <c r="BP25" s="166"/>
      <c r="BQ25" s="166"/>
    </row>
    <row r="26" spans="1:69" x14ac:dyDescent="0.25">
      <c r="A26" s="117"/>
      <c r="B26" s="118"/>
      <c r="C26" s="117"/>
    </row>
  </sheetData>
  <autoFilter ref="A1:BM11"/>
  <sortState ref="A2:B37">
    <sortCondition ref="A2:A37"/>
  </sortState>
  <pageMargins left="0.7" right="0.7" top="0.75" bottom="0.75" header="0.3" footer="0.3"/>
  <pageSetup paperSize="9" orientation="portrait" r:id="rId1"/>
  <ignoredErrors>
    <ignoredError sqref="B2:B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D1570"/>
  <sheetViews>
    <sheetView topLeftCell="A626" workbookViewId="0">
      <selection activeCell="A9" sqref="A9:A1569"/>
    </sheetView>
  </sheetViews>
  <sheetFormatPr defaultRowHeight="15" x14ac:dyDescent="0.25"/>
  <cols>
    <col min="1" max="1" width="56.85546875" bestFit="1" customWidth="1"/>
    <col min="2" max="2" width="18.42578125" bestFit="1" customWidth="1"/>
    <col min="3" max="3" width="25.5703125" bestFit="1" customWidth="1"/>
    <col min="4" max="4" width="10.42578125" bestFit="1" customWidth="1"/>
  </cols>
  <sheetData>
    <row r="1" spans="1:4" x14ac:dyDescent="0.25">
      <c r="A1" s="17" t="s">
        <v>0</v>
      </c>
      <c r="B1" s="14" t="s">
        <v>1</v>
      </c>
      <c r="C1" s="14" t="s">
        <v>2</v>
      </c>
      <c r="D1" s="14" t="s">
        <v>3</v>
      </c>
    </row>
    <row r="2" spans="1:4" hidden="1" x14ac:dyDescent="0.25">
      <c r="A2" s="15" t="s">
        <v>4</v>
      </c>
      <c r="B2" s="12"/>
      <c r="C2" s="9"/>
      <c r="D2" s="12"/>
    </row>
    <row r="3" spans="1:4" hidden="1" x14ac:dyDescent="0.25">
      <c r="A3" s="15" t="s">
        <v>1275</v>
      </c>
      <c r="B3" s="12">
        <v>1</v>
      </c>
      <c r="C3" s="10">
        <v>1</v>
      </c>
      <c r="D3" s="12">
        <v>1</v>
      </c>
    </row>
    <row r="4" spans="1:4" hidden="1" x14ac:dyDescent="0.25">
      <c r="A4" s="15" t="s">
        <v>6</v>
      </c>
      <c r="B4" s="12">
        <v>4</v>
      </c>
      <c r="C4" s="10">
        <v>1</v>
      </c>
      <c r="D4" s="12">
        <v>1</v>
      </c>
    </row>
    <row r="5" spans="1:4" hidden="1" x14ac:dyDescent="0.25">
      <c r="A5" s="15" t="s">
        <v>357</v>
      </c>
      <c r="B5" s="12">
        <v>1</v>
      </c>
      <c r="C5" s="10">
        <v>1</v>
      </c>
      <c r="D5" s="12">
        <v>1</v>
      </c>
    </row>
    <row r="6" spans="1:4" hidden="1" x14ac:dyDescent="0.25">
      <c r="A6" s="15" t="s">
        <v>468</v>
      </c>
      <c r="B6" s="12">
        <v>1</v>
      </c>
      <c r="C6" s="10">
        <v>1</v>
      </c>
      <c r="D6" s="12">
        <v>1</v>
      </c>
    </row>
    <row r="7" spans="1:4" hidden="1" x14ac:dyDescent="0.25">
      <c r="A7" s="15" t="s">
        <v>479</v>
      </c>
      <c r="B7" s="12">
        <v>1</v>
      </c>
      <c r="C7" s="10">
        <v>1</v>
      </c>
      <c r="D7" s="12">
        <v>1</v>
      </c>
    </row>
    <row r="8" spans="1:4" hidden="1" x14ac:dyDescent="0.25">
      <c r="A8" s="15" t="s">
        <v>1276</v>
      </c>
      <c r="B8" s="12">
        <v>2</v>
      </c>
      <c r="C8" s="10">
        <v>1</v>
      </c>
      <c r="D8" s="12">
        <v>1</v>
      </c>
    </row>
    <row r="9" spans="1:4" x14ac:dyDescent="0.25">
      <c r="A9" s="16" t="s">
        <v>8</v>
      </c>
      <c r="B9" s="13">
        <v>10</v>
      </c>
      <c r="C9" s="11" t="s">
        <v>9</v>
      </c>
      <c r="D9" s="13">
        <v>6</v>
      </c>
    </row>
    <row r="10" spans="1:4" hidden="1" x14ac:dyDescent="0.25">
      <c r="A10" s="15" t="s">
        <v>10</v>
      </c>
      <c r="B10" s="12"/>
      <c r="C10" s="9"/>
      <c r="D10" s="12"/>
    </row>
    <row r="11" spans="1:4" hidden="1" x14ac:dyDescent="0.25">
      <c r="A11" s="15" t="s">
        <v>392</v>
      </c>
      <c r="B11" s="12">
        <v>2</v>
      </c>
      <c r="C11" s="10">
        <v>1</v>
      </c>
      <c r="D11" s="12">
        <v>1</v>
      </c>
    </row>
    <row r="12" spans="1:4" hidden="1" x14ac:dyDescent="0.25">
      <c r="A12" s="15" t="s">
        <v>1277</v>
      </c>
      <c r="B12" s="12">
        <v>2</v>
      </c>
      <c r="C12" s="10">
        <v>1</v>
      </c>
      <c r="D12" s="12">
        <v>1</v>
      </c>
    </row>
    <row r="13" spans="1:4" hidden="1" x14ac:dyDescent="0.25">
      <c r="A13" s="15" t="s">
        <v>1278</v>
      </c>
      <c r="B13" s="12">
        <v>1</v>
      </c>
      <c r="C13" s="10">
        <v>1</v>
      </c>
      <c r="D13" s="12">
        <v>1</v>
      </c>
    </row>
    <row r="14" spans="1:4" hidden="1" x14ac:dyDescent="0.25">
      <c r="A14" s="15" t="s">
        <v>11</v>
      </c>
      <c r="B14" s="12">
        <v>8</v>
      </c>
      <c r="C14" s="10">
        <v>1</v>
      </c>
      <c r="D14" s="12">
        <v>1</v>
      </c>
    </row>
    <row r="15" spans="1:4" hidden="1" x14ac:dyDescent="0.25">
      <c r="A15" s="15" t="s">
        <v>12</v>
      </c>
      <c r="B15" s="12">
        <v>14</v>
      </c>
      <c r="C15" s="10">
        <v>1</v>
      </c>
      <c r="D15" s="12">
        <v>1</v>
      </c>
    </row>
    <row r="16" spans="1:4" hidden="1" x14ac:dyDescent="0.25">
      <c r="A16" s="15" t="s">
        <v>206</v>
      </c>
      <c r="B16" s="12">
        <v>2</v>
      </c>
      <c r="C16" s="10">
        <v>1</v>
      </c>
      <c r="D16" s="12">
        <v>1</v>
      </c>
    </row>
    <row r="17" spans="1:4" hidden="1" x14ac:dyDescent="0.25">
      <c r="A17" s="15" t="s">
        <v>1279</v>
      </c>
      <c r="B17" s="12">
        <v>1</v>
      </c>
      <c r="C17" s="10">
        <v>1</v>
      </c>
      <c r="D17" s="12">
        <v>1</v>
      </c>
    </row>
    <row r="18" spans="1:4" hidden="1" x14ac:dyDescent="0.25">
      <c r="A18" s="15" t="s">
        <v>1280</v>
      </c>
      <c r="B18" s="12">
        <v>14</v>
      </c>
      <c r="C18" s="10">
        <v>1</v>
      </c>
      <c r="D18" s="12">
        <v>1</v>
      </c>
    </row>
    <row r="19" spans="1:4" hidden="1" x14ac:dyDescent="0.25">
      <c r="A19" s="15" t="s">
        <v>1281</v>
      </c>
      <c r="B19" s="12">
        <v>3</v>
      </c>
      <c r="C19" s="10">
        <v>1</v>
      </c>
      <c r="D19" s="12">
        <v>1</v>
      </c>
    </row>
    <row r="20" spans="1:4" hidden="1" x14ac:dyDescent="0.25">
      <c r="A20" s="15" t="s">
        <v>1282</v>
      </c>
      <c r="B20" s="12">
        <v>1</v>
      </c>
      <c r="C20" s="10">
        <v>1</v>
      </c>
      <c r="D20" s="12">
        <v>1</v>
      </c>
    </row>
    <row r="21" spans="1:4" hidden="1" x14ac:dyDescent="0.25">
      <c r="A21" s="15" t="s">
        <v>1283</v>
      </c>
      <c r="B21" s="12">
        <v>1</v>
      </c>
      <c r="C21" s="10">
        <v>1</v>
      </c>
      <c r="D21" s="12">
        <v>1</v>
      </c>
    </row>
    <row r="22" spans="1:4" hidden="1" x14ac:dyDescent="0.25">
      <c r="A22" s="15" t="s">
        <v>15</v>
      </c>
      <c r="B22" s="12">
        <v>1</v>
      </c>
      <c r="C22" s="10">
        <v>1</v>
      </c>
      <c r="D22" s="12">
        <v>1</v>
      </c>
    </row>
    <row r="23" spans="1:4" hidden="1" x14ac:dyDescent="0.25">
      <c r="A23" s="15" t="s">
        <v>16</v>
      </c>
      <c r="B23" s="12">
        <v>8</v>
      </c>
      <c r="C23" s="10">
        <v>1</v>
      </c>
      <c r="D23" s="12">
        <v>1</v>
      </c>
    </row>
    <row r="24" spans="1:4" hidden="1" x14ac:dyDescent="0.25">
      <c r="A24" s="15" t="s">
        <v>1284</v>
      </c>
      <c r="B24" s="12">
        <v>2</v>
      </c>
      <c r="C24" s="10">
        <v>1</v>
      </c>
      <c r="D24" s="12">
        <v>1</v>
      </c>
    </row>
    <row r="25" spans="1:4" hidden="1" x14ac:dyDescent="0.25">
      <c r="A25" s="15" t="s">
        <v>17</v>
      </c>
      <c r="B25" s="12">
        <v>4</v>
      </c>
      <c r="C25" s="10">
        <v>1</v>
      </c>
      <c r="D25" s="12">
        <v>1</v>
      </c>
    </row>
    <row r="26" spans="1:4" hidden="1" x14ac:dyDescent="0.25">
      <c r="A26" s="15" t="s">
        <v>18</v>
      </c>
      <c r="B26" s="12">
        <v>1</v>
      </c>
      <c r="C26" s="10">
        <v>1</v>
      </c>
      <c r="D26" s="12">
        <v>1</v>
      </c>
    </row>
    <row r="27" spans="1:4" hidden="1" x14ac:dyDescent="0.25">
      <c r="A27" s="15" t="s">
        <v>19</v>
      </c>
      <c r="B27" s="12">
        <v>1</v>
      </c>
      <c r="C27" s="10">
        <v>1</v>
      </c>
      <c r="D27" s="12">
        <v>1</v>
      </c>
    </row>
    <row r="28" spans="1:4" hidden="1" x14ac:dyDescent="0.25">
      <c r="A28" s="15" t="s">
        <v>1285</v>
      </c>
      <c r="B28" s="12">
        <v>1</v>
      </c>
      <c r="C28" s="10">
        <v>1</v>
      </c>
      <c r="D28" s="12">
        <v>1</v>
      </c>
    </row>
    <row r="29" spans="1:4" hidden="1" x14ac:dyDescent="0.25">
      <c r="A29" s="15" t="s">
        <v>20</v>
      </c>
      <c r="B29" s="12">
        <v>9</v>
      </c>
      <c r="C29" s="10">
        <v>1</v>
      </c>
      <c r="D29" s="12">
        <v>1</v>
      </c>
    </row>
    <row r="30" spans="1:4" hidden="1" x14ac:dyDescent="0.25">
      <c r="A30" s="15" t="s">
        <v>1286</v>
      </c>
      <c r="B30" s="12">
        <v>1</v>
      </c>
      <c r="C30" s="10">
        <v>1</v>
      </c>
      <c r="D30" s="12">
        <v>1</v>
      </c>
    </row>
    <row r="31" spans="1:4" hidden="1" x14ac:dyDescent="0.25">
      <c r="A31" s="15" t="s">
        <v>21</v>
      </c>
      <c r="B31" s="12">
        <v>6</v>
      </c>
      <c r="C31" s="10">
        <v>1</v>
      </c>
      <c r="D31" s="12">
        <v>1</v>
      </c>
    </row>
    <row r="32" spans="1:4" hidden="1" x14ac:dyDescent="0.25">
      <c r="A32" s="15" t="s">
        <v>22</v>
      </c>
      <c r="B32" s="12">
        <v>2</v>
      </c>
      <c r="C32" s="10">
        <v>1</v>
      </c>
      <c r="D32" s="12">
        <v>1</v>
      </c>
    </row>
    <row r="33" spans="1:4" hidden="1" x14ac:dyDescent="0.25">
      <c r="A33" s="15" t="s">
        <v>23</v>
      </c>
      <c r="B33" s="12">
        <v>4</v>
      </c>
      <c r="C33" s="10">
        <v>1</v>
      </c>
      <c r="D33" s="12">
        <v>1</v>
      </c>
    </row>
    <row r="34" spans="1:4" hidden="1" x14ac:dyDescent="0.25">
      <c r="A34" s="15" t="s">
        <v>1287</v>
      </c>
      <c r="B34" s="12">
        <v>1</v>
      </c>
      <c r="C34" s="10">
        <v>1</v>
      </c>
      <c r="D34" s="12">
        <v>1</v>
      </c>
    </row>
    <row r="35" spans="1:4" hidden="1" x14ac:dyDescent="0.25">
      <c r="A35" s="15" t="s">
        <v>24</v>
      </c>
      <c r="B35" s="12">
        <v>4</v>
      </c>
      <c r="C35" s="10">
        <v>1</v>
      </c>
      <c r="D35" s="12">
        <v>1</v>
      </c>
    </row>
    <row r="36" spans="1:4" hidden="1" x14ac:dyDescent="0.25">
      <c r="A36" s="15" t="s">
        <v>25</v>
      </c>
      <c r="B36" s="12">
        <v>3</v>
      </c>
      <c r="C36" s="10">
        <v>1</v>
      </c>
      <c r="D36" s="12">
        <v>1</v>
      </c>
    </row>
    <row r="37" spans="1:4" hidden="1" x14ac:dyDescent="0.25">
      <c r="A37" s="15" t="s">
        <v>1288</v>
      </c>
      <c r="B37" s="12">
        <v>2</v>
      </c>
      <c r="C37" s="10">
        <v>1</v>
      </c>
      <c r="D37" s="12">
        <v>1</v>
      </c>
    </row>
    <row r="38" spans="1:4" hidden="1" x14ac:dyDescent="0.25">
      <c r="A38" s="15" t="s">
        <v>1289</v>
      </c>
      <c r="B38" s="12">
        <v>1</v>
      </c>
      <c r="C38" s="10">
        <v>1</v>
      </c>
      <c r="D38" s="12">
        <v>1</v>
      </c>
    </row>
    <row r="39" spans="1:4" hidden="1" x14ac:dyDescent="0.25">
      <c r="A39" s="15" t="s">
        <v>26</v>
      </c>
      <c r="B39" s="12">
        <v>2</v>
      </c>
      <c r="C39" s="10">
        <v>1</v>
      </c>
      <c r="D39" s="12">
        <v>1</v>
      </c>
    </row>
    <row r="40" spans="1:4" hidden="1" x14ac:dyDescent="0.25">
      <c r="A40" s="15" t="s">
        <v>27</v>
      </c>
      <c r="B40" s="12">
        <v>1</v>
      </c>
      <c r="C40" s="10">
        <v>1</v>
      </c>
      <c r="D40" s="12">
        <v>1</v>
      </c>
    </row>
    <row r="41" spans="1:4" hidden="1" x14ac:dyDescent="0.25">
      <c r="A41" s="15" t="s">
        <v>1290</v>
      </c>
      <c r="B41" s="12">
        <v>2</v>
      </c>
      <c r="C41" s="10">
        <v>1</v>
      </c>
      <c r="D41" s="12">
        <v>1</v>
      </c>
    </row>
    <row r="42" spans="1:4" hidden="1" x14ac:dyDescent="0.25">
      <c r="A42" s="15" t="s">
        <v>28</v>
      </c>
      <c r="B42" s="12">
        <v>5</v>
      </c>
      <c r="C42" s="10">
        <v>1</v>
      </c>
      <c r="D42" s="12">
        <v>1</v>
      </c>
    </row>
    <row r="43" spans="1:4" hidden="1" x14ac:dyDescent="0.25">
      <c r="A43" s="15" t="s">
        <v>1291</v>
      </c>
      <c r="B43" s="12">
        <v>3</v>
      </c>
      <c r="C43" s="10">
        <v>1</v>
      </c>
      <c r="D43" s="12">
        <v>1</v>
      </c>
    </row>
    <row r="44" spans="1:4" hidden="1" x14ac:dyDescent="0.25">
      <c r="A44" s="15" t="s">
        <v>316</v>
      </c>
      <c r="B44" s="12">
        <v>3</v>
      </c>
      <c r="C44" s="10">
        <v>1</v>
      </c>
      <c r="D44" s="12">
        <v>1</v>
      </c>
    </row>
    <row r="45" spans="1:4" hidden="1" x14ac:dyDescent="0.25">
      <c r="A45" s="15" t="s">
        <v>29</v>
      </c>
      <c r="B45" s="12">
        <v>6</v>
      </c>
      <c r="C45" s="10">
        <v>1</v>
      </c>
      <c r="D45" s="12">
        <v>1</v>
      </c>
    </row>
    <row r="46" spans="1:4" hidden="1" x14ac:dyDescent="0.25">
      <c r="A46" s="15" t="s">
        <v>1292</v>
      </c>
      <c r="B46" s="12">
        <v>1</v>
      </c>
      <c r="C46" s="10">
        <v>1</v>
      </c>
      <c r="D46" s="12">
        <v>1</v>
      </c>
    </row>
    <row r="47" spans="1:4" hidden="1" x14ac:dyDescent="0.25">
      <c r="A47" s="15" t="s">
        <v>1293</v>
      </c>
      <c r="B47" s="12">
        <v>1</v>
      </c>
      <c r="C47" s="10">
        <v>1</v>
      </c>
      <c r="D47" s="12">
        <v>1</v>
      </c>
    </row>
    <row r="48" spans="1:4" hidden="1" x14ac:dyDescent="0.25">
      <c r="A48" s="15" t="s">
        <v>1294</v>
      </c>
      <c r="B48" s="12">
        <v>2</v>
      </c>
      <c r="C48" s="10">
        <v>1</v>
      </c>
      <c r="D48" s="12">
        <v>1</v>
      </c>
    </row>
    <row r="49" spans="1:4" hidden="1" x14ac:dyDescent="0.25">
      <c r="A49" s="15" t="s">
        <v>30</v>
      </c>
      <c r="B49" s="12">
        <v>1</v>
      </c>
      <c r="C49" s="10">
        <v>1</v>
      </c>
      <c r="D49" s="12">
        <v>1</v>
      </c>
    </row>
    <row r="50" spans="1:4" hidden="1" x14ac:dyDescent="0.25">
      <c r="A50" s="15" t="s">
        <v>318</v>
      </c>
      <c r="B50" s="12">
        <v>1</v>
      </c>
      <c r="C50" s="10">
        <v>1</v>
      </c>
      <c r="D50" s="12">
        <v>1</v>
      </c>
    </row>
    <row r="51" spans="1:4" hidden="1" x14ac:dyDescent="0.25">
      <c r="A51" s="15" t="s">
        <v>31</v>
      </c>
      <c r="B51" s="12">
        <v>4</v>
      </c>
      <c r="C51" s="10">
        <v>1</v>
      </c>
      <c r="D51" s="12">
        <v>1</v>
      </c>
    </row>
    <row r="52" spans="1:4" hidden="1" x14ac:dyDescent="0.25">
      <c r="A52" s="15" t="s">
        <v>32</v>
      </c>
      <c r="B52" s="12">
        <v>16</v>
      </c>
      <c r="C52" s="10">
        <v>1</v>
      </c>
      <c r="D52" s="12">
        <v>1</v>
      </c>
    </row>
    <row r="53" spans="1:4" hidden="1" x14ac:dyDescent="0.25">
      <c r="A53" s="15" t="s">
        <v>1295</v>
      </c>
      <c r="B53" s="12">
        <v>5</v>
      </c>
      <c r="C53" s="10">
        <v>1</v>
      </c>
      <c r="D53" s="12">
        <v>1</v>
      </c>
    </row>
    <row r="54" spans="1:4" hidden="1" x14ac:dyDescent="0.25">
      <c r="A54" s="15" t="s">
        <v>33</v>
      </c>
      <c r="B54" s="12">
        <v>6</v>
      </c>
      <c r="C54" s="10">
        <v>1</v>
      </c>
      <c r="D54" s="12">
        <v>1</v>
      </c>
    </row>
    <row r="55" spans="1:4" hidden="1" x14ac:dyDescent="0.25">
      <c r="A55" s="15" t="s">
        <v>320</v>
      </c>
      <c r="B55" s="12">
        <v>1</v>
      </c>
      <c r="C55" s="10">
        <v>1</v>
      </c>
      <c r="D55" s="12">
        <v>1</v>
      </c>
    </row>
    <row r="56" spans="1:4" hidden="1" x14ac:dyDescent="0.25">
      <c r="A56" s="15" t="s">
        <v>1296</v>
      </c>
      <c r="B56" s="12">
        <v>2</v>
      </c>
      <c r="C56" s="10">
        <v>1</v>
      </c>
      <c r="D56" s="12">
        <v>1</v>
      </c>
    </row>
    <row r="57" spans="1:4" hidden="1" x14ac:dyDescent="0.25">
      <c r="A57" s="15" t="s">
        <v>34</v>
      </c>
      <c r="B57" s="12">
        <v>7</v>
      </c>
      <c r="C57" s="10">
        <v>1</v>
      </c>
      <c r="D57" s="12">
        <v>1</v>
      </c>
    </row>
    <row r="58" spans="1:4" hidden="1" x14ac:dyDescent="0.25">
      <c r="A58" s="15" t="s">
        <v>35</v>
      </c>
      <c r="B58" s="12">
        <v>2</v>
      </c>
      <c r="C58" s="10">
        <v>1</v>
      </c>
      <c r="D58" s="12">
        <v>1</v>
      </c>
    </row>
    <row r="59" spans="1:4" hidden="1" x14ac:dyDescent="0.25">
      <c r="A59" s="15" t="s">
        <v>322</v>
      </c>
      <c r="B59" s="12">
        <v>4</v>
      </c>
      <c r="C59" s="10">
        <v>1</v>
      </c>
      <c r="D59" s="12">
        <v>1</v>
      </c>
    </row>
    <row r="60" spans="1:4" hidden="1" x14ac:dyDescent="0.25">
      <c r="A60" s="15" t="s">
        <v>1297</v>
      </c>
      <c r="B60" s="12">
        <v>1</v>
      </c>
      <c r="C60" s="10">
        <v>1</v>
      </c>
      <c r="D60" s="12">
        <v>1</v>
      </c>
    </row>
    <row r="61" spans="1:4" hidden="1" x14ac:dyDescent="0.25">
      <c r="A61" s="15" t="s">
        <v>1298</v>
      </c>
      <c r="B61" s="12">
        <v>2</v>
      </c>
      <c r="C61" s="10">
        <v>1</v>
      </c>
      <c r="D61" s="12">
        <v>1</v>
      </c>
    </row>
    <row r="62" spans="1:4" hidden="1" x14ac:dyDescent="0.25">
      <c r="A62" s="15" t="s">
        <v>36</v>
      </c>
      <c r="B62" s="12">
        <v>11</v>
      </c>
      <c r="C62" s="10">
        <v>1</v>
      </c>
      <c r="D62" s="12">
        <v>1</v>
      </c>
    </row>
    <row r="63" spans="1:4" hidden="1" x14ac:dyDescent="0.25">
      <c r="A63" s="15" t="s">
        <v>37</v>
      </c>
      <c r="B63" s="12">
        <v>8</v>
      </c>
      <c r="C63" s="10">
        <v>1</v>
      </c>
      <c r="D63" s="12">
        <v>1</v>
      </c>
    </row>
    <row r="64" spans="1:4" hidden="1" x14ac:dyDescent="0.25">
      <c r="A64" s="15" t="s">
        <v>40</v>
      </c>
      <c r="B64" s="12">
        <v>4</v>
      </c>
      <c r="C64" s="10">
        <v>1</v>
      </c>
      <c r="D64" s="12">
        <v>1</v>
      </c>
    </row>
    <row r="65" spans="1:4" hidden="1" x14ac:dyDescent="0.25">
      <c r="A65" s="15" t="s">
        <v>41</v>
      </c>
      <c r="B65" s="12">
        <v>1</v>
      </c>
      <c r="C65" s="10">
        <v>1</v>
      </c>
      <c r="D65" s="12">
        <v>1</v>
      </c>
    </row>
    <row r="66" spans="1:4" hidden="1" x14ac:dyDescent="0.25">
      <c r="A66" s="15" t="s">
        <v>1299</v>
      </c>
      <c r="B66" s="12">
        <v>4</v>
      </c>
      <c r="C66" s="10">
        <v>1</v>
      </c>
      <c r="D66" s="12">
        <v>1</v>
      </c>
    </row>
    <row r="67" spans="1:4" hidden="1" x14ac:dyDescent="0.25">
      <c r="A67" s="15" t="s">
        <v>1300</v>
      </c>
      <c r="B67" s="12">
        <v>6</v>
      </c>
      <c r="C67" s="10">
        <v>1</v>
      </c>
      <c r="D67" s="12">
        <v>1</v>
      </c>
    </row>
    <row r="68" spans="1:4" hidden="1" x14ac:dyDescent="0.25">
      <c r="A68" s="15" t="s">
        <v>1301</v>
      </c>
      <c r="B68" s="12">
        <v>2</v>
      </c>
      <c r="C68" s="10">
        <v>1</v>
      </c>
      <c r="D68" s="12">
        <v>1</v>
      </c>
    </row>
    <row r="69" spans="1:4" hidden="1" x14ac:dyDescent="0.25">
      <c r="A69" s="15" t="s">
        <v>325</v>
      </c>
      <c r="B69" s="12">
        <v>4</v>
      </c>
      <c r="C69" s="10">
        <v>1</v>
      </c>
      <c r="D69" s="12">
        <v>1</v>
      </c>
    </row>
    <row r="70" spans="1:4" hidden="1" x14ac:dyDescent="0.25">
      <c r="A70" s="15" t="s">
        <v>44</v>
      </c>
      <c r="B70" s="12">
        <v>17</v>
      </c>
      <c r="C70" s="10">
        <v>1</v>
      </c>
      <c r="D70" s="12">
        <v>1</v>
      </c>
    </row>
    <row r="71" spans="1:4" hidden="1" x14ac:dyDescent="0.25">
      <c r="A71" s="15" t="s">
        <v>1302</v>
      </c>
      <c r="B71" s="12">
        <v>10</v>
      </c>
      <c r="C71" s="10">
        <v>1</v>
      </c>
      <c r="D71" s="12">
        <v>1</v>
      </c>
    </row>
    <row r="72" spans="1:4" hidden="1" x14ac:dyDescent="0.25">
      <c r="A72" s="15" t="s">
        <v>242</v>
      </c>
      <c r="B72" s="12">
        <v>4</v>
      </c>
      <c r="C72" s="10">
        <v>1</v>
      </c>
      <c r="D72" s="12">
        <v>1</v>
      </c>
    </row>
    <row r="73" spans="1:4" hidden="1" x14ac:dyDescent="0.25">
      <c r="A73" s="15" t="s">
        <v>45</v>
      </c>
      <c r="B73" s="12">
        <v>1</v>
      </c>
      <c r="C73" s="10">
        <v>1</v>
      </c>
      <c r="D73" s="12">
        <v>1</v>
      </c>
    </row>
    <row r="74" spans="1:4" hidden="1" x14ac:dyDescent="0.25">
      <c r="A74" s="15" t="s">
        <v>421</v>
      </c>
      <c r="B74" s="12">
        <v>1</v>
      </c>
      <c r="C74" s="10">
        <v>1</v>
      </c>
      <c r="D74" s="12">
        <v>1</v>
      </c>
    </row>
    <row r="75" spans="1:4" hidden="1" x14ac:dyDescent="0.25">
      <c r="A75" s="15" t="s">
        <v>46</v>
      </c>
      <c r="B75" s="12">
        <v>6</v>
      </c>
      <c r="C75" s="10">
        <v>1</v>
      </c>
      <c r="D75" s="12">
        <v>1</v>
      </c>
    </row>
    <row r="76" spans="1:4" hidden="1" x14ac:dyDescent="0.25">
      <c r="A76" s="15" t="s">
        <v>326</v>
      </c>
      <c r="B76" s="12">
        <v>1</v>
      </c>
      <c r="C76" s="10">
        <v>1</v>
      </c>
      <c r="D76" s="12">
        <v>1</v>
      </c>
    </row>
    <row r="77" spans="1:4" hidden="1" x14ac:dyDescent="0.25">
      <c r="A77" s="15" t="s">
        <v>48</v>
      </c>
      <c r="B77" s="12">
        <v>7</v>
      </c>
      <c r="C77" s="10">
        <v>1</v>
      </c>
      <c r="D77" s="12">
        <v>1</v>
      </c>
    </row>
    <row r="78" spans="1:4" hidden="1" x14ac:dyDescent="0.25">
      <c r="A78" s="15" t="s">
        <v>1303</v>
      </c>
      <c r="B78" s="12">
        <v>1</v>
      </c>
      <c r="C78" s="10">
        <v>1</v>
      </c>
      <c r="D78" s="12">
        <v>1</v>
      </c>
    </row>
    <row r="79" spans="1:4" hidden="1" x14ac:dyDescent="0.25">
      <c r="A79" s="15" t="s">
        <v>50</v>
      </c>
      <c r="B79" s="12">
        <v>2</v>
      </c>
      <c r="C79" s="10">
        <v>1</v>
      </c>
      <c r="D79" s="12">
        <v>1</v>
      </c>
    </row>
    <row r="80" spans="1:4" hidden="1" x14ac:dyDescent="0.25">
      <c r="A80" s="15" t="s">
        <v>1304</v>
      </c>
      <c r="B80" s="12">
        <v>2</v>
      </c>
      <c r="C80" s="10">
        <v>1</v>
      </c>
      <c r="D80" s="12">
        <v>1</v>
      </c>
    </row>
    <row r="81" spans="1:4" hidden="1" x14ac:dyDescent="0.25">
      <c r="A81" s="15" t="s">
        <v>51</v>
      </c>
      <c r="B81" s="12">
        <v>6</v>
      </c>
      <c r="C81" s="10">
        <v>1</v>
      </c>
      <c r="D81" s="12">
        <v>1</v>
      </c>
    </row>
    <row r="82" spans="1:4" hidden="1" x14ac:dyDescent="0.25">
      <c r="A82" s="15" t="s">
        <v>1305</v>
      </c>
      <c r="B82" s="12">
        <v>5</v>
      </c>
      <c r="C82" s="10">
        <v>1</v>
      </c>
      <c r="D82" s="12">
        <v>1</v>
      </c>
    </row>
    <row r="83" spans="1:4" hidden="1" x14ac:dyDescent="0.25">
      <c r="A83" s="15" t="s">
        <v>52</v>
      </c>
      <c r="B83" s="12">
        <v>1</v>
      </c>
      <c r="C83" s="10">
        <v>1</v>
      </c>
      <c r="D83" s="12">
        <v>1</v>
      </c>
    </row>
    <row r="84" spans="1:4" hidden="1" x14ac:dyDescent="0.25">
      <c r="A84" s="15" t="s">
        <v>1306</v>
      </c>
      <c r="B84" s="12">
        <v>1</v>
      </c>
      <c r="C84" s="10">
        <v>1</v>
      </c>
      <c r="D84" s="12">
        <v>1</v>
      </c>
    </row>
    <row r="85" spans="1:4" hidden="1" x14ac:dyDescent="0.25">
      <c r="A85" s="15" t="s">
        <v>328</v>
      </c>
      <c r="B85" s="12">
        <v>1</v>
      </c>
      <c r="C85" s="10">
        <v>1</v>
      </c>
      <c r="D85" s="12">
        <v>1</v>
      </c>
    </row>
    <row r="86" spans="1:4" hidden="1" x14ac:dyDescent="0.25">
      <c r="A86" s="15" t="s">
        <v>1307</v>
      </c>
      <c r="B86" s="12">
        <v>1</v>
      </c>
      <c r="C86" s="10">
        <v>1</v>
      </c>
      <c r="D86" s="12">
        <v>1</v>
      </c>
    </row>
    <row r="87" spans="1:4" hidden="1" x14ac:dyDescent="0.25">
      <c r="A87" s="15" t="s">
        <v>53</v>
      </c>
      <c r="B87" s="12">
        <v>2</v>
      </c>
      <c r="C87" s="10">
        <v>1</v>
      </c>
      <c r="D87" s="12">
        <v>1</v>
      </c>
    </row>
    <row r="88" spans="1:4" hidden="1" x14ac:dyDescent="0.25">
      <c r="A88" s="15" t="s">
        <v>54</v>
      </c>
      <c r="B88" s="12">
        <v>6</v>
      </c>
      <c r="C88" s="10">
        <v>1</v>
      </c>
      <c r="D88" s="12">
        <v>1</v>
      </c>
    </row>
    <row r="89" spans="1:4" hidden="1" x14ac:dyDescent="0.25">
      <c r="A89" s="15" t="s">
        <v>1308</v>
      </c>
      <c r="B89" s="12">
        <v>9</v>
      </c>
      <c r="C89" s="10">
        <v>1</v>
      </c>
      <c r="D89" s="12">
        <v>1</v>
      </c>
    </row>
    <row r="90" spans="1:4" hidden="1" x14ac:dyDescent="0.25">
      <c r="A90" s="15" t="s">
        <v>55</v>
      </c>
      <c r="B90" s="12">
        <v>6</v>
      </c>
      <c r="C90" s="10">
        <v>1</v>
      </c>
      <c r="D90" s="12">
        <v>1</v>
      </c>
    </row>
    <row r="91" spans="1:4" hidden="1" x14ac:dyDescent="0.25">
      <c r="A91" s="15" t="s">
        <v>330</v>
      </c>
      <c r="B91" s="12">
        <v>3</v>
      </c>
      <c r="C91" s="10">
        <v>1</v>
      </c>
      <c r="D91" s="12">
        <v>1</v>
      </c>
    </row>
    <row r="92" spans="1:4" hidden="1" x14ac:dyDescent="0.25">
      <c r="A92" s="15" t="s">
        <v>1309</v>
      </c>
      <c r="B92" s="12">
        <v>1</v>
      </c>
      <c r="C92" s="10">
        <v>1</v>
      </c>
      <c r="D92" s="12">
        <v>1</v>
      </c>
    </row>
    <row r="93" spans="1:4" hidden="1" x14ac:dyDescent="0.25">
      <c r="A93" s="15" t="s">
        <v>1310</v>
      </c>
      <c r="B93" s="12">
        <v>1</v>
      </c>
      <c r="C93" s="10">
        <v>1</v>
      </c>
      <c r="D93" s="12">
        <v>1</v>
      </c>
    </row>
    <row r="94" spans="1:4" hidden="1" x14ac:dyDescent="0.25">
      <c r="A94" s="15" t="s">
        <v>1311</v>
      </c>
      <c r="B94" s="12">
        <v>5</v>
      </c>
      <c r="C94" s="10">
        <v>1</v>
      </c>
      <c r="D94" s="12">
        <v>1</v>
      </c>
    </row>
    <row r="95" spans="1:4" hidden="1" x14ac:dyDescent="0.25">
      <c r="A95" s="15" t="s">
        <v>57</v>
      </c>
      <c r="B95" s="12">
        <v>6</v>
      </c>
      <c r="C95" s="10">
        <v>1</v>
      </c>
      <c r="D95" s="12">
        <v>1</v>
      </c>
    </row>
    <row r="96" spans="1:4" hidden="1" x14ac:dyDescent="0.25">
      <c r="A96" s="15" t="s">
        <v>1312</v>
      </c>
      <c r="B96" s="12">
        <v>1</v>
      </c>
      <c r="C96" s="10">
        <v>1</v>
      </c>
      <c r="D96" s="12">
        <v>1</v>
      </c>
    </row>
    <row r="97" spans="1:4" hidden="1" x14ac:dyDescent="0.25">
      <c r="A97" s="15" t="s">
        <v>1313</v>
      </c>
      <c r="B97" s="12">
        <v>3</v>
      </c>
      <c r="C97" s="10">
        <v>1</v>
      </c>
      <c r="D97" s="12">
        <v>1</v>
      </c>
    </row>
    <row r="98" spans="1:4" hidden="1" x14ac:dyDescent="0.25">
      <c r="A98" s="15" t="s">
        <v>59</v>
      </c>
      <c r="B98" s="12">
        <v>9</v>
      </c>
      <c r="C98" s="10">
        <v>1</v>
      </c>
      <c r="D98" s="12">
        <v>1</v>
      </c>
    </row>
    <row r="99" spans="1:4" hidden="1" x14ac:dyDescent="0.25">
      <c r="A99" s="15" t="s">
        <v>1314</v>
      </c>
      <c r="B99" s="12">
        <v>1</v>
      </c>
      <c r="C99" s="10">
        <v>1</v>
      </c>
      <c r="D99" s="12">
        <v>1</v>
      </c>
    </row>
    <row r="100" spans="1:4" hidden="1" x14ac:dyDescent="0.25">
      <c r="A100" s="15" t="s">
        <v>61</v>
      </c>
      <c r="B100" s="12">
        <v>3</v>
      </c>
      <c r="C100" s="10">
        <v>1</v>
      </c>
      <c r="D100" s="12">
        <v>1</v>
      </c>
    </row>
    <row r="101" spans="1:4" hidden="1" x14ac:dyDescent="0.25">
      <c r="A101" s="15" t="s">
        <v>332</v>
      </c>
      <c r="B101" s="12">
        <v>1</v>
      </c>
      <c r="C101" s="10">
        <v>1</v>
      </c>
      <c r="D101" s="12">
        <v>1</v>
      </c>
    </row>
    <row r="102" spans="1:4" hidden="1" x14ac:dyDescent="0.25">
      <c r="A102" s="15" t="s">
        <v>1315</v>
      </c>
      <c r="B102" s="12">
        <v>1</v>
      </c>
      <c r="C102" s="10">
        <v>1</v>
      </c>
      <c r="D102" s="12">
        <v>1</v>
      </c>
    </row>
    <row r="103" spans="1:4" x14ac:dyDescent="0.25">
      <c r="A103" s="16" t="s">
        <v>62</v>
      </c>
      <c r="B103" s="13">
        <v>343</v>
      </c>
      <c r="C103" s="11" t="s">
        <v>9</v>
      </c>
      <c r="D103" s="13">
        <v>92</v>
      </c>
    </row>
    <row r="104" spans="1:4" hidden="1" x14ac:dyDescent="0.25">
      <c r="A104" s="15" t="s">
        <v>63</v>
      </c>
      <c r="B104" s="12"/>
      <c r="C104" s="9"/>
      <c r="D104" s="12"/>
    </row>
    <row r="105" spans="1:4" hidden="1" x14ac:dyDescent="0.25">
      <c r="A105" s="15" t="s">
        <v>64</v>
      </c>
      <c r="B105" s="12">
        <v>2</v>
      </c>
      <c r="C105" s="10">
        <v>1</v>
      </c>
      <c r="D105" s="12">
        <v>1</v>
      </c>
    </row>
    <row r="106" spans="1:4" hidden="1" x14ac:dyDescent="0.25">
      <c r="A106" s="15" t="s">
        <v>1316</v>
      </c>
      <c r="B106" s="12">
        <v>5</v>
      </c>
      <c r="C106" s="10">
        <v>1</v>
      </c>
      <c r="D106" s="12">
        <v>1</v>
      </c>
    </row>
    <row r="107" spans="1:4" hidden="1" x14ac:dyDescent="0.25">
      <c r="A107" s="15" t="s">
        <v>1317</v>
      </c>
      <c r="B107" s="12">
        <v>2</v>
      </c>
      <c r="C107" s="10">
        <v>1</v>
      </c>
      <c r="D107" s="12">
        <v>1</v>
      </c>
    </row>
    <row r="108" spans="1:4" hidden="1" x14ac:dyDescent="0.25">
      <c r="A108" s="15" t="s">
        <v>75</v>
      </c>
      <c r="B108" s="12">
        <v>1</v>
      </c>
      <c r="C108" s="10">
        <v>1</v>
      </c>
      <c r="D108" s="12">
        <v>1</v>
      </c>
    </row>
    <row r="109" spans="1:4" hidden="1" x14ac:dyDescent="0.25">
      <c r="A109" s="15" t="s">
        <v>1318</v>
      </c>
      <c r="B109" s="12">
        <v>3</v>
      </c>
      <c r="C109" s="10">
        <v>1</v>
      </c>
      <c r="D109" s="12">
        <v>1</v>
      </c>
    </row>
    <row r="110" spans="1:4" hidden="1" x14ac:dyDescent="0.25">
      <c r="A110" s="15" t="s">
        <v>1319</v>
      </c>
      <c r="B110" s="12">
        <v>1</v>
      </c>
      <c r="C110" s="10">
        <v>1</v>
      </c>
      <c r="D110" s="12">
        <v>1</v>
      </c>
    </row>
    <row r="111" spans="1:4" hidden="1" x14ac:dyDescent="0.25">
      <c r="A111" s="15" t="s">
        <v>77</v>
      </c>
      <c r="B111" s="12">
        <v>12</v>
      </c>
      <c r="C111" s="10">
        <v>1</v>
      </c>
      <c r="D111" s="12">
        <v>1</v>
      </c>
    </row>
    <row r="112" spans="1:4" hidden="1" x14ac:dyDescent="0.25">
      <c r="A112" s="15" t="s">
        <v>83</v>
      </c>
      <c r="B112" s="12">
        <v>6</v>
      </c>
      <c r="C112" s="10">
        <v>1</v>
      </c>
      <c r="D112" s="12">
        <v>1</v>
      </c>
    </row>
    <row r="113" spans="1:4" hidden="1" x14ac:dyDescent="0.25">
      <c r="A113" s="15" t="s">
        <v>91</v>
      </c>
      <c r="B113" s="12">
        <v>11</v>
      </c>
      <c r="C113" s="10">
        <v>1</v>
      </c>
      <c r="D113" s="12">
        <v>1</v>
      </c>
    </row>
    <row r="114" spans="1:4" hidden="1" x14ac:dyDescent="0.25">
      <c r="A114" s="15" t="s">
        <v>1320</v>
      </c>
      <c r="B114" s="12">
        <v>1</v>
      </c>
      <c r="C114" s="10">
        <v>1</v>
      </c>
      <c r="D114" s="12">
        <v>1</v>
      </c>
    </row>
    <row r="115" spans="1:4" hidden="1" x14ac:dyDescent="0.25">
      <c r="A115" s="15" t="s">
        <v>93</v>
      </c>
      <c r="B115" s="12">
        <v>6</v>
      </c>
      <c r="C115" s="10">
        <v>1</v>
      </c>
      <c r="D115" s="12">
        <v>1</v>
      </c>
    </row>
    <row r="116" spans="1:4" hidden="1" x14ac:dyDescent="0.25">
      <c r="A116" s="15" t="s">
        <v>1321</v>
      </c>
      <c r="B116" s="12">
        <v>1</v>
      </c>
      <c r="C116" s="10">
        <v>1</v>
      </c>
      <c r="D116" s="12">
        <v>1</v>
      </c>
    </row>
    <row r="117" spans="1:4" hidden="1" x14ac:dyDescent="0.25">
      <c r="A117" s="15" t="s">
        <v>97</v>
      </c>
      <c r="B117" s="12">
        <v>1</v>
      </c>
      <c r="C117" s="10">
        <v>1</v>
      </c>
      <c r="D117" s="12">
        <v>1</v>
      </c>
    </row>
    <row r="118" spans="1:4" hidden="1" x14ac:dyDescent="0.25">
      <c r="A118" s="15" t="s">
        <v>1322</v>
      </c>
      <c r="B118" s="12">
        <v>1</v>
      </c>
      <c r="C118" s="10">
        <v>1</v>
      </c>
      <c r="D118" s="12">
        <v>1</v>
      </c>
    </row>
    <row r="119" spans="1:4" hidden="1" x14ac:dyDescent="0.25">
      <c r="A119" s="15" t="s">
        <v>100</v>
      </c>
      <c r="B119" s="12">
        <v>1</v>
      </c>
      <c r="C119" s="10">
        <v>1</v>
      </c>
      <c r="D119" s="12">
        <v>1</v>
      </c>
    </row>
    <row r="120" spans="1:4" hidden="1" x14ac:dyDescent="0.25">
      <c r="A120" s="15" t="s">
        <v>102</v>
      </c>
      <c r="B120" s="12">
        <v>1</v>
      </c>
      <c r="C120" s="10">
        <v>1</v>
      </c>
      <c r="D120" s="12">
        <v>1</v>
      </c>
    </row>
    <row r="121" spans="1:4" hidden="1" x14ac:dyDescent="0.25">
      <c r="A121" s="15" t="s">
        <v>108</v>
      </c>
      <c r="B121" s="12">
        <v>1</v>
      </c>
      <c r="C121" s="10">
        <v>1</v>
      </c>
      <c r="D121" s="12">
        <v>1</v>
      </c>
    </row>
    <row r="122" spans="1:4" hidden="1" x14ac:dyDescent="0.25">
      <c r="A122" s="15" t="s">
        <v>1323</v>
      </c>
      <c r="B122" s="12">
        <v>2</v>
      </c>
      <c r="C122" s="10">
        <v>1</v>
      </c>
      <c r="D122" s="12">
        <v>1</v>
      </c>
    </row>
    <row r="123" spans="1:4" hidden="1" x14ac:dyDescent="0.25">
      <c r="A123" s="15" t="s">
        <v>1324</v>
      </c>
      <c r="B123" s="12">
        <v>1</v>
      </c>
      <c r="C123" s="10">
        <v>1</v>
      </c>
      <c r="D123" s="12">
        <v>1</v>
      </c>
    </row>
    <row r="124" spans="1:4" hidden="1" x14ac:dyDescent="0.25">
      <c r="A124" s="15" t="s">
        <v>113</v>
      </c>
      <c r="B124" s="12">
        <v>2</v>
      </c>
      <c r="C124" s="10">
        <v>1</v>
      </c>
      <c r="D124" s="12">
        <v>1</v>
      </c>
    </row>
    <row r="125" spans="1:4" hidden="1" x14ac:dyDescent="0.25">
      <c r="A125" s="15" t="s">
        <v>114</v>
      </c>
      <c r="B125" s="12">
        <v>5</v>
      </c>
      <c r="C125" s="10">
        <v>1</v>
      </c>
      <c r="D125" s="12">
        <v>1</v>
      </c>
    </row>
    <row r="126" spans="1:4" hidden="1" x14ac:dyDescent="0.25">
      <c r="A126" s="15" t="s">
        <v>1325</v>
      </c>
      <c r="B126" s="12">
        <v>1</v>
      </c>
      <c r="C126" s="10">
        <v>1</v>
      </c>
      <c r="D126" s="12">
        <v>1</v>
      </c>
    </row>
    <row r="127" spans="1:4" hidden="1" x14ac:dyDescent="0.25">
      <c r="A127" s="15" t="s">
        <v>117</v>
      </c>
      <c r="B127" s="12">
        <v>4</v>
      </c>
      <c r="C127" s="10">
        <v>1</v>
      </c>
      <c r="D127" s="12">
        <v>1</v>
      </c>
    </row>
    <row r="128" spans="1:4" hidden="1" x14ac:dyDescent="0.25">
      <c r="A128" s="15" t="s">
        <v>118</v>
      </c>
      <c r="B128" s="12">
        <v>1</v>
      </c>
      <c r="C128" s="10">
        <v>1</v>
      </c>
      <c r="D128" s="12">
        <v>1</v>
      </c>
    </row>
    <row r="129" spans="1:4" hidden="1" x14ac:dyDescent="0.25">
      <c r="A129" s="15" t="s">
        <v>1326</v>
      </c>
      <c r="B129" s="12">
        <v>1</v>
      </c>
      <c r="C129" s="10">
        <v>1</v>
      </c>
      <c r="D129" s="12">
        <v>1</v>
      </c>
    </row>
    <row r="130" spans="1:4" hidden="1" x14ac:dyDescent="0.25">
      <c r="A130" s="15" t="s">
        <v>121</v>
      </c>
      <c r="B130" s="12">
        <v>4</v>
      </c>
      <c r="C130" s="10">
        <v>1</v>
      </c>
      <c r="D130" s="12">
        <v>1</v>
      </c>
    </row>
    <row r="131" spans="1:4" hidden="1" x14ac:dyDescent="0.25">
      <c r="A131" s="15" t="s">
        <v>1327</v>
      </c>
      <c r="B131" s="12">
        <v>3</v>
      </c>
      <c r="C131" s="10">
        <v>1</v>
      </c>
      <c r="D131" s="12">
        <v>1</v>
      </c>
    </row>
    <row r="132" spans="1:4" hidden="1" x14ac:dyDescent="0.25">
      <c r="A132" s="15" t="s">
        <v>128</v>
      </c>
      <c r="B132" s="12">
        <v>1</v>
      </c>
      <c r="C132" s="10">
        <v>1</v>
      </c>
      <c r="D132" s="12">
        <v>1</v>
      </c>
    </row>
    <row r="133" spans="1:4" hidden="1" x14ac:dyDescent="0.25">
      <c r="A133" s="15" t="s">
        <v>132</v>
      </c>
      <c r="B133" s="12">
        <v>4</v>
      </c>
      <c r="C133" s="10">
        <v>1</v>
      </c>
      <c r="D133" s="12">
        <v>1</v>
      </c>
    </row>
    <row r="134" spans="1:4" hidden="1" x14ac:dyDescent="0.25">
      <c r="A134" s="15" t="s">
        <v>1328</v>
      </c>
      <c r="B134" s="12">
        <v>1</v>
      </c>
      <c r="C134" s="10">
        <v>1</v>
      </c>
      <c r="D134" s="12">
        <v>1</v>
      </c>
    </row>
    <row r="135" spans="1:4" hidden="1" x14ac:dyDescent="0.25">
      <c r="A135" s="15" t="s">
        <v>1329</v>
      </c>
      <c r="B135" s="12">
        <v>1</v>
      </c>
      <c r="C135" s="10">
        <v>1</v>
      </c>
      <c r="D135" s="12">
        <v>1</v>
      </c>
    </row>
    <row r="136" spans="1:4" hidden="1" x14ac:dyDescent="0.25">
      <c r="A136" s="15" t="s">
        <v>135</v>
      </c>
      <c r="B136" s="12">
        <v>6</v>
      </c>
      <c r="C136" s="10">
        <v>1</v>
      </c>
      <c r="D136" s="12">
        <v>1</v>
      </c>
    </row>
    <row r="137" spans="1:4" hidden="1" x14ac:dyDescent="0.25">
      <c r="A137" s="15" t="s">
        <v>1330</v>
      </c>
      <c r="B137" s="12">
        <v>5</v>
      </c>
      <c r="C137" s="10">
        <v>1</v>
      </c>
      <c r="D137" s="12">
        <v>1</v>
      </c>
    </row>
    <row r="138" spans="1:4" hidden="1" x14ac:dyDescent="0.25">
      <c r="A138" s="15" t="s">
        <v>140</v>
      </c>
      <c r="B138" s="12">
        <v>4</v>
      </c>
      <c r="C138" s="10">
        <v>1</v>
      </c>
      <c r="D138" s="12">
        <v>1</v>
      </c>
    </row>
    <row r="139" spans="1:4" hidden="1" x14ac:dyDescent="0.25">
      <c r="A139" s="15" t="s">
        <v>141</v>
      </c>
      <c r="B139" s="12">
        <v>1</v>
      </c>
      <c r="C139" s="10">
        <v>1</v>
      </c>
      <c r="D139" s="12">
        <v>1</v>
      </c>
    </row>
    <row r="140" spans="1:4" hidden="1" x14ac:dyDescent="0.25">
      <c r="A140" s="15" t="s">
        <v>143</v>
      </c>
      <c r="B140" s="12">
        <v>1</v>
      </c>
      <c r="C140" s="10">
        <v>1</v>
      </c>
      <c r="D140" s="12">
        <v>1</v>
      </c>
    </row>
    <row r="141" spans="1:4" hidden="1" x14ac:dyDescent="0.25">
      <c r="A141" s="15" t="s">
        <v>144</v>
      </c>
      <c r="B141" s="12">
        <v>1</v>
      </c>
      <c r="C141" s="10">
        <v>1</v>
      </c>
      <c r="D141" s="12">
        <v>1</v>
      </c>
    </row>
    <row r="142" spans="1:4" hidden="1" x14ac:dyDescent="0.25">
      <c r="A142" s="15" t="s">
        <v>148</v>
      </c>
      <c r="B142" s="12">
        <v>5</v>
      </c>
      <c r="C142" s="10">
        <v>1</v>
      </c>
      <c r="D142" s="12">
        <v>1</v>
      </c>
    </row>
    <row r="143" spans="1:4" hidden="1" x14ac:dyDescent="0.25">
      <c r="A143" s="15" t="s">
        <v>153</v>
      </c>
      <c r="B143" s="12">
        <v>7</v>
      </c>
      <c r="C143" s="10">
        <v>1</v>
      </c>
      <c r="D143" s="12">
        <v>1</v>
      </c>
    </row>
    <row r="144" spans="1:4" hidden="1" x14ac:dyDescent="0.25">
      <c r="A144" s="15" t="s">
        <v>154</v>
      </c>
      <c r="B144" s="12">
        <v>24</v>
      </c>
      <c r="C144" s="10">
        <v>1</v>
      </c>
      <c r="D144" s="12">
        <v>1</v>
      </c>
    </row>
    <row r="145" spans="1:4" hidden="1" x14ac:dyDescent="0.25">
      <c r="A145" s="15" t="s">
        <v>1331</v>
      </c>
      <c r="B145" s="12">
        <v>3</v>
      </c>
      <c r="C145" s="10">
        <v>1</v>
      </c>
      <c r="D145" s="12">
        <v>1</v>
      </c>
    </row>
    <row r="146" spans="1:4" hidden="1" x14ac:dyDescent="0.25">
      <c r="A146" s="15" t="s">
        <v>1332</v>
      </c>
      <c r="B146" s="12">
        <v>1</v>
      </c>
      <c r="C146" s="10">
        <v>1</v>
      </c>
      <c r="D146" s="12">
        <v>1</v>
      </c>
    </row>
    <row r="147" spans="1:4" hidden="1" x14ac:dyDescent="0.25">
      <c r="A147" s="15" t="s">
        <v>159</v>
      </c>
      <c r="B147" s="12">
        <v>1</v>
      </c>
      <c r="C147" s="10">
        <v>1</v>
      </c>
      <c r="D147" s="12">
        <v>1</v>
      </c>
    </row>
    <row r="148" spans="1:4" hidden="1" x14ac:dyDescent="0.25">
      <c r="A148" s="15" t="s">
        <v>162</v>
      </c>
      <c r="B148" s="12">
        <v>43</v>
      </c>
      <c r="C148" s="10">
        <v>1</v>
      </c>
      <c r="D148" s="12">
        <v>1</v>
      </c>
    </row>
    <row r="149" spans="1:4" hidden="1" x14ac:dyDescent="0.25">
      <c r="A149" s="15" t="s">
        <v>1333</v>
      </c>
      <c r="B149" s="12">
        <v>9</v>
      </c>
      <c r="C149" s="10">
        <v>1</v>
      </c>
      <c r="D149" s="12">
        <v>1</v>
      </c>
    </row>
    <row r="150" spans="1:4" hidden="1" x14ac:dyDescent="0.25">
      <c r="A150" s="15" t="s">
        <v>164</v>
      </c>
      <c r="B150" s="12">
        <v>4</v>
      </c>
      <c r="C150" s="10">
        <v>1</v>
      </c>
      <c r="D150" s="12">
        <v>1</v>
      </c>
    </row>
    <row r="151" spans="1:4" hidden="1" x14ac:dyDescent="0.25">
      <c r="A151" s="15" t="s">
        <v>165</v>
      </c>
      <c r="B151" s="12">
        <v>1</v>
      </c>
      <c r="C151" s="10">
        <v>1</v>
      </c>
      <c r="D151" s="12">
        <v>1</v>
      </c>
    </row>
    <row r="152" spans="1:4" hidden="1" x14ac:dyDescent="0.25">
      <c r="A152" s="15" t="s">
        <v>172</v>
      </c>
      <c r="B152" s="12">
        <v>1</v>
      </c>
      <c r="C152" s="10">
        <v>1</v>
      </c>
      <c r="D152" s="12">
        <v>1</v>
      </c>
    </row>
    <row r="153" spans="1:4" hidden="1" x14ac:dyDescent="0.25">
      <c r="A153" s="15" t="s">
        <v>1334</v>
      </c>
      <c r="B153" s="12">
        <v>1</v>
      </c>
      <c r="C153" s="10">
        <v>1</v>
      </c>
      <c r="D153" s="12">
        <v>1</v>
      </c>
    </row>
    <row r="154" spans="1:4" hidden="1" x14ac:dyDescent="0.25">
      <c r="A154" s="15" t="s">
        <v>1335</v>
      </c>
      <c r="B154" s="12">
        <v>16</v>
      </c>
      <c r="C154" s="10">
        <v>1</v>
      </c>
      <c r="D154" s="12">
        <v>1</v>
      </c>
    </row>
    <row r="155" spans="1:4" x14ac:dyDescent="0.25">
      <c r="A155" s="16" t="s">
        <v>176</v>
      </c>
      <c r="B155" s="13">
        <v>221</v>
      </c>
      <c r="C155" s="11" t="s">
        <v>9</v>
      </c>
      <c r="D155" s="13">
        <v>50</v>
      </c>
    </row>
    <row r="156" spans="1:4" hidden="1" x14ac:dyDescent="0.25">
      <c r="A156" s="15" t="s">
        <v>1336</v>
      </c>
      <c r="B156" s="12"/>
      <c r="C156" s="9"/>
      <c r="D156" s="12"/>
    </row>
    <row r="157" spans="1:4" hidden="1" x14ac:dyDescent="0.25">
      <c r="A157" s="15" t="s">
        <v>1337</v>
      </c>
      <c r="B157" s="12">
        <v>1</v>
      </c>
      <c r="C157" s="10">
        <v>1</v>
      </c>
      <c r="D157" s="12">
        <v>1</v>
      </c>
    </row>
    <row r="158" spans="1:4" hidden="1" x14ac:dyDescent="0.25">
      <c r="A158" s="15" t="s">
        <v>1338</v>
      </c>
      <c r="B158" s="12">
        <v>1</v>
      </c>
      <c r="C158" s="10">
        <v>1</v>
      </c>
      <c r="D158" s="12">
        <v>1</v>
      </c>
    </row>
    <row r="159" spans="1:4" hidden="1" x14ac:dyDescent="0.25">
      <c r="A159" s="15" t="s">
        <v>349</v>
      </c>
      <c r="B159" s="12">
        <v>1</v>
      </c>
      <c r="C159" s="10">
        <v>1</v>
      </c>
      <c r="D159" s="12">
        <v>1</v>
      </c>
    </row>
    <row r="160" spans="1:4" hidden="1" x14ac:dyDescent="0.25">
      <c r="A160" s="15" t="s">
        <v>356</v>
      </c>
      <c r="B160" s="12">
        <v>2</v>
      </c>
      <c r="C160" s="10">
        <v>1</v>
      </c>
      <c r="D160" s="12">
        <v>1</v>
      </c>
    </row>
    <row r="161" spans="1:4" hidden="1" x14ac:dyDescent="0.25">
      <c r="A161" s="15" t="s">
        <v>359</v>
      </c>
      <c r="B161" s="12">
        <v>1</v>
      </c>
      <c r="C161" s="10">
        <v>1</v>
      </c>
      <c r="D161" s="12">
        <v>1</v>
      </c>
    </row>
    <row r="162" spans="1:4" hidden="1" x14ac:dyDescent="0.25">
      <c r="A162" s="15" t="s">
        <v>368</v>
      </c>
      <c r="B162" s="12">
        <v>1</v>
      </c>
      <c r="C162" s="10">
        <v>1</v>
      </c>
      <c r="D162" s="12">
        <v>1</v>
      </c>
    </row>
    <row r="163" spans="1:4" hidden="1" x14ac:dyDescent="0.25">
      <c r="A163" s="15" t="s">
        <v>1207</v>
      </c>
      <c r="B163" s="12">
        <v>1</v>
      </c>
      <c r="C163" s="10">
        <v>1</v>
      </c>
      <c r="D163" s="12">
        <v>1</v>
      </c>
    </row>
    <row r="164" spans="1:4" hidden="1" x14ac:dyDescent="0.25">
      <c r="A164" s="15" t="s">
        <v>1339</v>
      </c>
      <c r="B164" s="12">
        <v>1</v>
      </c>
      <c r="C164" s="10">
        <v>1</v>
      </c>
      <c r="D164" s="12">
        <v>1</v>
      </c>
    </row>
    <row r="165" spans="1:4" hidden="1" x14ac:dyDescent="0.25">
      <c r="A165" s="15" t="s">
        <v>370</v>
      </c>
      <c r="B165" s="12">
        <v>1</v>
      </c>
      <c r="C165" s="10">
        <v>1</v>
      </c>
      <c r="D165" s="12">
        <v>1</v>
      </c>
    </row>
    <row r="166" spans="1:4" hidden="1" x14ac:dyDescent="0.25">
      <c r="A166" s="15" t="s">
        <v>371</v>
      </c>
      <c r="B166" s="12">
        <v>1</v>
      </c>
      <c r="C166" s="10">
        <v>1</v>
      </c>
      <c r="D166" s="12">
        <v>1</v>
      </c>
    </row>
    <row r="167" spans="1:4" hidden="1" x14ac:dyDescent="0.25">
      <c r="A167" s="15" t="s">
        <v>1340</v>
      </c>
      <c r="B167" s="12">
        <v>1</v>
      </c>
      <c r="C167" s="10">
        <v>1</v>
      </c>
      <c r="D167" s="12">
        <v>1</v>
      </c>
    </row>
    <row r="168" spans="1:4" hidden="1" x14ac:dyDescent="0.25">
      <c r="A168" s="15" t="s">
        <v>541</v>
      </c>
      <c r="B168" s="12">
        <v>1</v>
      </c>
      <c r="C168" s="10">
        <v>1</v>
      </c>
      <c r="D168" s="12">
        <v>1</v>
      </c>
    </row>
    <row r="169" spans="1:4" hidden="1" x14ac:dyDescent="0.25">
      <c r="A169" s="15" t="s">
        <v>302</v>
      </c>
      <c r="B169" s="12">
        <v>3</v>
      </c>
      <c r="C169" s="10">
        <v>1</v>
      </c>
      <c r="D169" s="12">
        <v>1</v>
      </c>
    </row>
    <row r="170" spans="1:4" hidden="1" x14ac:dyDescent="0.25">
      <c r="A170" s="15" t="s">
        <v>1341</v>
      </c>
      <c r="B170" s="12">
        <v>1</v>
      </c>
      <c r="C170" s="10">
        <v>1</v>
      </c>
      <c r="D170" s="12">
        <v>1</v>
      </c>
    </row>
    <row r="171" spans="1:4" hidden="1" x14ac:dyDescent="0.25">
      <c r="A171" s="15" t="s">
        <v>383</v>
      </c>
      <c r="B171" s="12">
        <v>1</v>
      </c>
      <c r="C171" s="10">
        <v>1</v>
      </c>
      <c r="D171" s="12">
        <v>1</v>
      </c>
    </row>
    <row r="172" spans="1:4" hidden="1" x14ac:dyDescent="0.25">
      <c r="A172" s="15" t="s">
        <v>1342</v>
      </c>
      <c r="B172" s="12">
        <v>1</v>
      </c>
      <c r="C172" s="10">
        <v>1</v>
      </c>
      <c r="D172" s="12">
        <v>1</v>
      </c>
    </row>
    <row r="173" spans="1:4" x14ac:dyDescent="0.25">
      <c r="A173" s="16" t="s">
        <v>1343</v>
      </c>
      <c r="B173" s="13">
        <v>19</v>
      </c>
      <c r="C173" s="11" t="s">
        <v>9</v>
      </c>
      <c r="D173" s="13">
        <v>16</v>
      </c>
    </row>
    <row r="174" spans="1:4" hidden="1" x14ac:dyDescent="0.25">
      <c r="A174" s="15" t="s">
        <v>177</v>
      </c>
      <c r="B174" s="12"/>
      <c r="C174" s="9"/>
      <c r="D174" s="12"/>
    </row>
    <row r="175" spans="1:4" hidden="1" x14ac:dyDescent="0.25">
      <c r="A175" s="15" t="s">
        <v>178</v>
      </c>
      <c r="B175" s="12">
        <v>5</v>
      </c>
      <c r="C175" s="10">
        <v>1</v>
      </c>
      <c r="D175" s="12">
        <v>1</v>
      </c>
    </row>
    <row r="176" spans="1:4" hidden="1" x14ac:dyDescent="0.25">
      <c r="A176" s="15" t="s">
        <v>1344</v>
      </c>
      <c r="B176" s="12">
        <v>2</v>
      </c>
      <c r="C176" s="10">
        <v>1</v>
      </c>
      <c r="D176" s="12">
        <v>1</v>
      </c>
    </row>
    <row r="177" spans="1:4" hidden="1" x14ac:dyDescent="0.25">
      <c r="A177" s="15" t="s">
        <v>179</v>
      </c>
      <c r="B177" s="12">
        <v>3</v>
      </c>
      <c r="C177" s="10">
        <v>1</v>
      </c>
      <c r="D177" s="12">
        <v>1</v>
      </c>
    </row>
    <row r="178" spans="1:4" hidden="1" x14ac:dyDescent="0.25">
      <c r="A178" s="15" t="s">
        <v>1345</v>
      </c>
      <c r="B178" s="12">
        <v>1</v>
      </c>
      <c r="C178" s="10">
        <v>1</v>
      </c>
      <c r="D178" s="12">
        <v>1</v>
      </c>
    </row>
    <row r="179" spans="1:4" hidden="1" x14ac:dyDescent="0.25">
      <c r="A179" s="15" t="s">
        <v>1346</v>
      </c>
      <c r="B179" s="12">
        <v>1</v>
      </c>
      <c r="C179" s="10">
        <v>1</v>
      </c>
      <c r="D179" s="12">
        <v>1</v>
      </c>
    </row>
    <row r="180" spans="1:4" hidden="1" x14ac:dyDescent="0.25">
      <c r="A180" s="15" t="s">
        <v>1347</v>
      </c>
      <c r="B180" s="12">
        <v>2</v>
      </c>
      <c r="C180" s="10">
        <v>1</v>
      </c>
      <c r="D180" s="12">
        <v>1</v>
      </c>
    </row>
    <row r="181" spans="1:4" hidden="1" x14ac:dyDescent="0.25">
      <c r="A181" s="15" t="s">
        <v>1348</v>
      </c>
      <c r="B181" s="12">
        <v>8</v>
      </c>
      <c r="C181" s="10">
        <v>1</v>
      </c>
      <c r="D181" s="12">
        <v>1</v>
      </c>
    </row>
    <row r="182" spans="1:4" hidden="1" x14ac:dyDescent="0.25">
      <c r="A182" s="15" t="s">
        <v>504</v>
      </c>
      <c r="B182" s="12">
        <v>2</v>
      </c>
      <c r="C182" s="10">
        <v>1</v>
      </c>
      <c r="D182" s="12">
        <v>1</v>
      </c>
    </row>
    <row r="183" spans="1:4" hidden="1" x14ac:dyDescent="0.25">
      <c r="A183" s="15" t="s">
        <v>181</v>
      </c>
      <c r="B183" s="12">
        <v>24</v>
      </c>
      <c r="C183" s="10">
        <v>1</v>
      </c>
      <c r="D183" s="12">
        <v>1</v>
      </c>
    </row>
    <row r="184" spans="1:4" hidden="1" x14ac:dyDescent="0.25">
      <c r="A184" s="15" t="s">
        <v>1349</v>
      </c>
      <c r="B184" s="12">
        <v>1</v>
      </c>
      <c r="C184" s="10">
        <v>1</v>
      </c>
      <c r="D184" s="12">
        <v>1</v>
      </c>
    </row>
    <row r="185" spans="1:4" hidden="1" x14ac:dyDescent="0.25">
      <c r="A185" s="15" t="s">
        <v>184</v>
      </c>
      <c r="B185" s="12">
        <v>4</v>
      </c>
      <c r="C185" s="10">
        <v>1</v>
      </c>
      <c r="D185" s="12">
        <v>1</v>
      </c>
    </row>
    <row r="186" spans="1:4" hidden="1" x14ac:dyDescent="0.25">
      <c r="A186" s="15" t="s">
        <v>186</v>
      </c>
      <c r="B186" s="12">
        <v>4</v>
      </c>
      <c r="C186" s="10">
        <v>1</v>
      </c>
      <c r="D186" s="12">
        <v>1</v>
      </c>
    </row>
    <row r="187" spans="1:4" hidden="1" x14ac:dyDescent="0.25">
      <c r="A187" s="15" t="s">
        <v>1350</v>
      </c>
      <c r="B187" s="12">
        <v>2</v>
      </c>
      <c r="C187" s="10">
        <v>1</v>
      </c>
      <c r="D187" s="12">
        <v>1</v>
      </c>
    </row>
    <row r="188" spans="1:4" hidden="1" x14ac:dyDescent="0.25">
      <c r="A188" s="15" t="s">
        <v>1351</v>
      </c>
      <c r="B188" s="12">
        <v>3</v>
      </c>
      <c r="C188" s="10">
        <v>1</v>
      </c>
      <c r="D188" s="12">
        <v>1</v>
      </c>
    </row>
    <row r="189" spans="1:4" hidden="1" x14ac:dyDescent="0.25">
      <c r="A189" s="15" t="s">
        <v>188</v>
      </c>
      <c r="B189" s="12">
        <v>3</v>
      </c>
      <c r="C189" s="10">
        <v>1</v>
      </c>
      <c r="D189" s="12">
        <v>1</v>
      </c>
    </row>
    <row r="190" spans="1:4" hidden="1" x14ac:dyDescent="0.25">
      <c r="A190" s="15" t="s">
        <v>1352</v>
      </c>
      <c r="B190" s="12">
        <v>1</v>
      </c>
      <c r="C190" s="10">
        <v>1</v>
      </c>
      <c r="D190" s="12">
        <v>1</v>
      </c>
    </row>
    <row r="191" spans="1:4" hidden="1" x14ac:dyDescent="0.25">
      <c r="A191" s="15" t="s">
        <v>1353</v>
      </c>
      <c r="B191" s="12">
        <v>2</v>
      </c>
      <c r="C191" s="10">
        <v>1</v>
      </c>
      <c r="D191" s="12">
        <v>1</v>
      </c>
    </row>
    <row r="192" spans="1:4" hidden="1" x14ac:dyDescent="0.25">
      <c r="A192" s="15" t="s">
        <v>1354</v>
      </c>
      <c r="B192" s="12">
        <v>1</v>
      </c>
      <c r="C192" s="10">
        <v>1</v>
      </c>
      <c r="D192" s="12">
        <v>1</v>
      </c>
    </row>
    <row r="193" spans="1:4" hidden="1" x14ac:dyDescent="0.25">
      <c r="A193" s="15" t="s">
        <v>1355</v>
      </c>
      <c r="B193" s="12">
        <v>1</v>
      </c>
      <c r="C193" s="10">
        <v>1</v>
      </c>
      <c r="D193" s="12">
        <v>1</v>
      </c>
    </row>
    <row r="194" spans="1:4" hidden="1" x14ac:dyDescent="0.25">
      <c r="A194" s="15" t="s">
        <v>1356</v>
      </c>
      <c r="B194" s="12">
        <v>1</v>
      </c>
      <c r="C194" s="10">
        <v>1</v>
      </c>
      <c r="D194" s="12">
        <v>1</v>
      </c>
    </row>
    <row r="195" spans="1:4" hidden="1" x14ac:dyDescent="0.25">
      <c r="A195" s="15" t="s">
        <v>193</v>
      </c>
      <c r="B195" s="12">
        <v>12</v>
      </c>
      <c r="C195" s="10">
        <v>1</v>
      </c>
      <c r="D195" s="12">
        <v>1</v>
      </c>
    </row>
    <row r="196" spans="1:4" hidden="1" x14ac:dyDescent="0.25">
      <c r="A196" s="15" t="s">
        <v>1357</v>
      </c>
      <c r="B196" s="12">
        <v>1</v>
      </c>
      <c r="C196" s="10">
        <v>1</v>
      </c>
      <c r="D196" s="12">
        <v>1</v>
      </c>
    </row>
    <row r="197" spans="1:4" hidden="1" x14ac:dyDescent="0.25">
      <c r="A197" s="15" t="s">
        <v>1358</v>
      </c>
      <c r="B197" s="12">
        <v>7</v>
      </c>
      <c r="C197" s="10">
        <v>1</v>
      </c>
      <c r="D197" s="12">
        <v>1</v>
      </c>
    </row>
    <row r="198" spans="1:4" hidden="1" x14ac:dyDescent="0.25">
      <c r="A198" s="15" t="s">
        <v>511</v>
      </c>
      <c r="B198" s="12">
        <v>2</v>
      </c>
      <c r="C198" s="10">
        <v>1</v>
      </c>
      <c r="D198" s="12">
        <v>1</v>
      </c>
    </row>
    <row r="199" spans="1:4" hidden="1" x14ac:dyDescent="0.25">
      <c r="A199" s="15" t="s">
        <v>194</v>
      </c>
      <c r="B199" s="12">
        <v>2</v>
      </c>
      <c r="C199" s="10">
        <v>1</v>
      </c>
      <c r="D199" s="12">
        <v>1</v>
      </c>
    </row>
    <row r="200" spans="1:4" hidden="1" x14ac:dyDescent="0.25">
      <c r="A200" s="15" t="s">
        <v>233</v>
      </c>
      <c r="B200" s="12">
        <v>1</v>
      </c>
      <c r="C200" s="10">
        <v>1</v>
      </c>
      <c r="D200" s="12">
        <v>1</v>
      </c>
    </row>
    <row r="201" spans="1:4" hidden="1" x14ac:dyDescent="0.25">
      <c r="A201" s="15" t="s">
        <v>1359</v>
      </c>
      <c r="B201" s="12">
        <v>4</v>
      </c>
      <c r="C201" s="10">
        <v>1</v>
      </c>
      <c r="D201" s="12">
        <v>1</v>
      </c>
    </row>
    <row r="202" spans="1:4" hidden="1" x14ac:dyDescent="0.25">
      <c r="A202" s="15" t="s">
        <v>513</v>
      </c>
      <c r="B202" s="12">
        <v>3</v>
      </c>
      <c r="C202" s="10">
        <v>1</v>
      </c>
      <c r="D202" s="12">
        <v>1</v>
      </c>
    </row>
    <row r="203" spans="1:4" hidden="1" x14ac:dyDescent="0.25">
      <c r="A203" s="15" t="s">
        <v>1360</v>
      </c>
      <c r="B203" s="12">
        <v>2</v>
      </c>
      <c r="C203" s="10">
        <v>1</v>
      </c>
      <c r="D203" s="12">
        <v>1</v>
      </c>
    </row>
    <row r="204" spans="1:4" hidden="1" x14ac:dyDescent="0.25">
      <c r="A204" s="15" t="s">
        <v>1361</v>
      </c>
      <c r="B204" s="12">
        <v>1</v>
      </c>
      <c r="C204" s="10">
        <v>1</v>
      </c>
      <c r="D204" s="12">
        <v>1</v>
      </c>
    </row>
    <row r="205" spans="1:4" hidden="1" x14ac:dyDescent="0.25">
      <c r="A205" s="15" t="s">
        <v>195</v>
      </c>
      <c r="B205" s="12">
        <v>4</v>
      </c>
      <c r="C205" s="10">
        <v>1</v>
      </c>
      <c r="D205" s="12">
        <v>1</v>
      </c>
    </row>
    <row r="206" spans="1:4" hidden="1" x14ac:dyDescent="0.25">
      <c r="A206" s="15" t="s">
        <v>514</v>
      </c>
      <c r="B206" s="12">
        <v>1</v>
      </c>
      <c r="C206" s="10">
        <v>1</v>
      </c>
      <c r="D206" s="12">
        <v>1</v>
      </c>
    </row>
    <row r="207" spans="1:4" hidden="1" x14ac:dyDescent="0.25">
      <c r="A207" s="15" t="s">
        <v>515</v>
      </c>
      <c r="B207" s="12">
        <v>1</v>
      </c>
      <c r="C207" s="10">
        <v>1</v>
      </c>
      <c r="D207" s="12">
        <v>1</v>
      </c>
    </row>
    <row r="208" spans="1:4" hidden="1" x14ac:dyDescent="0.25">
      <c r="A208" s="15" t="s">
        <v>1362</v>
      </c>
      <c r="B208" s="12">
        <v>1</v>
      </c>
      <c r="C208" s="10">
        <v>1</v>
      </c>
      <c r="D208" s="12">
        <v>1</v>
      </c>
    </row>
    <row r="209" spans="1:4" hidden="1" x14ac:dyDescent="0.25">
      <c r="A209" s="15" t="s">
        <v>541</v>
      </c>
      <c r="B209" s="12">
        <v>10</v>
      </c>
      <c r="C209" s="10">
        <v>1</v>
      </c>
      <c r="D209" s="12">
        <v>1</v>
      </c>
    </row>
    <row r="210" spans="1:4" hidden="1" x14ac:dyDescent="0.25">
      <c r="A210" s="15" t="s">
        <v>156</v>
      </c>
      <c r="B210" s="12">
        <v>1</v>
      </c>
      <c r="C210" s="10">
        <v>1</v>
      </c>
      <c r="D210" s="12">
        <v>1</v>
      </c>
    </row>
    <row r="211" spans="1:4" hidden="1" x14ac:dyDescent="0.25">
      <c r="A211" s="15" t="s">
        <v>1363</v>
      </c>
      <c r="B211" s="12">
        <v>1</v>
      </c>
      <c r="C211" s="10">
        <v>1</v>
      </c>
      <c r="D211" s="12">
        <v>1</v>
      </c>
    </row>
    <row r="212" spans="1:4" hidden="1" x14ac:dyDescent="0.25">
      <c r="A212" s="15" t="s">
        <v>199</v>
      </c>
      <c r="B212" s="12">
        <v>4</v>
      </c>
      <c r="C212" s="10">
        <v>1</v>
      </c>
      <c r="D212" s="12">
        <v>1</v>
      </c>
    </row>
    <row r="213" spans="1:4" hidden="1" x14ac:dyDescent="0.25">
      <c r="A213" s="15" t="s">
        <v>519</v>
      </c>
      <c r="B213" s="12">
        <v>2</v>
      </c>
      <c r="C213" s="10">
        <v>1</v>
      </c>
      <c r="D213" s="12">
        <v>1</v>
      </c>
    </row>
    <row r="214" spans="1:4" x14ac:dyDescent="0.25">
      <c r="A214" s="16" t="s">
        <v>200</v>
      </c>
      <c r="B214" s="13">
        <v>131</v>
      </c>
      <c r="C214" s="11" t="s">
        <v>9</v>
      </c>
      <c r="D214" s="13">
        <v>39</v>
      </c>
    </row>
    <row r="215" spans="1:4" hidden="1" x14ac:dyDescent="0.25">
      <c r="A215" s="15" t="s">
        <v>1364</v>
      </c>
      <c r="B215" s="12"/>
      <c r="C215" s="9"/>
      <c r="D215" s="12"/>
    </row>
    <row r="216" spans="1:4" hidden="1" x14ac:dyDescent="0.25">
      <c r="A216" s="15" t="s">
        <v>1344</v>
      </c>
      <c r="B216" s="12">
        <v>1</v>
      </c>
      <c r="C216" s="10">
        <v>1</v>
      </c>
      <c r="D216" s="12">
        <v>1</v>
      </c>
    </row>
    <row r="217" spans="1:4" hidden="1" x14ac:dyDescent="0.25">
      <c r="A217" s="15" t="s">
        <v>1345</v>
      </c>
      <c r="B217" s="12">
        <v>1</v>
      </c>
      <c r="C217" s="10">
        <v>1</v>
      </c>
      <c r="D217" s="12">
        <v>1</v>
      </c>
    </row>
    <row r="218" spans="1:4" hidden="1" x14ac:dyDescent="0.25">
      <c r="A218" s="15" t="s">
        <v>1365</v>
      </c>
      <c r="B218" s="12">
        <v>6</v>
      </c>
      <c r="C218" s="10">
        <v>1</v>
      </c>
      <c r="D218" s="12">
        <v>1</v>
      </c>
    </row>
    <row r="219" spans="1:4" hidden="1" x14ac:dyDescent="0.25">
      <c r="A219" s="15" t="s">
        <v>1366</v>
      </c>
      <c r="B219" s="12">
        <v>3</v>
      </c>
      <c r="C219" s="10">
        <v>1</v>
      </c>
      <c r="D219" s="12">
        <v>1</v>
      </c>
    </row>
    <row r="220" spans="1:4" hidden="1" x14ac:dyDescent="0.25">
      <c r="A220" s="15" t="s">
        <v>504</v>
      </c>
      <c r="B220" s="12">
        <v>1</v>
      </c>
      <c r="C220" s="10">
        <v>1</v>
      </c>
      <c r="D220" s="12">
        <v>1</v>
      </c>
    </row>
    <row r="221" spans="1:4" hidden="1" x14ac:dyDescent="0.25">
      <c r="A221" s="15" t="s">
        <v>1349</v>
      </c>
      <c r="B221" s="12">
        <v>21</v>
      </c>
      <c r="C221" s="10">
        <v>1</v>
      </c>
      <c r="D221" s="12">
        <v>1</v>
      </c>
    </row>
    <row r="222" spans="1:4" hidden="1" x14ac:dyDescent="0.25">
      <c r="A222" s="15" t="s">
        <v>1367</v>
      </c>
      <c r="B222" s="12">
        <v>2</v>
      </c>
      <c r="C222" s="10">
        <v>1</v>
      </c>
      <c r="D222" s="12">
        <v>1</v>
      </c>
    </row>
    <row r="223" spans="1:4" hidden="1" x14ac:dyDescent="0.25">
      <c r="A223" s="15" t="s">
        <v>1368</v>
      </c>
      <c r="B223" s="12">
        <v>1</v>
      </c>
      <c r="C223" s="10">
        <v>1</v>
      </c>
      <c r="D223" s="12">
        <v>1</v>
      </c>
    </row>
    <row r="224" spans="1:4" hidden="1" x14ac:dyDescent="0.25">
      <c r="A224" s="15" t="s">
        <v>1369</v>
      </c>
      <c r="B224" s="12">
        <v>1</v>
      </c>
      <c r="C224" s="10">
        <v>1</v>
      </c>
      <c r="D224" s="12">
        <v>1</v>
      </c>
    </row>
    <row r="225" spans="1:4" hidden="1" x14ac:dyDescent="0.25">
      <c r="A225" s="15" t="s">
        <v>1370</v>
      </c>
      <c r="B225" s="12">
        <v>1</v>
      </c>
      <c r="C225" s="10">
        <v>1</v>
      </c>
      <c r="D225" s="12">
        <v>1</v>
      </c>
    </row>
    <row r="226" spans="1:4" hidden="1" x14ac:dyDescent="0.25">
      <c r="A226" s="15" t="s">
        <v>1371</v>
      </c>
      <c r="B226" s="12">
        <v>6</v>
      </c>
      <c r="C226" s="10">
        <v>1</v>
      </c>
      <c r="D226" s="12">
        <v>1</v>
      </c>
    </row>
    <row r="227" spans="1:4" hidden="1" x14ac:dyDescent="0.25">
      <c r="A227" s="15" t="s">
        <v>1372</v>
      </c>
      <c r="B227" s="12">
        <v>1</v>
      </c>
      <c r="C227" s="10">
        <v>1</v>
      </c>
      <c r="D227" s="12">
        <v>1</v>
      </c>
    </row>
    <row r="228" spans="1:4" hidden="1" x14ac:dyDescent="0.25">
      <c r="A228" s="15" t="s">
        <v>1373</v>
      </c>
      <c r="B228" s="12">
        <v>2</v>
      </c>
      <c r="C228" s="10">
        <v>1</v>
      </c>
      <c r="D228" s="12">
        <v>1</v>
      </c>
    </row>
    <row r="229" spans="1:4" hidden="1" x14ac:dyDescent="0.25">
      <c r="A229" s="15" t="s">
        <v>1374</v>
      </c>
      <c r="B229" s="12">
        <v>4</v>
      </c>
      <c r="C229" s="10">
        <v>1</v>
      </c>
      <c r="D229" s="12">
        <v>1</v>
      </c>
    </row>
    <row r="230" spans="1:4" hidden="1" x14ac:dyDescent="0.25">
      <c r="A230" s="15" t="s">
        <v>1375</v>
      </c>
      <c r="B230" s="12">
        <v>6</v>
      </c>
      <c r="C230" s="10">
        <v>1</v>
      </c>
      <c r="D230" s="12">
        <v>1</v>
      </c>
    </row>
    <row r="231" spans="1:4" hidden="1" x14ac:dyDescent="0.25">
      <c r="A231" s="15" t="s">
        <v>1376</v>
      </c>
      <c r="B231" s="12">
        <v>3</v>
      </c>
      <c r="C231" s="10">
        <v>1</v>
      </c>
      <c r="D231" s="12">
        <v>1</v>
      </c>
    </row>
    <row r="232" spans="1:4" hidden="1" x14ac:dyDescent="0.25">
      <c r="A232" s="15" t="s">
        <v>192</v>
      </c>
      <c r="B232" s="12">
        <v>1</v>
      </c>
      <c r="C232" s="10">
        <v>1</v>
      </c>
      <c r="D232" s="12">
        <v>1</v>
      </c>
    </row>
    <row r="233" spans="1:4" hidden="1" x14ac:dyDescent="0.25">
      <c r="A233" s="15" t="s">
        <v>1377</v>
      </c>
      <c r="B233" s="12">
        <v>9</v>
      </c>
      <c r="C233" s="10">
        <v>1</v>
      </c>
      <c r="D233" s="12">
        <v>1</v>
      </c>
    </row>
    <row r="234" spans="1:4" hidden="1" x14ac:dyDescent="0.25">
      <c r="A234" s="15" t="s">
        <v>1356</v>
      </c>
      <c r="B234" s="12">
        <v>5</v>
      </c>
      <c r="C234" s="10">
        <v>1</v>
      </c>
      <c r="D234" s="12">
        <v>1</v>
      </c>
    </row>
    <row r="235" spans="1:4" hidden="1" x14ac:dyDescent="0.25">
      <c r="A235" s="15" t="s">
        <v>1378</v>
      </c>
      <c r="B235" s="12">
        <v>1</v>
      </c>
      <c r="C235" s="10">
        <v>1</v>
      </c>
      <c r="D235" s="12">
        <v>1</v>
      </c>
    </row>
    <row r="236" spans="1:4" hidden="1" x14ac:dyDescent="0.25">
      <c r="A236" s="15" t="s">
        <v>1357</v>
      </c>
      <c r="B236" s="12">
        <v>3</v>
      </c>
      <c r="C236" s="10">
        <v>1</v>
      </c>
      <c r="D236" s="12">
        <v>1</v>
      </c>
    </row>
    <row r="237" spans="1:4" hidden="1" x14ac:dyDescent="0.25">
      <c r="A237" s="15" t="s">
        <v>1379</v>
      </c>
      <c r="B237" s="12">
        <v>1</v>
      </c>
      <c r="C237" s="10">
        <v>1</v>
      </c>
      <c r="D237" s="12">
        <v>1</v>
      </c>
    </row>
    <row r="238" spans="1:4" hidden="1" x14ac:dyDescent="0.25">
      <c r="A238" s="15" t="s">
        <v>511</v>
      </c>
      <c r="B238" s="12">
        <v>1</v>
      </c>
      <c r="C238" s="10">
        <v>1</v>
      </c>
      <c r="D238" s="12">
        <v>1</v>
      </c>
    </row>
    <row r="239" spans="1:4" hidden="1" x14ac:dyDescent="0.25">
      <c r="A239" s="15" t="s">
        <v>233</v>
      </c>
      <c r="B239" s="12">
        <v>3</v>
      </c>
      <c r="C239" s="10">
        <v>1</v>
      </c>
      <c r="D239" s="12">
        <v>1</v>
      </c>
    </row>
    <row r="240" spans="1:4" hidden="1" x14ac:dyDescent="0.25">
      <c r="A240" s="15" t="s">
        <v>1359</v>
      </c>
      <c r="B240" s="12">
        <v>1</v>
      </c>
      <c r="C240" s="10">
        <v>1</v>
      </c>
      <c r="D240" s="12">
        <v>1</v>
      </c>
    </row>
    <row r="241" spans="1:4" hidden="1" x14ac:dyDescent="0.25">
      <c r="A241" s="15" t="s">
        <v>1361</v>
      </c>
      <c r="B241" s="12">
        <v>1</v>
      </c>
      <c r="C241" s="10">
        <v>1</v>
      </c>
      <c r="D241" s="12">
        <v>1</v>
      </c>
    </row>
    <row r="242" spans="1:4" hidden="1" x14ac:dyDescent="0.25">
      <c r="A242" s="15" t="s">
        <v>238</v>
      </c>
      <c r="B242" s="12">
        <v>4</v>
      </c>
      <c r="C242" s="10">
        <v>1</v>
      </c>
      <c r="D242" s="12">
        <v>1</v>
      </c>
    </row>
    <row r="243" spans="1:4" hidden="1" x14ac:dyDescent="0.25">
      <c r="A243" s="15" t="s">
        <v>1380</v>
      </c>
      <c r="B243" s="12">
        <v>2</v>
      </c>
      <c r="C243" s="10">
        <v>1</v>
      </c>
      <c r="D243" s="12">
        <v>1</v>
      </c>
    </row>
    <row r="244" spans="1:4" hidden="1" x14ac:dyDescent="0.25">
      <c r="A244" s="15" t="s">
        <v>1381</v>
      </c>
      <c r="B244" s="12">
        <v>1</v>
      </c>
      <c r="C244" s="10">
        <v>1</v>
      </c>
      <c r="D244" s="12">
        <v>1</v>
      </c>
    </row>
    <row r="245" spans="1:4" hidden="1" x14ac:dyDescent="0.25">
      <c r="A245" s="15" t="s">
        <v>1382</v>
      </c>
      <c r="B245" s="12">
        <v>1</v>
      </c>
      <c r="C245" s="10">
        <v>1</v>
      </c>
      <c r="D245" s="12">
        <v>1</v>
      </c>
    </row>
    <row r="246" spans="1:4" hidden="1" x14ac:dyDescent="0.25">
      <c r="A246" s="15" t="s">
        <v>1383</v>
      </c>
      <c r="B246" s="12">
        <v>2</v>
      </c>
      <c r="C246" s="10">
        <v>1</v>
      </c>
      <c r="D246" s="12">
        <v>1</v>
      </c>
    </row>
    <row r="247" spans="1:4" hidden="1" x14ac:dyDescent="0.25">
      <c r="A247" s="15" t="s">
        <v>514</v>
      </c>
      <c r="B247" s="12">
        <v>4</v>
      </c>
      <c r="C247" s="10">
        <v>1</v>
      </c>
      <c r="D247" s="12">
        <v>1</v>
      </c>
    </row>
    <row r="248" spans="1:4" hidden="1" x14ac:dyDescent="0.25">
      <c r="A248" s="15" t="s">
        <v>1384</v>
      </c>
      <c r="B248" s="12">
        <v>6</v>
      </c>
      <c r="C248" s="10">
        <v>1</v>
      </c>
      <c r="D248" s="12">
        <v>1</v>
      </c>
    </row>
    <row r="249" spans="1:4" hidden="1" x14ac:dyDescent="0.25">
      <c r="A249" s="15" t="s">
        <v>1385</v>
      </c>
      <c r="B249" s="12">
        <v>2</v>
      </c>
      <c r="C249" s="10">
        <v>1</v>
      </c>
      <c r="D249" s="12">
        <v>1</v>
      </c>
    </row>
    <row r="250" spans="1:4" hidden="1" x14ac:dyDescent="0.25">
      <c r="A250" s="15" t="s">
        <v>1386</v>
      </c>
      <c r="B250" s="12">
        <v>2</v>
      </c>
      <c r="C250" s="10">
        <v>1</v>
      </c>
      <c r="D250" s="12">
        <v>1</v>
      </c>
    </row>
    <row r="251" spans="1:4" hidden="1" x14ac:dyDescent="0.25">
      <c r="A251" s="15" t="s">
        <v>1387</v>
      </c>
      <c r="B251" s="12">
        <v>1</v>
      </c>
      <c r="C251" s="10">
        <v>1</v>
      </c>
      <c r="D251" s="12">
        <v>1</v>
      </c>
    </row>
    <row r="252" spans="1:4" hidden="1" x14ac:dyDescent="0.25">
      <c r="A252" s="15" t="s">
        <v>1388</v>
      </c>
      <c r="B252" s="12">
        <v>1</v>
      </c>
      <c r="C252" s="10">
        <v>1</v>
      </c>
      <c r="D252" s="12">
        <v>1</v>
      </c>
    </row>
    <row r="253" spans="1:4" hidden="1" x14ac:dyDescent="0.25">
      <c r="A253" s="15" t="s">
        <v>1389</v>
      </c>
      <c r="B253" s="12">
        <v>2</v>
      </c>
      <c r="C253" s="10">
        <v>1</v>
      </c>
      <c r="D253" s="12">
        <v>1</v>
      </c>
    </row>
    <row r="254" spans="1:4" hidden="1" x14ac:dyDescent="0.25">
      <c r="A254" s="15" t="s">
        <v>156</v>
      </c>
      <c r="B254" s="12">
        <v>1</v>
      </c>
      <c r="C254" s="10">
        <v>1</v>
      </c>
      <c r="D254" s="12">
        <v>1</v>
      </c>
    </row>
    <row r="255" spans="1:4" hidden="1" x14ac:dyDescent="0.25">
      <c r="A255" s="15" t="s">
        <v>517</v>
      </c>
      <c r="B255" s="12">
        <v>3</v>
      </c>
      <c r="C255" s="10">
        <v>1</v>
      </c>
      <c r="D255" s="12">
        <v>1</v>
      </c>
    </row>
    <row r="256" spans="1:4" hidden="1" x14ac:dyDescent="0.25">
      <c r="A256" s="15" t="s">
        <v>1390</v>
      </c>
      <c r="B256" s="12">
        <v>1</v>
      </c>
      <c r="C256" s="10">
        <v>1</v>
      </c>
      <c r="D256" s="12">
        <v>1</v>
      </c>
    </row>
    <row r="257" spans="1:4" hidden="1" x14ac:dyDescent="0.25">
      <c r="A257" s="15" t="s">
        <v>1391</v>
      </c>
      <c r="B257" s="12">
        <v>1</v>
      </c>
      <c r="C257" s="10">
        <v>1</v>
      </c>
      <c r="D257" s="12">
        <v>1</v>
      </c>
    </row>
    <row r="258" spans="1:4" hidden="1" x14ac:dyDescent="0.25">
      <c r="A258" s="15" t="s">
        <v>1220</v>
      </c>
      <c r="B258" s="12">
        <v>8</v>
      </c>
      <c r="C258" s="10">
        <v>1</v>
      </c>
      <c r="D258" s="12">
        <v>1</v>
      </c>
    </row>
    <row r="259" spans="1:4" x14ac:dyDescent="0.25">
      <c r="A259" s="16" t="s">
        <v>1392</v>
      </c>
      <c r="B259" s="13">
        <v>128</v>
      </c>
      <c r="C259" s="11" t="s">
        <v>9</v>
      </c>
      <c r="D259" s="13">
        <v>43</v>
      </c>
    </row>
    <row r="260" spans="1:4" hidden="1" x14ac:dyDescent="0.25">
      <c r="A260" s="15" t="s">
        <v>201</v>
      </c>
      <c r="B260" s="12"/>
      <c r="C260" s="9"/>
      <c r="D260" s="12"/>
    </row>
    <row r="261" spans="1:4" hidden="1" x14ac:dyDescent="0.25">
      <c r="A261" s="15" t="s">
        <v>203</v>
      </c>
      <c r="B261" s="12">
        <v>1</v>
      </c>
      <c r="C261" s="10">
        <v>1</v>
      </c>
      <c r="D261" s="12">
        <v>1</v>
      </c>
    </row>
    <row r="262" spans="1:4" hidden="1" x14ac:dyDescent="0.25">
      <c r="A262" s="15" t="s">
        <v>205</v>
      </c>
      <c r="B262" s="12">
        <v>2</v>
      </c>
      <c r="C262" s="10">
        <v>1</v>
      </c>
      <c r="D262" s="12">
        <v>1</v>
      </c>
    </row>
    <row r="263" spans="1:4" hidden="1" x14ac:dyDescent="0.25">
      <c r="A263" s="15" t="s">
        <v>73</v>
      </c>
      <c r="B263" s="12">
        <v>1</v>
      </c>
      <c r="C263" s="10">
        <v>1</v>
      </c>
      <c r="D263" s="12">
        <v>1</v>
      </c>
    </row>
    <row r="264" spans="1:4" hidden="1" x14ac:dyDescent="0.25">
      <c r="A264" s="15" t="s">
        <v>1229</v>
      </c>
      <c r="B264" s="12">
        <v>1</v>
      </c>
      <c r="C264" s="10">
        <v>1</v>
      </c>
      <c r="D264" s="12">
        <v>1</v>
      </c>
    </row>
    <row r="265" spans="1:4" hidden="1" x14ac:dyDescent="0.25">
      <c r="A265" s="15" t="s">
        <v>1393</v>
      </c>
      <c r="B265" s="12">
        <v>1</v>
      </c>
      <c r="C265" s="10">
        <v>1</v>
      </c>
      <c r="D265" s="12">
        <v>1</v>
      </c>
    </row>
    <row r="266" spans="1:4" hidden="1" x14ac:dyDescent="0.25">
      <c r="A266" s="15" t="s">
        <v>1394</v>
      </c>
      <c r="B266" s="12">
        <v>1</v>
      </c>
      <c r="C266" s="10">
        <v>1</v>
      </c>
      <c r="D266" s="12">
        <v>1</v>
      </c>
    </row>
    <row r="267" spans="1:4" hidden="1" x14ac:dyDescent="0.25">
      <c r="A267" s="15" t="s">
        <v>215</v>
      </c>
      <c r="B267" s="12">
        <v>1</v>
      </c>
      <c r="C267" s="10">
        <v>1</v>
      </c>
      <c r="D267" s="12">
        <v>1</v>
      </c>
    </row>
    <row r="268" spans="1:4" hidden="1" x14ac:dyDescent="0.25">
      <c r="A268" s="15" t="s">
        <v>191</v>
      </c>
      <c r="B268" s="12">
        <v>3</v>
      </c>
      <c r="C268" s="10">
        <v>1</v>
      </c>
      <c r="D268" s="12">
        <v>1</v>
      </c>
    </row>
    <row r="269" spans="1:4" hidden="1" x14ac:dyDescent="0.25">
      <c r="A269" s="15" t="s">
        <v>224</v>
      </c>
      <c r="B269" s="12">
        <v>2</v>
      </c>
      <c r="C269" s="10">
        <v>1</v>
      </c>
      <c r="D269" s="12">
        <v>1</v>
      </c>
    </row>
    <row r="270" spans="1:4" hidden="1" x14ac:dyDescent="0.25">
      <c r="A270" s="15" t="s">
        <v>225</v>
      </c>
      <c r="B270" s="12">
        <v>1</v>
      </c>
      <c r="C270" s="10">
        <v>1</v>
      </c>
      <c r="D270" s="12">
        <v>1</v>
      </c>
    </row>
    <row r="271" spans="1:4" hidden="1" x14ac:dyDescent="0.25">
      <c r="A271" s="15" t="s">
        <v>226</v>
      </c>
      <c r="B271" s="12">
        <v>1</v>
      </c>
      <c r="C271" s="10">
        <v>1</v>
      </c>
      <c r="D271" s="12">
        <v>1</v>
      </c>
    </row>
    <row r="272" spans="1:4" hidden="1" x14ac:dyDescent="0.25">
      <c r="A272" s="15" t="s">
        <v>408</v>
      </c>
      <c r="B272" s="12">
        <v>1</v>
      </c>
      <c r="C272" s="10">
        <v>1</v>
      </c>
      <c r="D272" s="12">
        <v>1</v>
      </c>
    </row>
    <row r="273" spans="1:4" hidden="1" x14ac:dyDescent="0.25">
      <c r="A273" s="15" t="s">
        <v>230</v>
      </c>
      <c r="B273" s="12">
        <v>1</v>
      </c>
      <c r="C273" s="10">
        <v>1</v>
      </c>
      <c r="D273" s="12">
        <v>1</v>
      </c>
    </row>
    <row r="274" spans="1:4" hidden="1" x14ac:dyDescent="0.25">
      <c r="A274" s="15" t="s">
        <v>232</v>
      </c>
      <c r="B274" s="12">
        <v>2</v>
      </c>
      <c r="C274" s="10">
        <v>1</v>
      </c>
      <c r="D274" s="12">
        <v>1</v>
      </c>
    </row>
    <row r="275" spans="1:4" hidden="1" x14ac:dyDescent="0.25">
      <c r="A275" s="15" t="s">
        <v>439</v>
      </c>
      <c r="B275" s="12">
        <v>2</v>
      </c>
      <c r="C275" s="10">
        <v>1</v>
      </c>
      <c r="D275" s="12">
        <v>1</v>
      </c>
    </row>
    <row r="276" spans="1:4" hidden="1" x14ac:dyDescent="0.25">
      <c r="A276" s="15" t="s">
        <v>237</v>
      </c>
      <c r="B276" s="12">
        <v>2</v>
      </c>
      <c r="C276" s="10">
        <v>1</v>
      </c>
      <c r="D276" s="12">
        <v>1</v>
      </c>
    </row>
    <row r="277" spans="1:4" hidden="1" x14ac:dyDescent="0.25">
      <c r="A277" s="15" t="s">
        <v>1395</v>
      </c>
      <c r="B277" s="12">
        <v>2</v>
      </c>
      <c r="C277" s="10">
        <v>1</v>
      </c>
      <c r="D277" s="12">
        <v>1</v>
      </c>
    </row>
    <row r="278" spans="1:4" hidden="1" x14ac:dyDescent="0.25">
      <c r="A278" s="15" t="s">
        <v>1396</v>
      </c>
      <c r="B278" s="12">
        <v>1</v>
      </c>
      <c r="C278" s="10">
        <v>1</v>
      </c>
      <c r="D278" s="12">
        <v>1</v>
      </c>
    </row>
    <row r="279" spans="1:4" hidden="1" x14ac:dyDescent="0.25">
      <c r="A279" s="15" t="s">
        <v>240</v>
      </c>
      <c r="B279" s="12">
        <v>3</v>
      </c>
      <c r="C279" s="10">
        <v>1</v>
      </c>
      <c r="D279" s="12">
        <v>1</v>
      </c>
    </row>
    <row r="280" spans="1:4" hidden="1" x14ac:dyDescent="0.25">
      <c r="A280" s="15" t="s">
        <v>478</v>
      </c>
      <c r="B280" s="12">
        <v>1</v>
      </c>
      <c r="C280" s="10">
        <v>1</v>
      </c>
      <c r="D280" s="12">
        <v>1</v>
      </c>
    </row>
    <row r="281" spans="1:4" hidden="1" x14ac:dyDescent="0.25">
      <c r="A281" s="15" t="s">
        <v>1397</v>
      </c>
      <c r="B281" s="12">
        <v>1</v>
      </c>
      <c r="C281" s="10">
        <v>1</v>
      </c>
      <c r="D281" s="12">
        <v>1</v>
      </c>
    </row>
    <row r="282" spans="1:4" hidden="1" x14ac:dyDescent="0.25">
      <c r="A282" s="15" t="s">
        <v>241</v>
      </c>
      <c r="B282" s="12">
        <v>1</v>
      </c>
      <c r="C282" s="10">
        <v>1</v>
      </c>
      <c r="D282" s="12">
        <v>1</v>
      </c>
    </row>
    <row r="283" spans="1:4" hidden="1" x14ac:dyDescent="0.25">
      <c r="A283" s="15" t="s">
        <v>242</v>
      </c>
      <c r="B283" s="12">
        <v>1</v>
      </c>
      <c r="C283" s="10">
        <v>1</v>
      </c>
      <c r="D283" s="12">
        <v>1</v>
      </c>
    </row>
    <row r="284" spans="1:4" hidden="1" x14ac:dyDescent="0.25">
      <c r="A284" s="15" t="s">
        <v>246</v>
      </c>
      <c r="B284" s="12">
        <v>1</v>
      </c>
      <c r="C284" s="10">
        <v>1</v>
      </c>
      <c r="D284" s="12">
        <v>1</v>
      </c>
    </row>
    <row r="285" spans="1:4" hidden="1" x14ac:dyDescent="0.25">
      <c r="A285" s="15" t="s">
        <v>1398</v>
      </c>
      <c r="B285" s="12">
        <v>2</v>
      </c>
      <c r="C285" s="10">
        <v>1</v>
      </c>
      <c r="D285" s="12">
        <v>1</v>
      </c>
    </row>
    <row r="286" spans="1:4" hidden="1" x14ac:dyDescent="0.25">
      <c r="A286" s="15" t="s">
        <v>1399</v>
      </c>
      <c r="B286" s="12">
        <v>1</v>
      </c>
      <c r="C286" s="10">
        <v>1</v>
      </c>
      <c r="D286" s="12">
        <v>1</v>
      </c>
    </row>
    <row r="287" spans="1:4" hidden="1" x14ac:dyDescent="0.25">
      <c r="A287" s="15" t="s">
        <v>247</v>
      </c>
      <c r="B287" s="12">
        <v>3</v>
      </c>
      <c r="C287" s="10">
        <v>1</v>
      </c>
      <c r="D287" s="12">
        <v>1</v>
      </c>
    </row>
    <row r="288" spans="1:4" hidden="1" x14ac:dyDescent="0.25">
      <c r="A288" s="15" t="s">
        <v>1400</v>
      </c>
      <c r="B288" s="12">
        <v>1</v>
      </c>
      <c r="C288" s="10">
        <v>1</v>
      </c>
      <c r="D288" s="12">
        <v>1</v>
      </c>
    </row>
    <row r="289" spans="1:4" hidden="1" x14ac:dyDescent="0.25">
      <c r="A289" s="15" t="s">
        <v>248</v>
      </c>
      <c r="B289" s="12">
        <v>2</v>
      </c>
      <c r="C289" s="10">
        <v>1</v>
      </c>
      <c r="D289" s="12">
        <v>1</v>
      </c>
    </row>
    <row r="290" spans="1:4" hidden="1" x14ac:dyDescent="0.25">
      <c r="A290" s="15" t="s">
        <v>1401</v>
      </c>
      <c r="B290" s="12">
        <v>2</v>
      </c>
      <c r="C290" s="10">
        <v>1</v>
      </c>
      <c r="D290" s="12">
        <v>1</v>
      </c>
    </row>
    <row r="291" spans="1:4" hidden="1" x14ac:dyDescent="0.25">
      <c r="A291" s="15" t="s">
        <v>1402</v>
      </c>
      <c r="B291" s="12">
        <v>2</v>
      </c>
      <c r="C291" s="10">
        <v>1</v>
      </c>
      <c r="D291" s="12">
        <v>1</v>
      </c>
    </row>
    <row r="292" spans="1:4" hidden="1" x14ac:dyDescent="0.25">
      <c r="A292" s="15" t="s">
        <v>1403</v>
      </c>
      <c r="B292" s="12">
        <v>1</v>
      </c>
      <c r="C292" s="10">
        <v>1</v>
      </c>
      <c r="D292" s="12">
        <v>1</v>
      </c>
    </row>
    <row r="293" spans="1:4" x14ac:dyDescent="0.25">
      <c r="A293" s="16" t="s">
        <v>252</v>
      </c>
      <c r="B293" s="13">
        <v>48</v>
      </c>
      <c r="C293" s="11" t="s">
        <v>9</v>
      </c>
      <c r="D293" s="13">
        <v>32</v>
      </c>
    </row>
    <row r="294" spans="1:4" hidden="1" x14ac:dyDescent="0.25">
      <c r="A294" s="15" t="s">
        <v>1404</v>
      </c>
      <c r="B294" s="12"/>
      <c r="C294" s="9"/>
      <c r="D294" s="12"/>
    </row>
    <row r="295" spans="1:4" hidden="1" x14ac:dyDescent="0.25">
      <c r="A295" s="15" t="s">
        <v>1405</v>
      </c>
      <c r="B295" s="12">
        <v>1</v>
      </c>
      <c r="C295" s="10">
        <v>1</v>
      </c>
      <c r="D295" s="12">
        <v>1</v>
      </c>
    </row>
    <row r="296" spans="1:4" hidden="1" x14ac:dyDescent="0.25">
      <c r="A296" s="15" t="s">
        <v>1406</v>
      </c>
      <c r="B296" s="12">
        <v>1</v>
      </c>
      <c r="C296" s="10">
        <v>1</v>
      </c>
      <c r="D296" s="12">
        <v>1</v>
      </c>
    </row>
    <row r="297" spans="1:4" hidden="1" x14ac:dyDescent="0.25">
      <c r="A297" s="15" t="s">
        <v>1407</v>
      </c>
      <c r="B297" s="12">
        <v>2</v>
      </c>
      <c r="C297" s="10">
        <v>1</v>
      </c>
      <c r="D297" s="12">
        <v>1</v>
      </c>
    </row>
    <row r="298" spans="1:4" hidden="1" x14ac:dyDescent="0.25">
      <c r="A298" s="15" t="s">
        <v>1408</v>
      </c>
      <c r="B298" s="12">
        <v>1</v>
      </c>
      <c r="C298" s="10">
        <v>1</v>
      </c>
      <c r="D298" s="12">
        <v>1</v>
      </c>
    </row>
    <row r="299" spans="1:4" hidden="1" x14ac:dyDescent="0.25">
      <c r="A299" s="15" t="s">
        <v>1409</v>
      </c>
      <c r="B299" s="12">
        <v>1</v>
      </c>
      <c r="C299" s="10">
        <v>1</v>
      </c>
      <c r="D299" s="12">
        <v>1</v>
      </c>
    </row>
    <row r="300" spans="1:4" hidden="1" x14ac:dyDescent="0.25">
      <c r="A300" s="15" t="s">
        <v>1410</v>
      </c>
      <c r="B300" s="12">
        <v>3</v>
      </c>
      <c r="C300" s="10">
        <v>1</v>
      </c>
      <c r="D300" s="12">
        <v>1</v>
      </c>
    </row>
    <row r="301" spans="1:4" hidden="1" x14ac:dyDescent="0.25">
      <c r="A301" s="15" t="s">
        <v>1411</v>
      </c>
      <c r="B301" s="12">
        <v>1</v>
      </c>
      <c r="C301" s="10">
        <v>1</v>
      </c>
      <c r="D301" s="12">
        <v>1</v>
      </c>
    </row>
    <row r="302" spans="1:4" hidden="1" x14ac:dyDescent="0.25">
      <c r="A302" s="15" t="s">
        <v>1412</v>
      </c>
      <c r="B302" s="12">
        <v>2</v>
      </c>
      <c r="C302" s="10">
        <v>1</v>
      </c>
      <c r="D302" s="12">
        <v>1</v>
      </c>
    </row>
    <row r="303" spans="1:4" hidden="1" x14ac:dyDescent="0.25">
      <c r="A303" s="15" t="s">
        <v>1413</v>
      </c>
      <c r="B303" s="12">
        <v>1</v>
      </c>
      <c r="C303" s="10">
        <v>1</v>
      </c>
      <c r="D303" s="12">
        <v>1</v>
      </c>
    </row>
    <row r="304" spans="1:4" hidden="1" x14ac:dyDescent="0.25">
      <c r="A304" s="15" t="s">
        <v>1414</v>
      </c>
      <c r="B304" s="12">
        <v>1</v>
      </c>
      <c r="C304" s="10">
        <v>1</v>
      </c>
      <c r="D304" s="12">
        <v>1</v>
      </c>
    </row>
    <row r="305" spans="1:4" hidden="1" x14ac:dyDescent="0.25">
      <c r="A305" s="15" t="s">
        <v>105</v>
      </c>
      <c r="B305" s="12">
        <v>1</v>
      </c>
      <c r="C305" s="10">
        <v>1</v>
      </c>
      <c r="D305" s="12">
        <v>1</v>
      </c>
    </row>
    <row r="306" spans="1:4" hidden="1" x14ac:dyDescent="0.25">
      <c r="A306" s="15" t="s">
        <v>1415</v>
      </c>
      <c r="B306" s="12">
        <v>1</v>
      </c>
      <c r="C306" s="10">
        <v>1</v>
      </c>
      <c r="D306" s="12">
        <v>1</v>
      </c>
    </row>
    <row r="307" spans="1:4" hidden="1" x14ac:dyDescent="0.25">
      <c r="A307" s="15" t="s">
        <v>1353</v>
      </c>
      <c r="B307" s="12">
        <v>3</v>
      </c>
      <c r="C307" s="10">
        <v>1</v>
      </c>
      <c r="D307" s="12">
        <v>1</v>
      </c>
    </row>
    <row r="308" spans="1:4" hidden="1" x14ac:dyDescent="0.25">
      <c r="A308" s="15" t="s">
        <v>224</v>
      </c>
      <c r="B308" s="12">
        <v>1</v>
      </c>
      <c r="C308" s="10">
        <v>1</v>
      </c>
      <c r="D308" s="12">
        <v>1</v>
      </c>
    </row>
    <row r="309" spans="1:4" hidden="1" x14ac:dyDescent="0.25">
      <c r="A309" s="15" t="s">
        <v>1416</v>
      </c>
      <c r="B309" s="12">
        <v>1</v>
      </c>
      <c r="C309" s="10">
        <v>1</v>
      </c>
      <c r="D309" s="12">
        <v>1</v>
      </c>
    </row>
    <row r="310" spans="1:4" hidden="1" x14ac:dyDescent="0.25">
      <c r="A310" s="15" t="s">
        <v>1417</v>
      </c>
      <c r="B310" s="12">
        <v>2</v>
      </c>
      <c r="C310" s="10">
        <v>1</v>
      </c>
      <c r="D310" s="12">
        <v>1</v>
      </c>
    </row>
    <row r="311" spans="1:4" hidden="1" x14ac:dyDescent="0.25">
      <c r="A311" s="15" t="s">
        <v>1418</v>
      </c>
      <c r="B311" s="12">
        <v>2</v>
      </c>
      <c r="C311" s="10">
        <v>1</v>
      </c>
      <c r="D311" s="12">
        <v>1</v>
      </c>
    </row>
    <row r="312" spans="1:4" hidden="1" x14ac:dyDescent="0.25">
      <c r="A312" s="15" t="s">
        <v>1419</v>
      </c>
      <c r="B312" s="12">
        <v>1</v>
      </c>
      <c r="C312" s="10">
        <v>1</v>
      </c>
      <c r="D312" s="12">
        <v>1</v>
      </c>
    </row>
    <row r="313" spans="1:4" hidden="1" x14ac:dyDescent="0.25">
      <c r="A313" s="15" t="s">
        <v>1420</v>
      </c>
      <c r="B313" s="12">
        <v>1</v>
      </c>
      <c r="C313" s="10">
        <v>1</v>
      </c>
      <c r="D313" s="12">
        <v>1</v>
      </c>
    </row>
    <row r="314" spans="1:4" hidden="1" x14ac:dyDescent="0.25">
      <c r="A314" s="15" t="s">
        <v>1421</v>
      </c>
      <c r="B314" s="12">
        <v>1</v>
      </c>
      <c r="C314" s="10">
        <v>1</v>
      </c>
      <c r="D314" s="12">
        <v>1</v>
      </c>
    </row>
    <row r="315" spans="1:4" hidden="1" x14ac:dyDescent="0.25">
      <c r="A315" s="15" t="s">
        <v>127</v>
      </c>
      <c r="B315" s="12">
        <v>1</v>
      </c>
      <c r="C315" s="10">
        <v>1</v>
      </c>
      <c r="D315" s="12">
        <v>1</v>
      </c>
    </row>
    <row r="316" spans="1:4" hidden="1" x14ac:dyDescent="0.25">
      <c r="A316" s="15" t="s">
        <v>1422</v>
      </c>
      <c r="B316" s="12">
        <v>1</v>
      </c>
      <c r="C316" s="10">
        <v>1</v>
      </c>
      <c r="D316" s="12">
        <v>1</v>
      </c>
    </row>
    <row r="317" spans="1:4" hidden="1" x14ac:dyDescent="0.25">
      <c r="A317" s="15" t="s">
        <v>1328</v>
      </c>
      <c r="B317" s="12">
        <v>2</v>
      </c>
      <c r="C317" s="10">
        <v>1</v>
      </c>
      <c r="D317" s="12">
        <v>1</v>
      </c>
    </row>
    <row r="318" spans="1:4" hidden="1" x14ac:dyDescent="0.25">
      <c r="A318" s="15" t="s">
        <v>1423</v>
      </c>
      <c r="B318" s="12">
        <v>1</v>
      </c>
      <c r="C318" s="10">
        <v>1</v>
      </c>
      <c r="D318" s="12">
        <v>1</v>
      </c>
    </row>
    <row r="319" spans="1:4" hidden="1" x14ac:dyDescent="0.25">
      <c r="A319" s="15" t="s">
        <v>1424</v>
      </c>
      <c r="B319" s="12">
        <v>2</v>
      </c>
      <c r="C319" s="10">
        <v>1</v>
      </c>
      <c r="D319" s="12">
        <v>1</v>
      </c>
    </row>
    <row r="320" spans="1:4" hidden="1" x14ac:dyDescent="0.25">
      <c r="A320" s="15" t="s">
        <v>197</v>
      </c>
      <c r="B320" s="12">
        <v>1</v>
      </c>
      <c r="C320" s="10">
        <v>1</v>
      </c>
      <c r="D320" s="12">
        <v>1</v>
      </c>
    </row>
    <row r="321" spans="1:4" hidden="1" x14ac:dyDescent="0.25">
      <c r="A321" s="15" t="s">
        <v>1425</v>
      </c>
      <c r="B321" s="12">
        <v>2</v>
      </c>
      <c r="C321" s="10">
        <v>1</v>
      </c>
      <c r="D321" s="12">
        <v>1</v>
      </c>
    </row>
    <row r="322" spans="1:4" hidden="1" x14ac:dyDescent="0.25">
      <c r="A322" s="15" t="s">
        <v>244</v>
      </c>
      <c r="B322" s="12">
        <v>1</v>
      </c>
      <c r="C322" s="10">
        <v>1</v>
      </c>
      <c r="D322" s="12">
        <v>1</v>
      </c>
    </row>
    <row r="323" spans="1:4" hidden="1" x14ac:dyDescent="0.25">
      <c r="A323" s="15" t="s">
        <v>1426</v>
      </c>
      <c r="B323" s="12">
        <v>2</v>
      </c>
      <c r="C323" s="10">
        <v>1</v>
      </c>
      <c r="D323" s="12">
        <v>1</v>
      </c>
    </row>
    <row r="324" spans="1:4" hidden="1" x14ac:dyDescent="0.25">
      <c r="A324" s="15" t="s">
        <v>1398</v>
      </c>
      <c r="B324" s="12">
        <v>2</v>
      </c>
      <c r="C324" s="10">
        <v>1</v>
      </c>
      <c r="D324" s="12">
        <v>1</v>
      </c>
    </row>
    <row r="325" spans="1:4" hidden="1" x14ac:dyDescent="0.25">
      <c r="A325" s="15" t="s">
        <v>1427</v>
      </c>
      <c r="B325" s="12">
        <v>2</v>
      </c>
      <c r="C325" s="10">
        <v>1</v>
      </c>
      <c r="D325" s="12">
        <v>1</v>
      </c>
    </row>
    <row r="326" spans="1:4" hidden="1" x14ac:dyDescent="0.25">
      <c r="A326" s="15" t="s">
        <v>1428</v>
      </c>
      <c r="B326" s="12">
        <v>3</v>
      </c>
      <c r="C326" s="10">
        <v>1</v>
      </c>
      <c r="D326" s="12">
        <v>1</v>
      </c>
    </row>
    <row r="327" spans="1:4" hidden="1" x14ac:dyDescent="0.25">
      <c r="A327" s="15" t="s">
        <v>1429</v>
      </c>
      <c r="B327" s="12">
        <v>2</v>
      </c>
      <c r="C327" s="10">
        <v>1</v>
      </c>
      <c r="D327" s="12">
        <v>1</v>
      </c>
    </row>
    <row r="328" spans="1:4" x14ac:dyDescent="0.25">
      <c r="A328" s="16" t="s">
        <v>1430</v>
      </c>
      <c r="B328" s="13">
        <v>50</v>
      </c>
      <c r="C328" s="11" t="s">
        <v>9</v>
      </c>
      <c r="D328" s="13">
        <v>33</v>
      </c>
    </row>
    <row r="329" spans="1:4" hidden="1" x14ac:dyDescent="0.25">
      <c r="A329" s="15" t="s">
        <v>253</v>
      </c>
      <c r="B329" s="12"/>
      <c r="C329" s="9"/>
      <c r="D329" s="12"/>
    </row>
    <row r="330" spans="1:4" hidden="1" x14ac:dyDescent="0.25">
      <c r="A330" s="15" t="s">
        <v>255</v>
      </c>
      <c r="B330" s="12">
        <v>7</v>
      </c>
      <c r="C330" s="10">
        <v>1</v>
      </c>
      <c r="D330" s="12">
        <v>1</v>
      </c>
    </row>
    <row r="331" spans="1:4" hidden="1" x14ac:dyDescent="0.25">
      <c r="A331" s="15" t="s">
        <v>205</v>
      </c>
      <c r="B331" s="12">
        <v>12</v>
      </c>
      <c r="C331" s="10">
        <v>1</v>
      </c>
      <c r="D331" s="12">
        <v>1</v>
      </c>
    </row>
    <row r="332" spans="1:4" hidden="1" x14ac:dyDescent="0.25">
      <c r="A332" s="15" t="s">
        <v>1431</v>
      </c>
      <c r="B332" s="12">
        <v>1</v>
      </c>
      <c r="C332" s="10">
        <v>1</v>
      </c>
      <c r="D332" s="12">
        <v>1</v>
      </c>
    </row>
    <row r="333" spans="1:4" hidden="1" x14ac:dyDescent="0.25">
      <c r="A333" s="15" t="s">
        <v>1432</v>
      </c>
      <c r="B333" s="12">
        <v>1</v>
      </c>
      <c r="C333" s="10">
        <v>1</v>
      </c>
      <c r="D333" s="12">
        <v>1</v>
      </c>
    </row>
    <row r="334" spans="1:4" hidden="1" x14ac:dyDescent="0.25">
      <c r="A334" s="15" t="s">
        <v>258</v>
      </c>
      <c r="B334" s="12">
        <v>2</v>
      </c>
      <c r="C334" s="10">
        <v>1</v>
      </c>
      <c r="D334" s="12">
        <v>1</v>
      </c>
    </row>
    <row r="335" spans="1:4" hidden="1" x14ac:dyDescent="0.25">
      <c r="A335" s="15" t="s">
        <v>1433</v>
      </c>
      <c r="B335" s="12">
        <v>3</v>
      </c>
      <c r="C335" s="10">
        <v>1</v>
      </c>
      <c r="D335" s="12">
        <v>1</v>
      </c>
    </row>
    <row r="336" spans="1:4" hidden="1" x14ac:dyDescent="0.25">
      <c r="A336" s="15" t="s">
        <v>260</v>
      </c>
      <c r="B336" s="12">
        <v>12</v>
      </c>
      <c r="C336" s="10">
        <v>1</v>
      </c>
      <c r="D336" s="12">
        <v>1</v>
      </c>
    </row>
    <row r="337" spans="1:4" hidden="1" x14ac:dyDescent="0.25">
      <c r="A337" s="15" t="s">
        <v>1434</v>
      </c>
      <c r="B337" s="12">
        <v>1</v>
      </c>
      <c r="C337" s="10">
        <v>1</v>
      </c>
      <c r="D337" s="12">
        <v>1</v>
      </c>
    </row>
    <row r="338" spans="1:4" hidden="1" x14ac:dyDescent="0.25">
      <c r="A338" s="15" t="s">
        <v>264</v>
      </c>
      <c r="B338" s="12">
        <v>8</v>
      </c>
      <c r="C338" s="10">
        <v>1</v>
      </c>
      <c r="D338" s="12">
        <v>1</v>
      </c>
    </row>
    <row r="339" spans="1:4" hidden="1" x14ac:dyDescent="0.25">
      <c r="A339" s="15" t="s">
        <v>1435</v>
      </c>
      <c r="B339" s="12">
        <v>1</v>
      </c>
      <c r="C339" s="10">
        <v>1</v>
      </c>
      <c r="D339" s="12">
        <v>1</v>
      </c>
    </row>
    <row r="340" spans="1:4" hidden="1" x14ac:dyDescent="0.25">
      <c r="A340" s="15" t="s">
        <v>1436</v>
      </c>
      <c r="B340" s="12">
        <v>1</v>
      </c>
      <c r="C340" s="10">
        <v>1</v>
      </c>
      <c r="D340" s="12">
        <v>1</v>
      </c>
    </row>
    <row r="341" spans="1:4" hidden="1" x14ac:dyDescent="0.25">
      <c r="A341" s="15" t="s">
        <v>1437</v>
      </c>
      <c r="B341" s="12">
        <v>1</v>
      </c>
      <c r="C341" s="10">
        <v>1</v>
      </c>
      <c r="D341" s="12">
        <v>1</v>
      </c>
    </row>
    <row r="342" spans="1:4" hidden="1" x14ac:dyDescent="0.25">
      <c r="A342" s="15" t="s">
        <v>266</v>
      </c>
      <c r="B342" s="12">
        <v>5</v>
      </c>
      <c r="C342" s="10">
        <v>1</v>
      </c>
      <c r="D342" s="12">
        <v>1</v>
      </c>
    </row>
    <row r="343" spans="1:4" hidden="1" x14ac:dyDescent="0.25">
      <c r="A343" s="15" t="s">
        <v>268</v>
      </c>
      <c r="B343" s="12">
        <v>1</v>
      </c>
      <c r="C343" s="10">
        <v>1</v>
      </c>
      <c r="D343" s="12">
        <v>1</v>
      </c>
    </row>
    <row r="344" spans="1:4" hidden="1" x14ac:dyDescent="0.25">
      <c r="A344" s="15" t="s">
        <v>270</v>
      </c>
      <c r="B344" s="12">
        <v>6</v>
      </c>
      <c r="C344" s="10">
        <v>1</v>
      </c>
      <c r="D344" s="12">
        <v>1</v>
      </c>
    </row>
    <row r="345" spans="1:4" hidden="1" x14ac:dyDescent="0.25">
      <c r="A345" s="15" t="s">
        <v>271</v>
      </c>
      <c r="B345" s="12">
        <v>4</v>
      </c>
      <c r="C345" s="10">
        <v>1</v>
      </c>
      <c r="D345" s="12">
        <v>1</v>
      </c>
    </row>
    <row r="346" spans="1:4" hidden="1" x14ac:dyDescent="0.25">
      <c r="A346" s="15" t="s">
        <v>272</v>
      </c>
      <c r="B346" s="12">
        <v>2</v>
      </c>
      <c r="C346" s="10">
        <v>1</v>
      </c>
      <c r="D346" s="12">
        <v>1</v>
      </c>
    </row>
    <row r="347" spans="1:4" hidden="1" x14ac:dyDescent="0.25">
      <c r="A347" s="15" t="s">
        <v>273</v>
      </c>
      <c r="B347" s="12">
        <v>1</v>
      </c>
      <c r="C347" s="10">
        <v>1</v>
      </c>
      <c r="D347" s="12">
        <v>1</v>
      </c>
    </row>
    <row r="348" spans="1:4" hidden="1" x14ac:dyDescent="0.25">
      <c r="A348" s="15" t="s">
        <v>274</v>
      </c>
      <c r="B348" s="12">
        <v>4</v>
      </c>
      <c r="C348" s="10">
        <v>1</v>
      </c>
      <c r="D348" s="12">
        <v>1</v>
      </c>
    </row>
    <row r="349" spans="1:4" hidden="1" x14ac:dyDescent="0.25">
      <c r="A349" s="15" t="s">
        <v>276</v>
      </c>
      <c r="B349" s="12">
        <v>7</v>
      </c>
      <c r="C349" s="10">
        <v>1</v>
      </c>
      <c r="D349" s="12">
        <v>1</v>
      </c>
    </row>
    <row r="350" spans="1:4" hidden="1" x14ac:dyDescent="0.25">
      <c r="A350" s="15" t="s">
        <v>277</v>
      </c>
      <c r="B350" s="12">
        <v>7</v>
      </c>
      <c r="C350" s="10">
        <v>1</v>
      </c>
      <c r="D350" s="12">
        <v>1</v>
      </c>
    </row>
    <row r="351" spans="1:4" hidden="1" x14ac:dyDescent="0.25">
      <c r="A351" s="15" t="s">
        <v>1438</v>
      </c>
      <c r="B351" s="12">
        <v>2</v>
      </c>
      <c r="C351" s="10">
        <v>1</v>
      </c>
      <c r="D351" s="12">
        <v>1</v>
      </c>
    </row>
    <row r="352" spans="1:4" hidden="1" x14ac:dyDescent="0.25">
      <c r="A352" s="15" t="s">
        <v>228</v>
      </c>
      <c r="B352" s="12">
        <v>6</v>
      </c>
      <c r="C352" s="10">
        <v>1</v>
      </c>
      <c r="D352" s="12">
        <v>1</v>
      </c>
    </row>
    <row r="353" spans="1:4" hidden="1" x14ac:dyDescent="0.25">
      <c r="A353" s="15" t="s">
        <v>278</v>
      </c>
      <c r="B353" s="12">
        <v>9</v>
      </c>
      <c r="C353" s="10">
        <v>1</v>
      </c>
      <c r="D353" s="12">
        <v>1</v>
      </c>
    </row>
    <row r="354" spans="1:4" hidden="1" x14ac:dyDescent="0.25">
      <c r="A354" s="15" t="s">
        <v>279</v>
      </c>
      <c r="B354" s="12">
        <v>1</v>
      </c>
      <c r="C354" s="10">
        <v>1</v>
      </c>
      <c r="D354" s="12">
        <v>1</v>
      </c>
    </row>
    <row r="355" spans="1:4" hidden="1" x14ac:dyDescent="0.25">
      <c r="A355" s="15" t="s">
        <v>280</v>
      </c>
      <c r="B355" s="12">
        <v>1</v>
      </c>
      <c r="C355" s="10">
        <v>1</v>
      </c>
      <c r="D355" s="12">
        <v>1</v>
      </c>
    </row>
    <row r="356" spans="1:4" hidden="1" x14ac:dyDescent="0.25">
      <c r="A356" s="15" t="s">
        <v>1439</v>
      </c>
      <c r="B356" s="12">
        <v>2</v>
      </c>
      <c r="C356" s="10">
        <v>1</v>
      </c>
      <c r="D356" s="12">
        <v>1</v>
      </c>
    </row>
    <row r="357" spans="1:4" hidden="1" x14ac:dyDescent="0.25">
      <c r="A357" s="15" t="s">
        <v>1440</v>
      </c>
      <c r="B357" s="12">
        <v>1</v>
      </c>
      <c r="C357" s="10">
        <v>1</v>
      </c>
      <c r="D357" s="12">
        <v>1</v>
      </c>
    </row>
    <row r="358" spans="1:4" hidden="1" x14ac:dyDescent="0.25">
      <c r="A358" s="15" t="s">
        <v>282</v>
      </c>
      <c r="B358" s="12">
        <v>7</v>
      </c>
      <c r="C358" s="10">
        <v>1</v>
      </c>
      <c r="D358" s="12">
        <v>1</v>
      </c>
    </row>
    <row r="359" spans="1:4" hidden="1" x14ac:dyDescent="0.25">
      <c r="A359" s="15" t="s">
        <v>284</v>
      </c>
      <c r="B359" s="12">
        <v>2</v>
      </c>
      <c r="C359" s="10">
        <v>1</v>
      </c>
      <c r="D359" s="12">
        <v>1</v>
      </c>
    </row>
    <row r="360" spans="1:4" hidden="1" x14ac:dyDescent="0.25">
      <c r="A360" s="15" t="s">
        <v>1441</v>
      </c>
      <c r="B360" s="12">
        <v>2</v>
      </c>
      <c r="C360" s="10">
        <v>1</v>
      </c>
      <c r="D360" s="12">
        <v>1</v>
      </c>
    </row>
    <row r="361" spans="1:4" hidden="1" x14ac:dyDescent="0.25">
      <c r="A361" s="15" t="s">
        <v>1442</v>
      </c>
      <c r="B361" s="12">
        <v>1</v>
      </c>
      <c r="C361" s="10">
        <v>1</v>
      </c>
      <c r="D361" s="12">
        <v>1</v>
      </c>
    </row>
    <row r="362" spans="1:4" hidden="1" x14ac:dyDescent="0.25">
      <c r="A362" s="15" t="s">
        <v>287</v>
      </c>
      <c r="B362" s="12">
        <v>3</v>
      </c>
      <c r="C362" s="10">
        <v>1</v>
      </c>
      <c r="D362" s="12">
        <v>1</v>
      </c>
    </row>
    <row r="363" spans="1:4" hidden="1" x14ac:dyDescent="0.25">
      <c r="A363" s="15" t="s">
        <v>288</v>
      </c>
      <c r="B363" s="12">
        <v>5</v>
      </c>
      <c r="C363" s="10">
        <v>1</v>
      </c>
      <c r="D363" s="12">
        <v>1</v>
      </c>
    </row>
    <row r="364" spans="1:4" hidden="1" x14ac:dyDescent="0.25">
      <c r="A364" s="15" t="s">
        <v>1443</v>
      </c>
      <c r="B364" s="12">
        <v>1</v>
      </c>
      <c r="C364" s="10">
        <v>1</v>
      </c>
      <c r="D364" s="12">
        <v>1</v>
      </c>
    </row>
    <row r="365" spans="1:4" hidden="1" x14ac:dyDescent="0.25">
      <c r="A365" s="15" t="s">
        <v>291</v>
      </c>
      <c r="B365" s="12">
        <v>6</v>
      </c>
      <c r="C365" s="10">
        <v>1</v>
      </c>
      <c r="D365" s="12">
        <v>1</v>
      </c>
    </row>
    <row r="366" spans="1:4" hidden="1" x14ac:dyDescent="0.25">
      <c r="A366" s="15" t="s">
        <v>293</v>
      </c>
      <c r="B366" s="12">
        <v>2</v>
      </c>
      <c r="C366" s="10">
        <v>1</v>
      </c>
      <c r="D366" s="12">
        <v>1</v>
      </c>
    </row>
    <row r="367" spans="1:4" hidden="1" x14ac:dyDescent="0.25">
      <c r="A367" s="15" t="s">
        <v>1444</v>
      </c>
      <c r="B367" s="12">
        <v>1</v>
      </c>
      <c r="C367" s="10">
        <v>1</v>
      </c>
      <c r="D367" s="12">
        <v>1</v>
      </c>
    </row>
    <row r="368" spans="1:4" hidden="1" x14ac:dyDescent="0.25">
      <c r="A368" s="15" t="s">
        <v>294</v>
      </c>
      <c r="B368" s="12">
        <v>4</v>
      </c>
      <c r="C368" s="10">
        <v>1</v>
      </c>
      <c r="D368" s="12">
        <v>1</v>
      </c>
    </row>
    <row r="369" spans="1:4" hidden="1" x14ac:dyDescent="0.25">
      <c r="A369" s="15" t="s">
        <v>1445</v>
      </c>
      <c r="B369" s="12">
        <v>1</v>
      </c>
      <c r="C369" s="10">
        <v>1</v>
      </c>
      <c r="D369" s="12">
        <v>1</v>
      </c>
    </row>
    <row r="370" spans="1:4" hidden="1" x14ac:dyDescent="0.25">
      <c r="A370" s="15" t="s">
        <v>1446</v>
      </c>
      <c r="B370" s="12">
        <v>2</v>
      </c>
      <c r="C370" s="10">
        <v>1</v>
      </c>
      <c r="D370" s="12">
        <v>1</v>
      </c>
    </row>
    <row r="371" spans="1:4" hidden="1" x14ac:dyDescent="0.25">
      <c r="A371" s="15" t="s">
        <v>146</v>
      </c>
      <c r="B371" s="12">
        <v>4</v>
      </c>
      <c r="C371" s="10">
        <v>1</v>
      </c>
      <c r="D371" s="12">
        <v>1</v>
      </c>
    </row>
    <row r="372" spans="1:4" hidden="1" x14ac:dyDescent="0.25">
      <c r="A372" s="15" t="s">
        <v>1447</v>
      </c>
      <c r="B372" s="12">
        <v>3</v>
      </c>
      <c r="C372" s="10">
        <v>1</v>
      </c>
      <c r="D372" s="12">
        <v>1</v>
      </c>
    </row>
    <row r="373" spans="1:4" hidden="1" x14ac:dyDescent="0.25">
      <c r="A373" s="15" t="s">
        <v>298</v>
      </c>
      <c r="B373" s="12">
        <v>2</v>
      </c>
      <c r="C373" s="10">
        <v>1</v>
      </c>
      <c r="D373" s="12">
        <v>1</v>
      </c>
    </row>
    <row r="374" spans="1:4" hidden="1" x14ac:dyDescent="0.25">
      <c r="A374" s="15" t="s">
        <v>154</v>
      </c>
      <c r="B374" s="12">
        <v>5</v>
      </c>
      <c r="C374" s="10">
        <v>1</v>
      </c>
      <c r="D374" s="12">
        <v>1</v>
      </c>
    </row>
    <row r="375" spans="1:4" hidden="1" x14ac:dyDescent="0.25">
      <c r="A375" s="15" t="s">
        <v>1251</v>
      </c>
      <c r="B375" s="12">
        <v>1</v>
      </c>
      <c r="C375" s="10">
        <v>1</v>
      </c>
      <c r="D375" s="12">
        <v>1</v>
      </c>
    </row>
    <row r="376" spans="1:4" hidden="1" x14ac:dyDescent="0.25">
      <c r="A376" s="15" t="s">
        <v>1448</v>
      </c>
      <c r="B376" s="12">
        <v>1</v>
      </c>
      <c r="C376" s="10">
        <v>1</v>
      </c>
      <c r="D376" s="12">
        <v>1</v>
      </c>
    </row>
    <row r="377" spans="1:4" hidden="1" x14ac:dyDescent="0.25">
      <c r="A377" s="15" t="s">
        <v>156</v>
      </c>
      <c r="B377" s="12">
        <v>1</v>
      </c>
      <c r="C377" s="10">
        <v>1</v>
      </c>
      <c r="D377" s="12">
        <v>1</v>
      </c>
    </row>
    <row r="378" spans="1:4" hidden="1" x14ac:dyDescent="0.25">
      <c r="A378" s="15" t="s">
        <v>301</v>
      </c>
      <c r="B378" s="12">
        <v>3</v>
      </c>
      <c r="C378" s="10">
        <v>1</v>
      </c>
      <c r="D378" s="12">
        <v>1</v>
      </c>
    </row>
    <row r="379" spans="1:4" hidden="1" x14ac:dyDescent="0.25">
      <c r="A379" s="15" t="s">
        <v>302</v>
      </c>
      <c r="B379" s="12">
        <v>5</v>
      </c>
      <c r="C379" s="10">
        <v>1</v>
      </c>
      <c r="D379" s="12">
        <v>1</v>
      </c>
    </row>
    <row r="380" spans="1:4" hidden="1" x14ac:dyDescent="0.25">
      <c r="A380" s="15" t="s">
        <v>1449</v>
      </c>
      <c r="B380" s="12">
        <v>1</v>
      </c>
      <c r="C380" s="10">
        <v>1</v>
      </c>
      <c r="D380" s="12">
        <v>1</v>
      </c>
    </row>
    <row r="381" spans="1:4" hidden="1" x14ac:dyDescent="0.25">
      <c r="A381" s="15" t="s">
        <v>1450</v>
      </c>
      <c r="B381" s="12">
        <v>3</v>
      </c>
      <c r="C381" s="10">
        <v>1</v>
      </c>
      <c r="D381" s="12">
        <v>1</v>
      </c>
    </row>
    <row r="382" spans="1:4" hidden="1" x14ac:dyDescent="0.25">
      <c r="A382" s="15" t="s">
        <v>304</v>
      </c>
      <c r="B382" s="12">
        <v>3</v>
      </c>
      <c r="C382" s="10">
        <v>1</v>
      </c>
      <c r="D382" s="12">
        <v>1</v>
      </c>
    </row>
    <row r="383" spans="1:4" hidden="1" x14ac:dyDescent="0.25">
      <c r="A383" s="15" t="s">
        <v>1451</v>
      </c>
      <c r="B383" s="12">
        <v>3</v>
      </c>
      <c r="C383" s="10">
        <v>1</v>
      </c>
      <c r="D383" s="12">
        <v>1</v>
      </c>
    </row>
    <row r="384" spans="1:4" hidden="1" x14ac:dyDescent="0.25">
      <c r="A384" s="15" t="s">
        <v>1452</v>
      </c>
      <c r="B384" s="12">
        <v>2</v>
      </c>
      <c r="C384" s="10">
        <v>1</v>
      </c>
      <c r="D384" s="12">
        <v>1</v>
      </c>
    </row>
    <row r="385" spans="1:4" hidden="1" x14ac:dyDescent="0.25">
      <c r="A385" s="15" t="s">
        <v>306</v>
      </c>
      <c r="B385" s="12">
        <v>4</v>
      </c>
      <c r="C385" s="10">
        <v>1</v>
      </c>
      <c r="D385" s="12">
        <v>1</v>
      </c>
    </row>
    <row r="386" spans="1:4" hidden="1" x14ac:dyDescent="0.25">
      <c r="A386" s="15" t="s">
        <v>1453</v>
      </c>
      <c r="B386" s="12">
        <v>1</v>
      </c>
      <c r="C386" s="10">
        <v>1</v>
      </c>
      <c r="D386" s="12">
        <v>1</v>
      </c>
    </row>
    <row r="387" spans="1:4" hidden="1" x14ac:dyDescent="0.25">
      <c r="A387" s="15" t="s">
        <v>1454</v>
      </c>
      <c r="B387" s="12">
        <v>1</v>
      </c>
      <c r="C387" s="10">
        <v>1</v>
      </c>
      <c r="D387" s="12">
        <v>1</v>
      </c>
    </row>
    <row r="388" spans="1:4" x14ac:dyDescent="0.25">
      <c r="A388" s="16" t="s">
        <v>308</v>
      </c>
      <c r="B388" s="13">
        <v>189</v>
      </c>
      <c r="C388" s="11" t="s">
        <v>9</v>
      </c>
      <c r="D388" s="13">
        <v>58</v>
      </c>
    </row>
    <row r="389" spans="1:4" hidden="1" x14ac:dyDescent="0.25">
      <c r="A389" s="15" t="s">
        <v>309</v>
      </c>
      <c r="B389" s="12"/>
      <c r="C389" s="9"/>
      <c r="D389" s="12"/>
    </row>
    <row r="390" spans="1:4" hidden="1" x14ac:dyDescent="0.25">
      <c r="A390" s="15" t="s">
        <v>1277</v>
      </c>
      <c r="B390" s="12">
        <v>1</v>
      </c>
      <c r="C390" s="10">
        <v>1</v>
      </c>
      <c r="D390" s="12">
        <v>1</v>
      </c>
    </row>
    <row r="391" spans="1:4" hidden="1" x14ac:dyDescent="0.25">
      <c r="A391" s="15" t="s">
        <v>1455</v>
      </c>
      <c r="B391" s="12">
        <v>1</v>
      </c>
      <c r="C391" s="10">
        <v>1</v>
      </c>
      <c r="D391" s="12">
        <v>1</v>
      </c>
    </row>
    <row r="392" spans="1:4" hidden="1" x14ac:dyDescent="0.25">
      <c r="A392" s="15" t="s">
        <v>1456</v>
      </c>
      <c r="B392" s="12">
        <v>1</v>
      </c>
      <c r="C392" s="10">
        <v>1</v>
      </c>
      <c r="D392" s="12">
        <v>1</v>
      </c>
    </row>
    <row r="393" spans="1:4" hidden="1" x14ac:dyDescent="0.25">
      <c r="A393" s="15" t="s">
        <v>313</v>
      </c>
      <c r="B393" s="12">
        <v>6</v>
      </c>
      <c r="C393" s="10">
        <v>1</v>
      </c>
      <c r="D393" s="12">
        <v>1</v>
      </c>
    </row>
    <row r="394" spans="1:4" hidden="1" x14ac:dyDescent="0.25">
      <c r="A394" s="15" t="s">
        <v>1229</v>
      </c>
      <c r="B394" s="12">
        <v>2</v>
      </c>
      <c r="C394" s="10">
        <v>1</v>
      </c>
      <c r="D394" s="12">
        <v>1</v>
      </c>
    </row>
    <row r="395" spans="1:4" hidden="1" x14ac:dyDescent="0.25">
      <c r="A395" s="15" t="s">
        <v>314</v>
      </c>
      <c r="B395" s="12">
        <v>1</v>
      </c>
      <c r="C395" s="10">
        <v>1</v>
      </c>
      <c r="D395" s="12">
        <v>1</v>
      </c>
    </row>
    <row r="396" spans="1:4" hidden="1" x14ac:dyDescent="0.25">
      <c r="A396" s="15" t="s">
        <v>1457</v>
      </c>
      <c r="B396" s="12">
        <v>1</v>
      </c>
      <c r="C396" s="10">
        <v>1</v>
      </c>
      <c r="D396" s="12">
        <v>1</v>
      </c>
    </row>
    <row r="397" spans="1:4" hidden="1" x14ac:dyDescent="0.25">
      <c r="A397" s="15" t="s">
        <v>1231</v>
      </c>
      <c r="B397" s="12">
        <v>2</v>
      </c>
      <c r="C397" s="10">
        <v>1</v>
      </c>
      <c r="D397" s="12">
        <v>1</v>
      </c>
    </row>
    <row r="398" spans="1:4" hidden="1" x14ac:dyDescent="0.25">
      <c r="A398" s="15" t="s">
        <v>221</v>
      </c>
      <c r="B398" s="12">
        <v>1</v>
      </c>
      <c r="C398" s="10">
        <v>1</v>
      </c>
      <c r="D398" s="12">
        <v>1</v>
      </c>
    </row>
    <row r="399" spans="1:4" hidden="1" x14ac:dyDescent="0.25">
      <c r="A399" s="15" t="s">
        <v>1458</v>
      </c>
      <c r="B399" s="12">
        <v>2</v>
      </c>
      <c r="C399" s="10">
        <v>1</v>
      </c>
      <c r="D399" s="12">
        <v>1</v>
      </c>
    </row>
    <row r="400" spans="1:4" hidden="1" x14ac:dyDescent="0.25">
      <c r="A400" s="15" t="s">
        <v>1459</v>
      </c>
      <c r="B400" s="12">
        <v>1</v>
      </c>
      <c r="C400" s="10">
        <v>1</v>
      </c>
      <c r="D400" s="12">
        <v>1</v>
      </c>
    </row>
    <row r="401" spans="1:4" hidden="1" x14ac:dyDescent="0.25">
      <c r="A401" s="15" t="s">
        <v>224</v>
      </c>
      <c r="B401" s="12">
        <v>4</v>
      </c>
      <c r="C401" s="10">
        <v>1</v>
      </c>
      <c r="D401" s="12">
        <v>1</v>
      </c>
    </row>
    <row r="402" spans="1:4" hidden="1" x14ac:dyDescent="0.25">
      <c r="A402" s="15" t="s">
        <v>226</v>
      </c>
      <c r="B402" s="12">
        <v>3</v>
      </c>
      <c r="C402" s="10">
        <v>1</v>
      </c>
      <c r="D402" s="12">
        <v>1</v>
      </c>
    </row>
    <row r="403" spans="1:4" hidden="1" x14ac:dyDescent="0.25">
      <c r="A403" s="15" t="s">
        <v>230</v>
      </c>
      <c r="B403" s="12">
        <v>6</v>
      </c>
      <c r="C403" s="10">
        <v>1</v>
      </c>
      <c r="D403" s="12">
        <v>1</v>
      </c>
    </row>
    <row r="404" spans="1:4" hidden="1" x14ac:dyDescent="0.25">
      <c r="A404" s="15" t="s">
        <v>317</v>
      </c>
      <c r="B404" s="12">
        <v>1</v>
      </c>
      <c r="C404" s="10">
        <v>1</v>
      </c>
      <c r="D404" s="12">
        <v>1</v>
      </c>
    </row>
    <row r="405" spans="1:4" hidden="1" x14ac:dyDescent="0.25">
      <c r="A405" s="15" t="s">
        <v>1360</v>
      </c>
      <c r="B405" s="12">
        <v>1</v>
      </c>
      <c r="C405" s="10">
        <v>1</v>
      </c>
      <c r="D405" s="12">
        <v>1</v>
      </c>
    </row>
    <row r="406" spans="1:4" hidden="1" x14ac:dyDescent="0.25">
      <c r="A406" s="15" t="s">
        <v>237</v>
      </c>
      <c r="B406" s="12">
        <v>1</v>
      </c>
      <c r="C406" s="10">
        <v>1</v>
      </c>
      <c r="D406" s="12">
        <v>1</v>
      </c>
    </row>
    <row r="407" spans="1:4" hidden="1" x14ac:dyDescent="0.25">
      <c r="A407" s="15" t="s">
        <v>321</v>
      </c>
      <c r="B407" s="12">
        <v>1</v>
      </c>
      <c r="C407" s="10">
        <v>1</v>
      </c>
      <c r="D407" s="12">
        <v>1</v>
      </c>
    </row>
    <row r="408" spans="1:4" hidden="1" x14ac:dyDescent="0.25">
      <c r="A408" s="15" t="s">
        <v>1395</v>
      </c>
      <c r="B408" s="12">
        <v>1</v>
      </c>
      <c r="C408" s="10">
        <v>1</v>
      </c>
      <c r="D408" s="12">
        <v>1</v>
      </c>
    </row>
    <row r="409" spans="1:4" hidden="1" x14ac:dyDescent="0.25">
      <c r="A409" s="15" t="s">
        <v>129</v>
      </c>
      <c r="B409" s="12">
        <v>3</v>
      </c>
      <c r="C409" s="10">
        <v>1</v>
      </c>
      <c r="D409" s="12">
        <v>1</v>
      </c>
    </row>
    <row r="410" spans="1:4" hidden="1" x14ac:dyDescent="0.25">
      <c r="A410" s="15" t="s">
        <v>1396</v>
      </c>
      <c r="B410" s="12">
        <v>1</v>
      </c>
      <c r="C410" s="10">
        <v>1</v>
      </c>
      <c r="D410" s="12">
        <v>1</v>
      </c>
    </row>
    <row r="411" spans="1:4" hidden="1" x14ac:dyDescent="0.25">
      <c r="A411" s="15" t="s">
        <v>240</v>
      </c>
      <c r="B411" s="12">
        <v>2</v>
      </c>
      <c r="C411" s="10">
        <v>1</v>
      </c>
      <c r="D411" s="12">
        <v>1</v>
      </c>
    </row>
    <row r="412" spans="1:4" hidden="1" x14ac:dyDescent="0.25">
      <c r="A412" s="15" t="s">
        <v>1460</v>
      </c>
      <c r="B412" s="12">
        <v>1</v>
      </c>
      <c r="C412" s="10">
        <v>1</v>
      </c>
      <c r="D412" s="12">
        <v>1</v>
      </c>
    </row>
    <row r="413" spans="1:4" hidden="1" x14ac:dyDescent="0.25">
      <c r="A413" s="15" t="s">
        <v>323</v>
      </c>
      <c r="B413" s="12">
        <v>5</v>
      </c>
      <c r="C413" s="10">
        <v>1</v>
      </c>
      <c r="D413" s="12">
        <v>1</v>
      </c>
    </row>
    <row r="414" spans="1:4" hidden="1" x14ac:dyDescent="0.25">
      <c r="A414" s="15" t="s">
        <v>1461</v>
      </c>
      <c r="B414" s="12">
        <v>1</v>
      </c>
      <c r="C414" s="10">
        <v>1</v>
      </c>
      <c r="D414" s="12">
        <v>1</v>
      </c>
    </row>
    <row r="415" spans="1:4" hidden="1" x14ac:dyDescent="0.25">
      <c r="A415" s="15" t="s">
        <v>327</v>
      </c>
      <c r="B415" s="12">
        <v>2</v>
      </c>
      <c r="C415" s="10">
        <v>1</v>
      </c>
      <c r="D415" s="12">
        <v>1</v>
      </c>
    </row>
    <row r="416" spans="1:4" hidden="1" x14ac:dyDescent="0.25">
      <c r="A416" s="15" t="s">
        <v>246</v>
      </c>
      <c r="B416" s="12">
        <v>3</v>
      </c>
      <c r="C416" s="10">
        <v>1</v>
      </c>
      <c r="D416" s="12">
        <v>1</v>
      </c>
    </row>
    <row r="417" spans="1:4" hidden="1" x14ac:dyDescent="0.25">
      <c r="A417" s="15" t="s">
        <v>1398</v>
      </c>
      <c r="B417" s="12">
        <v>4</v>
      </c>
      <c r="C417" s="10">
        <v>1</v>
      </c>
      <c r="D417" s="12">
        <v>1</v>
      </c>
    </row>
    <row r="418" spans="1:4" hidden="1" x14ac:dyDescent="0.25">
      <c r="A418" s="15" t="s">
        <v>329</v>
      </c>
      <c r="B418" s="12">
        <v>2</v>
      </c>
      <c r="C418" s="10">
        <v>1</v>
      </c>
      <c r="D418" s="12">
        <v>1</v>
      </c>
    </row>
    <row r="419" spans="1:4" hidden="1" x14ac:dyDescent="0.25">
      <c r="A419" s="15" t="s">
        <v>247</v>
      </c>
      <c r="B419" s="12">
        <v>1</v>
      </c>
      <c r="C419" s="10">
        <v>1</v>
      </c>
      <c r="D419" s="12">
        <v>1</v>
      </c>
    </row>
    <row r="420" spans="1:4" hidden="1" x14ac:dyDescent="0.25">
      <c r="A420" s="15" t="s">
        <v>1310</v>
      </c>
      <c r="B420" s="12">
        <v>1</v>
      </c>
      <c r="C420" s="10">
        <v>1</v>
      </c>
      <c r="D420" s="12">
        <v>1</v>
      </c>
    </row>
    <row r="421" spans="1:4" hidden="1" x14ac:dyDescent="0.25">
      <c r="A421" s="15" t="s">
        <v>61</v>
      </c>
      <c r="B421" s="12">
        <v>1</v>
      </c>
      <c r="C421" s="10">
        <v>1</v>
      </c>
      <c r="D421" s="12">
        <v>1</v>
      </c>
    </row>
    <row r="422" spans="1:4" x14ac:dyDescent="0.25">
      <c r="A422" s="16" t="s">
        <v>333</v>
      </c>
      <c r="B422" s="13">
        <v>64</v>
      </c>
      <c r="C422" s="11" t="s">
        <v>9</v>
      </c>
      <c r="D422" s="13">
        <v>32</v>
      </c>
    </row>
    <row r="423" spans="1:4" hidden="1" x14ac:dyDescent="0.25">
      <c r="A423" s="15" t="s">
        <v>334</v>
      </c>
      <c r="B423" s="12"/>
      <c r="C423" s="9"/>
      <c r="D423" s="12"/>
    </row>
    <row r="424" spans="1:4" hidden="1" x14ac:dyDescent="0.25">
      <c r="A424" s="15" t="s">
        <v>1462</v>
      </c>
      <c r="B424" s="12">
        <v>1</v>
      </c>
      <c r="C424" s="10">
        <v>1</v>
      </c>
      <c r="D424" s="12">
        <v>1</v>
      </c>
    </row>
    <row r="425" spans="1:4" hidden="1" x14ac:dyDescent="0.25">
      <c r="A425" s="15" t="s">
        <v>341</v>
      </c>
      <c r="B425" s="12">
        <v>2</v>
      </c>
      <c r="C425" s="10">
        <v>1</v>
      </c>
      <c r="D425" s="12">
        <v>1</v>
      </c>
    </row>
    <row r="426" spans="1:4" hidden="1" x14ac:dyDescent="0.25">
      <c r="A426" s="15" t="s">
        <v>342</v>
      </c>
      <c r="B426" s="12">
        <v>1</v>
      </c>
      <c r="C426" s="10">
        <v>1</v>
      </c>
      <c r="D426" s="12">
        <v>1</v>
      </c>
    </row>
    <row r="427" spans="1:4" hidden="1" x14ac:dyDescent="0.25">
      <c r="A427" s="15" t="s">
        <v>213</v>
      </c>
      <c r="B427" s="12">
        <v>1</v>
      </c>
      <c r="C427" s="10">
        <v>1</v>
      </c>
      <c r="D427" s="12">
        <v>1</v>
      </c>
    </row>
    <row r="428" spans="1:4" hidden="1" x14ac:dyDescent="0.25">
      <c r="A428" s="15" t="s">
        <v>1192</v>
      </c>
      <c r="B428" s="12">
        <v>1</v>
      </c>
      <c r="C428" s="10">
        <v>1</v>
      </c>
      <c r="D428" s="12">
        <v>1</v>
      </c>
    </row>
    <row r="429" spans="1:4" hidden="1" x14ac:dyDescent="0.25">
      <c r="A429" s="15" t="s">
        <v>349</v>
      </c>
      <c r="B429" s="12">
        <v>2</v>
      </c>
      <c r="C429" s="10">
        <v>1</v>
      </c>
      <c r="D429" s="12">
        <v>1</v>
      </c>
    </row>
    <row r="430" spans="1:4" hidden="1" x14ac:dyDescent="0.25">
      <c r="A430" s="15" t="s">
        <v>355</v>
      </c>
      <c r="B430" s="12">
        <v>2</v>
      </c>
      <c r="C430" s="10">
        <v>1</v>
      </c>
      <c r="D430" s="12">
        <v>1</v>
      </c>
    </row>
    <row r="431" spans="1:4" hidden="1" x14ac:dyDescent="0.25">
      <c r="A431" s="15" t="s">
        <v>359</v>
      </c>
      <c r="B431" s="12">
        <v>1</v>
      </c>
      <c r="C431" s="10">
        <v>1</v>
      </c>
      <c r="D431" s="12">
        <v>1</v>
      </c>
    </row>
    <row r="432" spans="1:4" hidden="1" x14ac:dyDescent="0.25">
      <c r="A432" s="15" t="s">
        <v>363</v>
      </c>
      <c r="B432" s="12">
        <v>1</v>
      </c>
      <c r="C432" s="10">
        <v>1</v>
      </c>
      <c r="D432" s="12">
        <v>1</v>
      </c>
    </row>
    <row r="433" spans="1:4" hidden="1" x14ac:dyDescent="0.25">
      <c r="A433" s="15" t="s">
        <v>1463</v>
      </c>
      <c r="B433" s="12">
        <v>1</v>
      </c>
      <c r="C433" s="10">
        <v>1</v>
      </c>
      <c r="D433" s="12">
        <v>1</v>
      </c>
    </row>
    <row r="434" spans="1:4" hidden="1" x14ac:dyDescent="0.25">
      <c r="A434" s="15" t="s">
        <v>366</v>
      </c>
      <c r="B434" s="12">
        <v>1</v>
      </c>
      <c r="C434" s="10">
        <v>1</v>
      </c>
      <c r="D434" s="12">
        <v>1</v>
      </c>
    </row>
    <row r="435" spans="1:4" hidden="1" x14ac:dyDescent="0.25">
      <c r="A435" s="15" t="s">
        <v>367</v>
      </c>
      <c r="B435" s="12">
        <v>1</v>
      </c>
      <c r="C435" s="10">
        <v>1</v>
      </c>
      <c r="D435" s="12">
        <v>1</v>
      </c>
    </row>
    <row r="436" spans="1:4" hidden="1" x14ac:dyDescent="0.25">
      <c r="A436" s="15" t="s">
        <v>368</v>
      </c>
      <c r="B436" s="12">
        <v>1</v>
      </c>
      <c r="C436" s="10">
        <v>1</v>
      </c>
      <c r="D436" s="12">
        <v>1</v>
      </c>
    </row>
    <row r="437" spans="1:4" hidden="1" x14ac:dyDescent="0.25">
      <c r="A437" s="15" t="s">
        <v>369</v>
      </c>
      <c r="B437" s="12">
        <v>1</v>
      </c>
      <c r="C437" s="10">
        <v>1</v>
      </c>
      <c r="D437" s="12">
        <v>1</v>
      </c>
    </row>
    <row r="438" spans="1:4" hidden="1" x14ac:dyDescent="0.25">
      <c r="A438" s="15" t="s">
        <v>370</v>
      </c>
      <c r="B438" s="12">
        <v>1</v>
      </c>
      <c r="C438" s="10">
        <v>1</v>
      </c>
      <c r="D438" s="12">
        <v>1</v>
      </c>
    </row>
    <row r="439" spans="1:4" hidden="1" x14ac:dyDescent="0.25">
      <c r="A439" s="15" t="s">
        <v>371</v>
      </c>
      <c r="B439" s="12">
        <v>4</v>
      </c>
      <c r="C439" s="10">
        <v>1</v>
      </c>
      <c r="D439" s="12">
        <v>1</v>
      </c>
    </row>
    <row r="440" spans="1:4" hidden="1" x14ac:dyDescent="0.25">
      <c r="A440" s="15" t="s">
        <v>241</v>
      </c>
      <c r="B440" s="12">
        <v>2</v>
      </c>
      <c r="C440" s="10">
        <v>1</v>
      </c>
      <c r="D440" s="12">
        <v>1</v>
      </c>
    </row>
    <row r="441" spans="1:4" hidden="1" x14ac:dyDescent="0.25">
      <c r="A441" s="15" t="s">
        <v>376</v>
      </c>
      <c r="B441" s="12">
        <v>1</v>
      </c>
      <c r="C441" s="10">
        <v>1</v>
      </c>
      <c r="D441" s="12">
        <v>1</v>
      </c>
    </row>
    <row r="442" spans="1:4" hidden="1" x14ac:dyDescent="0.25">
      <c r="A442" s="15" t="s">
        <v>302</v>
      </c>
      <c r="B442" s="12">
        <v>6</v>
      </c>
      <c r="C442" s="10">
        <v>1</v>
      </c>
      <c r="D442" s="12">
        <v>1</v>
      </c>
    </row>
    <row r="443" spans="1:4" hidden="1" x14ac:dyDescent="0.25">
      <c r="A443" s="15" t="s">
        <v>1341</v>
      </c>
      <c r="B443" s="12">
        <v>3</v>
      </c>
      <c r="C443" s="10">
        <v>1</v>
      </c>
      <c r="D443" s="12">
        <v>1</v>
      </c>
    </row>
    <row r="444" spans="1:4" hidden="1" x14ac:dyDescent="0.25">
      <c r="A444" s="15" t="s">
        <v>383</v>
      </c>
      <c r="B444" s="12">
        <v>1</v>
      </c>
      <c r="C444" s="10">
        <v>1</v>
      </c>
      <c r="D444" s="12">
        <v>1</v>
      </c>
    </row>
    <row r="445" spans="1:4" hidden="1" x14ac:dyDescent="0.25">
      <c r="A445" s="15" t="s">
        <v>384</v>
      </c>
      <c r="B445" s="12">
        <v>2</v>
      </c>
      <c r="C445" s="10">
        <v>1</v>
      </c>
      <c r="D445" s="12">
        <v>1</v>
      </c>
    </row>
    <row r="446" spans="1:4" x14ac:dyDescent="0.25">
      <c r="A446" s="16" t="s">
        <v>390</v>
      </c>
      <c r="B446" s="13">
        <v>37</v>
      </c>
      <c r="C446" s="11" t="s">
        <v>9</v>
      </c>
      <c r="D446" s="13">
        <v>22</v>
      </c>
    </row>
    <row r="447" spans="1:4" hidden="1" x14ac:dyDescent="0.25">
      <c r="A447" s="15" t="s">
        <v>391</v>
      </c>
      <c r="B447" s="12"/>
      <c r="C447" s="9"/>
      <c r="D447" s="12"/>
    </row>
    <row r="448" spans="1:4" hidden="1" x14ac:dyDescent="0.25">
      <c r="A448" s="15" t="s">
        <v>392</v>
      </c>
      <c r="B448" s="12">
        <v>15</v>
      </c>
      <c r="C448" s="10">
        <v>1</v>
      </c>
      <c r="D448" s="12">
        <v>1</v>
      </c>
    </row>
    <row r="449" spans="1:4" hidden="1" x14ac:dyDescent="0.25">
      <c r="A449" s="15" t="s">
        <v>1464</v>
      </c>
      <c r="B449" s="12">
        <v>2</v>
      </c>
      <c r="C449" s="10">
        <v>1</v>
      </c>
      <c r="D449" s="12">
        <v>1</v>
      </c>
    </row>
    <row r="450" spans="1:4" hidden="1" x14ac:dyDescent="0.25">
      <c r="A450" s="15" t="s">
        <v>178</v>
      </c>
      <c r="B450" s="12">
        <v>1</v>
      </c>
      <c r="C450" s="10">
        <v>1</v>
      </c>
      <c r="D450" s="12">
        <v>1</v>
      </c>
    </row>
    <row r="451" spans="1:4" hidden="1" x14ac:dyDescent="0.25">
      <c r="A451" s="15" t="s">
        <v>1337</v>
      </c>
      <c r="B451" s="12">
        <v>1</v>
      </c>
      <c r="C451" s="10">
        <v>1</v>
      </c>
      <c r="D451" s="12">
        <v>1</v>
      </c>
    </row>
    <row r="452" spans="1:4" hidden="1" x14ac:dyDescent="0.25">
      <c r="A452" s="15" t="s">
        <v>68</v>
      </c>
      <c r="B452" s="12">
        <v>2</v>
      </c>
      <c r="C452" s="10">
        <v>1</v>
      </c>
      <c r="D452" s="12">
        <v>1</v>
      </c>
    </row>
    <row r="453" spans="1:4" hidden="1" x14ac:dyDescent="0.25">
      <c r="A453" s="15" t="s">
        <v>1465</v>
      </c>
      <c r="B453" s="12">
        <v>1</v>
      </c>
      <c r="C453" s="10">
        <v>1</v>
      </c>
      <c r="D453" s="12">
        <v>1</v>
      </c>
    </row>
    <row r="454" spans="1:4" hidden="1" x14ac:dyDescent="0.25">
      <c r="A454" s="15" t="s">
        <v>205</v>
      </c>
      <c r="B454" s="12">
        <v>1</v>
      </c>
      <c r="C454" s="10">
        <v>1</v>
      </c>
      <c r="D454" s="12">
        <v>1</v>
      </c>
    </row>
    <row r="455" spans="1:4" hidden="1" x14ac:dyDescent="0.25">
      <c r="A455" s="15" t="s">
        <v>394</v>
      </c>
      <c r="B455" s="12">
        <v>1</v>
      </c>
      <c r="C455" s="10">
        <v>1</v>
      </c>
      <c r="D455" s="12">
        <v>1</v>
      </c>
    </row>
    <row r="456" spans="1:4" hidden="1" x14ac:dyDescent="0.25">
      <c r="A456" s="15" t="s">
        <v>1466</v>
      </c>
      <c r="B456" s="12">
        <v>4</v>
      </c>
      <c r="C456" s="10">
        <v>1</v>
      </c>
      <c r="D456" s="12">
        <v>1</v>
      </c>
    </row>
    <row r="457" spans="1:4" hidden="1" x14ac:dyDescent="0.25">
      <c r="A457" s="15" t="s">
        <v>396</v>
      </c>
      <c r="B457" s="12">
        <v>2</v>
      </c>
      <c r="C457" s="10">
        <v>1</v>
      </c>
      <c r="D457" s="12">
        <v>1</v>
      </c>
    </row>
    <row r="458" spans="1:4" hidden="1" x14ac:dyDescent="0.25">
      <c r="A458" s="15" t="s">
        <v>1467</v>
      </c>
      <c r="B458" s="12">
        <v>1</v>
      </c>
      <c r="C458" s="10">
        <v>1</v>
      </c>
      <c r="D458" s="12">
        <v>1</v>
      </c>
    </row>
    <row r="459" spans="1:4" hidden="1" x14ac:dyDescent="0.25">
      <c r="A459" s="15" t="s">
        <v>312</v>
      </c>
      <c r="B459" s="12">
        <v>9</v>
      </c>
      <c r="C459" s="10">
        <v>1</v>
      </c>
      <c r="D459" s="12">
        <v>1</v>
      </c>
    </row>
    <row r="460" spans="1:4" hidden="1" x14ac:dyDescent="0.25">
      <c r="A460" s="15" t="s">
        <v>397</v>
      </c>
      <c r="B460" s="12">
        <v>1</v>
      </c>
      <c r="C460" s="10">
        <v>1</v>
      </c>
      <c r="D460" s="12">
        <v>1</v>
      </c>
    </row>
    <row r="461" spans="1:4" hidden="1" x14ac:dyDescent="0.25">
      <c r="A461" s="15" t="s">
        <v>313</v>
      </c>
      <c r="B461" s="12">
        <v>7</v>
      </c>
      <c r="C461" s="10">
        <v>1</v>
      </c>
      <c r="D461" s="12">
        <v>1</v>
      </c>
    </row>
    <row r="462" spans="1:4" hidden="1" x14ac:dyDescent="0.25">
      <c r="A462" s="15" t="s">
        <v>1468</v>
      </c>
      <c r="B462" s="12">
        <v>1</v>
      </c>
      <c r="C462" s="10">
        <v>1</v>
      </c>
      <c r="D462" s="12">
        <v>1</v>
      </c>
    </row>
    <row r="463" spans="1:4" hidden="1" x14ac:dyDescent="0.25">
      <c r="A463" s="15" t="s">
        <v>398</v>
      </c>
      <c r="B463" s="12">
        <v>3</v>
      </c>
      <c r="C463" s="10">
        <v>1</v>
      </c>
      <c r="D463" s="12">
        <v>1</v>
      </c>
    </row>
    <row r="464" spans="1:4" hidden="1" x14ac:dyDescent="0.25">
      <c r="A464" s="15" t="s">
        <v>1285</v>
      </c>
      <c r="B464" s="12">
        <v>2</v>
      </c>
      <c r="C464" s="10">
        <v>1</v>
      </c>
      <c r="D464" s="12">
        <v>1</v>
      </c>
    </row>
    <row r="465" spans="1:4" hidden="1" x14ac:dyDescent="0.25">
      <c r="A465" s="15" t="s">
        <v>399</v>
      </c>
      <c r="B465" s="12">
        <v>3</v>
      </c>
      <c r="C465" s="10">
        <v>1</v>
      </c>
      <c r="D465" s="12">
        <v>1</v>
      </c>
    </row>
    <row r="466" spans="1:4" hidden="1" x14ac:dyDescent="0.25">
      <c r="A466" s="15" t="s">
        <v>400</v>
      </c>
      <c r="B466" s="12">
        <v>1</v>
      </c>
      <c r="C466" s="10">
        <v>1</v>
      </c>
      <c r="D466" s="12">
        <v>1</v>
      </c>
    </row>
    <row r="467" spans="1:4" hidden="1" x14ac:dyDescent="0.25">
      <c r="A467" s="15" t="s">
        <v>401</v>
      </c>
      <c r="B467" s="12">
        <v>3</v>
      </c>
      <c r="C467" s="10">
        <v>1</v>
      </c>
      <c r="D467" s="12">
        <v>1</v>
      </c>
    </row>
    <row r="468" spans="1:4" hidden="1" x14ac:dyDescent="0.25">
      <c r="A468" s="15" t="s">
        <v>221</v>
      </c>
      <c r="B468" s="12">
        <v>4</v>
      </c>
      <c r="C468" s="10">
        <v>1</v>
      </c>
      <c r="D468" s="12">
        <v>1</v>
      </c>
    </row>
    <row r="469" spans="1:4" hidden="1" x14ac:dyDescent="0.25">
      <c r="A469" s="15" t="s">
        <v>402</v>
      </c>
      <c r="B469" s="12">
        <v>3</v>
      </c>
      <c r="C469" s="10">
        <v>1</v>
      </c>
      <c r="D469" s="12">
        <v>1</v>
      </c>
    </row>
    <row r="470" spans="1:4" hidden="1" x14ac:dyDescent="0.25">
      <c r="A470" s="15" t="s">
        <v>1469</v>
      </c>
      <c r="B470" s="12">
        <v>2</v>
      </c>
      <c r="C470" s="10">
        <v>1</v>
      </c>
      <c r="D470" s="12">
        <v>1</v>
      </c>
    </row>
    <row r="471" spans="1:4" hidden="1" x14ac:dyDescent="0.25">
      <c r="A471" s="15" t="s">
        <v>403</v>
      </c>
      <c r="B471" s="12">
        <v>1</v>
      </c>
      <c r="C471" s="10">
        <v>1</v>
      </c>
      <c r="D471" s="12">
        <v>1</v>
      </c>
    </row>
    <row r="472" spans="1:4" hidden="1" x14ac:dyDescent="0.25">
      <c r="A472" s="15" t="s">
        <v>1470</v>
      </c>
      <c r="B472" s="12">
        <v>2</v>
      </c>
      <c r="C472" s="10">
        <v>1</v>
      </c>
      <c r="D472" s="12">
        <v>1</v>
      </c>
    </row>
    <row r="473" spans="1:4" hidden="1" x14ac:dyDescent="0.25">
      <c r="A473" s="15" t="s">
        <v>1471</v>
      </c>
      <c r="B473" s="12">
        <v>1</v>
      </c>
      <c r="C473" s="10">
        <v>1</v>
      </c>
      <c r="D473" s="12">
        <v>1</v>
      </c>
    </row>
    <row r="474" spans="1:4" hidden="1" x14ac:dyDescent="0.25">
      <c r="A474" s="15" t="s">
        <v>315</v>
      </c>
      <c r="B474" s="12">
        <v>1</v>
      </c>
      <c r="C474" s="10">
        <v>1</v>
      </c>
      <c r="D474" s="12">
        <v>1</v>
      </c>
    </row>
    <row r="475" spans="1:4" hidden="1" x14ac:dyDescent="0.25">
      <c r="A475" s="15" t="s">
        <v>1472</v>
      </c>
      <c r="B475" s="12">
        <v>1</v>
      </c>
      <c r="C475" s="10">
        <v>1</v>
      </c>
      <c r="D475" s="12">
        <v>1</v>
      </c>
    </row>
    <row r="476" spans="1:4" hidden="1" x14ac:dyDescent="0.25">
      <c r="A476" s="15" t="s">
        <v>407</v>
      </c>
      <c r="B476" s="12">
        <v>1</v>
      </c>
      <c r="C476" s="10">
        <v>1</v>
      </c>
      <c r="D476" s="12">
        <v>1</v>
      </c>
    </row>
    <row r="477" spans="1:4" hidden="1" x14ac:dyDescent="0.25">
      <c r="A477" s="15" t="s">
        <v>408</v>
      </c>
      <c r="B477" s="12">
        <v>2</v>
      </c>
      <c r="C477" s="10">
        <v>1</v>
      </c>
      <c r="D477" s="12">
        <v>1</v>
      </c>
    </row>
    <row r="478" spans="1:4" hidden="1" x14ac:dyDescent="0.25">
      <c r="A478" s="15" t="s">
        <v>317</v>
      </c>
      <c r="B478" s="12">
        <v>4</v>
      </c>
      <c r="C478" s="10">
        <v>1</v>
      </c>
      <c r="D478" s="12">
        <v>1</v>
      </c>
    </row>
    <row r="479" spans="1:4" hidden="1" x14ac:dyDescent="0.25">
      <c r="A479" s="15" t="s">
        <v>1473</v>
      </c>
      <c r="B479" s="12">
        <v>1</v>
      </c>
      <c r="C479" s="10">
        <v>1</v>
      </c>
      <c r="D479" s="12">
        <v>1</v>
      </c>
    </row>
    <row r="480" spans="1:4" hidden="1" x14ac:dyDescent="0.25">
      <c r="A480" s="15" t="s">
        <v>193</v>
      </c>
      <c r="B480" s="12">
        <v>1</v>
      </c>
      <c r="C480" s="10">
        <v>1</v>
      </c>
      <c r="D480" s="12">
        <v>1</v>
      </c>
    </row>
    <row r="481" spans="1:4" hidden="1" x14ac:dyDescent="0.25">
      <c r="A481" s="15" t="s">
        <v>1474</v>
      </c>
      <c r="B481" s="12">
        <v>1</v>
      </c>
      <c r="C481" s="10">
        <v>1</v>
      </c>
      <c r="D481" s="12">
        <v>1</v>
      </c>
    </row>
    <row r="482" spans="1:4" hidden="1" x14ac:dyDescent="0.25">
      <c r="A482" s="15" t="s">
        <v>1360</v>
      </c>
      <c r="B482" s="12">
        <v>1</v>
      </c>
      <c r="C482" s="10">
        <v>1</v>
      </c>
      <c r="D482" s="12">
        <v>1</v>
      </c>
    </row>
    <row r="483" spans="1:4" hidden="1" x14ac:dyDescent="0.25">
      <c r="A483" s="15" t="s">
        <v>1475</v>
      </c>
      <c r="B483" s="12">
        <v>4</v>
      </c>
      <c r="C483" s="10">
        <v>1</v>
      </c>
      <c r="D483" s="12">
        <v>1</v>
      </c>
    </row>
    <row r="484" spans="1:4" hidden="1" x14ac:dyDescent="0.25">
      <c r="A484" s="15" t="s">
        <v>413</v>
      </c>
      <c r="B484" s="12">
        <v>3</v>
      </c>
      <c r="C484" s="10">
        <v>1</v>
      </c>
      <c r="D484" s="12">
        <v>1</v>
      </c>
    </row>
    <row r="485" spans="1:4" hidden="1" x14ac:dyDescent="0.25">
      <c r="A485" s="15" t="s">
        <v>287</v>
      </c>
      <c r="B485" s="12">
        <v>2</v>
      </c>
      <c r="C485" s="10">
        <v>1</v>
      </c>
      <c r="D485" s="12">
        <v>1</v>
      </c>
    </row>
    <row r="486" spans="1:4" hidden="1" x14ac:dyDescent="0.25">
      <c r="A486" s="15" t="s">
        <v>414</v>
      </c>
      <c r="B486" s="12">
        <v>1</v>
      </c>
      <c r="C486" s="10">
        <v>1</v>
      </c>
      <c r="D486" s="12">
        <v>1</v>
      </c>
    </row>
    <row r="487" spans="1:4" hidden="1" x14ac:dyDescent="0.25">
      <c r="A487" s="15" t="s">
        <v>322</v>
      </c>
      <c r="B487" s="12">
        <v>10</v>
      </c>
      <c r="C487" s="10">
        <v>1</v>
      </c>
      <c r="D487" s="12">
        <v>1</v>
      </c>
    </row>
    <row r="488" spans="1:4" hidden="1" x14ac:dyDescent="0.25">
      <c r="A488" s="15" t="s">
        <v>415</v>
      </c>
      <c r="B488" s="12">
        <v>9</v>
      </c>
      <c r="C488" s="10">
        <v>1</v>
      </c>
      <c r="D488" s="12">
        <v>1</v>
      </c>
    </row>
    <row r="489" spans="1:4" hidden="1" x14ac:dyDescent="0.25">
      <c r="A489" s="15" t="s">
        <v>1476</v>
      </c>
      <c r="B489" s="12">
        <v>2</v>
      </c>
      <c r="C489" s="10">
        <v>1</v>
      </c>
      <c r="D489" s="12">
        <v>1</v>
      </c>
    </row>
    <row r="490" spans="1:4" hidden="1" x14ac:dyDescent="0.25">
      <c r="A490" s="15" t="s">
        <v>129</v>
      </c>
      <c r="B490" s="12">
        <v>7</v>
      </c>
      <c r="C490" s="10">
        <v>1</v>
      </c>
      <c r="D490" s="12">
        <v>1</v>
      </c>
    </row>
    <row r="491" spans="1:4" hidden="1" x14ac:dyDescent="0.25">
      <c r="A491" s="15" t="s">
        <v>1477</v>
      </c>
      <c r="B491" s="12">
        <v>2</v>
      </c>
      <c r="C491" s="10">
        <v>1</v>
      </c>
      <c r="D491" s="12">
        <v>1</v>
      </c>
    </row>
    <row r="492" spans="1:4" hidden="1" x14ac:dyDescent="0.25">
      <c r="A492" s="15" t="s">
        <v>1478</v>
      </c>
      <c r="B492" s="12">
        <v>1</v>
      </c>
      <c r="C492" s="10">
        <v>1</v>
      </c>
      <c r="D492" s="12">
        <v>1</v>
      </c>
    </row>
    <row r="493" spans="1:4" hidden="1" x14ac:dyDescent="0.25">
      <c r="A493" s="15" t="s">
        <v>1479</v>
      </c>
      <c r="B493" s="12">
        <v>1</v>
      </c>
      <c r="C493" s="10">
        <v>1</v>
      </c>
      <c r="D493" s="12">
        <v>1</v>
      </c>
    </row>
    <row r="494" spans="1:4" hidden="1" x14ac:dyDescent="0.25">
      <c r="A494" s="15" t="s">
        <v>416</v>
      </c>
      <c r="B494" s="12">
        <v>2</v>
      </c>
      <c r="C494" s="10">
        <v>1</v>
      </c>
      <c r="D494" s="12">
        <v>1</v>
      </c>
    </row>
    <row r="495" spans="1:4" hidden="1" x14ac:dyDescent="0.25">
      <c r="A495" s="15" t="s">
        <v>417</v>
      </c>
      <c r="B495" s="12">
        <v>1</v>
      </c>
      <c r="C495" s="10">
        <v>1</v>
      </c>
      <c r="D495" s="12">
        <v>1</v>
      </c>
    </row>
    <row r="496" spans="1:4" hidden="1" x14ac:dyDescent="0.25">
      <c r="A496" s="15" t="s">
        <v>324</v>
      </c>
      <c r="B496" s="12">
        <v>1</v>
      </c>
      <c r="C496" s="10">
        <v>1</v>
      </c>
      <c r="D496" s="12">
        <v>1</v>
      </c>
    </row>
    <row r="497" spans="1:4" hidden="1" x14ac:dyDescent="0.25">
      <c r="A497" s="15" t="s">
        <v>1480</v>
      </c>
      <c r="B497" s="12">
        <v>1</v>
      </c>
      <c r="C497" s="10">
        <v>1</v>
      </c>
      <c r="D497" s="12">
        <v>1</v>
      </c>
    </row>
    <row r="498" spans="1:4" hidden="1" x14ac:dyDescent="0.25">
      <c r="A498" s="15" t="s">
        <v>419</v>
      </c>
      <c r="B498" s="12">
        <v>1</v>
      </c>
      <c r="C498" s="10">
        <v>1</v>
      </c>
      <c r="D498" s="12">
        <v>1</v>
      </c>
    </row>
    <row r="499" spans="1:4" hidden="1" x14ac:dyDescent="0.25">
      <c r="A499" s="15" t="s">
        <v>420</v>
      </c>
      <c r="B499" s="12">
        <v>4</v>
      </c>
      <c r="C499" s="10">
        <v>1</v>
      </c>
      <c r="D499" s="12">
        <v>1</v>
      </c>
    </row>
    <row r="500" spans="1:4" hidden="1" x14ac:dyDescent="0.25">
      <c r="A500" s="15" t="s">
        <v>422</v>
      </c>
      <c r="B500" s="12">
        <v>3</v>
      </c>
      <c r="C500" s="10">
        <v>1</v>
      </c>
      <c r="D500" s="12">
        <v>1</v>
      </c>
    </row>
    <row r="501" spans="1:4" hidden="1" x14ac:dyDescent="0.25">
      <c r="A501" s="15" t="s">
        <v>1481</v>
      </c>
      <c r="B501" s="12">
        <v>1</v>
      </c>
      <c r="C501" s="10">
        <v>1</v>
      </c>
      <c r="D501" s="12">
        <v>1</v>
      </c>
    </row>
    <row r="502" spans="1:4" hidden="1" x14ac:dyDescent="0.25">
      <c r="A502" s="15" t="s">
        <v>423</v>
      </c>
      <c r="B502" s="12">
        <v>4</v>
      </c>
      <c r="C502" s="10">
        <v>1</v>
      </c>
      <c r="D502" s="12">
        <v>1</v>
      </c>
    </row>
    <row r="503" spans="1:4" hidden="1" x14ac:dyDescent="0.25">
      <c r="A503" s="15" t="s">
        <v>424</v>
      </c>
      <c r="B503" s="12">
        <v>1</v>
      </c>
      <c r="C503" s="10">
        <v>1</v>
      </c>
      <c r="D503" s="12">
        <v>1</v>
      </c>
    </row>
    <row r="504" spans="1:4" hidden="1" x14ac:dyDescent="0.25">
      <c r="A504" s="15" t="s">
        <v>1482</v>
      </c>
      <c r="B504" s="12">
        <v>1</v>
      </c>
      <c r="C504" s="10">
        <v>1</v>
      </c>
      <c r="D504" s="12">
        <v>1</v>
      </c>
    </row>
    <row r="505" spans="1:4" hidden="1" x14ac:dyDescent="0.25">
      <c r="A505" s="15" t="s">
        <v>50</v>
      </c>
      <c r="B505" s="12">
        <v>4</v>
      </c>
      <c r="C505" s="10">
        <v>1</v>
      </c>
      <c r="D505" s="12">
        <v>1</v>
      </c>
    </row>
    <row r="506" spans="1:4" hidden="1" x14ac:dyDescent="0.25">
      <c r="A506" s="15" t="s">
        <v>1483</v>
      </c>
      <c r="B506" s="12">
        <v>3</v>
      </c>
      <c r="C506" s="10">
        <v>1</v>
      </c>
      <c r="D506" s="12">
        <v>1</v>
      </c>
    </row>
    <row r="507" spans="1:4" hidden="1" x14ac:dyDescent="0.25">
      <c r="A507" s="15" t="s">
        <v>1484</v>
      </c>
      <c r="B507" s="12">
        <v>1</v>
      </c>
      <c r="C507" s="10">
        <v>1</v>
      </c>
      <c r="D507" s="12">
        <v>1</v>
      </c>
    </row>
    <row r="508" spans="1:4" hidden="1" x14ac:dyDescent="0.25">
      <c r="A508" s="15" t="s">
        <v>157</v>
      </c>
      <c r="B508" s="12">
        <v>1</v>
      </c>
      <c r="C508" s="10">
        <v>1</v>
      </c>
      <c r="D508" s="12">
        <v>1</v>
      </c>
    </row>
    <row r="509" spans="1:4" hidden="1" x14ac:dyDescent="0.25">
      <c r="A509" s="15" t="s">
        <v>1485</v>
      </c>
      <c r="B509" s="12">
        <v>1</v>
      </c>
      <c r="C509" s="10">
        <v>1</v>
      </c>
      <c r="D509" s="12">
        <v>1</v>
      </c>
    </row>
    <row r="510" spans="1:4" hidden="1" x14ac:dyDescent="0.25">
      <c r="A510" s="15" t="s">
        <v>1486</v>
      </c>
      <c r="B510" s="12">
        <v>1</v>
      </c>
      <c r="C510" s="10">
        <v>1</v>
      </c>
      <c r="D510" s="12">
        <v>1</v>
      </c>
    </row>
    <row r="511" spans="1:4" hidden="1" x14ac:dyDescent="0.25">
      <c r="A511" s="15" t="s">
        <v>61</v>
      </c>
      <c r="B511" s="12">
        <v>1</v>
      </c>
      <c r="C511" s="10">
        <v>1</v>
      </c>
      <c r="D511" s="12">
        <v>1</v>
      </c>
    </row>
    <row r="512" spans="1:4" hidden="1" x14ac:dyDescent="0.25">
      <c r="A512" s="15" t="s">
        <v>1487</v>
      </c>
      <c r="B512" s="12">
        <v>2</v>
      </c>
      <c r="C512" s="10">
        <v>1</v>
      </c>
      <c r="D512" s="12">
        <v>1</v>
      </c>
    </row>
    <row r="513" spans="1:4" hidden="1" x14ac:dyDescent="0.25">
      <c r="A513" s="15" t="s">
        <v>430</v>
      </c>
      <c r="B513" s="12">
        <v>3</v>
      </c>
      <c r="C513" s="10">
        <v>1</v>
      </c>
      <c r="D513" s="12">
        <v>1</v>
      </c>
    </row>
    <row r="514" spans="1:4" hidden="1" x14ac:dyDescent="0.25">
      <c r="A514" s="15" t="s">
        <v>431</v>
      </c>
      <c r="B514" s="12">
        <v>4</v>
      </c>
      <c r="C514" s="10">
        <v>1</v>
      </c>
      <c r="D514" s="12">
        <v>1</v>
      </c>
    </row>
    <row r="515" spans="1:4" x14ac:dyDescent="0.25">
      <c r="A515" s="16" t="s">
        <v>432</v>
      </c>
      <c r="B515" s="13">
        <v>170</v>
      </c>
      <c r="C515" s="11" t="s">
        <v>9</v>
      </c>
      <c r="D515" s="13">
        <v>67</v>
      </c>
    </row>
    <row r="516" spans="1:4" hidden="1" x14ac:dyDescent="0.25">
      <c r="A516" s="15" t="s">
        <v>1488</v>
      </c>
      <c r="B516" s="12"/>
      <c r="C516" s="9"/>
      <c r="D516" s="12"/>
    </row>
    <row r="517" spans="1:4" hidden="1" x14ac:dyDescent="0.25">
      <c r="A517" s="15" t="s">
        <v>338</v>
      </c>
      <c r="B517" s="12">
        <v>4</v>
      </c>
      <c r="C517" s="10">
        <v>1</v>
      </c>
      <c r="D517" s="12">
        <v>1</v>
      </c>
    </row>
    <row r="518" spans="1:4" hidden="1" x14ac:dyDescent="0.25">
      <c r="A518" s="15" t="s">
        <v>1489</v>
      </c>
      <c r="B518" s="12">
        <v>1</v>
      </c>
      <c r="C518" s="10">
        <v>1</v>
      </c>
      <c r="D518" s="12">
        <v>1</v>
      </c>
    </row>
    <row r="519" spans="1:4" hidden="1" x14ac:dyDescent="0.25">
      <c r="A519" s="15" t="s">
        <v>342</v>
      </c>
      <c r="B519" s="12">
        <v>3</v>
      </c>
      <c r="C519" s="10">
        <v>1</v>
      </c>
      <c r="D519" s="12">
        <v>1</v>
      </c>
    </row>
    <row r="520" spans="1:4" hidden="1" x14ac:dyDescent="0.25">
      <c r="A520" s="15" t="s">
        <v>345</v>
      </c>
      <c r="B520" s="12">
        <v>2</v>
      </c>
      <c r="C520" s="10">
        <v>1</v>
      </c>
      <c r="D520" s="12">
        <v>1</v>
      </c>
    </row>
    <row r="521" spans="1:4" hidden="1" x14ac:dyDescent="0.25">
      <c r="A521" s="15" t="s">
        <v>506</v>
      </c>
      <c r="B521" s="12">
        <v>4</v>
      </c>
      <c r="C521" s="10">
        <v>1</v>
      </c>
      <c r="D521" s="12">
        <v>1</v>
      </c>
    </row>
    <row r="522" spans="1:4" hidden="1" x14ac:dyDescent="0.25">
      <c r="A522" s="15" t="s">
        <v>349</v>
      </c>
      <c r="B522" s="12">
        <v>1</v>
      </c>
      <c r="C522" s="10">
        <v>1</v>
      </c>
      <c r="D522" s="12">
        <v>1</v>
      </c>
    </row>
    <row r="523" spans="1:4" hidden="1" x14ac:dyDescent="0.25">
      <c r="A523" s="15" t="s">
        <v>350</v>
      </c>
      <c r="B523" s="12">
        <v>1</v>
      </c>
      <c r="C523" s="10">
        <v>1</v>
      </c>
      <c r="D523" s="12">
        <v>1</v>
      </c>
    </row>
    <row r="524" spans="1:4" hidden="1" x14ac:dyDescent="0.25">
      <c r="A524" s="15" t="s">
        <v>355</v>
      </c>
      <c r="B524" s="12">
        <v>1</v>
      </c>
      <c r="C524" s="10">
        <v>1</v>
      </c>
      <c r="D524" s="12">
        <v>1</v>
      </c>
    </row>
    <row r="525" spans="1:4" hidden="1" x14ac:dyDescent="0.25">
      <c r="A525" s="15" t="s">
        <v>356</v>
      </c>
      <c r="B525" s="12">
        <v>1</v>
      </c>
      <c r="C525" s="10">
        <v>1</v>
      </c>
      <c r="D525" s="12">
        <v>1</v>
      </c>
    </row>
    <row r="526" spans="1:4" hidden="1" x14ac:dyDescent="0.25">
      <c r="A526" s="15" t="s">
        <v>1490</v>
      </c>
      <c r="B526" s="12">
        <v>1</v>
      </c>
      <c r="C526" s="10">
        <v>1</v>
      </c>
      <c r="D526" s="12">
        <v>1</v>
      </c>
    </row>
    <row r="527" spans="1:4" hidden="1" x14ac:dyDescent="0.25">
      <c r="A527" s="15" t="s">
        <v>366</v>
      </c>
      <c r="B527" s="12">
        <v>3</v>
      </c>
      <c r="C527" s="10">
        <v>1</v>
      </c>
      <c r="D527" s="12">
        <v>1</v>
      </c>
    </row>
    <row r="528" spans="1:4" hidden="1" x14ac:dyDescent="0.25">
      <c r="A528" s="15" t="s">
        <v>367</v>
      </c>
      <c r="B528" s="12">
        <v>10</v>
      </c>
      <c r="C528" s="10">
        <v>1</v>
      </c>
      <c r="D528" s="12">
        <v>1</v>
      </c>
    </row>
    <row r="529" spans="1:4" hidden="1" x14ac:dyDescent="0.25">
      <c r="A529" s="15" t="s">
        <v>368</v>
      </c>
      <c r="B529" s="12">
        <v>21</v>
      </c>
      <c r="C529" s="10">
        <v>1</v>
      </c>
      <c r="D529" s="12">
        <v>1</v>
      </c>
    </row>
    <row r="530" spans="1:4" hidden="1" x14ac:dyDescent="0.25">
      <c r="A530" s="15" t="s">
        <v>1339</v>
      </c>
      <c r="B530" s="12">
        <v>1</v>
      </c>
      <c r="C530" s="10">
        <v>1</v>
      </c>
      <c r="D530" s="12">
        <v>1</v>
      </c>
    </row>
    <row r="531" spans="1:4" hidden="1" x14ac:dyDescent="0.25">
      <c r="A531" s="15" t="s">
        <v>370</v>
      </c>
      <c r="B531" s="12">
        <v>3</v>
      </c>
      <c r="C531" s="10">
        <v>1</v>
      </c>
      <c r="D531" s="12">
        <v>1</v>
      </c>
    </row>
    <row r="532" spans="1:4" hidden="1" x14ac:dyDescent="0.25">
      <c r="A532" s="15" t="s">
        <v>371</v>
      </c>
      <c r="B532" s="12">
        <v>2</v>
      </c>
      <c r="C532" s="10">
        <v>1</v>
      </c>
      <c r="D532" s="12">
        <v>1</v>
      </c>
    </row>
    <row r="533" spans="1:4" hidden="1" x14ac:dyDescent="0.25">
      <c r="A533" s="15" t="s">
        <v>241</v>
      </c>
      <c r="B533" s="12">
        <v>4</v>
      </c>
      <c r="C533" s="10">
        <v>1</v>
      </c>
      <c r="D533" s="12">
        <v>1</v>
      </c>
    </row>
    <row r="534" spans="1:4" hidden="1" x14ac:dyDescent="0.25">
      <c r="A534" s="15" t="s">
        <v>380</v>
      </c>
      <c r="B534" s="12">
        <v>2</v>
      </c>
      <c r="C534" s="10">
        <v>1</v>
      </c>
      <c r="D534" s="12">
        <v>1</v>
      </c>
    </row>
    <row r="535" spans="1:4" hidden="1" x14ac:dyDescent="0.25">
      <c r="A535" s="15" t="s">
        <v>302</v>
      </c>
      <c r="B535" s="12">
        <v>8</v>
      </c>
      <c r="C535" s="10">
        <v>1</v>
      </c>
      <c r="D535" s="12">
        <v>1</v>
      </c>
    </row>
    <row r="536" spans="1:4" hidden="1" x14ac:dyDescent="0.25">
      <c r="A536" s="15" t="s">
        <v>1341</v>
      </c>
      <c r="B536" s="12">
        <v>1</v>
      </c>
      <c r="C536" s="10">
        <v>1</v>
      </c>
      <c r="D536" s="12">
        <v>1</v>
      </c>
    </row>
    <row r="537" spans="1:4" hidden="1" x14ac:dyDescent="0.25">
      <c r="A537" s="15" t="s">
        <v>1491</v>
      </c>
      <c r="B537" s="12">
        <v>1</v>
      </c>
      <c r="C537" s="10">
        <v>1</v>
      </c>
      <c r="D537" s="12">
        <v>1</v>
      </c>
    </row>
    <row r="538" spans="1:4" hidden="1" x14ac:dyDescent="0.25">
      <c r="A538" s="15" t="s">
        <v>384</v>
      </c>
      <c r="B538" s="12">
        <v>1</v>
      </c>
      <c r="C538" s="10">
        <v>1</v>
      </c>
      <c r="D538" s="12">
        <v>1</v>
      </c>
    </row>
    <row r="539" spans="1:4" hidden="1" x14ac:dyDescent="0.25">
      <c r="A539" s="15" t="s">
        <v>544</v>
      </c>
      <c r="B539" s="12">
        <v>1</v>
      </c>
      <c r="C539" s="10">
        <v>1</v>
      </c>
      <c r="D539" s="12">
        <v>1</v>
      </c>
    </row>
    <row r="540" spans="1:4" hidden="1" x14ac:dyDescent="0.25">
      <c r="A540" s="15" t="s">
        <v>1401</v>
      </c>
      <c r="B540" s="12">
        <v>1</v>
      </c>
      <c r="C540" s="10">
        <v>1</v>
      </c>
      <c r="D540" s="12">
        <v>1</v>
      </c>
    </row>
    <row r="541" spans="1:4" hidden="1" x14ac:dyDescent="0.25">
      <c r="A541" s="15" t="s">
        <v>490</v>
      </c>
      <c r="B541" s="12">
        <v>1</v>
      </c>
      <c r="C541" s="10">
        <v>1</v>
      </c>
      <c r="D541" s="12">
        <v>1</v>
      </c>
    </row>
    <row r="542" spans="1:4" hidden="1" x14ac:dyDescent="0.25">
      <c r="A542" s="15" t="s">
        <v>386</v>
      </c>
      <c r="B542" s="12">
        <v>1</v>
      </c>
      <c r="C542" s="10">
        <v>1</v>
      </c>
      <c r="D542" s="12">
        <v>1</v>
      </c>
    </row>
    <row r="543" spans="1:4" hidden="1" x14ac:dyDescent="0.25">
      <c r="A543" s="15" t="s">
        <v>545</v>
      </c>
      <c r="B543" s="12">
        <v>1</v>
      </c>
      <c r="C543" s="10">
        <v>1</v>
      </c>
      <c r="D543" s="12">
        <v>1</v>
      </c>
    </row>
    <row r="544" spans="1:4" x14ac:dyDescent="0.25">
      <c r="A544" s="16" t="s">
        <v>1492</v>
      </c>
      <c r="B544" s="13">
        <v>81</v>
      </c>
      <c r="C544" s="11" t="s">
        <v>9</v>
      </c>
      <c r="D544" s="13">
        <v>27</v>
      </c>
    </row>
    <row r="545" spans="1:4" hidden="1" x14ac:dyDescent="0.25">
      <c r="A545" s="15" t="s">
        <v>451</v>
      </c>
      <c r="B545" s="12"/>
      <c r="C545" s="9"/>
      <c r="D545" s="12"/>
    </row>
    <row r="546" spans="1:4" hidden="1" x14ac:dyDescent="0.25">
      <c r="A546" s="15" t="s">
        <v>205</v>
      </c>
      <c r="B546" s="12">
        <v>1</v>
      </c>
      <c r="C546" s="10">
        <v>1</v>
      </c>
      <c r="D546" s="12">
        <v>1</v>
      </c>
    </row>
    <row r="547" spans="1:4" x14ac:dyDescent="0.25">
      <c r="A547" s="16" t="s">
        <v>452</v>
      </c>
      <c r="B547" s="13">
        <v>1</v>
      </c>
      <c r="C547" s="11" t="s">
        <v>9</v>
      </c>
      <c r="D547" s="13">
        <v>1</v>
      </c>
    </row>
    <row r="548" spans="1:4" hidden="1" x14ac:dyDescent="0.25">
      <c r="A548" s="15" t="s">
        <v>453</v>
      </c>
      <c r="B548" s="12"/>
      <c r="C548" s="9"/>
      <c r="D548" s="12"/>
    </row>
    <row r="549" spans="1:4" hidden="1" x14ac:dyDescent="0.25">
      <c r="A549" s="15" t="s">
        <v>335</v>
      </c>
      <c r="B549" s="12">
        <v>1</v>
      </c>
      <c r="C549" s="10">
        <v>1</v>
      </c>
      <c r="D549" s="12">
        <v>1</v>
      </c>
    </row>
    <row r="550" spans="1:4" hidden="1" x14ac:dyDescent="0.25">
      <c r="A550" s="15" t="s">
        <v>1493</v>
      </c>
      <c r="B550" s="12">
        <v>2</v>
      </c>
      <c r="C550" s="10">
        <v>1</v>
      </c>
      <c r="D550" s="12">
        <v>1</v>
      </c>
    </row>
    <row r="551" spans="1:4" hidden="1" x14ac:dyDescent="0.25">
      <c r="A551" s="15" t="s">
        <v>455</v>
      </c>
      <c r="B551" s="12">
        <v>1</v>
      </c>
      <c r="C551" s="10">
        <v>1</v>
      </c>
      <c r="D551" s="12">
        <v>1</v>
      </c>
    </row>
    <row r="552" spans="1:4" hidden="1" x14ac:dyDescent="0.25">
      <c r="A552" s="15" t="s">
        <v>1494</v>
      </c>
      <c r="B552" s="12">
        <v>2</v>
      </c>
      <c r="C552" s="10">
        <v>1</v>
      </c>
      <c r="D552" s="12">
        <v>1</v>
      </c>
    </row>
    <row r="553" spans="1:4" hidden="1" x14ac:dyDescent="0.25">
      <c r="A553" s="15" t="s">
        <v>1495</v>
      </c>
      <c r="B553" s="12">
        <v>1</v>
      </c>
      <c r="C553" s="10">
        <v>1</v>
      </c>
      <c r="D553" s="12">
        <v>1</v>
      </c>
    </row>
    <row r="554" spans="1:4" hidden="1" x14ac:dyDescent="0.25">
      <c r="A554" s="15" t="s">
        <v>456</v>
      </c>
      <c r="B554" s="12">
        <v>2</v>
      </c>
      <c r="C554" s="10">
        <v>1</v>
      </c>
      <c r="D554" s="12">
        <v>1</v>
      </c>
    </row>
    <row r="555" spans="1:4" hidden="1" x14ac:dyDescent="0.25">
      <c r="A555" s="15" t="s">
        <v>457</v>
      </c>
      <c r="B555" s="12">
        <v>3</v>
      </c>
      <c r="C555" s="10">
        <v>1</v>
      </c>
      <c r="D555" s="12">
        <v>1</v>
      </c>
    </row>
    <row r="556" spans="1:4" hidden="1" x14ac:dyDescent="0.25">
      <c r="A556" s="15" t="s">
        <v>1496</v>
      </c>
      <c r="B556" s="12">
        <v>1</v>
      </c>
      <c r="C556" s="10">
        <v>1</v>
      </c>
      <c r="D556" s="12">
        <v>1</v>
      </c>
    </row>
    <row r="557" spans="1:4" hidden="1" x14ac:dyDescent="0.25">
      <c r="A557" s="15" t="s">
        <v>1275</v>
      </c>
      <c r="B557" s="12">
        <v>4</v>
      </c>
      <c r="C557" s="10">
        <v>1</v>
      </c>
      <c r="D557" s="12">
        <v>1</v>
      </c>
    </row>
    <row r="558" spans="1:4" hidden="1" x14ac:dyDescent="0.25">
      <c r="A558" s="15" t="s">
        <v>1497</v>
      </c>
      <c r="B558" s="12">
        <v>3</v>
      </c>
      <c r="C558" s="10">
        <v>1</v>
      </c>
      <c r="D558" s="12">
        <v>1</v>
      </c>
    </row>
    <row r="559" spans="1:4" hidden="1" x14ac:dyDescent="0.25">
      <c r="A559" s="15" t="s">
        <v>1498</v>
      </c>
      <c r="B559" s="12">
        <v>1</v>
      </c>
      <c r="C559" s="10">
        <v>1</v>
      </c>
      <c r="D559" s="12">
        <v>1</v>
      </c>
    </row>
    <row r="560" spans="1:4" hidden="1" x14ac:dyDescent="0.25">
      <c r="A560" s="15" t="s">
        <v>1499</v>
      </c>
      <c r="B560" s="12">
        <v>3</v>
      </c>
      <c r="C560" s="10">
        <v>1</v>
      </c>
      <c r="D560" s="12">
        <v>1</v>
      </c>
    </row>
    <row r="561" spans="1:4" hidden="1" x14ac:dyDescent="0.25">
      <c r="A561" s="15" t="s">
        <v>218</v>
      </c>
      <c r="B561" s="12">
        <v>2</v>
      </c>
      <c r="C561" s="10">
        <v>1</v>
      </c>
      <c r="D561" s="12">
        <v>1</v>
      </c>
    </row>
    <row r="562" spans="1:4" hidden="1" x14ac:dyDescent="0.25">
      <c r="A562" s="15" t="s">
        <v>463</v>
      </c>
      <c r="B562" s="12">
        <v>2</v>
      </c>
      <c r="C562" s="10">
        <v>1</v>
      </c>
      <c r="D562" s="12">
        <v>1</v>
      </c>
    </row>
    <row r="563" spans="1:4" hidden="1" x14ac:dyDescent="0.25">
      <c r="A563" s="15" t="s">
        <v>464</v>
      </c>
      <c r="B563" s="12">
        <v>3</v>
      </c>
      <c r="C563" s="10">
        <v>1</v>
      </c>
      <c r="D563" s="12">
        <v>1</v>
      </c>
    </row>
    <row r="564" spans="1:4" hidden="1" x14ac:dyDescent="0.25">
      <c r="A564" s="15" t="s">
        <v>5</v>
      </c>
      <c r="B564" s="12">
        <v>1</v>
      </c>
      <c r="C564" s="10">
        <v>1</v>
      </c>
      <c r="D564" s="12">
        <v>1</v>
      </c>
    </row>
    <row r="565" spans="1:4" hidden="1" x14ac:dyDescent="0.25">
      <c r="A565" s="15" t="s">
        <v>6</v>
      </c>
      <c r="B565" s="12">
        <v>17</v>
      </c>
      <c r="C565" s="10">
        <v>1</v>
      </c>
      <c r="D565" s="12">
        <v>1</v>
      </c>
    </row>
    <row r="566" spans="1:4" hidden="1" x14ac:dyDescent="0.25">
      <c r="A566" s="15" t="s">
        <v>1500</v>
      </c>
      <c r="B566" s="12">
        <v>1</v>
      </c>
      <c r="C566" s="10">
        <v>1</v>
      </c>
      <c r="D566" s="12">
        <v>1</v>
      </c>
    </row>
    <row r="567" spans="1:4" hidden="1" x14ac:dyDescent="0.25">
      <c r="A567" s="15" t="s">
        <v>357</v>
      </c>
      <c r="B567" s="12">
        <v>17</v>
      </c>
      <c r="C567" s="10">
        <v>1</v>
      </c>
      <c r="D567" s="12">
        <v>1</v>
      </c>
    </row>
    <row r="568" spans="1:4" hidden="1" x14ac:dyDescent="0.25">
      <c r="A568" s="15" t="s">
        <v>440</v>
      </c>
      <c r="B568" s="12">
        <v>1</v>
      </c>
      <c r="C568" s="10">
        <v>1</v>
      </c>
      <c r="D568" s="12">
        <v>1</v>
      </c>
    </row>
    <row r="569" spans="1:4" hidden="1" x14ac:dyDescent="0.25">
      <c r="A569" s="15" t="s">
        <v>468</v>
      </c>
      <c r="B569" s="12">
        <v>3</v>
      </c>
      <c r="C569" s="10">
        <v>1</v>
      </c>
      <c r="D569" s="12">
        <v>1</v>
      </c>
    </row>
    <row r="570" spans="1:4" hidden="1" x14ac:dyDescent="0.25">
      <c r="A570" s="15" t="s">
        <v>470</v>
      </c>
      <c r="B570" s="12">
        <v>4</v>
      </c>
      <c r="C570" s="10">
        <v>1</v>
      </c>
      <c r="D570" s="12">
        <v>1</v>
      </c>
    </row>
    <row r="571" spans="1:4" hidden="1" x14ac:dyDescent="0.25">
      <c r="A571" s="15" t="s">
        <v>472</v>
      </c>
      <c r="B571" s="12">
        <v>3</v>
      </c>
      <c r="C571" s="10">
        <v>1</v>
      </c>
      <c r="D571" s="12">
        <v>1</v>
      </c>
    </row>
    <row r="572" spans="1:4" hidden="1" x14ac:dyDescent="0.25">
      <c r="A572" s="15" t="s">
        <v>473</v>
      </c>
      <c r="B572" s="12">
        <v>2</v>
      </c>
      <c r="C572" s="10">
        <v>1</v>
      </c>
      <c r="D572" s="12">
        <v>1</v>
      </c>
    </row>
    <row r="573" spans="1:4" hidden="1" x14ac:dyDescent="0.25">
      <c r="A573" s="15" t="s">
        <v>475</v>
      </c>
      <c r="B573" s="12">
        <v>2</v>
      </c>
      <c r="C573" s="10">
        <v>1</v>
      </c>
      <c r="D573" s="12">
        <v>1</v>
      </c>
    </row>
    <row r="574" spans="1:4" hidden="1" x14ac:dyDescent="0.25">
      <c r="A574" s="15" t="s">
        <v>476</v>
      </c>
      <c r="B574" s="12">
        <v>4</v>
      </c>
      <c r="C574" s="10">
        <v>1</v>
      </c>
      <c r="D574" s="12">
        <v>1</v>
      </c>
    </row>
    <row r="575" spans="1:4" hidden="1" x14ac:dyDescent="0.25">
      <c r="A575" s="15" t="s">
        <v>477</v>
      </c>
      <c r="B575" s="12">
        <v>1</v>
      </c>
      <c r="C575" s="10">
        <v>1</v>
      </c>
      <c r="D575" s="12">
        <v>1</v>
      </c>
    </row>
    <row r="576" spans="1:4" hidden="1" x14ac:dyDescent="0.25">
      <c r="A576" s="15" t="s">
        <v>479</v>
      </c>
      <c r="B576" s="12">
        <v>30</v>
      </c>
      <c r="C576" s="10">
        <v>1</v>
      </c>
      <c r="D576" s="12">
        <v>1</v>
      </c>
    </row>
    <row r="577" spans="1:4" hidden="1" x14ac:dyDescent="0.25">
      <c r="A577" s="15" t="s">
        <v>484</v>
      </c>
      <c r="B577" s="12">
        <v>1</v>
      </c>
      <c r="C577" s="10">
        <v>1</v>
      </c>
      <c r="D577" s="12">
        <v>1</v>
      </c>
    </row>
    <row r="578" spans="1:4" hidden="1" x14ac:dyDescent="0.25">
      <c r="A578" s="15" t="s">
        <v>485</v>
      </c>
      <c r="B578" s="12">
        <v>4</v>
      </c>
      <c r="C578" s="10">
        <v>1</v>
      </c>
      <c r="D578" s="12">
        <v>1</v>
      </c>
    </row>
    <row r="579" spans="1:4" hidden="1" x14ac:dyDescent="0.25">
      <c r="A579" s="15" t="s">
        <v>1501</v>
      </c>
      <c r="B579" s="12">
        <v>1</v>
      </c>
      <c r="C579" s="10">
        <v>1</v>
      </c>
      <c r="D579" s="12">
        <v>1</v>
      </c>
    </row>
    <row r="580" spans="1:4" hidden="1" x14ac:dyDescent="0.25">
      <c r="A580" s="15" t="s">
        <v>487</v>
      </c>
      <c r="B580" s="12">
        <v>1</v>
      </c>
      <c r="C580" s="10">
        <v>1</v>
      </c>
      <c r="D580" s="12">
        <v>1</v>
      </c>
    </row>
    <row r="581" spans="1:4" hidden="1" x14ac:dyDescent="0.25">
      <c r="A581" s="15" t="s">
        <v>488</v>
      </c>
      <c r="B581" s="12">
        <v>3</v>
      </c>
      <c r="C581" s="10">
        <v>1</v>
      </c>
      <c r="D581" s="12">
        <v>1</v>
      </c>
    </row>
    <row r="582" spans="1:4" hidden="1" x14ac:dyDescent="0.25">
      <c r="A582" s="15" t="s">
        <v>489</v>
      </c>
      <c r="B582" s="12">
        <v>5</v>
      </c>
      <c r="C582" s="10">
        <v>1</v>
      </c>
      <c r="D582" s="12">
        <v>1</v>
      </c>
    </row>
    <row r="583" spans="1:4" hidden="1" x14ac:dyDescent="0.25">
      <c r="A583" s="15" t="s">
        <v>490</v>
      </c>
      <c r="B583" s="12">
        <v>2</v>
      </c>
      <c r="C583" s="10">
        <v>1</v>
      </c>
      <c r="D583" s="12">
        <v>1</v>
      </c>
    </row>
    <row r="584" spans="1:4" hidden="1" x14ac:dyDescent="0.25">
      <c r="A584" s="15" t="s">
        <v>492</v>
      </c>
      <c r="B584" s="12">
        <v>5</v>
      </c>
      <c r="C584" s="10">
        <v>1</v>
      </c>
      <c r="D584" s="12">
        <v>1</v>
      </c>
    </row>
    <row r="585" spans="1:4" hidden="1" x14ac:dyDescent="0.25">
      <c r="A585" s="15" t="s">
        <v>1276</v>
      </c>
      <c r="B585" s="12">
        <v>1</v>
      </c>
      <c r="C585" s="10">
        <v>1</v>
      </c>
      <c r="D585" s="12">
        <v>1</v>
      </c>
    </row>
    <row r="586" spans="1:4" hidden="1" x14ac:dyDescent="0.25">
      <c r="A586" s="15" t="s">
        <v>493</v>
      </c>
      <c r="B586" s="12">
        <v>1</v>
      </c>
      <c r="C586" s="10">
        <v>1</v>
      </c>
      <c r="D586" s="12">
        <v>1</v>
      </c>
    </row>
    <row r="587" spans="1:4" x14ac:dyDescent="0.25">
      <c r="A587" s="16" t="s">
        <v>494</v>
      </c>
      <c r="B587" s="13">
        <v>141</v>
      </c>
      <c r="C587" s="11" t="s">
        <v>9</v>
      </c>
      <c r="D587" s="13">
        <v>38</v>
      </c>
    </row>
    <row r="588" spans="1:4" hidden="1" x14ac:dyDescent="0.25">
      <c r="A588" s="15" t="s">
        <v>495</v>
      </c>
      <c r="B588" s="12"/>
      <c r="C588" s="9"/>
      <c r="D588" s="12"/>
    </row>
    <row r="589" spans="1:4" hidden="1" x14ac:dyDescent="0.25">
      <c r="A589" s="15" t="s">
        <v>204</v>
      </c>
      <c r="B589" s="12">
        <v>1</v>
      </c>
      <c r="C589" s="10">
        <v>1</v>
      </c>
      <c r="D589" s="12">
        <v>1</v>
      </c>
    </row>
    <row r="590" spans="1:4" hidden="1" x14ac:dyDescent="0.25">
      <c r="A590" s="15" t="s">
        <v>73</v>
      </c>
      <c r="B590" s="12">
        <v>1</v>
      </c>
      <c r="C590" s="10">
        <v>1</v>
      </c>
      <c r="D590" s="12">
        <v>1</v>
      </c>
    </row>
    <row r="591" spans="1:4" hidden="1" x14ac:dyDescent="0.25">
      <c r="A591" s="15" t="s">
        <v>1349</v>
      </c>
      <c r="B591" s="12">
        <v>5</v>
      </c>
      <c r="C591" s="10">
        <v>1</v>
      </c>
      <c r="D591" s="12">
        <v>1</v>
      </c>
    </row>
    <row r="592" spans="1:4" hidden="1" x14ac:dyDescent="0.25">
      <c r="A592" s="15" t="s">
        <v>260</v>
      </c>
      <c r="B592" s="12">
        <v>3</v>
      </c>
      <c r="C592" s="10">
        <v>1</v>
      </c>
      <c r="D592" s="12">
        <v>1</v>
      </c>
    </row>
    <row r="593" spans="1:4" hidden="1" x14ac:dyDescent="0.25">
      <c r="A593" s="15" t="s">
        <v>1502</v>
      </c>
      <c r="B593" s="12">
        <v>3</v>
      </c>
      <c r="C593" s="10">
        <v>1</v>
      </c>
      <c r="D593" s="12">
        <v>1</v>
      </c>
    </row>
    <row r="594" spans="1:4" hidden="1" x14ac:dyDescent="0.25">
      <c r="A594" s="15" t="s">
        <v>496</v>
      </c>
      <c r="B594" s="12">
        <v>1</v>
      </c>
      <c r="C594" s="10">
        <v>1</v>
      </c>
      <c r="D594" s="12">
        <v>1</v>
      </c>
    </row>
    <row r="595" spans="1:4" hidden="1" x14ac:dyDescent="0.25">
      <c r="A595" s="15" t="s">
        <v>1503</v>
      </c>
      <c r="B595" s="12">
        <v>1</v>
      </c>
      <c r="C595" s="10">
        <v>1</v>
      </c>
      <c r="D595" s="12">
        <v>1</v>
      </c>
    </row>
    <row r="596" spans="1:4" hidden="1" x14ac:dyDescent="0.25">
      <c r="A596" s="15" t="s">
        <v>1504</v>
      </c>
      <c r="B596" s="12">
        <v>1</v>
      </c>
      <c r="C596" s="10">
        <v>1</v>
      </c>
      <c r="D596" s="12">
        <v>1</v>
      </c>
    </row>
    <row r="597" spans="1:4" hidden="1" x14ac:dyDescent="0.25">
      <c r="A597" s="15" t="s">
        <v>191</v>
      </c>
      <c r="B597" s="12">
        <v>1</v>
      </c>
      <c r="C597" s="10">
        <v>1</v>
      </c>
      <c r="D597" s="12">
        <v>1</v>
      </c>
    </row>
    <row r="598" spans="1:4" hidden="1" x14ac:dyDescent="0.25">
      <c r="A598" s="15" t="s">
        <v>1505</v>
      </c>
      <c r="B598" s="12">
        <v>6</v>
      </c>
      <c r="C598" s="10">
        <v>1</v>
      </c>
      <c r="D598" s="12">
        <v>1</v>
      </c>
    </row>
    <row r="599" spans="1:4" hidden="1" x14ac:dyDescent="0.25">
      <c r="A599" s="15" t="s">
        <v>222</v>
      </c>
      <c r="B599" s="12">
        <v>2</v>
      </c>
      <c r="C599" s="10">
        <v>1</v>
      </c>
      <c r="D599" s="12">
        <v>1</v>
      </c>
    </row>
    <row r="600" spans="1:4" hidden="1" x14ac:dyDescent="0.25">
      <c r="A600" s="15" t="s">
        <v>1506</v>
      </c>
      <c r="B600" s="12">
        <v>1</v>
      </c>
      <c r="C600" s="10">
        <v>1</v>
      </c>
      <c r="D600" s="12">
        <v>1</v>
      </c>
    </row>
    <row r="601" spans="1:4" hidden="1" x14ac:dyDescent="0.25">
      <c r="A601" s="15" t="s">
        <v>225</v>
      </c>
      <c r="B601" s="12">
        <v>1</v>
      </c>
      <c r="C601" s="10">
        <v>1</v>
      </c>
      <c r="D601" s="12">
        <v>1</v>
      </c>
    </row>
    <row r="602" spans="1:4" hidden="1" x14ac:dyDescent="0.25">
      <c r="A602" s="15" t="s">
        <v>1507</v>
      </c>
      <c r="B602" s="12">
        <v>1</v>
      </c>
      <c r="C602" s="10">
        <v>1</v>
      </c>
      <c r="D602" s="12">
        <v>1</v>
      </c>
    </row>
    <row r="603" spans="1:4" hidden="1" x14ac:dyDescent="0.25">
      <c r="A603" s="15" t="s">
        <v>1377</v>
      </c>
      <c r="B603" s="12">
        <v>1</v>
      </c>
      <c r="C603" s="10">
        <v>1</v>
      </c>
      <c r="D603" s="12">
        <v>1</v>
      </c>
    </row>
    <row r="604" spans="1:4" hidden="1" x14ac:dyDescent="0.25">
      <c r="A604" s="15" t="s">
        <v>436</v>
      </c>
      <c r="B604" s="12">
        <v>1</v>
      </c>
      <c r="C604" s="10">
        <v>1</v>
      </c>
      <c r="D604" s="12">
        <v>1</v>
      </c>
    </row>
    <row r="605" spans="1:4" hidden="1" x14ac:dyDescent="0.25">
      <c r="A605" s="15" t="s">
        <v>439</v>
      </c>
      <c r="B605" s="12">
        <v>25</v>
      </c>
      <c r="C605" s="10">
        <v>1</v>
      </c>
      <c r="D605" s="12">
        <v>1</v>
      </c>
    </row>
    <row r="606" spans="1:4" hidden="1" x14ac:dyDescent="0.25">
      <c r="A606" s="15" t="s">
        <v>287</v>
      </c>
      <c r="B606" s="12">
        <v>1</v>
      </c>
      <c r="C606" s="10">
        <v>1</v>
      </c>
      <c r="D606" s="12">
        <v>1</v>
      </c>
    </row>
    <row r="607" spans="1:4" hidden="1" x14ac:dyDescent="0.25">
      <c r="A607" s="15" t="s">
        <v>290</v>
      </c>
      <c r="B607" s="12">
        <v>3</v>
      </c>
      <c r="C607" s="10">
        <v>1</v>
      </c>
      <c r="D607" s="12">
        <v>1</v>
      </c>
    </row>
    <row r="608" spans="1:4" hidden="1" x14ac:dyDescent="0.25">
      <c r="A608" s="15" t="s">
        <v>514</v>
      </c>
      <c r="B608" s="12">
        <v>1</v>
      </c>
      <c r="C608" s="10">
        <v>1</v>
      </c>
      <c r="D608" s="12">
        <v>1</v>
      </c>
    </row>
    <row r="609" spans="1:4" hidden="1" x14ac:dyDescent="0.25">
      <c r="A609" s="15" t="s">
        <v>140</v>
      </c>
      <c r="B609" s="12">
        <v>1</v>
      </c>
      <c r="C609" s="10">
        <v>1</v>
      </c>
      <c r="D609" s="12">
        <v>1</v>
      </c>
    </row>
    <row r="610" spans="1:4" hidden="1" x14ac:dyDescent="0.25">
      <c r="A610" s="15" t="s">
        <v>1508</v>
      </c>
      <c r="B610" s="12">
        <v>2</v>
      </c>
      <c r="C610" s="10">
        <v>1</v>
      </c>
      <c r="D610" s="12">
        <v>1</v>
      </c>
    </row>
    <row r="611" spans="1:4" hidden="1" x14ac:dyDescent="0.25">
      <c r="A611" s="15" t="s">
        <v>294</v>
      </c>
      <c r="B611" s="12">
        <v>3</v>
      </c>
      <c r="C611" s="10">
        <v>1</v>
      </c>
      <c r="D611" s="12">
        <v>1</v>
      </c>
    </row>
    <row r="612" spans="1:4" hidden="1" x14ac:dyDescent="0.25">
      <c r="A612" s="15" t="s">
        <v>1446</v>
      </c>
      <c r="B612" s="12">
        <v>1</v>
      </c>
      <c r="C612" s="10">
        <v>1</v>
      </c>
      <c r="D612" s="12">
        <v>1</v>
      </c>
    </row>
    <row r="613" spans="1:4" hidden="1" x14ac:dyDescent="0.25">
      <c r="A613" s="15" t="s">
        <v>147</v>
      </c>
      <c r="B613" s="12">
        <v>1</v>
      </c>
      <c r="C613" s="10">
        <v>1</v>
      </c>
      <c r="D613" s="12">
        <v>1</v>
      </c>
    </row>
    <row r="614" spans="1:4" hidden="1" x14ac:dyDescent="0.25">
      <c r="A614" s="15" t="s">
        <v>1447</v>
      </c>
      <c r="B614" s="12">
        <v>1</v>
      </c>
      <c r="C614" s="10">
        <v>1</v>
      </c>
      <c r="D614" s="12">
        <v>1</v>
      </c>
    </row>
    <row r="615" spans="1:4" hidden="1" x14ac:dyDescent="0.25">
      <c r="A615" s="15" t="s">
        <v>1509</v>
      </c>
      <c r="B615" s="12">
        <v>2</v>
      </c>
      <c r="C615" s="10">
        <v>1</v>
      </c>
      <c r="D615" s="12">
        <v>1</v>
      </c>
    </row>
    <row r="616" spans="1:4" hidden="1" x14ac:dyDescent="0.25">
      <c r="A616" s="15" t="s">
        <v>445</v>
      </c>
      <c r="B616" s="12">
        <v>1</v>
      </c>
      <c r="C616" s="10">
        <v>1</v>
      </c>
      <c r="D616" s="12">
        <v>1</v>
      </c>
    </row>
    <row r="617" spans="1:4" hidden="1" x14ac:dyDescent="0.25">
      <c r="A617" s="15" t="s">
        <v>1251</v>
      </c>
      <c r="B617" s="12">
        <v>1</v>
      </c>
      <c r="C617" s="10">
        <v>1</v>
      </c>
      <c r="D617" s="12">
        <v>1</v>
      </c>
    </row>
    <row r="618" spans="1:4" hidden="1" x14ac:dyDescent="0.25">
      <c r="A618" s="15" t="s">
        <v>156</v>
      </c>
      <c r="B618" s="12">
        <v>3</v>
      </c>
      <c r="C618" s="10">
        <v>1</v>
      </c>
      <c r="D618" s="12">
        <v>1</v>
      </c>
    </row>
    <row r="619" spans="1:4" hidden="1" x14ac:dyDescent="0.25">
      <c r="A619" s="15" t="s">
        <v>1510</v>
      </c>
      <c r="B619" s="12">
        <v>1</v>
      </c>
      <c r="C619" s="10">
        <v>1</v>
      </c>
      <c r="D619" s="12">
        <v>1</v>
      </c>
    </row>
    <row r="620" spans="1:4" hidden="1" x14ac:dyDescent="0.25">
      <c r="A620" s="15" t="s">
        <v>1511</v>
      </c>
      <c r="B620" s="12">
        <v>1</v>
      </c>
      <c r="C620" s="10">
        <v>1</v>
      </c>
      <c r="D620" s="12">
        <v>1</v>
      </c>
    </row>
    <row r="621" spans="1:4" hidden="1" x14ac:dyDescent="0.25">
      <c r="A621" s="15" t="s">
        <v>447</v>
      </c>
      <c r="B621" s="12">
        <v>1</v>
      </c>
      <c r="C621" s="10">
        <v>1</v>
      </c>
      <c r="D621" s="12">
        <v>1</v>
      </c>
    </row>
    <row r="622" spans="1:4" hidden="1" x14ac:dyDescent="0.25">
      <c r="A622" s="15" t="s">
        <v>1512</v>
      </c>
      <c r="B622" s="12">
        <v>1</v>
      </c>
      <c r="C622" s="10">
        <v>1</v>
      </c>
      <c r="D622" s="12">
        <v>1</v>
      </c>
    </row>
    <row r="623" spans="1:4" hidden="1" x14ac:dyDescent="0.25">
      <c r="A623" s="15" t="s">
        <v>247</v>
      </c>
      <c r="B623" s="12">
        <v>2</v>
      </c>
      <c r="C623" s="10">
        <v>1</v>
      </c>
      <c r="D623" s="12">
        <v>1</v>
      </c>
    </row>
    <row r="624" spans="1:4" hidden="1" x14ac:dyDescent="0.25">
      <c r="A624" s="15" t="s">
        <v>248</v>
      </c>
      <c r="B624" s="12">
        <v>11</v>
      </c>
      <c r="C624" s="10">
        <v>1</v>
      </c>
      <c r="D624" s="12">
        <v>1</v>
      </c>
    </row>
    <row r="625" spans="1:4" hidden="1" x14ac:dyDescent="0.25">
      <c r="A625" s="15" t="s">
        <v>449</v>
      </c>
      <c r="B625" s="12">
        <v>1</v>
      </c>
      <c r="C625" s="10">
        <v>1</v>
      </c>
      <c r="D625" s="12">
        <v>1</v>
      </c>
    </row>
    <row r="626" spans="1:4" x14ac:dyDescent="0.25">
      <c r="A626" s="16" t="s">
        <v>498</v>
      </c>
      <c r="B626" s="13">
        <v>94</v>
      </c>
      <c r="C626" s="11" t="s">
        <v>9</v>
      </c>
      <c r="D626" s="13">
        <v>37</v>
      </c>
    </row>
    <row r="627" spans="1:4" hidden="1" x14ac:dyDescent="0.25">
      <c r="A627" s="15" t="s">
        <v>521</v>
      </c>
      <c r="B627" s="12"/>
      <c r="C627" s="9"/>
      <c r="D627" s="12"/>
    </row>
    <row r="628" spans="1:4" hidden="1" x14ac:dyDescent="0.25">
      <c r="A628" s="15" t="s">
        <v>522</v>
      </c>
      <c r="B628" s="12">
        <v>1</v>
      </c>
      <c r="C628" s="10">
        <v>1</v>
      </c>
      <c r="D628" s="12">
        <v>1</v>
      </c>
    </row>
    <row r="629" spans="1:4" hidden="1" x14ac:dyDescent="0.25">
      <c r="A629" s="15" t="s">
        <v>338</v>
      </c>
      <c r="B629" s="12">
        <v>3</v>
      </c>
      <c r="C629" s="10">
        <v>1</v>
      </c>
      <c r="D629" s="12">
        <v>1</v>
      </c>
    </row>
    <row r="630" spans="1:4" hidden="1" x14ac:dyDescent="0.25">
      <c r="A630" s="15" t="s">
        <v>340</v>
      </c>
      <c r="B630" s="12">
        <v>1</v>
      </c>
      <c r="C630" s="10">
        <v>1</v>
      </c>
      <c r="D630" s="12">
        <v>1</v>
      </c>
    </row>
    <row r="631" spans="1:4" hidden="1" x14ac:dyDescent="0.25">
      <c r="A631" s="15" t="s">
        <v>1496</v>
      </c>
      <c r="B631" s="12">
        <v>1</v>
      </c>
      <c r="C631" s="10">
        <v>1</v>
      </c>
      <c r="D631" s="12">
        <v>1</v>
      </c>
    </row>
    <row r="632" spans="1:4" hidden="1" x14ac:dyDescent="0.25">
      <c r="A632" s="15" t="s">
        <v>341</v>
      </c>
      <c r="B632" s="12">
        <v>4</v>
      </c>
      <c r="C632" s="10">
        <v>1</v>
      </c>
      <c r="D632" s="12">
        <v>1</v>
      </c>
    </row>
    <row r="633" spans="1:4" hidden="1" x14ac:dyDescent="0.25">
      <c r="A633" s="15" t="s">
        <v>343</v>
      </c>
      <c r="B633" s="12">
        <v>5</v>
      </c>
      <c r="C633" s="10">
        <v>1</v>
      </c>
      <c r="D633" s="12">
        <v>1</v>
      </c>
    </row>
    <row r="634" spans="1:4" hidden="1" x14ac:dyDescent="0.25">
      <c r="A634" s="15" t="s">
        <v>524</v>
      </c>
      <c r="B634" s="12">
        <v>7</v>
      </c>
      <c r="C634" s="10">
        <v>1</v>
      </c>
      <c r="D634" s="12">
        <v>1</v>
      </c>
    </row>
    <row r="635" spans="1:4" hidden="1" x14ac:dyDescent="0.25">
      <c r="A635" s="15" t="s">
        <v>1513</v>
      </c>
      <c r="B635" s="12">
        <v>2</v>
      </c>
      <c r="C635" s="10">
        <v>1</v>
      </c>
      <c r="D635" s="12">
        <v>1</v>
      </c>
    </row>
    <row r="636" spans="1:4" hidden="1" x14ac:dyDescent="0.25">
      <c r="A636" s="15" t="s">
        <v>1514</v>
      </c>
      <c r="B636" s="12">
        <v>1</v>
      </c>
      <c r="C636" s="10">
        <v>1</v>
      </c>
      <c r="D636" s="12">
        <v>1</v>
      </c>
    </row>
    <row r="637" spans="1:4" hidden="1" x14ac:dyDescent="0.25">
      <c r="A637" s="15" t="s">
        <v>213</v>
      </c>
      <c r="B637" s="12">
        <v>6</v>
      </c>
      <c r="C637" s="10">
        <v>1</v>
      </c>
      <c r="D637" s="12">
        <v>1</v>
      </c>
    </row>
    <row r="638" spans="1:4" hidden="1" x14ac:dyDescent="0.25">
      <c r="A638" s="15" t="s">
        <v>1515</v>
      </c>
      <c r="B638" s="12">
        <v>1</v>
      </c>
      <c r="C638" s="10">
        <v>1</v>
      </c>
      <c r="D638" s="12">
        <v>1</v>
      </c>
    </row>
    <row r="639" spans="1:4" hidden="1" x14ac:dyDescent="0.25">
      <c r="A639" s="15" t="s">
        <v>214</v>
      </c>
      <c r="B639" s="12">
        <v>2</v>
      </c>
      <c r="C639" s="10">
        <v>1</v>
      </c>
      <c r="D639" s="12">
        <v>1</v>
      </c>
    </row>
    <row r="640" spans="1:4" hidden="1" x14ac:dyDescent="0.25">
      <c r="A640" s="15" t="s">
        <v>527</v>
      </c>
      <c r="B640" s="12">
        <v>2</v>
      </c>
      <c r="C640" s="10">
        <v>1</v>
      </c>
      <c r="D640" s="12">
        <v>1</v>
      </c>
    </row>
    <row r="641" spans="1:4" hidden="1" x14ac:dyDescent="0.25">
      <c r="A641" s="15" t="s">
        <v>528</v>
      </c>
      <c r="B641" s="12">
        <v>1</v>
      </c>
      <c r="C641" s="10">
        <v>1</v>
      </c>
      <c r="D641" s="12">
        <v>1</v>
      </c>
    </row>
    <row r="642" spans="1:4" hidden="1" x14ac:dyDescent="0.25">
      <c r="A642" s="15" t="s">
        <v>506</v>
      </c>
      <c r="B642" s="12">
        <v>3</v>
      </c>
      <c r="C642" s="10">
        <v>1</v>
      </c>
      <c r="D642" s="12">
        <v>1</v>
      </c>
    </row>
    <row r="643" spans="1:4" hidden="1" x14ac:dyDescent="0.25">
      <c r="A643" s="15" t="s">
        <v>221</v>
      </c>
      <c r="B643" s="12">
        <v>4</v>
      </c>
      <c r="C643" s="10">
        <v>1</v>
      </c>
      <c r="D643" s="12">
        <v>1</v>
      </c>
    </row>
    <row r="644" spans="1:4" hidden="1" x14ac:dyDescent="0.25">
      <c r="A644" s="15" t="s">
        <v>349</v>
      </c>
      <c r="B644" s="12">
        <v>1</v>
      </c>
      <c r="C644" s="10">
        <v>1</v>
      </c>
      <c r="D644" s="12">
        <v>1</v>
      </c>
    </row>
    <row r="645" spans="1:4" hidden="1" x14ac:dyDescent="0.25">
      <c r="A645" s="15" t="s">
        <v>350</v>
      </c>
      <c r="B645" s="12">
        <v>2</v>
      </c>
      <c r="C645" s="10">
        <v>1</v>
      </c>
      <c r="D645" s="12">
        <v>1</v>
      </c>
    </row>
    <row r="646" spans="1:4" hidden="1" x14ac:dyDescent="0.25">
      <c r="A646" s="15" t="s">
        <v>351</v>
      </c>
      <c r="B646" s="12">
        <v>4</v>
      </c>
      <c r="C646" s="10">
        <v>1</v>
      </c>
      <c r="D646" s="12">
        <v>1</v>
      </c>
    </row>
    <row r="647" spans="1:4" hidden="1" x14ac:dyDescent="0.25">
      <c r="A647" s="15" t="s">
        <v>1516</v>
      </c>
      <c r="B647" s="12">
        <v>1</v>
      </c>
      <c r="C647" s="10">
        <v>1</v>
      </c>
      <c r="D647" s="12">
        <v>1</v>
      </c>
    </row>
    <row r="648" spans="1:4" hidden="1" x14ac:dyDescent="0.25">
      <c r="A648" s="15" t="s">
        <v>1517</v>
      </c>
      <c r="B648" s="12">
        <v>1</v>
      </c>
      <c r="C648" s="10">
        <v>1</v>
      </c>
      <c r="D648" s="12">
        <v>1</v>
      </c>
    </row>
    <row r="649" spans="1:4" hidden="1" x14ac:dyDescent="0.25">
      <c r="A649" s="15" t="s">
        <v>354</v>
      </c>
      <c r="B649" s="12">
        <v>1</v>
      </c>
      <c r="C649" s="10">
        <v>1</v>
      </c>
      <c r="D649" s="12">
        <v>1</v>
      </c>
    </row>
    <row r="650" spans="1:4" hidden="1" x14ac:dyDescent="0.25">
      <c r="A650" s="15" t="s">
        <v>532</v>
      </c>
      <c r="B650" s="12">
        <v>4</v>
      </c>
      <c r="C650" s="10">
        <v>1</v>
      </c>
      <c r="D650" s="12">
        <v>1</v>
      </c>
    </row>
    <row r="651" spans="1:4" hidden="1" x14ac:dyDescent="0.25">
      <c r="A651" s="15" t="s">
        <v>355</v>
      </c>
      <c r="B651" s="12">
        <v>6</v>
      </c>
      <c r="C651" s="10">
        <v>1</v>
      </c>
      <c r="D651" s="12">
        <v>1</v>
      </c>
    </row>
    <row r="652" spans="1:4" hidden="1" x14ac:dyDescent="0.25">
      <c r="A652" s="15" t="s">
        <v>533</v>
      </c>
      <c r="B652" s="12">
        <v>1</v>
      </c>
      <c r="C652" s="10">
        <v>1</v>
      </c>
      <c r="D652" s="12">
        <v>1</v>
      </c>
    </row>
    <row r="653" spans="1:4" hidden="1" x14ac:dyDescent="0.25">
      <c r="A653" s="15" t="s">
        <v>1518</v>
      </c>
      <c r="B653" s="12">
        <v>1</v>
      </c>
      <c r="C653" s="10">
        <v>1</v>
      </c>
      <c r="D653" s="12">
        <v>1</v>
      </c>
    </row>
    <row r="654" spans="1:4" hidden="1" x14ac:dyDescent="0.25">
      <c r="A654" s="15" t="s">
        <v>356</v>
      </c>
      <c r="B654" s="12">
        <v>1</v>
      </c>
      <c r="C654" s="10">
        <v>1</v>
      </c>
      <c r="D654" s="12">
        <v>1</v>
      </c>
    </row>
    <row r="655" spans="1:4" hidden="1" x14ac:dyDescent="0.25">
      <c r="A655" s="15" t="s">
        <v>534</v>
      </c>
      <c r="B655" s="12">
        <v>3</v>
      </c>
      <c r="C655" s="10">
        <v>1</v>
      </c>
      <c r="D655" s="12">
        <v>1</v>
      </c>
    </row>
    <row r="656" spans="1:4" hidden="1" x14ac:dyDescent="0.25">
      <c r="A656" s="15" t="s">
        <v>1519</v>
      </c>
      <c r="B656" s="12">
        <v>1</v>
      </c>
      <c r="C656" s="10">
        <v>1</v>
      </c>
      <c r="D656" s="12">
        <v>1</v>
      </c>
    </row>
    <row r="657" spans="1:4" hidden="1" x14ac:dyDescent="0.25">
      <c r="A657" s="15" t="s">
        <v>536</v>
      </c>
      <c r="B657" s="12">
        <v>1</v>
      </c>
      <c r="C657" s="10">
        <v>1</v>
      </c>
      <c r="D657" s="12">
        <v>1</v>
      </c>
    </row>
    <row r="658" spans="1:4" hidden="1" x14ac:dyDescent="0.25">
      <c r="A658" s="15" t="s">
        <v>1463</v>
      </c>
      <c r="B658" s="12">
        <v>1</v>
      </c>
      <c r="C658" s="10">
        <v>1</v>
      </c>
      <c r="D658" s="12">
        <v>1</v>
      </c>
    </row>
    <row r="659" spans="1:4" hidden="1" x14ac:dyDescent="0.25">
      <c r="A659" s="15" t="s">
        <v>1520</v>
      </c>
      <c r="B659" s="12">
        <v>4</v>
      </c>
      <c r="C659" s="10">
        <v>1</v>
      </c>
      <c r="D659" s="12">
        <v>1</v>
      </c>
    </row>
    <row r="660" spans="1:4" hidden="1" x14ac:dyDescent="0.25">
      <c r="A660" s="15" t="s">
        <v>1521</v>
      </c>
      <c r="B660" s="12">
        <v>2</v>
      </c>
      <c r="C660" s="10">
        <v>1</v>
      </c>
      <c r="D660" s="12">
        <v>1</v>
      </c>
    </row>
    <row r="661" spans="1:4" hidden="1" x14ac:dyDescent="0.25">
      <c r="A661" s="15" t="s">
        <v>366</v>
      </c>
      <c r="B661" s="12">
        <v>2</v>
      </c>
      <c r="C661" s="10">
        <v>1</v>
      </c>
      <c r="D661" s="12">
        <v>1</v>
      </c>
    </row>
    <row r="662" spans="1:4" hidden="1" x14ac:dyDescent="0.25">
      <c r="A662" s="15" t="s">
        <v>1522</v>
      </c>
      <c r="B662" s="12">
        <v>4</v>
      </c>
      <c r="C662" s="10">
        <v>1</v>
      </c>
      <c r="D662" s="12">
        <v>1</v>
      </c>
    </row>
    <row r="663" spans="1:4" hidden="1" x14ac:dyDescent="0.25">
      <c r="A663" s="15" t="s">
        <v>368</v>
      </c>
      <c r="B663" s="12">
        <v>5</v>
      </c>
      <c r="C663" s="10">
        <v>1</v>
      </c>
      <c r="D663" s="12">
        <v>1</v>
      </c>
    </row>
    <row r="664" spans="1:4" hidden="1" x14ac:dyDescent="0.25">
      <c r="A664" s="15" t="s">
        <v>537</v>
      </c>
      <c r="B664" s="12">
        <v>5</v>
      </c>
      <c r="C664" s="10">
        <v>1</v>
      </c>
      <c r="D664" s="12">
        <v>1</v>
      </c>
    </row>
    <row r="665" spans="1:4" hidden="1" x14ac:dyDescent="0.25">
      <c r="A665" s="15" t="s">
        <v>369</v>
      </c>
      <c r="B665" s="12">
        <v>3</v>
      </c>
      <c r="C665" s="10">
        <v>1</v>
      </c>
      <c r="D665" s="12">
        <v>1</v>
      </c>
    </row>
    <row r="666" spans="1:4" hidden="1" x14ac:dyDescent="0.25">
      <c r="A666" s="15" t="s">
        <v>1523</v>
      </c>
      <c r="B666" s="12">
        <v>1</v>
      </c>
      <c r="C666" s="10">
        <v>1</v>
      </c>
      <c r="D666" s="12">
        <v>1</v>
      </c>
    </row>
    <row r="667" spans="1:4" hidden="1" x14ac:dyDescent="0.25">
      <c r="A667" s="15" t="s">
        <v>196</v>
      </c>
      <c r="B667" s="12">
        <v>1</v>
      </c>
      <c r="C667" s="10">
        <v>1</v>
      </c>
      <c r="D667" s="12">
        <v>1</v>
      </c>
    </row>
    <row r="668" spans="1:4" hidden="1" x14ac:dyDescent="0.25">
      <c r="A668" s="15" t="s">
        <v>1524</v>
      </c>
      <c r="B668" s="12">
        <v>1</v>
      </c>
      <c r="C668" s="10">
        <v>1</v>
      </c>
      <c r="D668" s="12">
        <v>1</v>
      </c>
    </row>
    <row r="669" spans="1:4" hidden="1" x14ac:dyDescent="0.25">
      <c r="A669" s="15" t="s">
        <v>538</v>
      </c>
      <c r="B669" s="12">
        <v>6</v>
      </c>
      <c r="C669" s="10">
        <v>1</v>
      </c>
      <c r="D669" s="12">
        <v>1</v>
      </c>
    </row>
    <row r="670" spans="1:4" hidden="1" x14ac:dyDescent="0.25">
      <c r="A670" s="15" t="s">
        <v>371</v>
      </c>
      <c r="B670" s="12">
        <v>10</v>
      </c>
      <c r="C670" s="10">
        <v>1</v>
      </c>
      <c r="D670" s="12">
        <v>1</v>
      </c>
    </row>
    <row r="671" spans="1:4" hidden="1" x14ac:dyDescent="0.25">
      <c r="A671" s="15" t="s">
        <v>241</v>
      </c>
      <c r="B671" s="12">
        <v>5</v>
      </c>
      <c r="C671" s="10">
        <v>1</v>
      </c>
      <c r="D671" s="12">
        <v>1</v>
      </c>
    </row>
    <row r="672" spans="1:4" hidden="1" x14ac:dyDescent="0.25">
      <c r="A672" s="15" t="s">
        <v>376</v>
      </c>
      <c r="B672" s="12">
        <v>1</v>
      </c>
      <c r="C672" s="10">
        <v>1</v>
      </c>
      <c r="D672" s="12">
        <v>1</v>
      </c>
    </row>
    <row r="673" spans="1:4" hidden="1" x14ac:dyDescent="0.25">
      <c r="A673" s="15" t="s">
        <v>540</v>
      </c>
      <c r="B673" s="12">
        <v>1</v>
      </c>
      <c r="C673" s="10">
        <v>1</v>
      </c>
      <c r="D673" s="12">
        <v>1</v>
      </c>
    </row>
    <row r="674" spans="1:4" hidden="1" x14ac:dyDescent="0.25">
      <c r="A674" s="15" t="s">
        <v>541</v>
      </c>
      <c r="B674" s="12">
        <v>4</v>
      </c>
      <c r="C674" s="10">
        <v>1</v>
      </c>
      <c r="D674" s="12">
        <v>1</v>
      </c>
    </row>
    <row r="675" spans="1:4" hidden="1" x14ac:dyDescent="0.25">
      <c r="A675" s="15" t="s">
        <v>380</v>
      </c>
      <c r="B675" s="12">
        <v>1</v>
      </c>
      <c r="C675" s="10">
        <v>1</v>
      </c>
      <c r="D675" s="12">
        <v>1</v>
      </c>
    </row>
    <row r="676" spans="1:4" hidden="1" x14ac:dyDescent="0.25">
      <c r="A676" s="15" t="s">
        <v>1525</v>
      </c>
      <c r="B676" s="12">
        <v>2</v>
      </c>
      <c r="C676" s="10">
        <v>1</v>
      </c>
      <c r="D676" s="12">
        <v>1</v>
      </c>
    </row>
    <row r="677" spans="1:4" hidden="1" x14ac:dyDescent="0.25">
      <c r="A677" s="15" t="s">
        <v>1526</v>
      </c>
      <c r="B677" s="12">
        <v>1</v>
      </c>
      <c r="C677" s="10">
        <v>1</v>
      </c>
      <c r="D677" s="12">
        <v>1</v>
      </c>
    </row>
    <row r="678" spans="1:4" hidden="1" x14ac:dyDescent="0.25">
      <c r="A678" s="15" t="s">
        <v>302</v>
      </c>
      <c r="B678" s="12">
        <v>23</v>
      </c>
      <c r="C678" s="10">
        <v>1</v>
      </c>
      <c r="D678" s="12">
        <v>1</v>
      </c>
    </row>
    <row r="679" spans="1:4" hidden="1" x14ac:dyDescent="0.25">
      <c r="A679" s="15" t="s">
        <v>1341</v>
      </c>
      <c r="B679" s="12">
        <v>7</v>
      </c>
      <c r="C679" s="10">
        <v>1</v>
      </c>
      <c r="D679" s="12">
        <v>1</v>
      </c>
    </row>
    <row r="680" spans="1:4" hidden="1" x14ac:dyDescent="0.25">
      <c r="A680" s="15" t="s">
        <v>1527</v>
      </c>
      <c r="B680" s="12">
        <v>1</v>
      </c>
      <c r="C680" s="10">
        <v>1</v>
      </c>
      <c r="D680" s="12">
        <v>1</v>
      </c>
    </row>
    <row r="681" spans="1:4" hidden="1" x14ac:dyDescent="0.25">
      <c r="A681" s="15" t="s">
        <v>1491</v>
      </c>
      <c r="B681" s="12">
        <v>1</v>
      </c>
      <c r="C681" s="10">
        <v>1</v>
      </c>
      <c r="D681" s="12">
        <v>1</v>
      </c>
    </row>
    <row r="682" spans="1:4" hidden="1" x14ac:dyDescent="0.25">
      <c r="A682" s="15" t="s">
        <v>542</v>
      </c>
      <c r="B682" s="12">
        <v>1</v>
      </c>
      <c r="C682" s="10">
        <v>1</v>
      </c>
      <c r="D682" s="12">
        <v>1</v>
      </c>
    </row>
    <row r="683" spans="1:4" hidden="1" x14ac:dyDescent="0.25">
      <c r="A683" s="15" t="s">
        <v>383</v>
      </c>
      <c r="B683" s="12">
        <v>5</v>
      </c>
      <c r="C683" s="10">
        <v>1</v>
      </c>
      <c r="D683" s="12">
        <v>1</v>
      </c>
    </row>
    <row r="684" spans="1:4" hidden="1" x14ac:dyDescent="0.25">
      <c r="A684" s="15" t="s">
        <v>543</v>
      </c>
      <c r="B684" s="12">
        <v>1</v>
      </c>
      <c r="C684" s="10">
        <v>1</v>
      </c>
      <c r="D684" s="12">
        <v>1</v>
      </c>
    </row>
    <row r="685" spans="1:4" hidden="1" x14ac:dyDescent="0.25">
      <c r="A685" s="15" t="s">
        <v>384</v>
      </c>
      <c r="B685" s="12">
        <v>7</v>
      </c>
      <c r="C685" s="10">
        <v>1</v>
      </c>
      <c r="D685" s="12">
        <v>1</v>
      </c>
    </row>
    <row r="686" spans="1:4" hidden="1" x14ac:dyDescent="0.25">
      <c r="A686" s="15" t="s">
        <v>1528</v>
      </c>
      <c r="B686" s="12">
        <v>5</v>
      </c>
      <c r="C686" s="10">
        <v>1</v>
      </c>
      <c r="D686" s="12">
        <v>1</v>
      </c>
    </row>
    <row r="687" spans="1:4" hidden="1" x14ac:dyDescent="0.25">
      <c r="A687" s="15" t="s">
        <v>544</v>
      </c>
      <c r="B687" s="12">
        <v>4</v>
      </c>
      <c r="C687" s="10">
        <v>1</v>
      </c>
      <c r="D687" s="12">
        <v>1</v>
      </c>
    </row>
    <row r="688" spans="1:4" hidden="1" x14ac:dyDescent="0.25">
      <c r="A688" s="15" t="s">
        <v>1529</v>
      </c>
      <c r="B688" s="12">
        <v>3</v>
      </c>
      <c r="C688" s="10">
        <v>1</v>
      </c>
      <c r="D688" s="12">
        <v>1</v>
      </c>
    </row>
    <row r="689" spans="1:4" hidden="1" x14ac:dyDescent="0.25">
      <c r="A689" s="15" t="s">
        <v>386</v>
      </c>
      <c r="B689" s="12">
        <v>3</v>
      </c>
      <c r="C689" s="10">
        <v>1</v>
      </c>
      <c r="D689" s="12">
        <v>1</v>
      </c>
    </row>
    <row r="690" spans="1:4" hidden="1" x14ac:dyDescent="0.25">
      <c r="A690" s="15" t="s">
        <v>250</v>
      </c>
      <c r="B690" s="12">
        <v>7</v>
      </c>
      <c r="C690" s="10">
        <v>1</v>
      </c>
      <c r="D690" s="12">
        <v>1</v>
      </c>
    </row>
    <row r="691" spans="1:4" hidden="1" x14ac:dyDescent="0.25">
      <c r="A691" s="15" t="s">
        <v>1530</v>
      </c>
      <c r="B691" s="12">
        <v>1</v>
      </c>
      <c r="C691" s="10">
        <v>1</v>
      </c>
      <c r="D691" s="12">
        <v>1</v>
      </c>
    </row>
    <row r="692" spans="1:4" hidden="1" x14ac:dyDescent="0.25">
      <c r="A692" s="15" t="s">
        <v>306</v>
      </c>
      <c r="B692" s="12">
        <v>1</v>
      </c>
      <c r="C692" s="10">
        <v>1</v>
      </c>
      <c r="D692" s="12">
        <v>1</v>
      </c>
    </row>
    <row r="693" spans="1:4" hidden="1" x14ac:dyDescent="0.25">
      <c r="A693" s="15" t="s">
        <v>389</v>
      </c>
      <c r="B693" s="12">
        <v>1</v>
      </c>
      <c r="C693" s="10">
        <v>1</v>
      </c>
      <c r="D693" s="12">
        <v>1</v>
      </c>
    </row>
    <row r="694" spans="1:4" x14ac:dyDescent="0.25">
      <c r="A694" s="16" t="s">
        <v>546</v>
      </c>
      <c r="B694" s="13">
        <v>203</v>
      </c>
      <c r="C694" s="11" t="s">
        <v>9</v>
      </c>
      <c r="D694" s="13">
        <v>66</v>
      </c>
    </row>
    <row r="695" spans="1:4" hidden="1" x14ac:dyDescent="0.25">
      <c r="A695" s="15" t="s">
        <v>547</v>
      </c>
      <c r="B695" s="12"/>
      <c r="C695" s="9"/>
      <c r="D695" s="12"/>
    </row>
    <row r="696" spans="1:4" hidden="1" x14ac:dyDescent="0.25">
      <c r="A696" s="15" t="s">
        <v>5</v>
      </c>
      <c r="B696" s="12">
        <v>1</v>
      </c>
      <c r="C696" s="10">
        <v>1</v>
      </c>
      <c r="D696" s="12">
        <v>1</v>
      </c>
    </row>
    <row r="697" spans="1:4" x14ac:dyDescent="0.25">
      <c r="A697" s="16" t="s">
        <v>549</v>
      </c>
      <c r="B697" s="13">
        <v>1</v>
      </c>
      <c r="C697" s="11" t="s">
        <v>9</v>
      </c>
      <c r="D697" s="13">
        <v>1</v>
      </c>
    </row>
    <row r="698" spans="1:4" hidden="1" x14ac:dyDescent="0.25">
      <c r="A698" s="15" t="s">
        <v>550</v>
      </c>
      <c r="B698" s="12"/>
      <c r="C698" s="9"/>
      <c r="D698" s="12"/>
    </row>
    <row r="699" spans="1:4" hidden="1" x14ac:dyDescent="0.25">
      <c r="A699" s="15" t="s">
        <v>1531</v>
      </c>
      <c r="B699" s="12">
        <v>1</v>
      </c>
      <c r="C699" s="10">
        <v>1</v>
      </c>
      <c r="D699" s="12">
        <v>1</v>
      </c>
    </row>
    <row r="700" spans="1:4" hidden="1" x14ac:dyDescent="0.25">
      <c r="A700" s="15" t="s">
        <v>551</v>
      </c>
      <c r="B700" s="12">
        <v>5</v>
      </c>
      <c r="C700" s="10">
        <v>1</v>
      </c>
      <c r="D700" s="12">
        <v>1</v>
      </c>
    </row>
    <row r="701" spans="1:4" hidden="1" x14ac:dyDescent="0.25">
      <c r="A701" s="15" t="s">
        <v>552</v>
      </c>
      <c r="B701" s="12">
        <v>14</v>
      </c>
      <c r="C701" s="10">
        <v>1</v>
      </c>
      <c r="D701" s="12">
        <v>1</v>
      </c>
    </row>
    <row r="702" spans="1:4" hidden="1" x14ac:dyDescent="0.25">
      <c r="A702" s="15" t="s">
        <v>553</v>
      </c>
      <c r="B702" s="12">
        <v>8</v>
      </c>
      <c r="C702" s="10">
        <v>1</v>
      </c>
      <c r="D702" s="12">
        <v>1</v>
      </c>
    </row>
    <row r="703" spans="1:4" hidden="1" x14ac:dyDescent="0.25">
      <c r="A703" s="15" t="s">
        <v>1532</v>
      </c>
      <c r="B703" s="12">
        <v>1</v>
      </c>
      <c r="C703" s="10">
        <v>1</v>
      </c>
      <c r="D703" s="12">
        <v>1</v>
      </c>
    </row>
    <row r="704" spans="1:4" hidden="1" x14ac:dyDescent="0.25">
      <c r="A704" s="15" t="s">
        <v>1533</v>
      </c>
      <c r="B704" s="12">
        <v>1</v>
      </c>
      <c r="C704" s="10">
        <v>1</v>
      </c>
      <c r="D704" s="12">
        <v>1</v>
      </c>
    </row>
    <row r="705" spans="1:4" hidden="1" x14ac:dyDescent="0.25">
      <c r="A705" s="15" t="s">
        <v>1534</v>
      </c>
      <c r="B705" s="12">
        <v>7</v>
      </c>
      <c r="C705" s="10">
        <v>1</v>
      </c>
      <c r="D705" s="12">
        <v>1</v>
      </c>
    </row>
    <row r="706" spans="1:4" hidden="1" x14ac:dyDescent="0.25">
      <c r="A706" s="15" t="s">
        <v>555</v>
      </c>
      <c r="B706" s="12">
        <v>2</v>
      </c>
      <c r="C706" s="10">
        <v>1</v>
      </c>
      <c r="D706" s="12">
        <v>1</v>
      </c>
    </row>
    <row r="707" spans="1:4" hidden="1" x14ac:dyDescent="0.25">
      <c r="A707" s="15" t="s">
        <v>1535</v>
      </c>
      <c r="B707" s="12">
        <v>1</v>
      </c>
      <c r="C707" s="10">
        <v>1</v>
      </c>
      <c r="D707" s="12">
        <v>1</v>
      </c>
    </row>
    <row r="708" spans="1:4" hidden="1" x14ac:dyDescent="0.25">
      <c r="A708" s="15" t="s">
        <v>1536</v>
      </c>
      <c r="B708" s="12">
        <v>1</v>
      </c>
      <c r="C708" s="10">
        <v>1</v>
      </c>
      <c r="D708" s="12">
        <v>1</v>
      </c>
    </row>
    <row r="709" spans="1:4" hidden="1" x14ac:dyDescent="0.25">
      <c r="A709" s="15" t="s">
        <v>1537</v>
      </c>
      <c r="B709" s="12">
        <v>1</v>
      </c>
      <c r="C709" s="10">
        <v>1</v>
      </c>
      <c r="D709" s="12">
        <v>1</v>
      </c>
    </row>
    <row r="710" spans="1:4" hidden="1" x14ac:dyDescent="0.25">
      <c r="A710" s="15" t="s">
        <v>1538</v>
      </c>
      <c r="B710" s="12">
        <v>3</v>
      </c>
      <c r="C710" s="10">
        <v>1</v>
      </c>
      <c r="D710" s="12">
        <v>1</v>
      </c>
    </row>
    <row r="711" spans="1:4" hidden="1" x14ac:dyDescent="0.25">
      <c r="A711" s="15" t="s">
        <v>1539</v>
      </c>
      <c r="B711" s="12">
        <v>9</v>
      </c>
      <c r="C711" s="10">
        <v>1</v>
      </c>
      <c r="D711" s="12">
        <v>1</v>
      </c>
    </row>
    <row r="712" spans="1:4" hidden="1" x14ac:dyDescent="0.25">
      <c r="A712" s="15" t="s">
        <v>557</v>
      </c>
      <c r="B712" s="12">
        <v>2</v>
      </c>
      <c r="C712" s="10">
        <v>1</v>
      </c>
      <c r="D712" s="12">
        <v>1</v>
      </c>
    </row>
    <row r="713" spans="1:4" hidden="1" x14ac:dyDescent="0.25">
      <c r="A713" s="15" t="s">
        <v>558</v>
      </c>
      <c r="B713" s="12">
        <v>9</v>
      </c>
      <c r="C713" s="10">
        <v>1</v>
      </c>
      <c r="D713" s="12">
        <v>1</v>
      </c>
    </row>
    <row r="714" spans="1:4" hidden="1" x14ac:dyDescent="0.25">
      <c r="A714" s="15" t="s">
        <v>559</v>
      </c>
      <c r="B714" s="12">
        <v>2</v>
      </c>
      <c r="C714" s="10">
        <v>1</v>
      </c>
      <c r="D714" s="12">
        <v>1</v>
      </c>
    </row>
    <row r="715" spans="1:4" hidden="1" x14ac:dyDescent="0.25">
      <c r="A715" s="15" t="s">
        <v>560</v>
      </c>
      <c r="B715" s="12">
        <v>7</v>
      </c>
      <c r="C715" s="10">
        <v>1</v>
      </c>
      <c r="D715" s="12">
        <v>1</v>
      </c>
    </row>
    <row r="716" spans="1:4" x14ac:dyDescent="0.25">
      <c r="A716" s="16" t="s">
        <v>561</v>
      </c>
      <c r="B716" s="13">
        <v>74</v>
      </c>
      <c r="C716" s="11" t="s">
        <v>562</v>
      </c>
      <c r="D716" s="13">
        <v>17</v>
      </c>
    </row>
    <row r="717" spans="1:4" hidden="1" x14ac:dyDescent="0.25">
      <c r="A717" s="15" t="s">
        <v>563</v>
      </c>
      <c r="B717" s="12"/>
      <c r="C717" s="9"/>
      <c r="D717" s="12"/>
    </row>
    <row r="718" spans="1:4" hidden="1" x14ac:dyDescent="0.25">
      <c r="A718" s="15" t="s">
        <v>564</v>
      </c>
      <c r="B718" s="12">
        <v>4</v>
      </c>
      <c r="C718" s="10">
        <v>1</v>
      </c>
      <c r="D718" s="12">
        <v>1</v>
      </c>
    </row>
    <row r="719" spans="1:4" hidden="1" x14ac:dyDescent="0.25">
      <c r="A719" s="15" t="s">
        <v>1540</v>
      </c>
      <c r="B719" s="12">
        <v>1</v>
      </c>
      <c r="C719" s="10">
        <v>1</v>
      </c>
      <c r="D719" s="12">
        <v>1</v>
      </c>
    </row>
    <row r="720" spans="1:4" hidden="1" x14ac:dyDescent="0.25">
      <c r="A720" s="15" t="s">
        <v>565</v>
      </c>
      <c r="B720" s="12">
        <v>9</v>
      </c>
      <c r="C720" s="10">
        <v>1</v>
      </c>
      <c r="D720" s="12">
        <v>1</v>
      </c>
    </row>
    <row r="721" spans="1:4" hidden="1" x14ac:dyDescent="0.25">
      <c r="A721" s="15" t="s">
        <v>1541</v>
      </c>
      <c r="B721" s="12">
        <v>3</v>
      </c>
      <c r="C721" s="10">
        <v>1</v>
      </c>
      <c r="D721" s="12">
        <v>1</v>
      </c>
    </row>
    <row r="722" spans="1:4" hidden="1" x14ac:dyDescent="0.25">
      <c r="A722" s="15" t="s">
        <v>1542</v>
      </c>
      <c r="B722" s="12">
        <v>1</v>
      </c>
      <c r="C722" s="10">
        <v>1</v>
      </c>
      <c r="D722" s="12">
        <v>1</v>
      </c>
    </row>
    <row r="723" spans="1:4" hidden="1" x14ac:dyDescent="0.25">
      <c r="A723" s="15" t="s">
        <v>566</v>
      </c>
      <c r="B723" s="12">
        <v>3</v>
      </c>
      <c r="C723" s="10">
        <v>1</v>
      </c>
      <c r="D723" s="12">
        <v>1</v>
      </c>
    </row>
    <row r="724" spans="1:4" hidden="1" x14ac:dyDescent="0.25">
      <c r="A724" s="15" t="s">
        <v>1543</v>
      </c>
      <c r="B724" s="12">
        <v>2</v>
      </c>
      <c r="C724" s="10">
        <v>1</v>
      </c>
      <c r="D724" s="12">
        <v>1</v>
      </c>
    </row>
    <row r="725" spans="1:4" hidden="1" x14ac:dyDescent="0.25">
      <c r="A725" s="15" t="s">
        <v>1544</v>
      </c>
      <c r="B725" s="12">
        <v>1</v>
      </c>
      <c r="C725" s="10">
        <v>1</v>
      </c>
      <c r="D725" s="12">
        <v>1</v>
      </c>
    </row>
    <row r="726" spans="1:4" hidden="1" x14ac:dyDescent="0.25">
      <c r="A726" s="15" t="s">
        <v>1545</v>
      </c>
      <c r="B726" s="12">
        <v>1</v>
      </c>
      <c r="C726" s="10">
        <v>1</v>
      </c>
      <c r="D726" s="12">
        <v>1</v>
      </c>
    </row>
    <row r="727" spans="1:4" hidden="1" x14ac:dyDescent="0.25">
      <c r="A727" s="15" t="s">
        <v>570</v>
      </c>
      <c r="B727" s="12">
        <v>3</v>
      </c>
      <c r="C727" s="10">
        <v>1</v>
      </c>
      <c r="D727" s="12">
        <v>1</v>
      </c>
    </row>
    <row r="728" spans="1:4" hidden="1" x14ac:dyDescent="0.25">
      <c r="A728" s="15" t="s">
        <v>571</v>
      </c>
      <c r="B728" s="12">
        <v>2</v>
      </c>
      <c r="C728" s="10">
        <v>1</v>
      </c>
      <c r="D728" s="12">
        <v>1</v>
      </c>
    </row>
    <row r="729" spans="1:4" hidden="1" x14ac:dyDescent="0.25">
      <c r="A729" s="15" t="s">
        <v>572</v>
      </c>
      <c r="B729" s="12">
        <v>2</v>
      </c>
      <c r="C729" s="10">
        <v>1</v>
      </c>
      <c r="D729" s="12">
        <v>1</v>
      </c>
    </row>
    <row r="730" spans="1:4" hidden="1" x14ac:dyDescent="0.25">
      <c r="A730" s="15" t="s">
        <v>1546</v>
      </c>
      <c r="B730" s="12">
        <v>1</v>
      </c>
      <c r="C730" s="10">
        <v>1</v>
      </c>
      <c r="D730" s="12">
        <v>1</v>
      </c>
    </row>
    <row r="731" spans="1:4" hidden="1" x14ac:dyDescent="0.25">
      <c r="A731" s="15" t="s">
        <v>574</v>
      </c>
      <c r="B731" s="12">
        <v>6</v>
      </c>
      <c r="C731" s="10">
        <v>1</v>
      </c>
      <c r="D731" s="12">
        <v>1</v>
      </c>
    </row>
    <row r="732" spans="1:4" hidden="1" x14ac:dyDescent="0.25">
      <c r="A732" s="15" t="s">
        <v>1547</v>
      </c>
      <c r="B732" s="12">
        <v>1</v>
      </c>
      <c r="C732" s="10">
        <v>1</v>
      </c>
      <c r="D732" s="12">
        <v>1</v>
      </c>
    </row>
    <row r="733" spans="1:4" hidden="1" x14ac:dyDescent="0.25">
      <c r="A733" s="15" t="s">
        <v>575</v>
      </c>
      <c r="B733" s="12">
        <v>2</v>
      </c>
      <c r="C733" s="10">
        <v>1</v>
      </c>
      <c r="D733" s="12">
        <v>1</v>
      </c>
    </row>
    <row r="734" spans="1:4" hidden="1" x14ac:dyDescent="0.25">
      <c r="A734" s="15" t="s">
        <v>576</v>
      </c>
      <c r="B734" s="12">
        <v>5</v>
      </c>
      <c r="C734" s="10">
        <v>1</v>
      </c>
      <c r="D734" s="12">
        <v>1</v>
      </c>
    </row>
    <row r="735" spans="1:4" hidden="1" x14ac:dyDescent="0.25">
      <c r="A735" s="15" t="s">
        <v>1548</v>
      </c>
      <c r="B735" s="12">
        <v>1</v>
      </c>
      <c r="C735" s="10">
        <v>1</v>
      </c>
      <c r="D735" s="12">
        <v>1</v>
      </c>
    </row>
    <row r="736" spans="1:4" x14ac:dyDescent="0.25">
      <c r="A736" s="16" t="s">
        <v>577</v>
      </c>
      <c r="B736" s="13">
        <v>48</v>
      </c>
      <c r="C736" s="11" t="s">
        <v>562</v>
      </c>
      <c r="D736" s="13">
        <v>18</v>
      </c>
    </row>
    <row r="737" spans="1:4" hidden="1" x14ac:dyDescent="0.25">
      <c r="A737" s="15" t="s">
        <v>578</v>
      </c>
      <c r="B737" s="12"/>
      <c r="C737" s="9"/>
      <c r="D737" s="12"/>
    </row>
    <row r="738" spans="1:4" hidden="1" x14ac:dyDescent="0.25">
      <c r="A738" s="15" t="s">
        <v>580</v>
      </c>
      <c r="B738" s="12">
        <v>8</v>
      </c>
      <c r="C738" s="10">
        <v>1</v>
      </c>
      <c r="D738" s="12">
        <v>1</v>
      </c>
    </row>
    <row r="739" spans="1:4" hidden="1" x14ac:dyDescent="0.25">
      <c r="A739" s="15" t="s">
        <v>581</v>
      </c>
      <c r="B739" s="12">
        <v>1</v>
      </c>
      <c r="C739" s="10">
        <v>1</v>
      </c>
      <c r="D739" s="12">
        <v>1</v>
      </c>
    </row>
    <row r="740" spans="1:4" hidden="1" x14ac:dyDescent="0.25">
      <c r="A740" s="15" t="s">
        <v>1549</v>
      </c>
      <c r="B740" s="12">
        <v>12</v>
      </c>
      <c r="C740" s="10">
        <v>1</v>
      </c>
      <c r="D740" s="12">
        <v>1</v>
      </c>
    </row>
    <row r="741" spans="1:4" hidden="1" x14ac:dyDescent="0.25">
      <c r="A741" s="15" t="s">
        <v>652</v>
      </c>
      <c r="B741" s="12">
        <v>1</v>
      </c>
      <c r="C741" s="10">
        <v>1</v>
      </c>
      <c r="D741" s="12">
        <v>1</v>
      </c>
    </row>
    <row r="742" spans="1:4" hidden="1" x14ac:dyDescent="0.25">
      <c r="A742" s="15" t="s">
        <v>585</v>
      </c>
      <c r="B742" s="12">
        <v>5</v>
      </c>
      <c r="C742" s="10">
        <v>1</v>
      </c>
      <c r="D742" s="12">
        <v>1</v>
      </c>
    </row>
    <row r="743" spans="1:4" hidden="1" x14ac:dyDescent="0.25">
      <c r="A743" s="15" t="s">
        <v>1550</v>
      </c>
      <c r="B743" s="12">
        <v>2</v>
      </c>
      <c r="C743" s="10">
        <v>1</v>
      </c>
      <c r="D743" s="12">
        <v>1</v>
      </c>
    </row>
    <row r="744" spans="1:4" hidden="1" x14ac:dyDescent="0.25">
      <c r="A744" s="15" t="s">
        <v>1551</v>
      </c>
      <c r="B744" s="12">
        <v>1</v>
      </c>
      <c r="C744" s="10">
        <v>1</v>
      </c>
      <c r="D744" s="12">
        <v>1</v>
      </c>
    </row>
    <row r="745" spans="1:4" hidden="1" x14ac:dyDescent="0.25">
      <c r="A745" s="15" t="s">
        <v>1552</v>
      </c>
      <c r="B745" s="12">
        <v>1</v>
      </c>
      <c r="C745" s="10">
        <v>1</v>
      </c>
      <c r="D745" s="12">
        <v>1</v>
      </c>
    </row>
    <row r="746" spans="1:4" hidden="1" x14ac:dyDescent="0.25">
      <c r="A746" s="15" t="s">
        <v>587</v>
      </c>
      <c r="B746" s="12">
        <v>1</v>
      </c>
      <c r="C746" s="10">
        <v>1</v>
      </c>
      <c r="D746" s="12">
        <v>1</v>
      </c>
    </row>
    <row r="747" spans="1:4" hidden="1" x14ac:dyDescent="0.25">
      <c r="A747" s="15" t="s">
        <v>1553</v>
      </c>
      <c r="B747" s="12">
        <v>1</v>
      </c>
      <c r="C747" s="10">
        <v>1</v>
      </c>
      <c r="D747" s="12">
        <v>1</v>
      </c>
    </row>
    <row r="748" spans="1:4" hidden="1" x14ac:dyDescent="0.25">
      <c r="A748" s="15" t="s">
        <v>1554</v>
      </c>
      <c r="B748" s="12">
        <v>3</v>
      </c>
      <c r="C748" s="10">
        <v>1</v>
      </c>
      <c r="D748" s="12">
        <v>1</v>
      </c>
    </row>
    <row r="749" spans="1:4" hidden="1" x14ac:dyDescent="0.25">
      <c r="A749" s="15" t="s">
        <v>1555</v>
      </c>
      <c r="B749" s="12">
        <v>3</v>
      </c>
      <c r="C749" s="10">
        <v>1</v>
      </c>
      <c r="D749" s="12">
        <v>1</v>
      </c>
    </row>
    <row r="750" spans="1:4" hidden="1" x14ac:dyDescent="0.25">
      <c r="A750" s="15" t="s">
        <v>1556</v>
      </c>
      <c r="B750" s="12">
        <v>1</v>
      </c>
      <c r="C750" s="10">
        <v>1</v>
      </c>
      <c r="D750" s="12">
        <v>1</v>
      </c>
    </row>
    <row r="751" spans="1:4" hidden="1" x14ac:dyDescent="0.25">
      <c r="A751" s="15" t="s">
        <v>1557</v>
      </c>
      <c r="B751" s="12">
        <v>1</v>
      </c>
      <c r="C751" s="10">
        <v>1</v>
      </c>
      <c r="D751" s="12">
        <v>1</v>
      </c>
    </row>
    <row r="752" spans="1:4" hidden="1" x14ac:dyDescent="0.25">
      <c r="A752" s="15" t="s">
        <v>1558</v>
      </c>
      <c r="B752" s="12">
        <v>1</v>
      </c>
      <c r="C752" s="10">
        <v>1</v>
      </c>
      <c r="D752" s="12">
        <v>1</v>
      </c>
    </row>
    <row r="753" spans="1:4" hidden="1" x14ac:dyDescent="0.25">
      <c r="A753" s="15" t="s">
        <v>592</v>
      </c>
      <c r="B753" s="12">
        <v>2</v>
      </c>
      <c r="C753" s="10">
        <v>1</v>
      </c>
      <c r="D753" s="12">
        <v>1</v>
      </c>
    </row>
    <row r="754" spans="1:4" hidden="1" x14ac:dyDescent="0.25">
      <c r="A754" s="15" t="s">
        <v>593</v>
      </c>
      <c r="B754" s="12">
        <v>2</v>
      </c>
      <c r="C754" s="10">
        <v>1</v>
      </c>
      <c r="D754" s="12">
        <v>1</v>
      </c>
    </row>
    <row r="755" spans="1:4" hidden="1" x14ac:dyDescent="0.25">
      <c r="A755" s="15" t="s">
        <v>1559</v>
      </c>
      <c r="B755" s="12">
        <v>2</v>
      </c>
      <c r="C755" s="10">
        <v>1</v>
      </c>
      <c r="D755" s="12">
        <v>1</v>
      </c>
    </row>
    <row r="756" spans="1:4" hidden="1" x14ac:dyDescent="0.25">
      <c r="A756" s="15" t="s">
        <v>594</v>
      </c>
      <c r="B756" s="12">
        <v>1</v>
      </c>
      <c r="C756" s="10">
        <v>1</v>
      </c>
      <c r="D756" s="12">
        <v>1</v>
      </c>
    </row>
    <row r="757" spans="1:4" hidden="1" x14ac:dyDescent="0.25">
      <c r="A757" s="15" t="s">
        <v>595</v>
      </c>
      <c r="B757" s="12">
        <v>13</v>
      </c>
      <c r="C757" s="10">
        <v>1</v>
      </c>
      <c r="D757" s="12">
        <v>1</v>
      </c>
    </row>
    <row r="758" spans="1:4" hidden="1" x14ac:dyDescent="0.25">
      <c r="A758" s="15" t="s">
        <v>596</v>
      </c>
      <c r="B758" s="12">
        <v>2</v>
      </c>
      <c r="C758" s="10">
        <v>1</v>
      </c>
      <c r="D758" s="12">
        <v>1</v>
      </c>
    </row>
    <row r="759" spans="1:4" x14ac:dyDescent="0.25">
      <c r="A759" s="16" t="s">
        <v>598</v>
      </c>
      <c r="B759" s="13">
        <v>64</v>
      </c>
      <c r="C759" s="11" t="s">
        <v>562</v>
      </c>
      <c r="D759" s="13">
        <v>21</v>
      </c>
    </row>
    <row r="760" spans="1:4" hidden="1" x14ac:dyDescent="0.25">
      <c r="A760" s="15" t="s">
        <v>1560</v>
      </c>
      <c r="B760" s="12"/>
      <c r="C760" s="9"/>
      <c r="D760" s="12"/>
    </row>
    <row r="761" spans="1:4" hidden="1" x14ac:dyDescent="0.25">
      <c r="A761" s="15" t="s">
        <v>1561</v>
      </c>
      <c r="B761" s="12">
        <v>4</v>
      </c>
      <c r="C761" s="10">
        <v>1</v>
      </c>
      <c r="D761" s="12">
        <v>1</v>
      </c>
    </row>
    <row r="762" spans="1:4" hidden="1" x14ac:dyDescent="0.25">
      <c r="A762" s="15" t="s">
        <v>714</v>
      </c>
      <c r="B762" s="12">
        <v>1</v>
      </c>
      <c r="C762" s="10">
        <v>1</v>
      </c>
      <c r="D762" s="12">
        <v>1</v>
      </c>
    </row>
    <row r="763" spans="1:4" hidden="1" x14ac:dyDescent="0.25">
      <c r="A763" s="15" t="s">
        <v>720</v>
      </c>
      <c r="B763" s="12">
        <v>8</v>
      </c>
      <c r="C763" s="10">
        <v>1</v>
      </c>
      <c r="D763" s="12">
        <v>1</v>
      </c>
    </row>
    <row r="764" spans="1:4" hidden="1" x14ac:dyDescent="0.25">
      <c r="A764" s="15" t="s">
        <v>724</v>
      </c>
      <c r="B764" s="12">
        <v>2</v>
      </c>
      <c r="C764" s="10">
        <v>1</v>
      </c>
      <c r="D764" s="12">
        <v>1</v>
      </c>
    </row>
    <row r="765" spans="1:4" hidden="1" x14ac:dyDescent="0.25">
      <c r="A765" s="15" t="s">
        <v>1562</v>
      </c>
      <c r="B765" s="12">
        <v>1</v>
      </c>
      <c r="C765" s="10">
        <v>1</v>
      </c>
      <c r="D765" s="12">
        <v>1</v>
      </c>
    </row>
    <row r="766" spans="1:4" hidden="1" x14ac:dyDescent="0.25">
      <c r="A766" s="15" t="s">
        <v>1563</v>
      </c>
      <c r="B766" s="12">
        <v>1</v>
      </c>
      <c r="C766" s="10">
        <v>1</v>
      </c>
      <c r="D766" s="12">
        <v>1</v>
      </c>
    </row>
    <row r="767" spans="1:4" hidden="1" x14ac:dyDescent="0.25">
      <c r="A767" s="15" t="s">
        <v>732</v>
      </c>
      <c r="B767" s="12">
        <v>1</v>
      </c>
      <c r="C767" s="10">
        <v>1</v>
      </c>
      <c r="D767" s="12">
        <v>1</v>
      </c>
    </row>
    <row r="768" spans="1:4" hidden="1" x14ac:dyDescent="0.25">
      <c r="A768" s="15" t="s">
        <v>735</v>
      </c>
      <c r="B768" s="12">
        <v>1</v>
      </c>
      <c r="C768" s="10">
        <v>1</v>
      </c>
      <c r="D768" s="12">
        <v>1</v>
      </c>
    </row>
    <row r="769" spans="1:4" hidden="1" x14ac:dyDescent="0.25">
      <c r="A769" s="15" t="s">
        <v>1564</v>
      </c>
      <c r="B769" s="12">
        <v>1</v>
      </c>
      <c r="C769" s="10">
        <v>1</v>
      </c>
      <c r="D769" s="12">
        <v>1</v>
      </c>
    </row>
    <row r="770" spans="1:4" hidden="1" x14ac:dyDescent="0.25">
      <c r="A770" s="15" t="s">
        <v>1565</v>
      </c>
      <c r="B770" s="12">
        <v>1</v>
      </c>
      <c r="C770" s="10">
        <v>1</v>
      </c>
      <c r="D770" s="12">
        <v>1</v>
      </c>
    </row>
    <row r="771" spans="1:4" hidden="1" x14ac:dyDescent="0.25">
      <c r="A771" s="15" t="s">
        <v>1566</v>
      </c>
      <c r="B771" s="12">
        <v>1</v>
      </c>
      <c r="C771" s="10">
        <v>1</v>
      </c>
      <c r="D771" s="12">
        <v>1</v>
      </c>
    </row>
    <row r="772" spans="1:4" hidden="1" x14ac:dyDescent="0.25">
      <c r="A772" s="15" t="s">
        <v>748</v>
      </c>
      <c r="B772" s="12">
        <v>1</v>
      </c>
      <c r="C772" s="10">
        <v>1</v>
      </c>
      <c r="D772" s="12">
        <v>1</v>
      </c>
    </row>
    <row r="773" spans="1:4" hidden="1" x14ac:dyDescent="0.25">
      <c r="A773" s="15" t="s">
        <v>1567</v>
      </c>
      <c r="B773" s="12">
        <v>1</v>
      </c>
      <c r="C773" s="10">
        <v>1</v>
      </c>
      <c r="D773" s="12">
        <v>1</v>
      </c>
    </row>
    <row r="774" spans="1:4" hidden="1" x14ac:dyDescent="0.25">
      <c r="A774" s="15" t="s">
        <v>755</v>
      </c>
      <c r="B774" s="12">
        <v>2</v>
      </c>
      <c r="C774" s="10">
        <v>1</v>
      </c>
      <c r="D774" s="12">
        <v>1</v>
      </c>
    </row>
    <row r="775" spans="1:4" hidden="1" x14ac:dyDescent="0.25">
      <c r="A775" s="15" t="s">
        <v>760</v>
      </c>
      <c r="B775" s="12">
        <v>2</v>
      </c>
      <c r="C775" s="10">
        <v>1</v>
      </c>
      <c r="D775" s="12">
        <v>1</v>
      </c>
    </row>
    <row r="776" spans="1:4" hidden="1" x14ac:dyDescent="0.25">
      <c r="A776" s="15" t="s">
        <v>1568</v>
      </c>
      <c r="B776" s="12">
        <v>2</v>
      </c>
      <c r="C776" s="10">
        <v>1</v>
      </c>
      <c r="D776" s="12">
        <v>1</v>
      </c>
    </row>
    <row r="777" spans="1:4" hidden="1" x14ac:dyDescent="0.25">
      <c r="A777" s="15" t="s">
        <v>1569</v>
      </c>
      <c r="B777" s="12">
        <v>1</v>
      </c>
      <c r="C777" s="10">
        <v>1</v>
      </c>
      <c r="D777" s="12">
        <v>1</v>
      </c>
    </row>
    <row r="778" spans="1:4" hidden="1" x14ac:dyDescent="0.25">
      <c r="A778" s="15" t="s">
        <v>763</v>
      </c>
      <c r="B778" s="12">
        <v>6</v>
      </c>
      <c r="C778" s="10">
        <v>1</v>
      </c>
      <c r="D778" s="12">
        <v>1</v>
      </c>
    </row>
    <row r="779" spans="1:4" hidden="1" x14ac:dyDescent="0.25">
      <c r="A779" s="15" t="s">
        <v>1570</v>
      </c>
      <c r="B779" s="12">
        <v>1</v>
      </c>
      <c r="C779" s="10">
        <v>1</v>
      </c>
      <c r="D779" s="12">
        <v>1</v>
      </c>
    </row>
    <row r="780" spans="1:4" hidden="1" x14ac:dyDescent="0.25">
      <c r="A780" s="15" t="s">
        <v>765</v>
      </c>
      <c r="B780" s="12">
        <v>2</v>
      </c>
      <c r="C780" s="10">
        <v>1</v>
      </c>
      <c r="D780" s="12">
        <v>1</v>
      </c>
    </row>
    <row r="781" spans="1:4" hidden="1" x14ac:dyDescent="0.25">
      <c r="A781" s="15" t="s">
        <v>1571</v>
      </c>
      <c r="B781" s="12">
        <v>1</v>
      </c>
      <c r="C781" s="10">
        <v>1</v>
      </c>
      <c r="D781" s="12">
        <v>1</v>
      </c>
    </row>
    <row r="782" spans="1:4" hidden="1" x14ac:dyDescent="0.25">
      <c r="A782" s="15" t="s">
        <v>1572</v>
      </c>
      <c r="B782" s="12">
        <v>2</v>
      </c>
      <c r="C782" s="10">
        <v>1</v>
      </c>
      <c r="D782" s="12">
        <v>1</v>
      </c>
    </row>
    <row r="783" spans="1:4" hidden="1" x14ac:dyDescent="0.25">
      <c r="A783" s="15" t="s">
        <v>783</v>
      </c>
      <c r="B783" s="12">
        <v>1</v>
      </c>
      <c r="C783" s="10">
        <v>1</v>
      </c>
      <c r="D783" s="12">
        <v>1</v>
      </c>
    </row>
    <row r="784" spans="1:4" hidden="1" x14ac:dyDescent="0.25">
      <c r="A784" s="15" t="s">
        <v>784</v>
      </c>
      <c r="B784" s="12">
        <v>2</v>
      </c>
      <c r="C784" s="10">
        <v>1</v>
      </c>
      <c r="D784" s="12">
        <v>1</v>
      </c>
    </row>
    <row r="785" spans="1:4" hidden="1" x14ac:dyDescent="0.25">
      <c r="A785" s="15" t="s">
        <v>785</v>
      </c>
      <c r="B785" s="12">
        <v>2</v>
      </c>
      <c r="C785" s="10">
        <v>1</v>
      </c>
      <c r="D785" s="12">
        <v>1</v>
      </c>
    </row>
    <row r="786" spans="1:4" hidden="1" x14ac:dyDescent="0.25">
      <c r="A786" s="15" t="s">
        <v>787</v>
      </c>
      <c r="B786" s="12">
        <v>3</v>
      </c>
      <c r="C786" s="10">
        <v>1</v>
      </c>
      <c r="D786" s="12">
        <v>1</v>
      </c>
    </row>
    <row r="787" spans="1:4" hidden="1" x14ac:dyDescent="0.25">
      <c r="A787" s="15" t="s">
        <v>789</v>
      </c>
      <c r="B787" s="12">
        <v>2</v>
      </c>
      <c r="C787" s="10">
        <v>1</v>
      </c>
      <c r="D787" s="12">
        <v>1</v>
      </c>
    </row>
    <row r="788" spans="1:4" hidden="1" x14ac:dyDescent="0.25">
      <c r="A788" s="15" t="s">
        <v>790</v>
      </c>
      <c r="B788" s="12">
        <v>1</v>
      </c>
      <c r="C788" s="10">
        <v>1</v>
      </c>
      <c r="D788" s="12">
        <v>1</v>
      </c>
    </row>
    <row r="789" spans="1:4" hidden="1" x14ac:dyDescent="0.25">
      <c r="A789" s="15" t="s">
        <v>1573</v>
      </c>
      <c r="B789" s="12">
        <v>4</v>
      </c>
      <c r="C789" s="10">
        <v>1</v>
      </c>
      <c r="D789" s="12">
        <v>1</v>
      </c>
    </row>
    <row r="790" spans="1:4" x14ac:dyDescent="0.25">
      <c r="A790" s="16" t="s">
        <v>1574</v>
      </c>
      <c r="B790" s="13">
        <v>58</v>
      </c>
      <c r="C790" s="11" t="s">
        <v>562</v>
      </c>
      <c r="D790" s="13">
        <v>29</v>
      </c>
    </row>
    <row r="791" spans="1:4" hidden="1" x14ac:dyDescent="0.25">
      <c r="A791" s="15" t="s">
        <v>599</v>
      </c>
      <c r="B791" s="12"/>
      <c r="C791" s="9"/>
      <c r="D791" s="12"/>
    </row>
    <row r="792" spans="1:4" hidden="1" x14ac:dyDescent="0.25">
      <c r="A792" s="15" t="s">
        <v>1575</v>
      </c>
      <c r="B792" s="12">
        <v>4</v>
      </c>
      <c r="C792" s="10">
        <v>1</v>
      </c>
      <c r="D792" s="12">
        <v>1</v>
      </c>
    </row>
    <row r="793" spans="1:4" hidden="1" x14ac:dyDescent="0.25">
      <c r="A793" s="15" t="s">
        <v>600</v>
      </c>
      <c r="B793" s="12">
        <v>3</v>
      </c>
      <c r="C793" s="10">
        <v>1</v>
      </c>
      <c r="D793" s="12">
        <v>1</v>
      </c>
    </row>
    <row r="794" spans="1:4" hidden="1" x14ac:dyDescent="0.25">
      <c r="A794" s="15" t="s">
        <v>675</v>
      </c>
      <c r="B794" s="12">
        <v>2</v>
      </c>
      <c r="C794" s="10">
        <v>1</v>
      </c>
      <c r="D794" s="12">
        <v>1</v>
      </c>
    </row>
    <row r="795" spans="1:4" hidden="1" x14ac:dyDescent="0.25">
      <c r="A795" s="15" t="s">
        <v>677</v>
      </c>
      <c r="B795" s="12">
        <v>1</v>
      </c>
      <c r="C795" s="10">
        <v>1</v>
      </c>
      <c r="D795" s="12">
        <v>1</v>
      </c>
    </row>
    <row r="796" spans="1:4" hidden="1" x14ac:dyDescent="0.25">
      <c r="A796" s="15" t="s">
        <v>602</v>
      </c>
      <c r="B796" s="12">
        <v>1</v>
      </c>
      <c r="C796" s="10">
        <v>1</v>
      </c>
      <c r="D796" s="12">
        <v>1</v>
      </c>
    </row>
    <row r="797" spans="1:4" hidden="1" x14ac:dyDescent="0.25">
      <c r="A797" s="15" t="s">
        <v>1576</v>
      </c>
      <c r="B797" s="12">
        <v>1</v>
      </c>
      <c r="C797" s="10">
        <v>1</v>
      </c>
      <c r="D797" s="12">
        <v>1</v>
      </c>
    </row>
    <row r="798" spans="1:4" hidden="1" x14ac:dyDescent="0.25">
      <c r="A798" s="15" t="s">
        <v>1577</v>
      </c>
      <c r="B798" s="12">
        <v>1</v>
      </c>
      <c r="C798" s="10">
        <v>1</v>
      </c>
      <c r="D798" s="12">
        <v>1</v>
      </c>
    </row>
    <row r="799" spans="1:4" hidden="1" x14ac:dyDescent="0.25">
      <c r="A799" s="15" t="s">
        <v>609</v>
      </c>
      <c r="B799" s="12">
        <v>6</v>
      </c>
      <c r="C799" s="10">
        <v>1</v>
      </c>
      <c r="D799" s="12">
        <v>1</v>
      </c>
    </row>
    <row r="800" spans="1:4" hidden="1" x14ac:dyDescent="0.25">
      <c r="A800" s="15" t="s">
        <v>554</v>
      </c>
      <c r="B800" s="12">
        <v>2</v>
      </c>
      <c r="C800" s="10">
        <v>1</v>
      </c>
      <c r="D800" s="12">
        <v>1</v>
      </c>
    </row>
    <row r="801" spans="1:4" hidden="1" x14ac:dyDescent="0.25">
      <c r="A801" s="15" t="s">
        <v>1578</v>
      </c>
      <c r="B801" s="12">
        <v>1</v>
      </c>
      <c r="C801" s="10">
        <v>1</v>
      </c>
      <c r="D801" s="12">
        <v>1</v>
      </c>
    </row>
    <row r="802" spans="1:4" hidden="1" x14ac:dyDescent="0.25">
      <c r="A802" s="15" t="s">
        <v>583</v>
      </c>
      <c r="B802" s="12">
        <v>1</v>
      </c>
      <c r="C802" s="10">
        <v>1</v>
      </c>
      <c r="D802" s="12">
        <v>1</v>
      </c>
    </row>
    <row r="803" spans="1:4" hidden="1" x14ac:dyDescent="0.25">
      <c r="A803" s="15" t="s">
        <v>1579</v>
      </c>
      <c r="B803" s="12">
        <v>1</v>
      </c>
      <c r="C803" s="10">
        <v>1</v>
      </c>
      <c r="D803" s="12">
        <v>1</v>
      </c>
    </row>
    <row r="804" spans="1:4" hidden="1" x14ac:dyDescent="0.25">
      <c r="A804" s="15" t="s">
        <v>1580</v>
      </c>
      <c r="B804" s="12">
        <v>1</v>
      </c>
      <c r="C804" s="10">
        <v>1</v>
      </c>
      <c r="D804" s="12">
        <v>1</v>
      </c>
    </row>
    <row r="805" spans="1:4" hidden="1" x14ac:dyDescent="0.25">
      <c r="A805" s="15" t="s">
        <v>1581</v>
      </c>
      <c r="B805" s="12">
        <v>2</v>
      </c>
      <c r="C805" s="10">
        <v>1</v>
      </c>
      <c r="D805" s="12">
        <v>1</v>
      </c>
    </row>
    <row r="806" spans="1:4" hidden="1" x14ac:dyDescent="0.25">
      <c r="A806" s="15" t="s">
        <v>1582</v>
      </c>
      <c r="B806" s="12">
        <v>1</v>
      </c>
      <c r="C806" s="10">
        <v>1</v>
      </c>
      <c r="D806" s="12">
        <v>1</v>
      </c>
    </row>
    <row r="807" spans="1:4" hidden="1" x14ac:dyDescent="0.25">
      <c r="A807" s="15" t="s">
        <v>1583</v>
      </c>
      <c r="B807" s="12">
        <v>1</v>
      </c>
      <c r="C807" s="10">
        <v>1</v>
      </c>
      <c r="D807" s="12">
        <v>1</v>
      </c>
    </row>
    <row r="808" spans="1:4" hidden="1" x14ac:dyDescent="0.25">
      <c r="A808" s="15" t="s">
        <v>1584</v>
      </c>
      <c r="B808" s="12">
        <v>1</v>
      </c>
      <c r="C808" s="10">
        <v>1</v>
      </c>
      <c r="D808" s="12">
        <v>1</v>
      </c>
    </row>
    <row r="809" spans="1:4" hidden="1" x14ac:dyDescent="0.25">
      <c r="A809" s="15" t="s">
        <v>1585</v>
      </c>
      <c r="B809" s="12">
        <v>1</v>
      </c>
      <c r="C809" s="10">
        <v>1</v>
      </c>
      <c r="D809" s="12">
        <v>1</v>
      </c>
    </row>
    <row r="810" spans="1:4" hidden="1" x14ac:dyDescent="0.25">
      <c r="A810" s="15" t="s">
        <v>691</v>
      </c>
      <c r="B810" s="12">
        <v>2</v>
      </c>
      <c r="C810" s="10">
        <v>1</v>
      </c>
      <c r="D810" s="12">
        <v>1</v>
      </c>
    </row>
    <row r="811" spans="1:4" hidden="1" x14ac:dyDescent="0.25">
      <c r="A811" s="15" t="s">
        <v>1586</v>
      </c>
      <c r="B811" s="12">
        <v>1</v>
      </c>
      <c r="C811" s="10">
        <v>1</v>
      </c>
      <c r="D811" s="12">
        <v>1</v>
      </c>
    </row>
    <row r="812" spans="1:4" hidden="1" x14ac:dyDescent="0.25">
      <c r="A812" s="15" t="s">
        <v>693</v>
      </c>
      <c r="B812" s="12">
        <v>4</v>
      </c>
      <c r="C812" s="10">
        <v>1</v>
      </c>
      <c r="D812" s="12">
        <v>1</v>
      </c>
    </row>
    <row r="813" spans="1:4" hidden="1" x14ac:dyDescent="0.25">
      <c r="A813" s="15" t="s">
        <v>1587</v>
      </c>
      <c r="B813" s="12">
        <v>1</v>
      </c>
      <c r="C813" s="10">
        <v>1</v>
      </c>
      <c r="D813" s="12">
        <v>1</v>
      </c>
    </row>
    <row r="814" spans="1:4" hidden="1" x14ac:dyDescent="0.25">
      <c r="A814" s="15" t="s">
        <v>1588</v>
      </c>
      <c r="B814" s="12">
        <v>1</v>
      </c>
      <c r="C814" s="10">
        <v>1</v>
      </c>
      <c r="D814" s="12">
        <v>1</v>
      </c>
    </row>
    <row r="815" spans="1:4" hidden="1" x14ac:dyDescent="0.25">
      <c r="A815" s="15" t="s">
        <v>1589</v>
      </c>
      <c r="B815" s="12">
        <v>10</v>
      </c>
      <c r="C815" s="10">
        <v>1</v>
      </c>
      <c r="D815" s="12">
        <v>1</v>
      </c>
    </row>
    <row r="816" spans="1:4" hidden="1" x14ac:dyDescent="0.25">
      <c r="A816" s="15" t="s">
        <v>614</v>
      </c>
      <c r="B816" s="12">
        <v>2</v>
      </c>
      <c r="C816" s="10">
        <v>1</v>
      </c>
      <c r="D816" s="12">
        <v>1</v>
      </c>
    </row>
    <row r="817" spans="1:4" hidden="1" x14ac:dyDescent="0.25">
      <c r="A817" s="15" t="s">
        <v>1590</v>
      </c>
      <c r="B817" s="12">
        <v>1</v>
      </c>
      <c r="C817" s="10">
        <v>1</v>
      </c>
      <c r="D817" s="12">
        <v>1</v>
      </c>
    </row>
    <row r="818" spans="1:4" hidden="1" x14ac:dyDescent="0.25">
      <c r="A818" s="15" t="s">
        <v>1591</v>
      </c>
      <c r="B818" s="12">
        <v>5</v>
      </c>
      <c r="C818" s="10">
        <v>1</v>
      </c>
      <c r="D818" s="12">
        <v>1</v>
      </c>
    </row>
    <row r="819" spans="1:4" hidden="1" x14ac:dyDescent="0.25">
      <c r="A819" s="15" t="s">
        <v>615</v>
      </c>
      <c r="B819" s="12">
        <v>1</v>
      </c>
      <c r="C819" s="10">
        <v>1</v>
      </c>
      <c r="D819" s="12">
        <v>1</v>
      </c>
    </row>
    <row r="820" spans="1:4" hidden="1" x14ac:dyDescent="0.25">
      <c r="A820" s="15" t="s">
        <v>616</v>
      </c>
      <c r="B820" s="12">
        <v>2</v>
      </c>
      <c r="C820" s="10">
        <v>1</v>
      </c>
      <c r="D820" s="12">
        <v>1</v>
      </c>
    </row>
    <row r="821" spans="1:4" hidden="1" x14ac:dyDescent="0.25">
      <c r="A821" s="15" t="s">
        <v>1592</v>
      </c>
      <c r="B821" s="12">
        <v>1</v>
      </c>
      <c r="C821" s="10">
        <v>1</v>
      </c>
      <c r="D821" s="12">
        <v>1</v>
      </c>
    </row>
    <row r="822" spans="1:4" hidden="1" x14ac:dyDescent="0.25">
      <c r="A822" s="15" t="s">
        <v>1593</v>
      </c>
      <c r="B822" s="12">
        <v>1</v>
      </c>
      <c r="C822" s="10">
        <v>1</v>
      </c>
      <c r="D822" s="12">
        <v>1</v>
      </c>
    </row>
    <row r="823" spans="1:4" hidden="1" x14ac:dyDescent="0.25">
      <c r="A823" s="15" t="s">
        <v>617</v>
      </c>
      <c r="B823" s="12">
        <v>15</v>
      </c>
      <c r="C823" s="10">
        <v>1</v>
      </c>
      <c r="D823" s="12">
        <v>1</v>
      </c>
    </row>
    <row r="824" spans="1:4" hidden="1" x14ac:dyDescent="0.25">
      <c r="A824" s="15" t="s">
        <v>1594</v>
      </c>
      <c r="B824" s="12">
        <v>1</v>
      </c>
      <c r="C824" s="10">
        <v>1</v>
      </c>
      <c r="D824" s="12">
        <v>1</v>
      </c>
    </row>
    <row r="825" spans="1:4" hidden="1" x14ac:dyDescent="0.25">
      <c r="A825" s="15" t="s">
        <v>701</v>
      </c>
      <c r="B825" s="12">
        <v>4</v>
      </c>
      <c r="C825" s="10">
        <v>1</v>
      </c>
      <c r="D825" s="12">
        <v>1</v>
      </c>
    </row>
    <row r="826" spans="1:4" hidden="1" x14ac:dyDescent="0.25">
      <c r="A826" s="15" t="s">
        <v>1595</v>
      </c>
      <c r="B826" s="12">
        <v>1</v>
      </c>
      <c r="C826" s="10">
        <v>1</v>
      </c>
      <c r="D826" s="12">
        <v>1</v>
      </c>
    </row>
    <row r="827" spans="1:4" hidden="1" x14ac:dyDescent="0.25">
      <c r="A827" s="15" t="s">
        <v>702</v>
      </c>
      <c r="B827" s="12">
        <v>1</v>
      </c>
      <c r="C827" s="10">
        <v>1</v>
      </c>
      <c r="D827" s="12">
        <v>1</v>
      </c>
    </row>
    <row r="828" spans="1:4" hidden="1" x14ac:dyDescent="0.25">
      <c r="A828" s="15" t="s">
        <v>1596</v>
      </c>
      <c r="B828" s="12">
        <v>2</v>
      </c>
      <c r="C828" s="10">
        <v>1</v>
      </c>
      <c r="D828" s="12">
        <v>1</v>
      </c>
    </row>
    <row r="829" spans="1:4" hidden="1" x14ac:dyDescent="0.25">
      <c r="A829" s="15" t="s">
        <v>1597</v>
      </c>
      <c r="B829" s="12">
        <v>1</v>
      </c>
      <c r="C829" s="10">
        <v>1</v>
      </c>
      <c r="D829" s="12">
        <v>1</v>
      </c>
    </row>
    <row r="830" spans="1:4" hidden="1" x14ac:dyDescent="0.25">
      <c r="A830" s="15" t="s">
        <v>620</v>
      </c>
      <c r="B830" s="12">
        <v>2</v>
      </c>
      <c r="C830" s="10">
        <v>1</v>
      </c>
      <c r="D830" s="12">
        <v>1</v>
      </c>
    </row>
    <row r="831" spans="1:4" hidden="1" x14ac:dyDescent="0.25">
      <c r="A831" s="15" t="s">
        <v>622</v>
      </c>
      <c r="B831" s="12">
        <v>2</v>
      </c>
      <c r="C831" s="10">
        <v>1</v>
      </c>
      <c r="D831" s="12">
        <v>1</v>
      </c>
    </row>
    <row r="832" spans="1:4" hidden="1" x14ac:dyDescent="0.25">
      <c r="A832" s="15" t="s">
        <v>704</v>
      </c>
      <c r="B832" s="12">
        <v>1</v>
      </c>
      <c r="C832" s="10">
        <v>1</v>
      </c>
      <c r="D832" s="12">
        <v>1</v>
      </c>
    </row>
    <row r="833" spans="1:4" hidden="1" x14ac:dyDescent="0.25">
      <c r="A833" s="15" t="s">
        <v>623</v>
      </c>
      <c r="B833" s="12">
        <v>2</v>
      </c>
      <c r="C833" s="10">
        <v>1</v>
      </c>
      <c r="D833" s="12">
        <v>1</v>
      </c>
    </row>
    <row r="834" spans="1:4" hidden="1" x14ac:dyDescent="0.25">
      <c r="A834" s="15" t="s">
        <v>624</v>
      </c>
      <c r="B834" s="12">
        <v>12</v>
      </c>
      <c r="C834" s="10">
        <v>1</v>
      </c>
      <c r="D834" s="12">
        <v>1</v>
      </c>
    </row>
    <row r="835" spans="1:4" hidden="1" x14ac:dyDescent="0.25">
      <c r="A835" s="15" t="s">
        <v>1598</v>
      </c>
      <c r="B835" s="12">
        <v>4</v>
      </c>
      <c r="C835" s="10">
        <v>1</v>
      </c>
      <c r="D835" s="12">
        <v>1</v>
      </c>
    </row>
    <row r="836" spans="1:4" hidden="1" x14ac:dyDescent="0.25">
      <c r="A836" s="15" t="s">
        <v>706</v>
      </c>
      <c r="B836" s="12">
        <v>5</v>
      </c>
      <c r="C836" s="10">
        <v>1</v>
      </c>
      <c r="D836" s="12">
        <v>1</v>
      </c>
    </row>
    <row r="837" spans="1:4" hidden="1" x14ac:dyDescent="0.25">
      <c r="A837" s="15" t="s">
        <v>626</v>
      </c>
      <c r="B837" s="12">
        <v>11</v>
      </c>
      <c r="C837" s="10">
        <v>1</v>
      </c>
      <c r="D837" s="12">
        <v>1</v>
      </c>
    </row>
    <row r="838" spans="1:4" hidden="1" x14ac:dyDescent="0.25">
      <c r="A838" s="15" t="s">
        <v>627</v>
      </c>
      <c r="B838" s="12">
        <v>2</v>
      </c>
      <c r="C838" s="10">
        <v>1</v>
      </c>
      <c r="D838" s="12">
        <v>1</v>
      </c>
    </row>
    <row r="839" spans="1:4" hidden="1" x14ac:dyDescent="0.25">
      <c r="A839" s="15" t="s">
        <v>1599</v>
      </c>
      <c r="B839" s="12">
        <v>2</v>
      </c>
      <c r="C839" s="10">
        <v>1</v>
      </c>
      <c r="D839" s="12">
        <v>1</v>
      </c>
    </row>
    <row r="840" spans="1:4" hidden="1" x14ac:dyDescent="0.25">
      <c r="A840" s="15" t="s">
        <v>1600</v>
      </c>
      <c r="B840" s="12">
        <v>11</v>
      </c>
      <c r="C840" s="10">
        <v>1</v>
      </c>
      <c r="D840" s="12">
        <v>1</v>
      </c>
    </row>
    <row r="841" spans="1:4" hidden="1" x14ac:dyDescent="0.25">
      <c r="A841" s="15" t="s">
        <v>629</v>
      </c>
      <c r="B841" s="12">
        <v>4</v>
      </c>
      <c r="C841" s="10">
        <v>1</v>
      </c>
      <c r="D841" s="12">
        <v>1</v>
      </c>
    </row>
    <row r="842" spans="1:4" hidden="1" x14ac:dyDescent="0.25">
      <c r="A842" s="15" t="s">
        <v>1601</v>
      </c>
      <c r="B842" s="12">
        <v>4</v>
      </c>
      <c r="C842" s="10">
        <v>1</v>
      </c>
      <c r="D842" s="12">
        <v>1</v>
      </c>
    </row>
    <row r="843" spans="1:4" hidden="1" x14ac:dyDescent="0.25">
      <c r="A843" s="15" t="s">
        <v>630</v>
      </c>
      <c r="B843" s="12">
        <v>1</v>
      </c>
      <c r="C843" s="10">
        <v>1</v>
      </c>
      <c r="D843" s="12">
        <v>1</v>
      </c>
    </row>
    <row r="844" spans="1:4" hidden="1" x14ac:dyDescent="0.25">
      <c r="A844" s="15" t="s">
        <v>1602</v>
      </c>
      <c r="B844" s="12">
        <v>1</v>
      </c>
      <c r="C844" s="10">
        <v>1</v>
      </c>
      <c r="D844" s="12">
        <v>1</v>
      </c>
    </row>
    <row r="845" spans="1:4" hidden="1" x14ac:dyDescent="0.25">
      <c r="A845" s="15" t="s">
        <v>1603</v>
      </c>
      <c r="B845" s="12">
        <v>1</v>
      </c>
      <c r="C845" s="10">
        <v>1</v>
      </c>
      <c r="D845" s="12">
        <v>1</v>
      </c>
    </row>
    <row r="846" spans="1:4" hidden="1" x14ac:dyDescent="0.25">
      <c r="A846" s="15" t="s">
        <v>1604</v>
      </c>
      <c r="B846" s="12">
        <v>3</v>
      </c>
      <c r="C846" s="10">
        <v>1</v>
      </c>
      <c r="D846" s="12">
        <v>1</v>
      </c>
    </row>
    <row r="847" spans="1:4" x14ac:dyDescent="0.25">
      <c r="A847" s="16" t="s">
        <v>631</v>
      </c>
      <c r="B847" s="13">
        <v>156</v>
      </c>
      <c r="C847" s="11" t="s">
        <v>562</v>
      </c>
      <c r="D847" s="13">
        <v>55</v>
      </c>
    </row>
    <row r="848" spans="1:4" hidden="1" x14ac:dyDescent="0.25">
      <c r="A848" s="15" t="s">
        <v>632</v>
      </c>
      <c r="B848" s="12"/>
      <c r="C848" s="9"/>
      <c r="D848" s="12"/>
    </row>
    <row r="849" spans="1:4" hidden="1" x14ac:dyDescent="0.25">
      <c r="A849" s="15" t="s">
        <v>634</v>
      </c>
      <c r="B849" s="12">
        <v>1</v>
      </c>
      <c r="C849" s="10">
        <v>1</v>
      </c>
      <c r="D849" s="12">
        <v>1</v>
      </c>
    </row>
    <row r="850" spans="1:4" x14ac:dyDescent="0.25">
      <c r="A850" s="16" t="s">
        <v>636</v>
      </c>
      <c r="B850" s="13">
        <v>1</v>
      </c>
      <c r="C850" s="11" t="s">
        <v>562</v>
      </c>
      <c r="D850" s="13">
        <v>1</v>
      </c>
    </row>
    <row r="851" spans="1:4" hidden="1" x14ac:dyDescent="0.25">
      <c r="A851" s="15" t="s">
        <v>637</v>
      </c>
      <c r="B851" s="12"/>
      <c r="C851" s="9"/>
      <c r="D851" s="12"/>
    </row>
    <row r="852" spans="1:4" hidden="1" x14ac:dyDescent="0.25">
      <c r="A852" s="15" t="s">
        <v>1605</v>
      </c>
      <c r="B852" s="12">
        <v>3</v>
      </c>
      <c r="C852" s="10">
        <v>1</v>
      </c>
      <c r="D852" s="12">
        <v>1</v>
      </c>
    </row>
    <row r="853" spans="1:4" hidden="1" x14ac:dyDescent="0.25">
      <c r="A853" s="15" t="s">
        <v>1606</v>
      </c>
      <c r="B853" s="12">
        <v>9</v>
      </c>
      <c r="C853" s="10">
        <v>1</v>
      </c>
      <c r="D853" s="12">
        <v>1</v>
      </c>
    </row>
    <row r="854" spans="1:4" hidden="1" x14ac:dyDescent="0.25">
      <c r="A854" s="15" t="s">
        <v>552</v>
      </c>
      <c r="B854" s="12">
        <v>1</v>
      </c>
      <c r="C854" s="10">
        <v>1</v>
      </c>
      <c r="D854" s="12">
        <v>1</v>
      </c>
    </row>
    <row r="855" spans="1:4" hidden="1" x14ac:dyDescent="0.25">
      <c r="A855" s="15" t="s">
        <v>1607</v>
      </c>
      <c r="B855" s="12">
        <v>3</v>
      </c>
      <c r="C855" s="10">
        <v>1</v>
      </c>
      <c r="D855" s="12">
        <v>1</v>
      </c>
    </row>
    <row r="856" spans="1:4" hidden="1" x14ac:dyDescent="0.25">
      <c r="A856" s="15" t="s">
        <v>638</v>
      </c>
      <c r="B856" s="12">
        <v>1</v>
      </c>
      <c r="C856" s="10">
        <v>1</v>
      </c>
      <c r="D856" s="12">
        <v>1</v>
      </c>
    </row>
    <row r="857" spans="1:4" hidden="1" x14ac:dyDescent="0.25">
      <c r="A857" s="15" t="s">
        <v>1608</v>
      </c>
      <c r="B857" s="12">
        <v>1</v>
      </c>
      <c r="C857" s="10">
        <v>1</v>
      </c>
      <c r="D857" s="12">
        <v>1</v>
      </c>
    </row>
    <row r="858" spans="1:4" hidden="1" x14ac:dyDescent="0.25">
      <c r="A858" s="15" t="s">
        <v>1609</v>
      </c>
      <c r="B858" s="12">
        <v>5</v>
      </c>
      <c r="C858" s="10">
        <v>1</v>
      </c>
      <c r="D858" s="12">
        <v>1</v>
      </c>
    </row>
    <row r="859" spans="1:4" hidden="1" x14ac:dyDescent="0.25">
      <c r="A859" s="15" t="s">
        <v>1610</v>
      </c>
      <c r="B859" s="12">
        <v>1</v>
      </c>
      <c r="C859" s="10">
        <v>1</v>
      </c>
      <c r="D859" s="12">
        <v>1</v>
      </c>
    </row>
    <row r="860" spans="1:4" hidden="1" x14ac:dyDescent="0.25">
      <c r="A860" s="15" t="s">
        <v>1611</v>
      </c>
      <c r="B860" s="12">
        <v>2</v>
      </c>
      <c r="C860" s="10">
        <v>1</v>
      </c>
      <c r="D860" s="12">
        <v>1</v>
      </c>
    </row>
    <row r="861" spans="1:4" hidden="1" x14ac:dyDescent="0.25">
      <c r="A861" s="15" t="s">
        <v>640</v>
      </c>
      <c r="B861" s="12">
        <v>6</v>
      </c>
      <c r="C861" s="10">
        <v>1</v>
      </c>
      <c r="D861" s="12">
        <v>1</v>
      </c>
    </row>
    <row r="862" spans="1:4" hidden="1" x14ac:dyDescent="0.25">
      <c r="A862" s="15" t="s">
        <v>1612</v>
      </c>
      <c r="B862" s="12">
        <v>4</v>
      </c>
      <c r="C862" s="10">
        <v>1</v>
      </c>
      <c r="D862" s="12">
        <v>1</v>
      </c>
    </row>
    <row r="863" spans="1:4" hidden="1" x14ac:dyDescent="0.25">
      <c r="A863" s="15" t="s">
        <v>585</v>
      </c>
      <c r="B863" s="12">
        <v>1</v>
      </c>
      <c r="C863" s="10">
        <v>1</v>
      </c>
      <c r="D863" s="12">
        <v>1</v>
      </c>
    </row>
    <row r="864" spans="1:4" hidden="1" x14ac:dyDescent="0.25">
      <c r="A864" s="15" t="s">
        <v>1613</v>
      </c>
      <c r="B864" s="12">
        <v>4</v>
      </c>
      <c r="C864" s="10">
        <v>1</v>
      </c>
      <c r="D864" s="12">
        <v>1</v>
      </c>
    </row>
    <row r="865" spans="1:4" hidden="1" x14ac:dyDescent="0.25">
      <c r="A865" s="15" t="s">
        <v>1614</v>
      </c>
      <c r="B865" s="12">
        <v>2</v>
      </c>
      <c r="C865" s="10">
        <v>1</v>
      </c>
      <c r="D865" s="12">
        <v>1</v>
      </c>
    </row>
    <row r="866" spans="1:4" hidden="1" x14ac:dyDescent="0.25">
      <c r="A866" s="15" t="s">
        <v>641</v>
      </c>
      <c r="B866" s="12">
        <v>2</v>
      </c>
      <c r="C866" s="10">
        <v>1</v>
      </c>
      <c r="D866" s="12">
        <v>1</v>
      </c>
    </row>
    <row r="867" spans="1:4" hidden="1" x14ac:dyDescent="0.25">
      <c r="A867" s="15" t="s">
        <v>1615</v>
      </c>
      <c r="B867" s="12">
        <v>1</v>
      </c>
      <c r="C867" s="10">
        <v>1</v>
      </c>
      <c r="D867" s="12">
        <v>1</v>
      </c>
    </row>
    <row r="868" spans="1:4" hidden="1" x14ac:dyDescent="0.25">
      <c r="A868" s="15" t="s">
        <v>1616</v>
      </c>
      <c r="B868" s="12">
        <v>2</v>
      </c>
      <c r="C868" s="10">
        <v>1</v>
      </c>
      <c r="D868" s="12">
        <v>1</v>
      </c>
    </row>
    <row r="869" spans="1:4" hidden="1" x14ac:dyDescent="0.25">
      <c r="A869" s="15" t="s">
        <v>1617</v>
      </c>
      <c r="B869" s="12">
        <v>2</v>
      </c>
      <c r="C869" s="10">
        <v>1</v>
      </c>
      <c r="D869" s="12">
        <v>1</v>
      </c>
    </row>
    <row r="870" spans="1:4" hidden="1" x14ac:dyDescent="0.25">
      <c r="A870" s="15" t="s">
        <v>1618</v>
      </c>
      <c r="B870" s="12">
        <v>2</v>
      </c>
      <c r="C870" s="10">
        <v>1</v>
      </c>
      <c r="D870" s="12">
        <v>1</v>
      </c>
    </row>
    <row r="871" spans="1:4" hidden="1" x14ac:dyDescent="0.25">
      <c r="A871" s="15" t="s">
        <v>1619</v>
      </c>
      <c r="B871" s="12">
        <v>3</v>
      </c>
      <c r="C871" s="10">
        <v>1</v>
      </c>
      <c r="D871" s="12">
        <v>1</v>
      </c>
    </row>
    <row r="872" spans="1:4" hidden="1" x14ac:dyDescent="0.25">
      <c r="A872" s="15" t="s">
        <v>1620</v>
      </c>
      <c r="B872" s="12">
        <v>4</v>
      </c>
      <c r="C872" s="10">
        <v>1</v>
      </c>
      <c r="D872" s="12">
        <v>1</v>
      </c>
    </row>
    <row r="873" spans="1:4" hidden="1" x14ac:dyDescent="0.25">
      <c r="A873" s="15" t="s">
        <v>1621</v>
      </c>
      <c r="B873" s="12">
        <v>1</v>
      </c>
      <c r="C873" s="10">
        <v>1</v>
      </c>
      <c r="D873" s="12">
        <v>1</v>
      </c>
    </row>
    <row r="874" spans="1:4" hidden="1" x14ac:dyDescent="0.25">
      <c r="A874" s="15" t="s">
        <v>1622</v>
      </c>
      <c r="B874" s="12">
        <v>1</v>
      </c>
      <c r="C874" s="10">
        <v>1</v>
      </c>
      <c r="D874" s="12">
        <v>1</v>
      </c>
    </row>
    <row r="875" spans="1:4" hidden="1" x14ac:dyDescent="0.25">
      <c r="A875" s="15" t="s">
        <v>1623</v>
      </c>
      <c r="B875" s="12">
        <v>2</v>
      </c>
      <c r="C875" s="10">
        <v>1</v>
      </c>
      <c r="D875" s="12">
        <v>1</v>
      </c>
    </row>
    <row r="876" spans="1:4" hidden="1" x14ac:dyDescent="0.25">
      <c r="A876" s="15" t="s">
        <v>1624</v>
      </c>
      <c r="B876" s="12">
        <v>1</v>
      </c>
      <c r="C876" s="10">
        <v>1</v>
      </c>
      <c r="D876" s="12">
        <v>1</v>
      </c>
    </row>
    <row r="877" spans="1:4" hidden="1" x14ac:dyDescent="0.25">
      <c r="A877" s="15" t="s">
        <v>556</v>
      </c>
      <c r="B877" s="12">
        <v>4</v>
      </c>
      <c r="C877" s="10">
        <v>1</v>
      </c>
      <c r="D877" s="12">
        <v>1</v>
      </c>
    </row>
    <row r="878" spans="1:4" hidden="1" x14ac:dyDescent="0.25">
      <c r="A878" s="15" t="s">
        <v>1625</v>
      </c>
      <c r="B878" s="12">
        <v>1</v>
      </c>
      <c r="C878" s="10">
        <v>1</v>
      </c>
      <c r="D878" s="12">
        <v>1</v>
      </c>
    </row>
    <row r="879" spans="1:4" hidden="1" x14ac:dyDescent="0.25">
      <c r="A879" s="15" t="s">
        <v>1626</v>
      </c>
      <c r="B879" s="12">
        <v>1</v>
      </c>
      <c r="C879" s="10">
        <v>1</v>
      </c>
      <c r="D879" s="12">
        <v>1</v>
      </c>
    </row>
    <row r="880" spans="1:4" hidden="1" x14ac:dyDescent="0.25">
      <c r="A880" s="15" t="s">
        <v>1539</v>
      </c>
      <c r="B880" s="12">
        <v>3</v>
      </c>
      <c r="C880" s="10">
        <v>1</v>
      </c>
      <c r="D880" s="12">
        <v>1</v>
      </c>
    </row>
    <row r="881" spans="1:4" hidden="1" x14ac:dyDescent="0.25">
      <c r="A881" s="15" t="s">
        <v>1627</v>
      </c>
      <c r="B881" s="12">
        <v>1</v>
      </c>
      <c r="C881" s="10">
        <v>1</v>
      </c>
      <c r="D881" s="12">
        <v>1</v>
      </c>
    </row>
    <row r="882" spans="1:4" hidden="1" x14ac:dyDescent="0.25">
      <c r="A882" s="15" t="s">
        <v>643</v>
      </c>
      <c r="B882" s="12">
        <v>3</v>
      </c>
      <c r="C882" s="10">
        <v>1</v>
      </c>
      <c r="D882" s="12">
        <v>1</v>
      </c>
    </row>
    <row r="883" spans="1:4" hidden="1" x14ac:dyDescent="0.25">
      <c r="A883" s="15" t="s">
        <v>1628</v>
      </c>
      <c r="B883" s="12">
        <v>2</v>
      </c>
      <c r="C883" s="10">
        <v>1</v>
      </c>
      <c r="D883" s="12">
        <v>1</v>
      </c>
    </row>
    <row r="884" spans="1:4" hidden="1" x14ac:dyDescent="0.25">
      <c r="A884" s="15" t="s">
        <v>1629</v>
      </c>
      <c r="B884" s="12">
        <v>3</v>
      </c>
      <c r="C884" s="10">
        <v>1</v>
      </c>
      <c r="D884" s="12">
        <v>1</v>
      </c>
    </row>
    <row r="885" spans="1:4" hidden="1" x14ac:dyDescent="0.25">
      <c r="A885" s="15" t="s">
        <v>1630</v>
      </c>
      <c r="B885" s="12">
        <v>1</v>
      </c>
      <c r="C885" s="10">
        <v>1</v>
      </c>
      <c r="D885" s="12">
        <v>1</v>
      </c>
    </row>
    <row r="886" spans="1:4" hidden="1" x14ac:dyDescent="0.25">
      <c r="A886" s="15" t="s">
        <v>1631</v>
      </c>
      <c r="B886" s="12">
        <v>7</v>
      </c>
      <c r="C886" s="10">
        <v>1</v>
      </c>
      <c r="D886" s="12">
        <v>1</v>
      </c>
    </row>
    <row r="887" spans="1:4" x14ac:dyDescent="0.25">
      <c r="A887" s="16" t="s">
        <v>645</v>
      </c>
      <c r="B887" s="13">
        <v>90</v>
      </c>
      <c r="C887" s="11" t="s">
        <v>562</v>
      </c>
      <c r="D887" s="13">
        <v>35</v>
      </c>
    </row>
    <row r="888" spans="1:4" hidden="1" x14ac:dyDescent="0.25">
      <c r="A888" s="15" t="s">
        <v>657</v>
      </c>
      <c r="B888" s="12"/>
      <c r="C888" s="9"/>
      <c r="D888" s="12"/>
    </row>
    <row r="889" spans="1:4" hidden="1" x14ac:dyDescent="0.25">
      <c r="A889" s="15" t="s">
        <v>658</v>
      </c>
      <c r="B889" s="12">
        <v>1</v>
      </c>
      <c r="C889" s="10">
        <v>1</v>
      </c>
      <c r="D889" s="12">
        <v>1</v>
      </c>
    </row>
    <row r="890" spans="1:4" hidden="1" x14ac:dyDescent="0.25">
      <c r="A890" s="15" t="s">
        <v>659</v>
      </c>
      <c r="B890" s="12">
        <v>2</v>
      </c>
      <c r="C890" s="10">
        <v>1</v>
      </c>
      <c r="D890" s="12">
        <v>1</v>
      </c>
    </row>
    <row r="891" spans="1:4" x14ac:dyDescent="0.25">
      <c r="A891" s="16" t="s">
        <v>660</v>
      </c>
      <c r="B891" s="13">
        <v>3</v>
      </c>
      <c r="C891" s="11" t="s">
        <v>562</v>
      </c>
      <c r="D891" s="13">
        <v>2</v>
      </c>
    </row>
    <row r="892" spans="1:4" hidden="1" x14ac:dyDescent="0.25">
      <c r="A892" s="15" t="s">
        <v>661</v>
      </c>
      <c r="B892" s="12"/>
      <c r="C892" s="9"/>
      <c r="D892" s="12"/>
    </row>
    <row r="893" spans="1:4" hidden="1" x14ac:dyDescent="0.25">
      <c r="A893" s="15" t="s">
        <v>1632</v>
      </c>
      <c r="B893" s="12">
        <v>1</v>
      </c>
      <c r="C893" s="10">
        <v>1</v>
      </c>
      <c r="D893" s="12">
        <v>1</v>
      </c>
    </row>
    <row r="894" spans="1:4" hidden="1" x14ac:dyDescent="0.25">
      <c r="A894" s="15" t="s">
        <v>1633</v>
      </c>
      <c r="B894" s="12">
        <v>4</v>
      </c>
      <c r="C894" s="10">
        <v>1</v>
      </c>
      <c r="D894" s="12">
        <v>1</v>
      </c>
    </row>
    <row r="895" spans="1:4" hidden="1" x14ac:dyDescent="0.25">
      <c r="A895" s="15" t="s">
        <v>1634</v>
      </c>
      <c r="B895" s="12">
        <v>1</v>
      </c>
      <c r="C895" s="10">
        <v>1</v>
      </c>
      <c r="D895" s="12">
        <v>1</v>
      </c>
    </row>
    <row r="896" spans="1:4" hidden="1" x14ac:dyDescent="0.25">
      <c r="A896" s="15" t="s">
        <v>1635</v>
      </c>
      <c r="B896" s="12">
        <v>3</v>
      </c>
      <c r="C896" s="10">
        <v>1</v>
      </c>
      <c r="D896" s="12">
        <v>1</v>
      </c>
    </row>
    <row r="897" spans="1:4" hidden="1" x14ac:dyDescent="0.25">
      <c r="A897" s="15" t="s">
        <v>1636</v>
      </c>
      <c r="B897" s="12">
        <v>1</v>
      </c>
      <c r="C897" s="10">
        <v>1</v>
      </c>
      <c r="D897" s="12">
        <v>1</v>
      </c>
    </row>
    <row r="898" spans="1:4" hidden="1" x14ac:dyDescent="0.25">
      <c r="A898" s="15" t="s">
        <v>1637</v>
      </c>
      <c r="B898" s="12">
        <v>1</v>
      </c>
      <c r="C898" s="10">
        <v>1</v>
      </c>
      <c r="D898" s="12">
        <v>1</v>
      </c>
    </row>
    <row r="899" spans="1:4" hidden="1" x14ac:dyDescent="0.25">
      <c r="A899" s="15" t="s">
        <v>1638</v>
      </c>
      <c r="B899" s="12">
        <v>6</v>
      </c>
      <c r="C899" s="10">
        <v>1</v>
      </c>
      <c r="D899" s="12">
        <v>1</v>
      </c>
    </row>
    <row r="900" spans="1:4" hidden="1" x14ac:dyDescent="0.25">
      <c r="A900" s="15" t="s">
        <v>1639</v>
      </c>
      <c r="B900" s="12">
        <v>1</v>
      </c>
      <c r="C900" s="10">
        <v>1</v>
      </c>
      <c r="D900" s="12">
        <v>1</v>
      </c>
    </row>
    <row r="901" spans="1:4" hidden="1" x14ac:dyDescent="0.25">
      <c r="A901" s="15" t="s">
        <v>1640</v>
      </c>
      <c r="B901" s="12">
        <v>2</v>
      </c>
      <c r="C901" s="10">
        <v>1</v>
      </c>
      <c r="D901" s="12">
        <v>1</v>
      </c>
    </row>
    <row r="902" spans="1:4" hidden="1" x14ac:dyDescent="0.25">
      <c r="A902" s="15" t="s">
        <v>664</v>
      </c>
      <c r="B902" s="12">
        <v>1</v>
      </c>
      <c r="C902" s="10">
        <v>1</v>
      </c>
      <c r="D902" s="12">
        <v>1</v>
      </c>
    </row>
    <row r="903" spans="1:4" hidden="1" x14ac:dyDescent="0.25">
      <c r="A903" s="15" t="s">
        <v>1641</v>
      </c>
      <c r="B903" s="12">
        <v>2</v>
      </c>
      <c r="C903" s="10">
        <v>1</v>
      </c>
      <c r="D903" s="12">
        <v>1</v>
      </c>
    </row>
    <row r="904" spans="1:4" hidden="1" x14ac:dyDescent="0.25">
      <c r="A904" s="15" t="s">
        <v>1613</v>
      </c>
      <c r="B904" s="12">
        <v>2</v>
      </c>
      <c r="C904" s="10">
        <v>1</v>
      </c>
      <c r="D904" s="12">
        <v>1</v>
      </c>
    </row>
    <row r="905" spans="1:4" hidden="1" x14ac:dyDescent="0.25">
      <c r="A905" s="15" t="s">
        <v>1614</v>
      </c>
      <c r="B905" s="12">
        <v>1</v>
      </c>
      <c r="C905" s="10">
        <v>1</v>
      </c>
      <c r="D905" s="12">
        <v>1</v>
      </c>
    </row>
    <row r="906" spans="1:4" hidden="1" x14ac:dyDescent="0.25">
      <c r="A906" s="15" t="s">
        <v>665</v>
      </c>
      <c r="B906" s="12">
        <v>2</v>
      </c>
      <c r="C906" s="10">
        <v>1</v>
      </c>
      <c r="D906" s="12">
        <v>1</v>
      </c>
    </row>
    <row r="907" spans="1:4" hidden="1" x14ac:dyDescent="0.25">
      <c r="A907" s="15" t="s">
        <v>666</v>
      </c>
      <c r="B907" s="12">
        <v>2</v>
      </c>
      <c r="C907" s="10">
        <v>1</v>
      </c>
      <c r="D907" s="12">
        <v>1</v>
      </c>
    </row>
    <row r="908" spans="1:4" hidden="1" x14ac:dyDescent="0.25">
      <c r="A908" s="15" t="s">
        <v>1642</v>
      </c>
      <c r="B908" s="12">
        <v>1</v>
      </c>
      <c r="C908" s="10">
        <v>1</v>
      </c>
      <c r="D908" s="12">
        <v>1</v>
      </c>
    </row>
    <row r="909" spans="1:4" hidden="1" x14ac:dyDescent="0.25">
      <c r="A909" s="15" t="s">
        <v>1643</v>
      </c>
      <c r="B909" s="12">
        <v>1</v>
      </c>
      <c r="C909" s="10">
        <v>1</v>
      </c>
      <c r="D909" s="12">
        <v>1</v>
      </c>
    </row>
    <row r="910" spans="1:4" hidden="1" x14ac:dyDescent="0.25">
      <c r="A910" s="15" t="s">
        <v>1644</v>
      </c>
      <c r="B910" s="12">
        <v>1</v>
      </c>
      <c r="C910" s="10">
        <v>1</v>
      </c>
      <c r="D910" s="12">
        <v>1</v>
      </c>
    </row>
    <row r="911" spans="1:4" hidden="1" x14ac:dyDescent="0.25">
      <c r="A911" s="15" t="s">
        <v>1645</v>
      </c>
      <c r="B911" s="12">
        <v>1</v>
      </c>
      <c r="C911" s="10">
        <v>1</v>
      </c>
      <c r="D911" s="12">
        <v>1</v>
      </c>
    </row>
    <row r="912" spans="1:4" hidden="1" x14ac:dyDescent="0.25">
      <c r="A912" s="15" t="s">
        <v>1646</v>
      </c>
      <c r="B912" s="12">
        <v>1</v>
      </c>
      <c r="C912" s="10">
        <v>1</v>
      </c>
      <c r="D912" s="12">
        <v>1</v>
      </c>
    </row>
    <row r="913" spans="1:4" hidden="1" x14ac:dyDescent="0.25">
      <c r="A913" s="15" t="s">
        <v>1647</v>
      </c>
      <c r="B913" s="12">
        <v>1</v>
      </c>
      <c r="C913" s="10">
        <v>1</v>
      </c>
      <c r="D913" s="12">
        <v>1</v>
      </c>
    </row>
    <row r="914" spans="1:4" hidden="1" x14ac:dyDescent="0.25">
      <c r="A914" s="15" t="s">
        <v>1648</v>
      </c>
      <c r="B914" s="12">
        <v>1</v>
      </c>
      <c r="C914" s="10">
        <v>1</v>
      </c>
      <c r="D914" s="12">
        <v>1</v>
      </c>
    </row>
    <row r="915" spans="1:4" hidden="1" x14ac:dyDescent="0.25">
      <c r="A915" s="15" t="s">
        <v>670</v>
      </c>
      <c r="B915" s="12">
        <v>2</v>
      </c>
      <c r="C915" s="10">
        <v>1</v>
      </c>
      <c r="D915" s="12">
        <v>1</v>
      </c>
    </row>
    <row r="916" spans="1:4" hidden="1" x14ac:dyDescent="0.25">
      <c r="A916" s="15" t="s">
        <v>1649</v>
      </c>
      <c r="B916" s="12">
        <v>1</v>
      </c>
      <c r="C916" s="10">
        <v>1</v>
      </c>
      <c r="D916" s="12">
        <v>1</v>
      </c>
    </row>
    <row r="917" spans="1:4" x14ac:dyDescent="0.25">
      <c r="A917" s="16" t="s">
        <v>672</v>
      </c>
      <c r="B917" s="13">
        <v>40</v>
      </c>
      <c r="C917" s="11" t="s">
        <v>562</v>
      </c>
      <c r="D917" s="13">
        <v>24</v>
      </c>
    </row>
    <row r="918" spans="1:4" hidden="1" x14ac:dyDescent="0.25">
      <c r="A918" s="15" t="s">
        <v>673</v>
      </c>
      <c r="B918" s="12"/>
      <c r="C918" s="9"/>
      <c r="D918" s="12"/>
    </row>
    <row r="919" spans="1:4" hidden="1" x14ac:dyDescent="0.25">
      <c r="A919" s="15" t="s">
        <v>675</v>
      </c>
      <c r="B919" s="12">
        <v>1</v>
      </c>
      <c r="C919" s="10">
        <v>1</v>
      </c>
      <c r="D919" s="12">
        <v>1</v>
      </c>
    </row>
    <row r="920" spans="1:4" hidden="1" x14ac:dyDescent="0.25">
      <c r="A920" s="15" t="s">
        <v>607</v>
      </c>
      <c r="B920" s="12">
        <v>1</v>
      </c>
      <c r="C920" s="10">
        <v>1</v>
      </c>
      <c r="D920" s="12">
        <v>1</v>
      </c>
    </row>
    <row r="921" spans="1:4" hidden="1" x14ac:dyDescent="0.25">
      <c r="A921" s="15" t="s">
        <v>695</v>
      </c>
      <c r="B921" s="12">
        <v>1</v>
      </c>
      <c r="C921" s="10">
        <v>1</v>
      </c>
      <c r="D921" s="12">
        <v>1</v>
      </c>
    </row>
    <row r="922" spans="1:4" hidden="1" x14ac:dyDescent="0.25">
      <c r="A922" s="15" t="s">
        <v>626</v>
      </c>
      <c r="B922" s="12">
        <v>1</v>
      </c>
      <c r="C922" s="10">
        <v>1</v>
      </c>
      <c r="D922" s="12">
        <v>1</v>
      </c>
    </row>
    <row r="923" spans="1:4" hidden="1" x14ac:dyDescent="0.25">
      <c r="A923" s="15" t="s">
        <v>1602</v>
      </c>
      <c r="B923" s="12">
        <v>1</v>
      </c>
      <c r="C923" s="10">
        <v>1</v>
      </c>
      <c r="D923" s="12">
        <v>1</v>
      </c>
    </row>
    <row r="924" spans="1:4" x14ac:dyDescent="0.25">
      <c r="A924" s="16" t="s">
        <v>710</v>
      </c>
      <c r="B924" s="13">
        <v>5</v>
      </c>
      <c r="C924" s="11" t="s">
        <v>562</v>
      </c>
      <c r="D924" s="13">
        <v>5</v>
      </c>
    </row>
    <row r="925" spans="1:4" hidden="1" x14ac:dyDescent="0.25">
      <c r="A925" s="15" t="s">
        <v>711</v>
      </c>
      <c r="B925" s="12"/>
      <c r="C925" s="9"/>
      <c r="D925" s="12"/>
    </row>
    <row r="926" spans="1:4" hidden="1" x14ac:dyDescent="0.25">
      <c r="A926" s="15" t="s">
        <v>714</v>
      </c>
      <c r="B926" s="12">
        <v>1</v>
      </c>
      <c r="C926" s="10">
        <v>1</v>
      </c>
      <c r="D926" s="12">
        <v>1</v>
      </c>
    </row>
    <row r="927" spans="1:4" hidden="1" x14ac:dyDescent="0.25">
      <c r="A927" s="15" t="s">
        <v>720</v>
      </c>
      <c r="B927" s="12">
        <v>1</v>
      </c>
      <c r="C927" s="10">
        <v>1</v>
      </c>
      <c r="D927" s="12">
        <v>1</v>
      </c>
    </row>
    <row r="928" spans="1:4" hidden="1" x14ac:dyDescent="0.25">
      <c r="A928" s="15" t="s">
        <v>783</v>
      </c>
      <c r="B928" s="12">
        <v>1</v>
      </c>
      <c r="C928" s="10">
        <v>1</v>
      </c>
      <c r="D928" s="12">
        <v>1</v>
      </c>
    </row>
    <row r="929" spans="1:4" hidden="1" x14ac:dyDescent="0.25">
      <c r="A929" s="15" t="s">
        <v>787</v>
      </c>
      <c r="B929" s="12">
        <v>2</v>
      </c>
      <c r="C929" s="10">
        <v>1</v>
      </c>
      <c r="D929" s="12">
        <v>1</v>
      </c>
    </row>
    <row r="930" spans="1:4" x14ac:dyDescent="0.25">
      <c r="A930" s="16" t="s">
        <v>798</v>
      </c>
      <c r="B930" s="13">
        <v>5</v>
      </c>
      <c r="C930" s="11" t="s">
        <v>562</v>
      </c>
      <c r="D930" s="13">
        <v>4</v>
      </c>
    </row>
    <row r="931" spans="1:4" hidden="1" x14ac:dyDescent="0.25">
      <c r="A931" s="15" t="s">
        <v>1650</v>
      </c>
      <c r="B931" s="12"/>
      <c r="C931" s="9"/>
      <c r="D931" s="12"/>
    </row>
    <row r="932" spans="1:4" hidden="1" x14ac:dyDescent="0.25">
      <c r="A932" s="15" t="s">
        <v>732</v>
      </c>
      <c r="B932" s="12">
        <v>1</v>
      </c>
      <c r="C932" s="10">
        <v>1</v>
      </c>
      <c r="D932" s="12">
        <v>1</v>
      </c>
    </row>
    <row r="933" spans="1:4" hidden="1" x14ac:dyDescent="0.25">
      <c r="A933" s="15" t="s">
        <v>745</v>
      </c>
      <c r="B933" s="12">
        <v>1</v>
      </c>
      <c r="C933" s="10">
        <v>1</v>
      </c>
      <c r="D933" s="12">
        <v>1</v>
      </c>
    </row>
    <row r="934" spans="1:4" x14ac:dyDescent="0.25">
      <c r="A934" s="16" t="s">
        <v>1651</v>
      </c>
      <c r="B934" s="13">
        <v>2</v>
      </c>
      <c r="C934" s="11" t="s">
        <v>562</v>
      </c>
      <c r="D934" s="13">
        <v>2</v>
      </c>
    </row>
    <row r="935" spans="1:4" hidden="1" x14ac:dyDescent="0.25">
      <c r="A935" s="15" t="s">
        <v>799</v>
      </c>
      <c r="B935" s="12"/>
      <c r="C935" s="9"/>
      <c r="D935" s="12"/>
    </row>
    <row r="936" spans="1:4" hidden="1" x14ac:dyDescent="0.25">
      <c r="A936" s="15" t="s">
        <v>800</v>
      </c>
      <c r="B936" s="12">
        <v>8</v>
      </c>
      <c r="C936" s="10">
        <v>1</v>
      </c>
      <c r="D936" s="12">
        <v>1</v>
      </c>
    </row>
    <row r="937" spans="1:4" hidden="1" x14ac:dyDescent="0.25">
      <c r="A937" s="15" t="s">
        <v>801</v>
      </c>
      <c r="B937" s="12">
        <v>6</v>
      </c>
      <c r="C937" s="10">
        <v>1</v>
      </c>
      <c r="D937" s="12">
        <v>1</v>
      </c>
    </row>
    <row r="938" spans="1:4" hidden="1" x14ac:dyDescent="0.25">
      <c r="A938" s="15" t="s">
        <v>802</v>
      </c>
      <c r="B938" s="12">
        <v>2</v>
      </c>
      <c r="C938" s="10">
        <v>1</v>
      </c>
      <c r="D938" s="12">
        <v>1</v>
      </c>
    </row>
    <row r="939" spans="1:4" hidden="1" x14ac:dyDescent="0.25">
      <c r="A939" s="15" t="s">
        <v>803</v>
      </c>
      <c r="B939" s="12">
        <v>2</v>
      </c>
      <c r="C939" s="10">
        <v>1</v>
      </c>
      <c r="D939" s="12">
        <v>1</v>
      </c>
    </row>
    <row r="940" spans="1:4" hidden="1" x14ac:dyDescent="0.25">
      <c r="A940" s="15" t="s">
        <v>805</v>
      </c>
      <c r="B940" s="12">
        <v>12</v>
      </c>
      <c r="C940" s="10">
        <v>1</v>
      </c>
      <c r="D940" s="12">
        <v>1</v>
      </c>
    </row>
    <row r="941" spans="1:4" hidden="1" x14ac:dyDescent="0.25">
      <c r="A941" s="15" t="s">
        <v>806</v>
      </c>
      <c r="B941" s="12">
        <v>1</v>
      </c>
      <c r="C941" s="10">
        <v>1</v>
      </c>
      <c r="D941" s="12">
        <v>1</v>
      </c>
    </row>
    <row r="942" spans="1:4" hidden="1" x14ac:dyDescent="0.25">
      <c r="A942" s="15" t="s">
        <v>949</v>
      </c>
      <c r="B942" s="12">
        <v>3</v>
      </c>
      <c r="C942" s="10">
        <v>1</v>
      </c>
      <c r="D942" s="12">
        <v>1</v>
      </c>
    </row>
    <row r="943" spans="1:4" hidden="1" x14ac:dyDescent="0.25">
      <c r="A943" s="15" t="s">
        <v>1652</v>
      </c>
      <c r="B943" s="12">
        <v>2</v>
      </c>
      <c r="C943" s="10">
        <v>1</v>
      </c>
      <c r="D943" s="12">
        <v>1</v>
      </c>
    </row>
    <row r="944" spans="1:4" hidden="1" x14ac:dyDescent="0.25">
      <c r="A944" s="15" t="s">
        <v>807</v>
      </c>
      <c r="B944" s="12">
        <v>6</v>
      </c>
      <c r="C944" s="10">
        <v>1</v>
      </c>
      <c r="D944" s="12">
        <v>1</v>
      </c>
    </row>
    <row r="945" spans="1:4" hidden="1" x14ac:dyDescent="0.25">
      <c r="A945" s="15" t="s">
        <v>808</v>
      </c>
      <c r="B945" s="12">
        <v>1</v>
      </c>
      <c r="C945" s="10">
        <v>1</v>
      </c>
      <c r="D945" s="12">
        <v>1</v>
      </c>
    </row>
    <row r="946" spans="1:4" hidden="1" x14ac:dyDescent="0.25">
      <c r="A946" s="15" t="s">
        <v>1075</v>
      </c>
      <c r="B946" s="12">
        <v>3</v>
      </c>
      <c r="C946" s="10">
        <v>1</v>
      </c>
      <c r="D946" s="12">
        <v>1</v>
      </c>
    </row>
    <row r="947" spans="1:4" hidden="1" x14ac:dyDescent="0.25">
      <c r="A947" s="15" t="s">
        <v>810</v>
      </c>
      <c r="B947" s="12">
        <v>3</v>
      </c>
      <c r="C947" s="10">
        <v>1</v>
      </c>
      <c r="D947" s="12">
        <v>1</v>
      </c>
    </row>
    <row r="948" spans="1:4" hidden="1" x14ac:dyDescent="0.25">
      <c r="A948" s="15" t="s">
        <v>1653</v>
      </c>
      <c r="B948" s="12">
        <v>1</v>
      </c>
      <c r="C948" s="10">
        <v>1</v>
      </c>
      <c r="D948" s="12">
        <v>1</v>
      </c>
    </row>
    <row r="949" spans="1:4" hidden="1" x14ac:dyDescent="0.25">
      <c r="A949" s="15" t="s">
        <v>812</v>
      </c>
      <c r="B949" s="12">
        <v>37</v>
      </c>
      <c r="C949" s="10">
        <v>1</v>
      </c>
      <c r="D949" s="12">
        <v>1</v>
      </c>
    </row>
    <row r="950" spans="1:4" hidden="1" x14ac:dyDescent="0.25">
      <c r="A950" s="15" t="s">
        <v>955</v>
      </c>
      <c r="B950" s="12">
        <v>2</v>
      </c>
      <c r="C950" s="10">
        <v>1</v>
      </c>
      <c r="D950" s="12">
        <v>1</v>
      </c>
    </row>
    <row r="951" spans="1:4" hidden="1" x14ac:dyDescent="0.25">
      <c r="A951" s="15" t="s">
        <v>1654</v>
      </c>
      <c r="B951" s="12">
        <v>2</v>
      </c>
      <c r="C951" s="10">
        <v>1</v>
      </c>
      <c r="D951" s="12">
        <v>1</v>
      </c>
    </row>
    <row r="952" spans="1:4" hidden="1" x14ac:dyDescent="0.25">
      <c r="A952" s="15" t="s">
        <v>956</v>
      </c>
      <c r="B952" s="12">
        <v>6</v>
      </c>
      <c r="C952" s="10">
        <v>1</v>
      </c>
      <c r="D952" s="12">
        <v>1</v>
      </c>
    </row>
    <row r="953" spans="1:4" hidden="1" x14ac:dyDescent="0.25">
      <c r="A953" s="15" t="s">
        <v>813</v>
      </c>
      <c r="B953" s="12">
        <v>5</v>
      </c>
      <c r="C953" s="10">
        <v>1</v>
      </c>
      <c r="D953" s="12">
        <v>1</v>
      </c>
    </row>
    <row r="954" spans="1:4" hidden="1" x14ac:dyDescent="0.25">
      <c r="A954" s="15" t="s">
        <v>816</v>
      </c>
      <c r="B954" s="12">
        <v>3</v>
      </c>
      <c r="C954" s="10">
        <v>1</v>
      </c>
      <c r="D954" s="12">
        <v>1</v>
      </c>
    </row>
    <row r="955" spans="1:4" hidden="1" x14ac:dyDescent="0.25">
      <c r="A955" s="15" t="s">
        <v>817</v>
      </c>
      <c r="B955" s="12">
        <v>4</v>
      </c>
      <c r="C955" s="10">
        <v>1</v>
      </c>
      <c r="D955" s="12">
        <v>1</v>
      </c>
    </row>
    <row r="956" spans="1:4" hidden="1" x14ac:dyDescent="0.25">
      <c r="A956" s="15" t="s">
        <v>819</v>
      </c>
      <c r="B956" s="12">
        <v>9</v>
      </c>
      <c r="C956" s="10">
        <v>1</v>
      </c>
      <c r="D956" s="12">
        <v>1</v>
      </c>
    </row>
    <row r="957" spans="1:4" hidden="1" x14ac:dyDescent="0.25">
      <c r="A957" s="15" t="s">
        <v>1655</v>
      </c>
      <c r="B957" s="12">
        <v>1</v>
      </c>
      <c r="C957" s="10">
        <v>1</v>
      </c>
      <c r="D957" s="12">
        <v>1</v>
      </c>
    </row>
    <row r="958" spans="1:4" hidden="1" x14ac:dyDescent="0.25">
      <c r="A958" s="15" t="s">
        <v>821</v>
      </c>
      <c r="B958" s="12">
        <v>4</v>
      </c>
      <c r="C958" s="10">
        <v>1</v>
      </c>
      <c r="D958" s="12">
        <v>1</v>
      </c>
    </row>
    <row r="959" spans="1:4" hidden="1" x14ac:dyDescent="0.25">
      <c r="A959" s="15" t="s">
        <v>963</v>
      </c>
      <c r="B959" s="12">
        <v>2</v>
      </c>
      <c r="C959" s="10">
        <v>1</v>
      </c>
      <c r="D959" s="12">
        <v>1</v>
      </c>
    </row>
    <row r="960" spans="1:4" hidden="1" x14ac:dyDescent="0.25">
      <c r="A960" s="15" t="s">
        <v>1656</v>
      </c>
      <c r="B960" s="12">
        <v>1</v>
      </c>
      <c r="C960" s="10">
        <v>1</v>
      </c>
      <c r="D960" s="12">
        <v>1</v>
      </c>
    </row>
    <row r="961" spans="1:4" hidden="1" x14ac:dyDescent="0.25">
      <c r="A961" s="15" t="s">
        <v>824</v>
      </c>
      <c r="B961" s="12">
        <v>1</v>
      </c>
      <c r="C961" s="10">
        <v>1</v>
      </c>
      <c r="D961" s="12">
        <v>1</v>
      </c>
    </row>
    <row r="962" spans="1:4" hidden="1" x14ac:dyDescent="0.25">
      <c r="A962" s="15" t="s">
        <v>827</v>
      </c>
      <c r="B962" s="12">
        <v>14</v>
      </c>
      <c r="C962" s="10">
        <v>1</v>
      </c>
      <c r="D962" s="12">
        <v>1</v>
      </c>
    </row>
    <row r="963" spans="1:4" hidden="1" x14ac:dyDescent="0.25">
      <c r="A963" s="15" t="s">
        <v>828</v>
      </c>
      <c r="B963" s="12">
        <v>2</v>
      </c>
      <c r="C963" s="10">
        <v>1</v>
      </c>
      <c r="D963" s="12">
        <v>1</v>
      </c>
    </row>
    <row r="964" spans="1:4" hidden="1" x14ac:dyDescent="0.25">
      <c r="A964" s="15" t="s">
        <v>1032</v>
      </c>
      <c r="B964" s="12">
        <v>2</v>
      </c>
      <c r="C964" s="10">
        <v>1</v>
      </c>
      <c r="D964" s="12">
        <v>1</v>
      </c>
    </row>
    <row r="965" spans="1:4" hidden="1" x14ac:dyDescent="0.25">
      <c r="A965" s="15" t="s">
        <v>830</v>
      </c>
      <c r="B965" s="12">
        <v>18</v>
      </c>
      <c r="C965" s="10">
        <v>1</v>
      </c>
      <c r="D965" s="12">
        <v>1</v>
      </c>
    </row>
    <row r="966" spans="1:4" hidden="1" x14ac:dyDescent="0.25">
      <c r="A966" s="15" t="s">
        <v>834</v>
      </c>
      <c r="B966" s="12">
        <v>6</v>
      </c>
      <c r="C966" s="10">
        <v>1</v>
      </c>
      <c r="D966" s="12">
        <v>1</v>
      </c>
    </row>
    <row r="967" spans="1:4" hidden="1" x14ac:dyDescent="0.25">
      <c r="A967" s="15" t="s">
        <v>1657</v>
      </c>
      <c r="B967" s="12">
        <v>3</v>
      </c>
      <c r="C967" s="10">
        <v>1</v>
      </c>
      <c r="D967" s="12">
        <v>1</v>
      </c>
    </row>
    <row r="968" spans="1:4" hidden="1" x14ac:dyDescent="0.25">
      <c r="A968" s="15" t="s">
        <v>835</v>
      </c>
      <c r="B968" s="12">
        <v>1</v>
      </c>
      <c r="C968" s="10">
        <v>1</v>
      </c>
      <c r="D968" s="12">
        <v>1</v>
      </c>
    </row>
    <row r="969" spans="1:4" hidden="1" x14ac:dyDescent="0.25">
      <c r="A969" s="15" t="s">
        <v>1658</v>
      </c>
      <c r="B969" s="12">
        <v>1</v>
      </c>
      <c r="C969" s="10">
        <v>1</v>
      </c>
      <c r="D969" s="12">
        <v>1</v>
      </c>
    </row>
    <row r="970" spans="1:4" hidden="1" x14ac:dyDescent="0.25">
      <c r="A970" s="15" t="s">
        <v>1659</v>
      </c>
      <c r="B970" s="12">
        <v>11</v>
      </c>
      <c r="C970" s="10">
        <v>1</v>
      </c>
      <c r="D970" s="12">
        <v>1</v>
      </c>
    </row>
    <row r="971" spans="1:4" hidden="1" x14ac:dyDescent="0.25">
      <c r="A971" s="15" t="s">
        <v>837</v>
      </c>
      <c r="B971" s="12">
        <v>6</v>
      </c>
      <c r="C971" s="10">
        <v>1</v>
      </c>
      <c r="D971" s="12">
        <v>1</v>
      </c>
    </row>
    <row r="972" spans="1:4" hidden="1" x14ac:dyDescent="0.25">
      <c r="A972" s="15" t="s">
        <v>838</v>
      </c>
      <c r="B972" s="12">
        <v>7</v>
      </c>
      <c r="C972" s="10">
        <v>1</v>
      </c>
      <c r="D972" s="12">
        <v>1</v>
      </c>
    </row>
    <row r="973" spans="1:4" hidden="1" x14ac:dyDescent="0.25">
      <c r="A973" s="15" t="s">
        <v>1660</v>
      </c>
      <c r="B973" s="12">
        <v>1</v>
      </c>
      <c r="C973" s="10">
        <v>1</v>
      </c>
      <c r="D973" s="12">
        <v>1</v>
      </c>
    </row>
    <row r="974" spans="1:4" hidden="1" x14ac:dyDescent="0.25">
      <c r="A974" s="15" t="s">
        <v>816</v>
      </c>
      <c r="B974" s="12">
        <v>2</v>
      </c>
      <c r="C974" s="10">
        <v>1</v>
      </c>
      <c r="D974" s="12">
        <v>1</v>
      </c>
    </row>
    <row r="975" spans="1:4" x14ac:dyDescent="0.25">
      <c r="A975" s="16" t="s">
        <v>839</v>
      </c>
      <c r="B975" s="13">
        <v>201</v>
      </c>
      <c r="C975" s="11" t="s">
        <v>840</v>
      </c>
      <c r="D975" s="13">
        <v>39</v>
      </c>
    </row>
    <row r="976" spans="1:4" hidden="1" x14ac:dyDescent="0.25">
      <c r="A976" s="15" t="s">
        <v>841</v>
      </c>
      <c r="B976" s="12"/>
      <c r="C976" s="9"/>
      <c r="D976" s="12"/>
    </row>
    <row r="977" spans="1:4" hidden="1" x14ac:dyDescent="0.25">
      <c r="A977" s="15" t="s">
        <v>842</v>
      </c>
      <c r="B977" s="12">
        <v>7</v>
      </c>
      <c r="C977" s="10">
        <v>1</v>
      </c>
      <c r="D977" s="12">
        <v>1</v>
      </c>
    </row>
    <row r="978" spans="1:4" hidden="1" x14ac:dyDescent="0.25">
      <c r="A978" s="15" t="s">
        <v>1661</v>
      </c>
      <c r="B978" s="12">
        <v>12</v>
      </c>
      <c r="C978" s="10">
        <v>1</v>
      </c>
      <c r="D978" s="12">
        <v>1</v>
      </c>
    </row>
    <row r="979" spans="1:4" hidden="1" x14ac:dyDescent="0.25">
      <c r="A979" s="15" t="s">
        <v>1662</v>
      </c>
      <c r="B979" s="12">
        <v>13</v>
      </c>
      <c r="C979" s="10">
        <v>1</v>
      </c>
      <c r="D979" s="12">
        <v>1</v>
      </c>
    </row>
    <row r="980" spans="1:4" hidden="1" x14ac:dyDescent="0.25">
      <c r="A980" s="15" t="s">
        <v>1663</v>
      </c>
      <c r="B980" s="12">
        <v>2</v>
      </c>
      <c r="C980" s="10">
        <v>1</v>
      </c>
      <c r="D980" s="12">
        <v>1</v>
      </c>
    </row>
    <row r="981" spans="1:4" hidden="1" x14ac:dyDescent="0.25">
      <c r="A981" s="15" t="s">
        <v>1664</v>
      </c>
      <c r="B981" s="12">
        <v>1</v>
      </c>
      <c r="C981" s="10">
        <v>1</v>
      </c>
      <c r="D981" s="12">
        <v>1</v>
      </c>
    </row>
    <row r="982" spans="1:4" hidden="1" x14ac:dyDescent="0.25">
      <c r="A982" s="15" t="s">
        <v>843</v>
      </c>
      <c r="B982" s="12">
        <v>2</v>
      </c>
      <c r="C982" s="10">
        <v>1</v>
      </c>
      <c r="D982" s="12">
        <v>1</v>
      </c>
    </row>
    <row r="983" spans="1:4" hidden="1" x14ac:dyDescent="0.25">
      <c r="A983" s="15" t="s">
        <v>844</v>
      </c>
      <c r="B983" s="12">
        <v>12</v>
      </c>
      <c r="C983" s="10">
        <v>1</v>
      </c>
      <c r="D983" s="12">
        <v>1</v>
      </c>
    </row>
    <row r="984" spans="1:4" hidden="1" x14ac:dyDescent="0.25">
      <c r="A984" s="15" t="s">
        <v>846</v>
      </c>
      <c r="B984" s="12">
        <v>26</v>
      </c>
      <c r="C984" s="10">
        <v>1</v>
      </c>
      <c r="D984" s="12">
        <v>1</v>
      </c>
    </row>
    <row r="985" spans="1:4" hidden="1" x14ac:dyDescent="0.25">
      <c r="A985" s="15" t="s">
        <v>848</v>
      </c>
      <c r="B985" s="12">
        <v>2</v>
      </c>
      <c r="C985" s="10">
        <v>1</v>
      </c>
      <c r="D985" s="12">
        <v>1</v>
      </c>
    </row>
    <row r="986" spans="1:4" hidden="1" x14ac:dyDescent="0.25">
      <c r="A986" s="15" t="s">
        <v>1665</v>
      </c>
      <c r="B986" s="12">
        <v>1</v>
      </c>
      <c r="C986" s="10">
        <v>1</v>
      </c>
      <c r="D986" s="12">
        <v>1</v>
      </c>
    </row>
    <row r="987" spans="1:4" hidden="1" x14ac:dyDescent="0.25">
      <c r="A987" s="15" t="s">
        <v>849</v>
      </c>
      <c r="B987" s="12">
        <v>3</v>
      </c>
      <c r="C987" s="10">
        <v>1</v>
      </c>
      <c r="D987" s="12">
        <v>1</v>
      </c>
    </row>
    <row r="988" spans="1:4" hidden="1" x14ac:dyDescent="0.25">
      <c r="A988" s="15" t="s">
        <v>850</v>
      </c>
      <c r="B988" s="12">
        <v>3</v>
      </c>
      <c r="C988" s="10">
        <v>1</v>
      </c>
      <c r="D988" s="12">
        <v>1</v>
      </c>
    </row>
    <row r="989" spans="1:4" hidden="1" x14ac:dyDescent="0.25">
      <c r="A989" s="15" t="s">
        <v>1666</v>
      </c>
      <c r="B989" s="12">
        <v>1</v>
      </c>
      <c r="C989" s="10">
        <v>1</v>
      </c>
      <c r="D989" s="12">
        <v>1</v>
      </c>
    </row>
    <row r="990" spans="1:4" hidden="1" x14ac:dyDescent="0.25">
      <c r="A990" s="15" t="s">
        <v>1667</v>
      </c>
      <c r="B990" s="12">
        <v>1</v>
      </c>
      <c r="C990" s="10">
        <v>1</v>
      </c>
      <c r="D990" s="12">
        <v>1</v>
      </c>
    </row>
    <row r="991" spans="1:4" hidden="1" x14ac:dyDescent="0.25">
      <c r="A991" s="15" t="s">
        <v>853</v>
      </c>
      <c r="B991" s="12">
        <v>1</v>
      </c>
      <c r="C991" s="10">
        <v>1</v>
      </c>
      <c r="D991" s="12">
        <v>1</v>
      </c>
    </row>
    <row r="992" spans="1:4" hidden="1" x14ac:dyDescent="0.25">
      <c r="A992" s="15" t="s">
        <v>1668</v>
      </c>
      <c r="B992" s="12">
        <v>14</v>
      </c>
      <c r="C992" s="10">
        <v>1</v>
      </c>
      <c r="D992" s="12">
        <v>1</v>
      </c>
    </row>
    <row r="993" spans="1:4" hidden="1" x14ac:dyDescent="0.25">
      <c r="A993" s="15" t="s">
        <v>1669</v>
      </c>
      <c r="B993" s="12">
        <v>2</v>
      </c>
      <c r="C993" s="10">
        <v>1</v>
      </c>
      <c r="D993" s="12">
        <v>1</v>
      </c>
    </row>
    <row r="994" spans="1:4" hidden="1" x14ac:dyDescent="0.25">
      <c r="A994" s="15" t="s">
        <v>855</v>
      </c>
      <c r="B994" s="12">
        <v>2</v>
      </c>
      <c r="C994" s="10">
        <v>1</v>
      </c>
      <c r="D994" s="12">
        <v>1</v>
      </c>
    </row>
    <row r="995" spans="1:4" hidden="1" x14ac:dyDescent="0.25">
      <c r="A995" s="15" t="s">
        <v>1670</v>
      </c>
      <c r="B995" s="12">
        <v>1</v>
      </c>
      <c r="C995" s="10">
        <v>1</v>
      </c>
      <c r="D995" s="12">
        <v>1</v>
      </c>
    </row>
    <row r="996" spans="1:4" hidden="1" x14ac:dyDescent="0.25">
      <c r="A996" s="15" t="s">
        <v>856</v>
      </c>
      <c r="B996" s="12">
        <v>2</v>
      </c>
      <c r="C996" s="10">
        <v>1</v>
      </c>
      <c r="D996" s="12">
        <v>1</v>
      </c>
    </row>
    <row r="997" spans="1:4" hidden="1" x14ac:dyDescent="0.25">
      <c r="A997" s="15" t="s">
        <v>1671</v>
      </c>
      <c r="B997" s="12">
        <v>1</v>
      </c>
      <c r="C997" s="10">
        <v>1</v>
      </c>
      <c r="D997" s="12">
        <v>1</v>
      </c>
    </row>
    <row r="998" spans="1:4" hidden="1" x14ac:dyDescent="0.25">
      <c r="A998" s="15" t="s">
        <v>1672</v>
      </c>
      <c r="B998" s="12">
        <v>4</v>
      </c>
      <c r="C998" s="10">
        <v>1</v>
      </c>
      <c r="D998" s="12">
        <v>1</v>
      </c>
    </row>
    <row r="999" spans="1:4" hidden="1" x14ac:dyDescent="0.25">
      <c r="A999" s="15" t="s">
        <v>1673</v>
      </c>
      <c r="B999" s="12">
        <v>11</v>
      </c>
      <c r="C999" s="10">
        <v>1</v>
      </c>
      <c r="D999" s="12">
        <v>1</v>
      </c>
    </row>
    <row r="1000" spans="1:4" hidden="1" x14ac:dyDescent="0.25">
      <c r="A1000" s="15" t="s">
        <v>1674</v>
      </c>
      <c r="B1000" s="12">
        <v>10</v>
      </c>
      <c r="C1000" s="10">
        <v>1</v>
      </c>
      <c r="D1000" s="12">
        <v>1</v>
      </c>
    </row>
    <row r="1001" spans="1:4" hidden="1" x14ac:dyDescent="0.25">
      <c r="A1001" s="15" t="s">
        <v>1675</v>
      </c>
      <c r="B1001" s="12">
        <v>23</v>
      </c>
      <c r="C1001" s="10">
        <v>1</v>
      </c>
      <c r="D1001" s="12">
        <v>1</v>
      </c>
    </row>
    <row r="1002" spans="1:4" hidden="1" x14ac:dyDescent="0.25">
      <c r="A1002" s="15" t="s">
        <v>858</v>
      </c>
      <c r="B1002" s="12">
        <v>4</v>
      </c>
      <c r="C1002" s="10">
        <v>1</v>
      </c>
      <c r="D1002" s="12">
        <v>1</v>
      </c>
    </row>
    <row r="1003" spans="1:4" hidden="1" x14ac:dyDescent="0.25">
      <c r="A1003" s="15" t="s">
        <v>859</v>
      </c>
      <c r="B1003" s="12">
        <v>13</v>
      </c>
      <c r="C1003" s="10">
        <v>1</v>
      </c>
      <c r="D1003" s="12">
        <v>1</v>
      </c>
    </row>
    <row r="1004" spans="1:4" hidden="1" x14ac:dyDescent="0.25">
      <c r="A1004" s="15" t="s">
        <v>1676</v>
      </c>
      <c r="B1004" s="12">
        <v>3</v>
      </c>
      <c r="C1004" s="10">
        <v>1</v>
      </c>
      <c r="D1004" s="12">
        <v>1</v>
      </c>
    </row>
    <row r="1005" spans="1:4" hidden="1" x14ac:dyDescent="0.25">
      <c r="A1005" s="15" t="s">
        <v>1677</v>
      </c>
      <c r="B1005" s="12">
        <v>18</v>
      </c>
      <c r="C1005" s="10">
        <v>1</v>
      </c>
      <c r="D1005" s="12">
        <v>1</v>
      </c>
    </row>
    <row r="1006" spans="1:4" hidden="1" x14ac:dyDescent="0.25">
      <c r="A1006" s="15" t="s">
        <v>862</v>
      </c>
      <c r="B1006" s="12">
        <v>2</v>
      </c>
      <c r="C1006" s="10">
        <v>1</v>
      </c>
      <c r="D1006" s="12">
        <v>1</v>
      </c>
    </row>
    <row r="1007" spans="1:4" hidden="1" x14ac:dyDescent="0.25">
      <c r="A1007" s="15" t="s">
        <v>1678</v>
      </c>
      <c r="B1007" s="12">
        <v>9</v>
      </c>
      <c r="C1007" s="10">
        <v>1</v>
      </c>
      <c r="D1007" s="12">
        <v>1</v>
      </c>
    </row>
    <row r="1008" spans="1:4" hidden="1" x14ac:dyDescent="0.25">
      <c r="A1008" s="15" t="s">
        <v>1679</v>
      </c>
      <c r="B1008" s="12">
        <v>1</v>
      </c>
      <c r="C1008" s="10">
        <v>1</v>
      </c>
      <c r="D1008" s="12">
        <v>1</v>
      </c>
    </row>
    <row r="1009" spans="1:4" hidden="1" x14ac:dyDescent="0.25">
      <c r="A1009" s="15" t="s">
        <v>864</v>
      </c>
      <c r="B1009" s="12">
        <v>1</v>
      </c>
      <c r="C1009" s="10">
        <v>1</v>
      </c>
      <c r="D1009" s="12">
        <v>1</v>
      </c>
    </row>
    <row r="1010" spans="1:4" hidden="1" x14ac:dyDescent="0.25">
      <c r="A1010" s="15" t="s">
        <v>1680</v>
      </c>
      <c r="B1010" s="12">
        <v>1</v>
      </c>
      <c r="C1010" s="10">
        <v>1</v>
      </c>
      <c r="D1010" s="12">
        <v>1</v>
      </c>
    </row>
    <row r="1011" spans="1:4" hidden="1" x14ac:dyDescent="0.25">
      <c r="A1011" s="15" t="s">
        <v>865</v>
      </c>
      <c r="B1011" s="12">
        <v>11</v>
      </c>
      <c r="C1011" s="10">
        <v>1</v>
      </c>
      <c r="D1011" s="12">
        <v>1</v>
      </c>
    </row>
    <row r="1012" spans="1:4" hidden="1" x14ac:dyDescent="0.25">
      <c r="A1012" s="15" t="s">
        <v>866</v>
      </c>
      <c r="B1012" s="12">
        <v>1</v>
      </c>
      <c r="C1012" s="10">
        <v>1</v>
      </c>
      <c r="D1012" s="12">
        <v>1</v>
      </c>
    </row>
    <row r="1013" spans="1:4" hidden="1" x14ac:dyDescent="0.25">
      <c r="A1013" s="15" t="s">
        <v>867</v>
      </c>
      <c r="B1013" s="12">
        <v>1</v>
      </c>
      <c r="C1013" s="10">
        <v>1</v>
      </c>
      <c r="D1013" s="12">
        <v>1</v>
      </c>
    </row>
    <row r="1014" spans="1:4" hidden="1" x14ac:dyDescent="0.25">
      <c r="A1014" s="15" t="s">
        <v>1681</v>
      </c>
      <c r="B1014" s="12">
        <v>1</v>
      </c>
      <c r="C1014" s="10">
        <v>1</v>
      </c>
      <c r="D1014" s="12">
        <v>1</v>
      </c>
    </row>
    <row r="1015" spans="1:4" hidden="1" x14ac:dyDescent="0.25">
      <c r="A1015" s="15" t="s">
        <v>869</v>
      </c>
      <c r="B1015" s="12">
        <v>15</v>
      </c>
      <c r="C1015" s="10">
        <v>1</v>
      </c>
      <c r="D1015" s="12">
        <v>1</v>
      </c>
    </row>
    <row r="1016" spans="1:4" hidden="1" x14ac:dyDescent="0.25">
      <c r="A1016" s="15" t="s">
        <v>1682</v>
      </c>
      <c r="B1016" s="12">
        <v>16</v>
      </c>
      <c r="C1016" s="10">
        <v>1</v>
      </c>
      <c r="D1016" s="12">
        <v>1</v>
      </c>
    </row>
    <row r="1017" spans="1:4" hidden="1" x14ac:dyDescent="0.25">
      <c r="A1017" s="15" t="s">
        <v>870</v>
      </c>
      <c r="B1017" s="12">
        <v>1</v>
      </c>
      <c r="C1017" s="10">
        <v>1</v>
      </c>
      <c r="D1017" s="12">
        <v>1</v>
      </c>
    </row>
    <row r="1018" spans="1:4" hidden="1" x14ac:dyDescent="0.25">
      <c r="A1018" s="15" t="s">
        <v>871</v>
      </c>
      <c r="B1018" s="12">
        <v>1</v>
      </c>
      <c r="C1018" s="10">
        <v>1</v>
      </c>
      <c r="D1018" s="12">
        <v>1</v>
      </c>
    </row>
    <row r="1019" spans="1:4" x14ac:dyDescent="0.25">
      <c r="A1019" s="16" t="s">
        <v>872</v>
      </c>
      <c r="B1019" s="13">
        <v>256</v>
      </c>
      <c r="C1019" s="11" t="s">
        <v>840</v>
      </c>
      <c r="D1019" s="13">
        <v>42</v>
      </c>
    </row>
    <row r="1020" spans="1:4" hidden="1" x14ac:dyDescent="0.25">
      <c r="A1020" s="15" t="s">
        <v>873</v>
      </c>
      <c r="B1020" s="12"/>
      <c r="C1020" s="9"/>
      <c r="D1020" s="12"/>
    </row>
    <row r="1021" spans="1:4" hidden="1" x14ac:dyDescent="0.25">
      <c r="A1021" s="15" t="s">
        <v>874</v>
      </c>
      <c r="B1021" s="12">
        <v>8</v>
      </c>
      <c r="C1021" s="10">
        <v>1</v>
      </c>
      <c r="D1021" s="12">
        <v>1</v>
      </c>
    </row>
    <row r="1022" spans="1:4" hidden="1" x14ac:dyDescent="0.25">
      <c r="A1022" s="15" t="s">
        <v>877</v>
      </c>
      <c r="B1022" s="12">
        <v>9</v>
      </c>
      <c r="C1022" s="10">
        <v>1</v>
      </c>
      <c r="D1022" s="12">
        <v>1</v>
      </c>
    </row>
    <row r="1023" spans="1:4" hidden="1" x14ac:dyDescent="0.25">
      <c r="A1023" s="15" t="s">
        <v>1683</v>
      </c>
      <c r="B1023" s="12">
        <v>8</v>
      </c>
      <c r="C1023" s="10">
        <v>1</v>
      </c>
      <c r="D1023" s="12">
        <v>1</v>
      </c>
    </row>
    <row r="1024" spans="1:4" hidden="1" x14ac:dyDescent="0.25">
      <c r="A1024" s="15" t="s">
        <v>878</v>
      </c>
      <c r="B1024" s="12">
        <v>2</v>
      </c>
      <c r="C1024" s="10">
        <v>1</v>
      </c>
      <c r="D1024" s="12">
        <v>1</v>
      </c>
    </row>
    <row r="1025" spans="1:4" hidden="1" x14ac:dyDescent="0.25">
      <c r="A1025" s="15" t="s">
        <v>1684</v>
      </c>
      <c r="B1025" s="12">
        <v>1</v>
      </c>
      <c r="C1025" s="10">
        <v>1</v>
      </c>
      <c r="D1025" s="12">
        <v>1</v>
      </c>
    </row>
    <row r="1026" spans="1:4" hidden="1" x14ac:dyDescent="0.25">
      <c r="A1026" s="15" t="s">
        <v>882</v>
      </c>
      <c r="B1026" s="12">
        <v>1</v>
      </c>
      <c r="C1026" s="10">
        <v>1</v>
      </c>
      <c r="D1026" s="12">
        <v>1</v>
      </c>
    </row>
    <row r="1027" spans="1:4" hidden="1" x14ac:dyDescent="0.25">
      <c r="A1027" s="15" t="s">
        <v>1685</v>
      </c>
      <c r="B1027" s="12">
        <v>1</v>
      </c>
      <c r="C1027" s="10">
        <v>1</v>
      </c>
      <c r="D1027" s="12">
        <v>1</v>
      </c>
    </row>
    <row r="1028" spans="1:4" hidden="1" x14ac:dyDescent="0.25">
      <c r="A1028" s="15" t="s">
        <v>885</v>
      </c>
      <c r="B1028" s="12">
        <v>13</v>
      </c>
      <c r="C1028" s="10">
        <v>1</v>
      </c>
      <c r="D1028" s="12">
        <v>1</v>
      </c>
    </row>
    <row r="1029" spans="1:4" hidden="1" x14ac:dyDescent="0.25">
      <c r="A1029" s="15" t="s">
        <v>1686</v>
      </c>
      <c r="B1029" s="12">
        <v>1</v>
      </c>
      <c r="C1029" s="10">
        <v>1</v>
      </c>
      <c r="D1029" s="12">
        <v>1</v>
      </c>
    </row>
    <row r="1030" spans="1:4" hidden="1" x14ac:dyDescent="0.25">
      <c r="A1030" s="15" t="s">
        <v>887</v>
      </c>
      <c r="B1030" s="12">
        <v>3</v>
      </c>
      <c r="C1030" s="10">
        <v>1</v>
      </c>
      <c r="D1030" s="12">
        <v>1</v>
      </c>
    </row>
    <row r="1031" spans="1:4" hidden="1" x14ac:dyDescent="0.25">
      <c r="A1031" s="15" t="s">
        <v>888</v>
      </c>
      <c r="B1031" s="12">
        <v>4</v>
      </c>
      <c r="C1031" s="10">
        <v>1</v>
      </c>
      <c r="D1031" s="12">
        <v>1</v>
      </c>
    </row>
    <row r="1032" spans="1:4" hidden="1" x14ac:dyDescent="0.25">
      <c r="A1032" s="15" t="s">
        <v>1687</v>
      </c>
      <c r="B1032" s="12">
        <v>2</v>
      </c>
      <c r="C1032" s="10">
        <v>1</v>
      </c>
      <c r="D1032" s="12">
        <v>1</v>
      </c>
    </row>
    <row r="1033" spans="1:4" hidden="1" x14ac:dyDescent="0.25">
      <c r="A1033" s="15" t="s">
        <v>890</v>
      </c>
      <c r="B1033" s="12">
        <v>11</v>
      </c>
      <c r="C1033" s="10">
        <v>1</v>
      </c>
      <c r="D1033" s="12">
        <v>1</v>
      </c>
    </row>
    <row r="1034" spans="1:4" hidden="1" x14ac:dyDescent="0.25">
      <c r="A1034" s="15" t="s">
        <v>891</v>
      </c>
      <c r="B1034" s="12">
        <v>1</v>
      </c>
      <c r="C1034" s="10">
        <v>1</v>
      </c>
      <c r="D1034" s="12">
        <v>1</v>
      </c>
    </row>
    <row r="1035" spans="1:4" hidden="1" x14ac:dyDescent="0.25">
      <c r="A1035" s="15" t="s">
        <v>1688</v>
      </c>
      <c r="B1035" s="12">
        <v>2</v>
      </c>
      <c r="C1035" s="10">
        <v>1</v>
      </c>
      <c r="D1035" s="12">
        <v>1</v>
      </c>
    </row>
    <row r="1036" spans="1:4" hidden="1" x14ac:dyDescent="0.25">
      <c r="A1036" s="15" t="s">
        <v>1689</v>
      </c>
      <c r="B1036" s="12">
        <v>1</v>
      </c>
      <c r="C1036" s="10">
        <v>1</v>
      </c>
      <c r="D1036" s="12">
        <v>1</v>
      </c>
    </row>
    <row r="1037" spans="1:4" hidden="1" x14ac:dyDescent="0.25">
      <c r="A1037" s="15" t="s">
        <v>893</v>
      </c>
      <c r="B1037" s="12">
        <v>18</v>
      </c>
      <c r="C1037" s="10">
        <v>1</v>
      </c>
      <c r="D1037" s="12">
        <v>1</v>
      </c>
    </row>
    <row r="1038" spans="1:4" hidden="1" x14ac:dyDescent="0.25">
      <c r="A1038" s="15" t="s">
        <v>995</v>
      </c>
      <c r="B1038" s="12">
        <v>1</v>
      </c>
      <c r="C1038" s="10">
        <v>1</v>
      </c>
      <c r="D1038" s="12">
        <v>1</v>
      </c>
    </row>
    <row r="1039" spans="1:4" hidden="1" x14ac:dyDescent="0.25">
      <c r="A1039" s="15" t="s">
        <v>1690</v>
      </c>
      <c r="B1039" s="12">
        <v>1</v>
      </c>
      <c r="C1039" s="10">
        <v>1</v>
      </c>
      <c r="D1039" s="12">
        <v>1</v>
      </c>
    </row>
    <row r="1040" spans="1:4" hidden="1" x14ac:dyDescent="0.25">
      <c r="A1040" s="15" t="s">
        <v>1691</v>
      </c>
      <c r="B1040" s="12">
        <v>1</v>
      </c>
      <c r="C1040" s="10">
        <v>1</v>
      </c>
      <c r="D1040" s="12">
        <v>1</v>
      </c>
    </row>
    <row r="1041" spans="1:4" hidden="1" x14ac:dyDescent="0.25">
      <c r="A1041" s="15" t="s">
        <v>897</v>
      </c>
      <c r="B1041" s="12">
        <v>1</v>
      </c>
      <c r="C1041" s="10">
        <v>1</v>
      </c>
      <c r="D1041" s="12">
        <v>1</v>
      </c>
    </row>
    <row r="1042" spans="1:4" hidden="1" x14ac:dyDescent="0.25">
      <c r="A1042" s="15" t="s">
        <v>898</v>
      </c>
      <c r="B1042" s="12">
        <v>1</v>
      </c>
      <c r="C1042" s="10">
        <v>1</v>
      </c>
      <c r="D1042" s="12">
        <v>1</v>
      </c>
    </row>
    <row r="1043" spans="1:4" hidden="1" x14ac:dyDescent="0.25">
      <c r="A1043" s="15" t="s">
        <v>1692</v>
      </c>
      <c r="B1043" s="12">
        <v>1</v>
      </c>
      <c r="C1043" s="10">
        <v>1</v>
      </c>
      <c r="D1043" s="12">
        <v>1</v>
      </c>
    </row>
    <row r="1044" spans="1:4" hidden="1" x14ac:dyDescent="0.25">
      <c r="A1044" s="15" t="s">
        <v>899</v>
      </c>
      <c r="B1044" s="12">
        <v>1</v>
      </c>
      <c r="C1044" s="10">
        <v>1</v>
      </c>
      <c r="D1044" s="12">
        <v>1</v>
      </c>
    </row>
    <row r="1045" spans="1:4" hidden="1" x14ac:dyDescent="0.25">
      <c r="A1045" s="15" t="s">
        <v>1693</v>
      </c>
      <c r="B1045" s="12">
        <v>1</v>
      </c>
      <c r="C1045" s="10">
        <v>1</v>
      </c>
      <c r="D1045" s="12">
        <v>1</v>
      </c>
    </row>
    <row r="1046" spans="1:4" hidden="1" x14ac:dyDescent="0.25">
      <c r="A1046" s="15" t="s">
        <v>900</v>
      </c>
      <c r="B1046" s="12">
        <v>4</v>
      </c>
      <c r="C1046" s="10">
        <v>1</v>
      </c>
      <c r="D1046" s="12">
        <v>1</v>
      </c>
    </row>
    <row r="1047" spans="1:4" hidden="1" x14ac:dyDescent="0.25">
      <c r="A1047" s="15" t="s">
        <v>901</v>
      </c>
      <c r="B1047" s="12">
        <v>2</v>
      </c>
      <c r="C1047" s="10">
        <v>1</v>
      </c>
      <c r="D1047" s="12">
        <v>1</v>
      </c>
    </row>
    <row r="1048" spans="1:4" hidden="1" x14ac:dyDescent="0.25">
      <c r="A1048" s="15" t="s">
        <v>1002</v>
      </c>
      <c r="B1048" s="12">
        <v>9</v>
      </c>
      <c r="C1048" s="10">
        <v>1</v>
      </c>
      <c r="D1048" s="12">
        <v>1</v>
      </c>
    </row>
    <row r="1049" spans="1:4" hidden="1" x14ac:dyDescent="0.25">
      <c r="A1049" s="15" t="s">
        <v>1694</v>
      </c>
      <c r="B1049" s="12">
        <v>3</v>
      </c>
      <c r="C1049" s="10">
        <v>1</v>
      </c>
      <c r="D1049" s="12">
        <v>1</v>
      </c>
    </row>
    <row r="1050" spans="1:4" hidden="1" x14ac:dyDescent="0.25">
      <c r="A1050" s="15" t="s">
        <v>903</v>
      </c>
      <c r="B1050" s="12">
        <v>3</v>
      </c>
      <c r="C1050" s="10">
        <v>1</v>
      </c>
      <c r="D1050" s="12">
        <v>1</v>
      </c>
    </row>
    <row r="1051" spans="1:4" hidden="1" x14ac:dyDescent="0.25">
      <c r="A1051" s="15" t="s">
        <v>1695</v>
      </c>
      <c r="B1051" s="12">
        <v>1</v>
      </c>
      <c r="C1051" s="10">
        <v>1</v>
      </c>
      <c r="D1051" s="12">
        <v>1</v>
      </c>
    </row>
    <row r="1052" spans="1:4" hidden="1" x14ac:dyDescent="0.25">
      <c r="A1052" s="15" t="s">
        <v>1696</v>
      </c>
      <c r="B1052" s="12">
        <v>2</v>
      </c>
      <c r="C1052" s="10">
        <v>1</v>
      </c>
      <c r="D1052" s="12">
        <v>1</v>
      </c>
    </row>
    <row r="1053" spans="1:4" hidden="1" x14ac:dyDescent="0.25">
      <c r="A1053" s="15" t="s">
        <v>906</v>
      </c>
      <c r="B1053" s="12">
        <v>2</v>
      </c>
      <c r="C1053" s="10">
        <v>1</v>
      </c>
      <c r="D1053" s="12">
        <v>1</v>
      </c>
    </row>
    <row r="1054" spans="1:4" hidden="1" x14ac:dyDescent="0.25">
      <c r="A1054" s="15" t="s">
        <v>908</v>
      </c>
      <c r="B1054" s="12">
        <v>5</v>
      </c>
      <c r="C1054" s="10">
        <v>1</v>
      </c>
      <c r="D1054" s="12">
        <v>1</v>
      </c>
    </row>
    <row r="1055" spans="1:4" hidden="1" x14ac:dyDescent="0.25">
      <c r="A1055" s="15" t="s">
        <v>909</v>
      </c>
      <c r="B1055" s="12">
        <v>8</v>
      </c>
      <c r="C1055" s="10">
        <v>1</v>
      </c>
      <c r="D1055" s="12">
        <v>1</v>
      </c>
    </row>
    <row r="1056" spans="1:4" hidden="1" x14ac:dyDescent="0.25">
      <c r="A1056" s="15" t="s">
        <v>1697</v>
      </c>
      <c r="B1056" s="12">
        <v>3</v>
      </c>
      <c r="C1056" s="10">
        <v>1</v>
      </c>
      <c r="D1056" s="12">
        <v>1</v>
      </c>
    </row>
    <row r="1057" spans="1:4" hidden="1" x14ac:dyDescent="0.25">
      <c r="A1057" s="15" t="s">
        <v>1011</v>
      </c>
      <c r="B1057" s="12">
        <v>1</v>
      </c>
      <c r="C1057" s="10">
        <v>1</v>
      </c>
      <c r="D1057" s="12">
        <v>1</v>
      </c>
    </row>
    <row r="1058" spans="1:4" hidden="1" x14ac:dyDescent="0.25">
      <c r="A1058" s="15" t="s">
        <v>1698</v>
      </c>
      <c r="B1058" s="12">
        <v>1</v>
      </c>
      <c r="C1058" s="10">
        <v>1</v>
      </c>
      <c r="D1058" s="12">
        <v>1</v>
      </c>
    </row>
    <row r="1059" spans="1:4" hidden="1" x14ac:dyDescent="0.25">
      <c r="A1059" s="15" t="s">
        <v>1699</v>
      </c>
      <c r="B1059" s="12">
        <v>2</v>
      </c>
      <c r="C1059" s="10">
        <v>1</v>
      </c>
      <c r="D1059" s="12">
        <v>1</v>
      </c>
    </row>
    <row r="1060" spans="1:4" hidden="1" x14ac:dyDescent="0.25">
      <c r="A1060" s="15" t="s">
        <v>912</v>
      </c>
      <c r="B1060" s="12">
        <v>11</v>
      </c>
      <c r="C1060" s="10">
        <v>1</v>
      </c>
      <c r="D1060" s="12">
        <v>1</v>
      </c>
    </row>
    <row r="1061" spans="1:4" hidden="1" x14ac:dyDescent="0.25">
      <c r="A1061" s="15" t="s">
        <v>1700</v>
      </c>
      <c r="B1061" s="12">
        <v>5</v>
      </c>
      <c r="C1061" s="10">
        <v>1</v>
      </c>
      <c r="D1061" s="12">
        <v>1</v>
      </c>
    </row>
    <row r="1062" spans="1:4" hidden="1" x14ac:dyDescent="0.25">
      <c r="A1062" s="15" t="s">
        <v>1701</v>
      </c>
      <c r="B1062" s="12">
        <v>3</v>
      </c>
      <c r="C1062" s="10">
        <v>1</v>
      </c>
      <c r="D1062" s="12">
        <v>1</v>
      </c>
    </row>
    <row r="1063" spans="1:4" hidden="1" x14ac:dyDescent="0.25">
      <c r="A1063" s="15" t="s">
        <v>1702</v>
      </c>
      <c r="B1063" s="12">
        <v>2</v>
      </c>
      <c r="C1063" s="10">
        <v>1</v>
      </c>
      <c r="D1063" s="12">
        <v>1</v>
      </c>
    </row>
    <row r="1064" spans="1:4" hidden="1" x14ac:dyDescent="0.25">
      <c r="A1064" s="15" t="s">
        <v>1703</v>
      </c>
      <c r="B1064" s="12">
        <v>7</v>
      </c>
      <c r="C1064" s="10">
        <v>1</v>
      </c>
      <c r="D1064" s="12">
        <v>1</v>
      </c>
    </row>
    <row r="1065" spans="1:4" hidden="1" x14ac:dyDescent="0.25">
      <c r="A1065" s="15" t="s">
        <v>1704</v>
      </c>
      <c r="B1065" s="12">
        <v>1</v>
      </c>
      <c r="C1065" s="10">
        <v>1</v>
      </c>
      <c r="D1065" s="12">
        <v>1</v>
      </c>
    </row>
    <row r="1066" spans="1:4" hidden="1" x14ac:dyDescent="0.25">
      <c r="A1066" s="15" t="s">
        <v>915</v>
      </c>
      <c r="B1066" s="12">
        <v>12</v>
      </c>
      <c r="C1066" s="10">
        <v>1</v>
      </c>
      <c r="D1066" s="12">
        <v>1</v>
      </c>
    </row>
    <row r="1067" spans="1:4" hidden="1" x14ac:dyDescent="0.25">
      <c r="A1067" s="15" t="s">
        <v>916</v>
      </c>
      <c r="B1067" s="12">
        <v>27</v>
      </c>
      <c r="C1067" s="10">
        <v>1</v>
      </c>
      <c r="D1067" s="12">
        <v>1</v>
      </c>
    </row>
    <row r="1068" spans="1:4" hidden="1" x14ac:dyDescent="0.25">
      <c r="A1068" s="15" t="s">
        <v>917</v>
      </c>
      <c r="B1068" s="12">
        <v>5</v>
      </c>
      <c r="C1068" s="10">
        <v>1</v>
      </c>
      <c r="D1068" s="12">
        <v>1</v>
      </c>
    </row>
    <row r="1069" spans="1:4" hidden="1" x14ac:dyDescent="0.25">
      <c r="A1069" s="15" t="s">
        <v>827</v>
      </c>
      <c r="B1069" s="12">
        <v>11</v>
      </c>
      <c r="C1069" s="10">
        <v>1</v>
      </c>
      <c r="D1069" s="12">
        <v>1</v>
      </c>
    </row>
    <row r="1070" spans="1:4" hidden="1" x14ac:dyDescent="0.25">
      <c r="A1070" s="15" t="s">
        <v>919</v>
      </c>
      <c r="B1070" s="12">
        <v>9</v>
      </c>
      <c r="C1070" s="10">
        <v>1</v>
      </c>
      <c r="D1070" s="12">
        <v>1</v>
      </c>
    </row>
    <row r="1071" spans="1:4" hidden="1" x14ac:dyDescent="0.25">
      <c r="A1071" s="15" t="s">
        <v>1705</v>
      </c>
      <c r="B1071" s="12">
        <v>1</v>
      </c>
      <c r="C1071" s="10">
        <v>1</v>
      </c>
      <c r="D1071" s="12">
        <v>1</v>
      </c>
    </row>
    <row r="1072" spans="1:4" hidden="1" x14ac:dyDescent="0.25">
      <c r="A1072" s="15" t="s">
        <v>921</v>
      </c>
      <c r="B1072" s="12">
        <v>2</v>
      </c>
      <c r="C1072" s="10">
        <v>1</v>
      </c>
      <c r="D1072" s="12">
        <v>1</v>
      </c>
    </row>
    <row r="1073" spans="1:4" hidden="1" x14ac:dyDescent="0.25">
      <c r="A1073" s="15" t="s">
        <v>1031</v>
      </c>
      <c r="B1073" s="12">
        <v>1</v>
      </c>
      <c r="C1073" s="10">
        <v>1</v>
      </c>
      <c r="D1073" s="12">
        <v>1</v>
      </c>
    </row>
    <row r="1074" spans="1:4" hidden="1" x14ac:dyDescent="0.25">
      <c r="A1074" s="15" t="s">
        <v>924</v>
      </c>
      <c r="B1074" s="12">
        <v>3</v>
      </c>
      <c r="C1074" s="10">
        <v>1</v>
      </c>
      <c r="D1074" s="12">
        <v>1</v>
      </c>
    </row>
    <row r="1075" spans="1:4" hidden="1" x14ac:dyDescent="0.25">
      <c r="A1075" s="15" t="s">
        <v>925</v>
      </c>
      <c r="B1075" s="12">
        <v>1</v>
      </c>
      <c r="C1075" s="10">
        <v>1</v>
      </c>
      <c r="D1075" s="12">
        <v>1</v>
      </c>
    </row>
    <row r="1076" spans="1:4" hidden="1" x14ac:dyDescent="0.25">
      <c r="A1076" s="15" t="s">
        <v>1706</v>
      </c>
      <c r="B1076" s="12">
        <v>1</v>
      </c>
      <c r="C1076" s="10">
        <v>1</v>
      </c>
      <c r="D1076" s="12">
        <v>1</v>
      </c>
    </row>
    <row r="1077" spans="1:4" hidden="1" x14ac:dyDescent="0.25">
      <c r="A1077" s="15" t="s">
        <v>1707</v>
      </c>
      <c r="B1077" s="12">
        <v>3</v>
      </c>
      <c r="C1077" s="10">
        <v>1</v>
      </c>
      <c r="D1077" s="12">
        <v>1</v>
      </c>
    </row>
    <row r="1078" spans="1:4" hidden="1" x14ac:dyDescent="0.25">
      <c r="A1078" s="15" t="s">
        <v>1708</v>
      </c>
      <c r="B1078" s="12">
        <v>4</v>
      </c>
      <c r="C1078" s="10">
        <v>1</v>
      </c>
      <c r="D1078" s="12">
        <v>1</v>
      </c>
    </row>
    <row r="1079" spans="1:4" hidden="1" x14ac:dyDescent="0.25">
      <c r="A1079" s="15" t="s">
        <v>927</v>
      </c>
      <c r="B1079" s="12">
        <v>1</v>
      </c>
      <c r="C1079" s="10">
        <v>1</v>
      </c>
      <c r="D1079" s="12">
        <v>1</v>
      </c>
    </row>
    <row r="1080" spans="1:4" hidden="1" x14ac:dyDescent="0.25">
      <c r="A1080" s="15" t="s">
        <v>928</v>
      </c>
      <c r="B1080" s="12">
        <v>2</v>
      </c>
      <c r="C1080" s="10">
        <v>1</v>
      </c>
      <c r="D1080" s="12">
        <v>1</v>
      </c>
    </row>
    <row r="1081" spans="1:4" hidden="1" x14ac:dyDescent="0.25">
      <c r="A1081" s="15" t="s">
        <v>1709</v>
      </c>
      <c r="B1081" s="12">
        <v>4</v>
      </c>
      <c r="C1081" s="10">
        <v>1</v>
      </c>
      <c r="D1081" s="12">
        <v>1</v>
      </c>
    </row>
    <row r="1082" spans="1:4" hidden="1" x14ac:dyDescent="0.25">
      <c r="A1082" s="15" t="s">
        <v>1710</v>
      </c>
      <c r="B1082" s="12">
        <v>1</v>
      </c>
      <c r="C1082" s="10">
        <v>1</v>
      </c>
      <c r="D1082" s="12">
        <v>1</v>
      </c>
    </row>
    <row r="1083" spans="1:4" hidden="1" x14ac:dyDescent="0.25">
      <c r="A1083" s="15" t="s">
        <v>929</v>
      </c>
      <c r="B1083" s="12">
        <v>4</v>
      </c>
      <c r="C1083" s="10">
        <v>1</v>
      </c>
      <c r="D1083" s="12">
        <v>1</v>
      </c>
    </row>
    <row r="1084" spans="1:4" hidden="1" x14ac:dyDescent="0.25">
      <c r="A1084" s="15" t="s">
        <v>1711</v>
      </c>
      <c r="B1084" s="12">
        <v>4</v>
      </c>
      <c r="C1084" s="10">
        <v>1</v>
      </c>
      <c r="D1084" s="12">
        <v>1</v>
      </c>
    </row>
    <row r="1085" spans="1:4" hidden="1" x14ac:dyDescent="0.25">
      <c r="A1085" s="15" t="s">
        <v>1712</v>
      </c>
      <c r="B1085" s="12">
        <v>3</v>
      </c>
      <c r="C1085" s="10">
        <v>1</v>
      </c>
      <c r="D1085" s="12">
        <v>1</v>
      </c>
    </row>
    <row r="1086" spans="1:4" hidden="1" x14ac:dyDescent="0.25">
      <c r="A1086" s="15" t="s">
        <v>1713</v>
      </c>
      <c r="B1086" s="12">
        <v>1</v>
      </c>
      <c r="C1086" s="10">
        <v>1</v>
      </c>
      <c r="D1086" s="12">
        <v>1</v>
      </c>
    </row>
    <row r="1087" spans="1:4" hidden="1" x14ac:dyDescent="0.25">
      <c r="A1087" s="15" t="s">
        <v>1048</v>
      </c>
      <c r="B1087" s="12">
        <v>1</v>
      </c>
      <c r="C1087" s="10">
        <v>1</v>
      </c>
      <c r="D1087" s="12">
        <v>1</v>
      </c>
    </row>
    <row r="1088" spans="1:4" hidden="1" x14ac:dyDescent="0.25">
      <c r="A1088" s="15" t="s">
        <v>932</v>
      </c>
      <c r="B1088" s="12">
        <v>4</v>
      </c>
      <c r="C1088" s="10">
        <v>1</v>
      </c>
      <c r="D1088" s="12">
        <v>1</v>
      </c>
    </row>
    <row r="1089" spans="1:4" hidden="1" x14ac:dyDescent="0.25">
      <c r="A1089" s="15" t="s">
        <v>934</v>
      </c>
      <c r="B1089" s="12">
        <v>1</v>
      </c>
      <c r="C1089" s="10">
        <v>1</v>
      </c>
      <c r="D1089" s="12">
        <v>1</v>
      </c>
    </row>
    <row r="1090" spans="1:4" hidden="1" x14ac:dyDescent="0.25">
      <c r="A1090" s="15" t="s">
        <v>935</v>
      </c>
      <c r="B1090" s="12">
        <v>2</v>
      </c>
      <c r="C1090" s="10">
        <v>1</v>
      </c>
      <c r="D1090" s="12">
        <v>1</v>
      </c>
    </row>
    <row r="1091" spans="1:4" hidden="1" x14ac:dyDescent="0.25">
      <c r="A1091" s="15" t="s">
        <v>936</v>
      </c>
      <c r="B1091" s="12">
        <v>2</v>
      </c>
      <c r="C1091" s="10">
        <v>1</v>
      </c>
      <c r="D1091" s="12">
        <v>1</v>
      </c>
    </row>
    <row r="1092" spans="1:4" hidden="1" x14ac:dyDescent="0.25">
      <c r="A1092" s="15" t="s">
        <v>1714</v>
      </c>
      <c r="B1092" s="12">
        <v>3</v>
      </c>
      <c r="C1092" s="10">
        <v>1</v>
      </c>
      <c r="D1092" s="12">
        <v>1</v>
      </c>
    </row>
    <row r="1093" spans="1:4" hidden="1" x14ac:dyDescent="0.25">
      <c r="A1093" s="15" t="s">
        <v>1682</v>
      </c>
      <c r="B1093" s="12">
        <v>1</v>
      </c>
      <c r="C1093" s="10">
        <v>1</v>
      </c>
      <c r="D1093" s="12">
        <v>1</v>
      </c>
    </row>
    <row r="1094" spans="1:4" hidden="1" x14ac:dyDescent="0.25">
      <c r="A1094" s="15" t="s">
        <v>939</v>
      </c>
      <c r="B1094" s="12">
        <v>15</v>
      </c>
      <c r="C1094" s="10">
        <v>1</v>
      </c>
      <c r="D1094" s="12">
        <v>1</v>
      </c>
    </row>
    <row r="1095" spans="1:4" x14ac:dyDescent="0.25">
      <c r="A1095" s="16" t="s">
        <v>941</v>
      </c>
      <c r="B1095" s="13">
        <v>298</v>
      </c>
      <c r="C1095" s="11" t="s">
        <v>840</v>
      </c>
      <c r="D1095" s="13">
        <v>74</v>
      </c>
    </row>
    <row r="1096" spans="1:4" hidden="1" x14ac:dyDescent="0.25">
      <c r="A1096" s="15" t="s">
        <v>942</v>
      </c>
      <c r="B1096" s="12"/>
      <c r="C1096" s="9"/>
      <c r="D1096" s="12"/>
    </row>
    <row r="1097" spans="1:4" hidden="1" x14ac:dyDescent="0.25">
      <c r="A1097" s="15" t="s">
        <v>802</v>
      </c>
      <c r="B1097" s="12">
        <v>12</v>
      </c>
      <c r="C1097" s="10">
        <v>1</v>
      </c>
      <c r="D1097" s="12">
        <v>1</v>
      </c>
    </row>
    <row r="1098" spans="1:4" hidden="1" x14ac:dyDescent="0.25">
      <c r="A1098" s="15" t="s">
        <v>1715</v>
      </c>
      <c r="B1098" s="12">
        <v>1</v>
      </c>
      <c r="C1098" s="10">
        <v>1</v>
      </c>
      <c r="D1098" s="12">
        <v>1</v>
      </c>
    </row>
    <row r="1099" spans="1:4" hidden="1" x14ac:dyDescent="0.25">
      <c r="A1099" s="15" t="s">
        <v>944</v>
      </c>
      <c r="B1099" s="12">
        <v>2</v>
      </c>
      <c r="C1099" s="10">
        <v>1</v>
      </c>
      <c r="D1099" s="12">
        <v>1</v>
      </c>
    </row>
    <row r="1100" spans="1:4" hidden="1" x14ac:dyDescent="0.25">
      <c r="A1100" s="15" t="s">
        <v>946</v>
      </c>
      <c r="B1100" s="12">
        <v>17</v>
      </c>
      <c r="C1100" s="10">
        <v>1</v>
      </c>
      <c r="D1100" s="12">
        <v>1</v>
      </c>
    </row>
    <row r="1101" spans="1:4" hidden="1" x14ac:dyDescent="0.25">
      <c r="A1101" s="15" t="s">
        <v>1716</v>
      </c>
      <c r="B1101" s="12">
        <v>1</v>
      </c>
      <c r="C1101" s="10">
        <v>1</v>
      </c>
      <c r="D1101" s="12">
        <v>1</v>
      </c>
    </row>
    <row r="1102" spans="1:4" hidden="1" x14ac:dyDescent="0.25">
      <c r="A1102" s="15" t="s">
        <v>947</v>
      </c>
      <c r="B1102" s="12">
        <v>8</v>
      </c>
      <c r="C1102" s="10">
        <v>1</v>
      </c>
      <c r="D1102" s="12">
        <v>1</v>
      </c>
    </row>
    <row r="1103" spans="1:4" hidden="1" x14ac:dyDescent="0.25">
      <c r="A1103" s="15" t="s">
        <v>1717</v>
      </c>
      <c r="B1103" s="12">
        <v>15</v>
      </c>
      <c r="C1103" s="10">
        <v>1</v>
      </c>
      <c r="D1103" s="12">
        <v>1</v>
      </c>
    </row>
    <row r="1104" spans="1:4" hidden="1" x14ac:dyDescent="0.25">
      <c r="A1104" s="15" t="s">
        <v>948</v>
      </c>
      <c r="B1104" s="12">
        <v>1</v>
      </c>
      <c r="C1104" s="10">
        <v>1</v>
      </c>
      <c r="D1104" s="12">
        <v>1</v>
      </c>
    </row>
    <row r="1105" spans="1:4" hidden="1" x14ac:dyDescent="0.25">
      <c r="A1105" s="15" t="s">
        <v>1718</v>
      </c>
      <c r="B1105" s="12">
        <v>1</v>
      </c>
      <c r="C1105" s="10">
        <v>1</v>
      </c>
      <c r="D1105" s="12">
        <v>1</v>
      </c>
    </row>
    <row r="1106" spans="1:4" hidden="1" x14ac:dyDescent="0.25">
      <c r="A1106" s="15" t="s">
        <v>805</v>
      </c>
      <c r="B1106" s="12">
        <v>14</v>
      </c>
      <c r="C1106" s="10">
        <v>1</v>
      </c>
      <c r="D1106" s="12">
        <v>1</v>
      </c>
    </row>
    <row r="1107" spans="1:4" hidden="1" x14ac:dyDescent="0.25">
      <c r="A1107" s="15" t="s">
        <v>949</v>
      </c>
      <c r="B1107" s="12">
        <v>4</v>
      </c>
      <c r="C1107" s="10">
        <v>1</v>
      </c>
      <c r="D1107" s="12">
        <v>1</v>
      </c>
    </row>
    <row r="1108" spans="1:4" hidden="1" x14ac:dyDescent="0.25">
      <c r="A1108" s="15" t="s">
        <v>1652</v>
      </c>
      <c r="B1108" s="12">
        <v>2</v>
      </c>
      <c r="C1108" s="10">
        <v>1</v>
      </c>
      <c r="D1108" s="12">
        <v>1</v>
      </c>
    </row>
    <row r="1109" spans="1:4" hidden="1" x14ac:dyDescent="0.25">
      <c r="A1109" s="15" t="s">
        <v>807</v>
      </c>
      <c r="B1109" s="12">
        <v>4</v>
      </c>
      <c r="C1109" s="10">
        <v>1</v>
      </c>
      <c r="D1109" s="12">
        <v>1</v>
      </c>
    </row>
    <row r="1110" spans="1:4" hidden="1" x14ac:dyDescent="0.25">
      <c r="A1110" s="15" t="s">
        <v>1719</v>
      </c>
      <c r="B1110" s="12">
        <v>8</v>
      </c>
      <c r="C1110" s="10">
        <v>1</v>
      </c>
      <c r="D1110" s="12">
        <v>1</v>
      </c>
    </row>
    <row r="1111" spans="1:4" hidden="1" x14ac:dyDescent="0.25">
      <c r="A1111" s="15" t="s">
        <v>953</v>
      </c>
      <c r="B1111" s="12">
        <v>1</v>
      </c>
      <c r="C1111" s="10">
        <v>1</v>
      </c>
      <c r="D1111" s="12">
        <v>1</v>
      </c>
    </row>
    <row r="1112" spans="1:4" hidden="1" x14ac:dyDescent="0.25">
      <c r="A1112" s="15" t="s">
        <v>954</v>
      </c>
      <c r="B1112" s="12">
        <v>7</v>
      </c>
      <c r="C1112" s="10">
        <v>1</v>
      </c>
      <c r="D1112" s="12">
        <v>1</v>
      </c>
    </row>
    <row r="1113" spans="1:4" hidden="1" x14ac:dyDescent="0.25">
      <c r="A1113" s="15" t="s">
        <v>1720</v>
      </c>
      <c r="B1113" s="12">
        <v>1</v>
      </c>
      <c r="C1113" s="10">
        <v>1</v>
      </c>
      <c r="D1113" s="12">
        <v>1</v>
      </c>
    </row>
    <row r="1114" spans="1:4" hidden="1" x14ac:dyDescent="0.25">
      <c r="A1114" s="15" t="s">
        <v>1721</v>
      </c>
      <c r="B1114" s="12">
        <v>1</v>
      </c>
      <c r="C1114" s="10">
        <v>1</v>
      </c>
      <c r="D1114" s="12">
        <v>1</v>
      </c>
    </row>
    <row r="1115" spans="1:4" hidden="1" x14ac:dyDescent="0.25">
      <c r="A1115" s="15" t="s">
        <v>812</v>
      </c>
      <c r="B1115" s="12">
        <v>11</v>
      </c>
      <c r="C1115" s="10">
        <v>1</v>
      </c>
      <c r="D1115" s="12">
        <v>1</v>
      </c>
    </row>
    <row r="1116" spans="1:4" hidden="1" x14ac:dyDescent="0.25">
      <c r="A1116" s="15" t="s">
        <v>1654</v>
      </c>
      <c r="B1116" s="12">
        <v>6</v>
      </c>
      <c r="C1116" s="10">
        <v>1</v>
      </c>
      <c r="D1116" s="12">
        <v>1</v>
      </c>
    </row>
    <row r="1117" spans="1:4" hidden="1" x14ac:dyDescent="0.25">
      <c r="A1117" s="15" t="s">
        <v>1722</v>
      </c>
      <c r="B1117" s="12">
        <v>1</v>
      </c>
      <c r="C1117" s="10">
        <v>1</v>
      </c>
      <c r="D1117" s="12">
        <v>1</v>
      </c>
    </row>
    <row r="1118" spans="1:4" hidden="1" x14ac:dyDescent="0.25">
      <c r="A1118" s="15" t="s">
        <v>957</v>
      </c>
      <c r="B1118" s="12">
        <v>1</v>
      </c>
      <c r="C1118" s="10">
        <v>1</v>
      </c>
      <c r="D1118" s="12">
        <v>1</v>
      </c>
    </row>
    <row r="1119" spans="1:4" hidden="1" x14ac:dyDescent="0.25">
      <c r="A1119" s="15" t="s">
        <v>1723</v>
      </c>
      <c r="B1119" s="12">
        <v>4</v>
      </c>
      <c r="C1119" s="10">
        <v>1</v>
      </c>
      <c r="D1119" s="12">
        <v>1</v>
      </c>
    </row>
    <row r="1120" spans="1:4" hidden="1" x14ac:dyDescent="0.25">
      <c r="A1120" s="15" t="s">
        <v>1014</v>
      </c>
      <c r="B1120" s="12">
        <v>1</v>
      </c>
      <c r="C1120" s="10">
        <v>1</v>
      </c>
      <c r="D1120" s="12">
        <v>1</v>
      </c>
    </row>
    <row r="1121" spans="1:4" hidden="1" x14ac:dyDescent="0.25">
      <c r="A1121" s="15" t="s">
        <v>1724</v>
      </c>
      <c r="B1121" s="12">
        <v>5</v>
      </c>
      <c r="C1121" s="10">
        <v>1</v>
      </c>
      <c r="D1121" s="12">
        <v>1</v>
      </c>
    </row>
    <row r="1122" spans="1:4" hidden="1" x14ac:dyDescent="0.25">
      <c r="A1122" s="15" t="s">
        <v>962</v>
      </c>
      <c r="B1122" s="12">
        <v>1</v>
      </c>
      <c r="C1122" s="10">
        <v>1</v>
      </c>
      <c r="D1122" s="12">
        <v>1</v>
      </c>
    </row>
    <row r="1123" spans="1:4" hidden="1" x14ac:dyDescent="0.25">
      <c r="A1123" s="15" t="s">
        <v>963</v>
      </c>
      <c r="B1123" s="12">
        <v>7</v>
      </c>
      <c r="C1123" s="10">
        <v>1</v>
      </c>
      <c r="D1123" s="12">
        <v>1</v>
      </c>
    </row>
    <row r="1124" spans="1:4" hidden="1" x14ac:dyDescent="0.25">
      <c r="A1124" s="15" t="s">
        <v>1725</v>
      </c>
      <c r="B1124" s="12">
        <v>2</v>
      </c>
      <c r="C1124" s="10">
        <v>1</v>
      </c>
      <c r="D1124" s="12">
        <v>1</v>
      </c>
    </row>
    <row r="1125" spans="1:4" hidden="1" x14ac:dyDescent="0.25">
      <c r="A1125" s="15" t="s">
        <v>1105</v>
      </c>
      <c r="B1125" s="12">
        <v>1</v>
      </c>
      <c r="C1125" s="10">
        <v>1</v>
      </c>
      <c r="D1125" s="12">
        <v>1</v>
      </c>
    </row>
    <row r="1126" spans="1:4" hidden="1" x14ac:dyDescent="0.25">
      <c r="A1126" s="15" t="s">
        <v>1726</v>
      </c>
      <c r="B1126" s="12">
        <v>2</v>
      </c>
      <c r="C1126" s="10">
        <v>1</v>
      </c>
      <c r="D1126" s="12">
        <v>1</v>
      </c>
    </row>
    <row r="1127" spans="1:4" hidden="1" x14ac:dyDescent="0.25">
      <c r="A1127" s="15" t="s">
        <v>1727</v>
      </c>
      <c r="B1127" s="12">
        <v>3</v>
      </c>
      <c r="C1127" s="10">
        <v>1</v>
      </c>
      <c r="D1127" s="12">
        <v>1</v>
      </c>
    </row>
    <row r="1128" spans="1:4" hidden="1" x14ac:dyDescent="0.25">
      <c r="A1128" s="15" t="s">
        <v>965</v>
      </c>
      <c r="B1128" s="12">
        <v>2</v>
      </c>
      <c r="C1128" s="10">
        <v>1</v>
      </c>
      <c r="D1128" s="12">
        <v>1</v>
      </c>
    </row>
    <row r="1129" spans="1:4" hidden="1" x14ac:dyDescent="0.25">
      <c r="A1129" s="15" t="s">
        <v>826</v>
      </c>
      <c r="B1129" s="12">
        <v>4</v>
      </c>
      <c r="C1129" s="10">
        <v>1</v>
      </c>
      <c r="D1129" s="12">
        <v>1</v>
      </c>
    </row>
    <row r="1130" spans="1:4" hidden="1" x14ac:dyDescent="0.25">
      <c r="A1130" s="15" t="s">
        <v>827</v>
      </c>
      <c r="B1130" s="12">
        <v>33</v>
      </c>
      <c r="C1130" s="10">
        <v>1</v>
      </c>
      <c r="D1130" s="12">
        <v>1</v>
      </c>
    </row>
    <row r="1131" spans="1:4" hidden="1" x14ac:dyDescent="0.25">
      <c r="A1131" s="15" t="s">
        <v>966</v>
      </c>
      <c r="B1131" s="12">
        <v>6</v>
      </c>
      <c r="C1131" s="10">
        <v>1</v>
      </c>
      <c r="D1131" s="12">
        <v>1</v>
      </c>
    </row>
    <row r="1132" spans="1:4" hidden="1" x14ac:dyDescent="0.25">
      <c r="A1132" s="15" t="s">
        <v>1728</v>
      </c>
      <c r="B1132" s="12">
        <v>1</v>
      </c>
      <c r="C1132" s="10">
        <v>1</v>
      </c>
      <c r="D1132" s="12">
        <v>1</v>
      </c>
    </row>
    <row r="1133" spans="1:4" hidden="1" x14ac:dyDescent="0.25">
      <c r="A1133" s="15" t="s">
        <v>968</v>
      </c>
      <c r="B1133" s="12">
        <v>7</v>
      </c>
      <c r="C1133" s="10">
        <v>1</v>
      </c>
      <c r="D1133" s="12">
        <v>1</v>
      </c>
    </row>
    <row r="1134" spans="1:4" hidden="1" x14ac:dyDescent="0.25">
      <c r="A1134" s="15" t="s">
        <v>1729</v>
      </c>
      <c r="B1134" s="12">
        <v>1</v>
      </c>
      <c r="C1134" s="10">
        <v>1</v>
      </c>
      <c r="D1134" s="12">
        <v>1</v>
      </c>
    </row>
    <row r="1135" spans="1:4" hidden="1" x14ac:dyDescent="0.25">
      <c r="A1135" s="15" t="s">
        <v>1730</v>
      </c>
      <c r="B1135" s="12">
        <v>2</v>
      </c>
      <c r="C1135" s="10">
        <v>1</v>
      </c>
      <c r="D1135" s="12">
        <v>1</v>
      </c>
    </row>
    <row r="1136" spans="1:4" hidden="1" x14ac:dyDescent="0.25">
      <c r="A1136" s="15" t="s">
        <v>1731</v>
      </c>
      <c r="B1136" s="12">
        <v>4</v>
      </c>
      <c r="C1136" s="10">
        <v>1</v>
      </c>
      <c r="D1136" s="12">
        <v>1</v>
      </c>
    </row>
    <row r="1137" spans="1:4" hidden="1" x14ac:dyDescent="0.25">
      <c r="A1137" s="15" t="s">
        <v>1732</v>
      </c>
      <c r="B1137" s="12">
        <v>15</v>
      </c>
      <c r="C1137" s="10">
        <v>1</v>
      </c>
      <c r="D1137" s="12">
        <v>1</v>
      </c>
    </row>
    <row r="1138" spans="1:4" hidden="1" x14ac:dyDescent="0.25">
      <c r="A1138" s="15" t="s">
        <v>835</v>
      </c>
      <c r="B1138" s="12">
        <v>1</v>
      </c>
      <c r="C1138" s="10">
        <v>1</v>
      </c>
      <c r="D1138" s="12">
        <v>1</v>
      </c>
    </row>
    <row r="1139" spans="1:4" hidden="1" x14ac:dyDescent="0.25">
      <c r="A1139" s="15" t="s">
        <v>1733</v>
      </c>
      <c r="B1139" s="12">
        <v>4</v>
      </c>
      <c r="C1139" s="10">
        <v>1</v>
      </c>
      <c r="D1139" s="12">
        <v>1</v>
      </c>
    </row>
    <row r="1140" spans="1:4" hidden="1" x14ac:dyDescent="0.25">
      <c r="A1140" s="15" t="s">
        <v>1658</v>
      </c>
      <c r="B1140" s="12">
        <v>1</v>
      </c>
      <c r="C1140" s="10">
        <v>1</v>
      </c>
      <c r="D1140" s="12">
        <v>1</v>
      </c>
    </row>
    <row r="1141" spans="1:4" x14ac:dyDescent="0.25">
      <c r="A1141" s="16" t="s">
        <v>972</v>
      </c>
      <c r="B1141" s="13">
        <v>226</v>
      </c>
      <c r="C1141" s="11" t="s">
        <v>840</v>
      </c>
      <c r="D1141" s="13">
        <v>44</v>
      </c>
    </row>
    <row r="1142" spans="1:4" hidden="1" x14ac:dyDescent="0.25">
      <c r="A1142" s="15" t="s">
        <v>973</v>
      </c>
      <c r="B1142" s="12"/>
      <c r="C1142" s="9"/>
      <c r="D1142" s="12"/>
    </row>
    <row r="1143" spans="1:4" hidden="1" x14ac:dyDescent="0.25">
      <c r="A1143" s="15" t="s">
        <v>875</v>
      </c>
      <c r="B1143" s="12">
        <v>1</v>
      </c>
      <c r="C1143" s="10">
        <v>1</v>
      </c>
      <c r="D1143" s="12">
        <v>1</v>
      </c>
    </row>
    <row r="1144" spans="1:4" hidden="1" x14ac:dyDescent="0.25">
      <c r="A1144" s="15" t="s">
        <v>1734</v>
      </c>
      <c r="B1144" s="12">
        <v>1</v>
      </c>
      <c r="C1144" s="10">
        <v>1</v>
      </c>
      <c r="D1144" s="12">
        <v>1</v>
      </c>
    </row>
    <row r="1145" spans="1:4" hidden="1" x14ac:dyDescent="0.25">
      <c r="A1145" s="15" t="s">
        <v>879</v>
      </c>
      <c r="B1145" s="12">
        <v>1</v>
      </c>
      <c r="C1145" s="10">
        <v>1</v>
      </c>
      <c r="D1145" s="12">
        <v>1</v>
      </c>
    </row>
    <row r="1146" spans="1:4" hidden="1" x14ac:dyDescent="0.25">
      <c r="A1146" s="15" t="s">
        <v>1735</v>
      </c>
      <c r="B1146" s="12">
        <v>3</v>
      </c>
      <c r="C1146" s="10">
        <v>1</v>
      </c>
      <c r="D1146" s="12">
        <v>1</v>
      </c>
    </row>
    <row r="1147" spans="1:4" hidden="1" x14ac:dyDescent="0.25">
      <c r="A1147" s="15" t="s">
        <v>882</v>
      </c>
      <c r="B1147" s="12">
        <v>2</v>
      </c>
      <c r="C1147" s="10">
        <v>1</v>
      </c>
      <c r="D1147" s="12">
        <v>1</v>
      </c>
    </row>
    <row r="1148" spans="1:4" hidden="1" x14ac:dyDescent="0.25">
      <c r="A1148" s="15" t="s">
        <v>978</v>
      </c>
      <c r="B1148" s="12">
        <v>3</v>
      </c>
      <c r="C1148" s="10">
        <v>1</v>
      </c>
      <c r="D1148" s="12">
        <v>1</v>
      </c>
    </row>
    <row r="1149" spans="1:4" hidden="1" x14ac:dyDescent="0.25">
      <c r="A1149" s="15" t="s">
        <v>979</v>
      </c>
      <c r="B1149" s="12">
        <v>1</v>
      </c>
      <c r="C1149" s="10">
        <v>1</v>
      </c>
      <c r="D1149" s="12">
        <v>1</v>
      </c>
    </row>
    <row r="1150" spans="1:4" hidden="1" x14ac:dyDescent="0.25">
      <c r="A1150" s="15" t="s">
        <v>1685</v>
      </c>
      <c r="B1150" s="12">
        <v>3</v>
      </c>
      <c r="C1150" s="10">
        <v>1</v>
      </c>
      <c r="D1150" s="12">
        <v>1</v>
      </c>
    </row>
    <row r="1151" spans="1:4" hidden="1" x14ac:dyDescent="0.25">
      <c r="A1151" s="15" t="s">
        <v>1736</v>
      </c>
      <c r="B1151" s="12">
        <v>4</v>
      </c>
      <c r="C1151" s="10">
        <v>1</v>
      </c>
      <c r="D1151" s="12">
        <v>1</v>
      </c>
    </row>
    <row r="1152" spans="1:4" hidden="1" x14ac:dyDescent="0.25">
      <c r="A1152" s="15" t="s">
        <v>982</v>
      </c>
      <c r="B1152" s="12">
        <v>1</v>
      </c>
      <c r="C1152" s="10">
        <v>1</v>
      </c>
      <c r="D1152" s="12">
        <v>1</v>
      </c>
    </row>
    <row r="1153" spans="1:4" hidden="1" x14ac:dyDescent="0.25">
      <c r="A1153" s="15" t="s">
        <v>984</v>
      </c>
      <c r="B1153" s="12">
        <v>3</v>
      </c>
      <c r="C1153" s="10">
        <v>1</v>
      </c>
      <c r="D1153" s="12">
        <v>1</v>
      </c>
    </row>
    <row r="1154" spans="1:4" hidden="1" x14ac:dyDescent="0.25">
      <c r="A1154" s="15" t="s">
        <v>985</v>
      </c>
      <c r="B1154" s="12">
        <v>2</v>
      </c>
      <c r="C1154" s="10">
        <v>1</v>
      </c>
      <c r="D1154" s="12">
        <v>1</v>
      </c>
    </row>
    <row r="1155" spans="1:4" hidden="1" x14ac:dyDescent="0.25">
      <c r="A1155" s="15" t="s">
        <v>987</v>
      </c>
      <c r="B1155" s="12">
        <v>1</v>
      </c>
      <c r="C1155" s="10">
        <v>1</v>
      </c>
      <c r="D1155" s="12">
        <v>1</v>
      </c>
    </row>
    <row r="1156" spans="1:4" hidden="1" x14ac:dyDescent="0.25">
      <c r="A1156" s="15" t="s">
        <v>1737</v>
      </c>
      <c r="B1156" s="12">
        <v>1</v>
      </c>
      <c r="C1156" s="10">
        <v>1</v>
      </c>
      <c r="D1156" s="12">
        <v>1</v>
      </c>
    </row>
    <row r="1157" spans="1:4" hidden="1" x14ac:dyDescent="0.25">
      <c r="A1157" s="15" t="s">
        <v>887</v>
      </c>
      <c r="B1157" s="12">
        <v>9</v>
      </c>
      <c r="C1157" s="10">
        <v>1</v>
      </c>
      <c r="D1157" s="12">
        <v>1</v>
      </c>
    </row>
    <row r="1158" spans="1:4" hidden="1" x14ac:dyDescent="0.25">
      <c r="A1158" s="15" t="s">
        <v>988</v>
      </c>
      <c r="B1158" s="12">
        <v>1</v>
      </c>
      <c r="C1158" s="10">
        <v>1</v>
      </c>
      <c r="D1158" s="12">
        <v>1</v>
      </c>
    </row>
    <row r="1159" spans="1:4" hidden="1" x14ac:dyDescent="0.25">
      <c r="A1159" s="15" t="s">
        <v>888</v>
      </c>
      <c r="B1159" s="12">
        <v>7</v>
      </c>
      <c r="C1159" s="10">
        <v>1</v>
      </c>
      <c r="D1159" s="12">
        <v>1</v>
      </c>
    </row>
    <row r="1160" spans="1:4" hidden="1" x14ac:dyDescent="0.25">
      <c r="A1160" s="15" t="s">
        <v>890</v>
      </c>
      <c r="B1160" s="12">
        <v>24</v>
      </c>
      <c r="C1160" s="10">
        <v>1</v>
      </c>
      <c r="D1160" s="12">
        <v>1</v>
      </c>
    </row>
    <row r="1161" spans="1:4" hidden="1" x14ac:dyDescent="0.25">
      <c r="A1161" s="15" t="s">
        <v>989</v>
      </c>
      <c r="B1161" s="12">
        <v>3</v>
      </c>
      <c r="C1161" s="10">
        <v>1</v>
      </c>
      <c r="D1161" s="12">
        <v>1</v>
      </c>
    </row>
    <row r="1162" spans="1:4" hidden="1" x14ac:dyDescent="0.25">
      <c r="A1162" s="15" t="s">
        <v>891</v>
      </c>
      <c r="B1162" s="12">
        <v>4</v>
      </c>
      <c r="C1162" s="10">
        <v>1</v>
      </c>
      <c r="D1162" s="12">
        <v>1</v>
      </c>
    </row>
    <row r="1163" spans="1:4" hidden="1" x14ac:dyDescent="0.25">
      <c r="A1163" s="15" t="s">
        <v>1738</v>
      </c>
      <c r="B1163" s="12">
        <v>1</v>
      </c>
      <c r="C1163" s="10">
        <v>1</v>
      </c>
      <c r="D1163" s="12">
        <v>1</v>
      </c>
    </row>
    <row r="1164" spans="1:4" hidden="1" x14ac:dyDescent="0.25">
      <c r="A1164" s="15" t="s">
        <v>1739</v>
      </c>
      <c r="B1164" s="12">
        <v>1</v>
      </c>
      <c r="C1164" s="10">
        <v>1</v>
      </c>
      <c r="D1164" s="12">
        <v>1</v>
      </c>
    </row>
    <row r="1165" spans="1:4" hidden="1" x14ac:dyDescent="0.25">
      <c r="A1165" s="15" t="s">
        <v>1740</v>
      </c>
      <c r="B1165" s="12">
        <v>2</v>
      </c>
      <c r="C1165" s="10">
        <v>1</v>
      </c>
      <c r="D1165" s="12">
        <v>1</v>
      </c>
    </row>
    <row r="1166" spans="1:4" hidden="1" x14ac:dyDescent="0.25">
      <c r="A1166" s="15" t="s">
        <v>1741</v>
      </c>
      <c r="B1166" s="12">
        <v>2</v>
      </c>
      <c r="C1166" s="10">
        <v>1</v>
      </c>
      <c r="D1166" s="12">
        <v>1</v>
      </c>
    </row>
    <row r="1167" spans="1:4" hidden="1" x14ac:dyDescent="0.25">
      <c r="A1167" s="15" t="s">
        <v>893</v>
      </c>
      <c r="B1167" s="12">
        <v>3</v>
      </c>
      <c r="C1167" s="10">
        <v>1</v>
      </c>
      <c r="D1167" s="12">
        <v>1</v>
      </c>
    </row>
    <row r="1168" spans="1:4" hidden="1" x14ac:dyDescent="0.25">
      <c r="A1168" s="15" t="s">
        <v>894</v>
      </c>
      <c r="B1168" s="12">
        <v>3</v>
      </c>
      <c r="C1168" s="10">
        <v>1</v>
      </c>
      <c r="D1168" s="12">
        <v>1</v>
      </c>
    </row>
    <row r="1169" spans="1:4" hidden="1" x14ac:dyDescent="0.25">
      <c r="A1169" s="15" t="s">
        <v>995</v>
      </c>
      <c r="B1169" s="12">
        <v>2</v>
      </c>
      <c r="C1169" s="10">
        <v>1</v>
      </c>
      <c r="D1169" s="12">
        <v>1</v>
      </c>
    </row>
    <row r="1170" spans="1:4" hidden="1" x14ac:dyDescent="0.25">
      <c r="A1170" s="15" t="s">
        <v>996</v>
      </c>
      <c r="B1170" s="12">
        <v>3</v>
      </c>
      <c r="C1170" s="10">
        <v>1</v>
      </c>
      <c r="D1170" s="12">
        <v>1</v>
      </c>
    </row>
    <row r="1171" spans="1:4" hidden="1" x14ac:dyDescent="0.25">
      <c r="A1171" s="15" t="s">
        <v>1742</v>
      </c>
      <c r="B1171" s="12">
        <v>2</v>
      </c>
      <c r="C1171" s="10">
        <v>1</v>
      </c>
      <c r="D1171" s="12">
        <v>1</v>
      </c>
    </row>
    <row r="1172" spans="1:4" hidden="1" x14ac:dyDescent="0.25">
      <c r="A1172" s="15" t="s">
        <v>997</v>
      </c>
      <c r="B1172" s="12">
        <v>1</v>
      </c>
      <c r="C1172" s="10">
        <v>1</v>
      </c>
      <c r="D1172" s="12">
        <v>1</v>
      </c>
    </row>
    <row r="1173" spans="1:4" hidden="1" x14ac:dyDescent="0.25">
      <c r="A1173" s="15" t="s">
        <v>1692</v>
      </c>
      <c r="B1173" s="12">
        <v>1</v>
      </c>
      <c r="C1173" s="10">
        <v>1</v>
      </c>
      <c r="D1173" s="12">
        <v>1</v>
      </c>
    </row>
    <row r="1174" spans="1:4" hidden="1" x14ac:dyDescent="0.25">
      <c r="A1174" s="15" t="s">
        <v>899</v>
      </c>
      <c r="B1174" s="12">
        <v>4</v>
      </c>
      <c r="C1174" s="10">
        <v>1</v>
      </c>
      <c r="D1174" s="12">
        <v>1</v>
      </c>
    </row>
    <row r="1175" spans="1:4" hidden="1" x14ac:dyDescent="0.25">
      <c r="A1175" s="15" t="s">
        <v>1743</v>
      </c>
      <c r="B1175" s="12">
        <v>8</v>
      </c>
      <c r="C1175" s="10">
        <v>1</v>
      </c>
      <c r="D1175" s="12">
        <v>1</v>
      </c>
    </row>
    <row r="1176" spans="1:4" hidden="1" x14ac:dyDescent="0.25">
      <c r="A1176" s="15" t="s">
        <v>1744</v>
      </c>
      <c r="B1176" s="12">
        <v>1</v>
      </c>
      <c r="C1176" s="10">
        <v>1</v>
      </c>
      <c r="D1176" s="12">
        <v>1</v>
      </c>
    </row>
    <row r="1177" spans="1:4" hidden="1" x14ac:dyDescent="0.25">
      <c r="A1177" s="15" t="s">
        <v>1745</v>
      </c>
      <c r="B1177" s="12">
        <v>1</v>
      </c>
      <c r="C1177" s="10">
        <v>1</v>
      </c>
      <c r="D1177" s="12">
        <v>1</v>
      </c>
    </row>
    <row r="1178" spans="1:4" hidden="1" x14ac:dyDescent="0.25">
      <c r="A1178" s="15" t="s">
        <v>1002</v>
      </c>
      <c r="B1178" s="12">
        <v>11</v>
      </c>
      <c r="C1178" s="10">
        <v>1</v>
      </c>
      <c r="D1178" s="12">
        <v>1</v>
      </c>
    </row>
    <row r="1179" spans="1:4" hidden="1" x14ac:dyDescent="0.25">
      <c r="A1179" s="15" t="s">
        <v>1694</v>
      </c>
      <c r="B1179" s="12">
        <v>1</v>
      </c>
      <c r="C1179" s="10">
        <v>1</v>
      </c>
      <c r="D1179" s="12">
        <v>1</v>
      </c>
    </row>
    <row r="1180" spans="1:4" hidden="1" x14ac:dyDescent="0.25">
      <c r="A1180" s="15" t="s">
        <v>904</v>
      </c>
      <c r="B1180" s="12">
        <v>4</v>
      </c>
      <c r="C1180" s="10">
        <v>1</v>
      </c>
      <c r="D1180" s="12">
        <v>1</v>
      </c>
    </row>
    <row r="1181" spans="1:4" hidden="1" x14ac:dyDescent="0.25">
      <c r="A1181" s="15" t="s">
        <v>1004</v>
      </c>
      <c r="B1181" s="12">
        <v>3</v>
      </c>
      <c r="C1181" s="10">
        <v>1</v>
      </c>
      <c r="D1181" s="12">
        <v>1</v>
      </c>
    </row>
    <row r="1182" spans="1:4" hidden="1" x14ac:dyDescent="0.25">
      <c r="A1182" s="15" t="s">
        <v>1005</v>
      </c>
      <c r="B1182" s="12">
        <v>1</v>
      </c>
      <c r="C1182" s="10">
        <v>1</v>
      </c>
      <c r="D1182" s="12">
        <v>1</v>
      </c>
    </row>
    <row r="1183" spans="1:4" hidden="1" x14ac:dyDescent="0.25">
      <c r="A1183" s="15" t="s">
        <v>905</v>
      </c>
      <c r="B1183" s="12">
        <v>11</v>
      </c>
      <c r="C1183" s="10">
        <v>1</v>
      </c>
      <c r="D1183" s="12">
        <v>1</v>
      </c>
    </row>
    <row r="1184" spans="1:4" hidden="1" x14ac:dyDescent="0.25">
      <c r="A1184" s="15" t="s">
        <v>1746</v>
      </c>
      <c r="B1184" s="12">
        <v>1</v>
      </c>
      <c r="C1184" s="10">
        <v>1</v>
      </c>
      <c r="D1184" s="12">
        <v>1</v>
      </c>
    </row>
    <row r="1185" spans="1:4" hidden="1" x14ac:dyDescent="0.25">
      <c r="A1185" s="15" t="s">
        <v>1008</v>
      </c>
      <c r="B1185" s="12">
        <v>1</v>
      </c>
      <c r="C1185" s="10">
        <v>1</v>
      </c>
      <c r="D1185" s="12">
        <v>1</v>
      </c>
    </row>
    <row r="1186" spans="1:4" hidden="1" x14ac:dyDescent="0.25">
      <c r="A1186" s="15" t="s">
        <v>956</v>
      </c>
      <c r="B1186" s="12">
        <v>2</v>
      </c>
      <c r="C1186" s="10">
        <v>1</v>
      </c>
      <c r="D1186" s="12">
        <v>1</v>
      </c>
    </row>
    <row r="1187" spans="1:4" hidden="1" x14ac:dyDescent="0.25">
      <c r="A1187" s="15" t="s">
        <v>1009</v>
      </c>
      <c r="B1187" s="12">
        <v>21</v>
      </c>
      <c r="C1187" s="10">
        <v>1</v>
      </c>
      <c r="D1187" s="12">
        <v>1</v>
      </c>
    </row>
    <row r="1188" spans="1:4" hidden="1" x14ac:dyDescent="0.25">
      <c r="A1188" s="15" t="s">
        <v>908</v>
      </c>
      <c r="B1188" s="12">
        <v>8</v>
      </c>
      <c r="C1188" s="10">
        <v>1</v>
      </c>
      <c r="D1188" s="12">
        <v>1</v>
      </c>
    </row>
    <row r="1189" spans="1:4" hidden="1" x14ac:dyDescent="0.25">
      <c r="A1189" s="15" t="s">
        <v>1747</v>
      </c>
      <c r="B1189" s="12">
        <v>1</v>
      </c>
      <c r="C1189" s="10">
        <v>1</v>
      </c>
      <c r="D1189" s="12">
        <v>1</v>
      </c>
    </row>
    <row r="1190" spans="1:4" hidden="1" x14ac:dyDescent="0.25">
      <c r="A1190" s="15" t="s">
        <v>1748</v>
      </c>
      <c r="B1190" s="12">
        <v>1</v>
      </c>
      <c r="C1190" s="10">
        <v>1</v>
      </c>
      <c r="D1190" s="12">
        <v>1</v>
      </c>
    </row>
    <row r="1191" spans="1:4" hidden="1" x14ac:dyDescent="0.25">
      <c r="A1191" s="15" t="s">
        <v>1749</v>
      </c>
      <c r="B1191" s="12">
        <v>1</v>
      </c>
      <c r="C1191" s="10">
        <v>1</v>
      </c>
      <c r="D1191" s="12">
        <v>1</v>
      </c>
    </row>
    <row r="1192" spans="1:4" hidden="1" x14ac:dyDescent="0.25">
      <c r="A1192" s="15" t="s">
        <v>1750</v>
      </c>
      <c r="B1192" s="12">
        <v>1</v>
      </c>
      <c r="C1192" s="10">
        <v>1</v>
      </c>
      <c r="D1192" s="12">
        <v>1</v>
      </c>
    </row>
    <row r="1193" spans="1:4" hidden="1" x14ac:dyDescent="0.25">
      <c r="A1193" s="15" t="s">
        <v>1751</v>
      </c>
      <c r="B1193" s="12">
        <v>1</v>
      </c>
      <c r="C1193" s="10">
        <v>1</v>
      </c>
      <c r="D1193" s="12">
        <v>1</v>
      </c>
    </row>
    <row r="1194" spans="1:4" hidden="1" x14ac:dyDescent="0.25">
      <c r="A1194" s="15" t="s">
        <v>1012</v>
      </c>
      <c r="B1194" s="12">
        <v>5</v>
      </c>
      <c r="C1194" s="10">
        <v>1</v>
      </c>
      <c r="D1194" s="12">
        <v>1</v>
      </c>
    </row>
    <row r="1195" spans="1:4" hidden="1" x14ac:dyDescent="0.25">
      <c r="A1195" s="15" t="s">
        <v>911</v>
      </c>
      <c r="B1195" s="12">
        <v>1</v>
      </c>
      <c r="C1195" s="10">
        <v>1</v>
      </c>
      <c r="D1195" s="12">
        <v>1</v>
      </c>
    </row>
    <row r="1196" spans="1:4" hidden="1" x14ac:dyDescent="0.25">
      <c r="A1196" s="15" t="s">
        <v>1752</v>
      </c>
      <c r="B1196" s="12">
        <v>2</v>
      </c>
      <c r="C1196" s="10">
        <v>1</v>
      </c>
      <c r="D1196" s="12">
        <v>1</v>
      </c>
    </row>
    <row r="1197" spans="1:4" hidden="1" x14ac:dyDescent="0.25">
      <c r="A1197" s="15" t="s">
        <v>1014</v>
      </c>
      <c r="B1197" s="12">
        <v>5</v>
      </c>
      <c r="C1197" s="10">
        <v>1</v>
      </c>
      <c r="D1197" s="12">
        <v>1</v>
      </c>
    </row>
    <row r="1198" spans="1:4" hidden="1" x14ac:dyDescent="0.25">
      <c r="A1198" s="15" t="s">
        <v>1016</v>
      </c>
      <c r="B1198" s="12">
        <v>1</v>
      </c>
      <c r="C1198" s="10">
        <v>1</v>
      </c>
      <c r="D1198" s="12">
        <v>1</v>
      </c>
    </row>
    <row r="1199" spans="1:4" hidden="1" x14ac:dyDescent="0.25">
      <c r="A1199" s="15" t="s">
        <v>1019</v>
      </c>
      <c r="B1199" s="12">
        <v>3</v>
      </c>
      <c r="C1199" s="10">
        <v>1</v>
      </c>
      <c r="D1199" s="12">
        <v>1</v>
      </c>
    </row>
    <row r="1200" spans="1:4" hidden="1" x14ac:dyDescent="0.25">
      <c r="A1200" s="15" t="s">
        <v>912</v>
      </c>
      <c r="B1200" s="12">
        <v>2</v>
      </c>
      <c r="C1200" s="10">
        <v>1</v>
      </c>
      <c r="D1200" s="12">
        <v>1</v>
      </c>
    </row>
    <row r="1201" spans="1:4" hidden="1" x14ac:dyDescent="0.25">
      <c r="A1201" s="15" t="s">
        <v>1020</v>
      </c>
      <c r="B1201" s="12">
        <v>2</v>
      </c>
      <c r="C1201" s="10">
        <v>1</v>
      </c>
      <c r="D1201" s="12">
        <v>1</v>
      </c>
    </row>
    <row r="1202" spans="1:4" hidden="1" x14ac:dyDescent="0.25">
      <c r="A1202" s="15" t="s">
        <v>915</v>
      </c>
      <c r="B1202" s="12">
        <v>3</v>
      </c>
      <c r="C1202" s="10">
        <v>1</v>
      </c>
      <c r="D1202" s="12">
        <v>1</v>
      </c>
    </row>
    <row r="1203" spans="1:4" hidden="1" x14ac:dyDescent="0.25">
      <c r="A1203" s="15" t="s">
        <v>1021</v>
      </c>
      <c r="B1203" s="12">
        <v>4</v>
      </c>
      <c r="C1203" s="10">
        <v>1</v>
      </c>
      <c r="D1203" s="12">
        <v>1</v>
      </c>
    </row>
    <row r="1204" spans="1:4" hidden="1" x14ac:dyDescent="0.25">
      <c r="A1204" s="15" t="s">
        <v>1022</v>
      </c>
      <c r="B1204" s="12">
        <v>1</v>
      </c>
      <c r="C1204" s="10">
        <v>1</v>
      </c>
      <c r="D1204" s="12">
        <v>1</v>
      </c>
    </row>
    <row r="1205" spans="1:4" hidden="1" x14ac:dyDescent="0.25">
      <c r="A1205" s="15" t="s">
        <v>1023</v>
      </c>
      <c r="B1205" s="12">
        <v>1</v>
      </c>
      <c r="C1205" s="10">
        <v>1</v>
      </c>
      <c r="D1205" s="12">
        <v>1</v>
      </c>
    </row>
    <row r="1206" spans="1:4" hidden="1" x14ac:dyDescent="0.25">
      <c r="A1206" s="15" t="s">
        <v>917</v>
      </c>
      <c r="B1206" s="12">
        <v>2</v>
      </c>
      <c r="C1206" s="10">
        <v>1</v>
      </c>
      <c r="D1206" s="12">
        <v>1</v>
      </c>
    </row>
    <row r="1207" spans="1:4" hidden="1" x14ac:dyDescent="0.25">
      <c r="A1207" s="15" t="s">
        <v>1026</v>
      </c>
      <c r="B1207" s="12">
        <v>1</v>
      </c>
      <c r="C1207" s="10">
        <v>1</v>
      </c>
      <c r="D1207" s="12">
        <v>1</v>
      </c>
    </row>
    <row r="1208" spans="1:4" hidden="1" x14ac:dyDescent="0.25">
      <c r="A1208" s="15" t="s">
        <v>1027</v>
      </c>
      <c r="B1208" s="12">
        <v>4</v>
      </c>
      <c r="C1208" s="10">
        <v>1</v>
      </c>
      <c r="D1208" s="12">
        <v>1</v>
      </c>
    </row>
    <row r="1209" spans="1:4" hidden="1" x14ac:dyDescent="0.25">
      <c r="A1209" s="15" t="s">
        <v>1028</v>
      </c>
      <c r="B1209" s="12">
        <v>1</v>
      </c>
      <c r="C1209" s="10">
        <v>1</v>
      </c>
      <c r="D1209" s="12">
        <v>1</v>
      </c>
    </row>
    <row r="1210" spans="1:4" hidden="1" x14ac:dyDescent="0.25">
      <c r="A1210" s="15" t="s">
        <v>918</v>
      </c>
      <c r="B1210" s="12">
        <v>1</v>
      </c>
      <c r="C1210" s="10">
        <v>1</v>
      </c>
      <c r="D1210" s="12">
        <v>1</v>
      </c>
    </row>
    <row r="1211" spans="1:4" hidden="1" x14ac:dyDescent="0.25">
      <c r="A1211" s="15" t="s">
        <v>919</v>
      </c>
      <c r="B1211" s="12">
        <v>1</v>
      </c>
      <c r="C1211" s="10">
        <v>1</v>
      </c>
      <c r="D1211" s="12">
        <v>1</v>
      </c>
    </row>
    <row r="1212" spans="1:4" hidden="1" x14ac:dyDescent="0.25">
      <c r="A1212" s="15" t="s">
        <v>920</v>
      </c>
      <c r="B1212" s="12">
        <v>1</v>
      </c>
      <c r="C1212" s="10">
        <v>1</v>
      </c>
      <c r="D1212" s="12">
        <v>1</v>
      </c>
    </row>
    <row r="1213" spans="1:4" hidden="1" x14ac:dyDescent="0.25">
      <c r="A1213" s="15" t="s">
        <v>1753</v>
      </c>
      <c r="B1213" s="12">
        <v>1</v>
      </c>
      <c r="C1213" s="10">
        <v>1</v>
      </c>
      <c r="D1213" s="12">
        <v>1</v>
      </c>
    </row>
    <row r="1214" spans="1:4" hidden="1" x14ac:dyDescent="0.25">
      <c r="A1214" s="15" t="s">
        <v>1030</v>
      </c>
      <c r="B1214" s="12">
        <v>1</v>
      </c>
      <c r="C1214" s="10">
        <v>1</v>
      </c>
      <c r="D1214" s="12">
        <v>1</v>
      </c>
    </row>
    <row r="1215" spans="1:4" hidden="1" x14ac:dyDescent="0.25">
      <c r="A1215" s="15" t="s">
        <v>1031</v>
      </c>
      <c r="B1215" s="12">
        <v>3</v>
      </c>
      <c r="C1215" s="10">
        <v>1</v>
      </c>
      <c r="D1215" s="12">
        <v>1</v>
      </c>
    </row>
    <row r="1216" spans="1:4" hidden="1" x14ac:dyDescent="0.25">
      <c r="A1216" s="15" t="s">
        <v>1032</v>
      </c>
      <c r="B1216" s="12">
        <v>4</v>
      </c>
      <c r="C1216" s="10">
        <v>1</v>
      </c>
      <c r="D1216" s="12">
        <v>1</v>
      </c>
    </row>
    <row r="1217" spans="1:4" hidden="1" x14ac:dyDescent="0.25">
      <c r="A1217" s="15" t="s">
        <v>1035</v>
      </c>
      <c r="B1217" s="12">
        <v>5</v>
      </c>
      <c r="C1217" s="10">
        <v>1</v>
      </c>
      <c r="D1217" s="12">
        <v>1</v>
      </c>
    </row>
    <row r="1218" spans="1:4" hidden="1" x14ac:dyDescent="0.25">
      <c r="A1218" s="15" t="s">
        <v>1036</v>
      </c>
      <c r="B1218" s="12">
        <v>10</v>
      </c>
      <c r="C1218" s="10">
        <v>1</v>
      </c>
      <c r="D1218" s="12">
        <v>1</v>
      </c>
    </row>
    <row r="1219" spans="1:4" hidden="1" x14ac:dyDescent="0.25">
      <c r="A1219" s="15" t="s">
        <v>1754</v>
      </c>
      <c r="B1219" s="12">
        <v>5</v>
      </c>
      <c r="C1219" s="10">
        <v>1</v>
      </c>
      <c r="D1219" s="12">
        <v>1</v>
      </c>
    </row>
    <row r="1220" spans="1:4" hidden="1" x14ac:dyDescent="0.25">
      <c r="A1220" s="15" t="s">
        <v>1038</v>
      </c>
      <c r="B1220" s="12">
        <v>2</v>
      </c>
      <c r="C1220" s="10">
        <v>1</v>
      </c>
      <c r="D1220" s="12">
        <v>1</v>
      </c>
    </row>
    <row r="1221" spans="1:4" hidden="1" x14ac:dyDescent="0.25">
      <c r="A1221" s="15" t="s">
        <v>1755</v>
      </c>
      <c r="B1221" s="12">
        <v>1</v>
      </c>
      <c r="C1221" s="10">
        <v>1</v>
      </c>
      <c r="D1221" s="12">
        <v>1</v>
      </c>
    </row>
    <row r="1222" spans="1:4" hidden="1" x14ac:dyDescent="0.25">
      <c r="A1222" s="15" t="s">
        <v>1756</v>
      </c>
      <c r="B1222" s="12">
        <v>2</v>
      </c>
      <c r="C1222" s="10">
        <v>1</v>
      </c>
      <c r="D1222" s="12">
        <v>1</v>
      </c>
    </row>
    <row r="1223" spans="1:4" hidden="1" x14ac:dyDescent="0.25">
      <c r="A1223" s="15" t="s">
        <v>1757</v>
      </c>
      <c r="B1223" s="12">
        <v>1</v>
      </c>
      <c r="C1223" s="10">
        <v>1</v>
      </c>
      <c r="D1223" s="12">
        <v>1</v>
      </c>
    </row>
    <row r="1224" spans="1:4" hidden="1" x14ac:dyDescent="0.25">
      <c r="A1224" s="15" t="s">
        <v>1712</v>
      </c>
      <c r="B1224" s="12">
        <v>9</v>
      </c>
      <c r="C1224" s="10">
        <v>1</v>
      </c>
      <c r="D1224" s="12">
        <v>1</v>
      </c>
    </row>
    <row r="1225" spans="1:4" hidden="1" x14ac:dyDescent="0.25">
      <c r="A1225" s="15" t="s">
        <v>1758</v>
      </c>
      <c r="B1225" s="12">
        <v>2</v>
      </c>
      <c r="C1225" s="10">
        <v>1</v>
      </c>
      <c r="D1225" s="12">
        <v>1</v>
      </c>
    </row>
    <row r="1226" spans="1:4" hidden="1" x14ac:dyDescent="0.25">
      <c r="A1226" s="15" t="s">
        <v>1040</v>
      </c>
      <c r="B1226" s="12">
        <v>9</v>
      </c>
      <c r="C1226" s="10">
        <v>1</v>
      </c>
      <c r="D1226" s="12">
        <v>1</v>
      </c>
    </row>
    <row r="1227" spans="1:4" hidden="1" x14ac:dyDescent="0.25">
      <c r="A1227" s="15" t="s">
        <v>1759</v>
      </c>
      <c r="B1227" s="12">
        <v>1</v>
      </c>
      <c r="C1227" s="10">
        <v>1</v>
      </c>
      <c r="D1227" s="12">
        <v>1</v>
      </c>
    </row>
    <row r="1228" spans="1:4" hidden="1" x14ac:dyDescent="0.25">
      <c r="A1228" s="15" t="s">
        <v>1041</v>
      </c>
      <c r="B1228" s="12">
        <v>1</v>
      </c>
      <c r="C1228" s="10">
        <v>1</v>
      </c>
      <c r="D1228" s="12">
        <v>1</v>
      </c>
    </row>
    <row r="1229" spans="1:4" hidden="1" x14ac:dyDescent="0.25">
      <c r="A1229" s="15" t="s">
        <v>1760</v>
      </c>
      <c r="B1229" s="12">
        <v>2</v>
      </c>
      <c r="C1229" s="10">
        <v>1</v>
      </c>
      <c r="D1229" s="12">
        <v>1</v>
      </c>
    </row>
    <row r="1230" spans="1:4" hidden="1" x14ac:dyDescent="0.25">
      <c r="A1230" s="15" t="s">
        <v>1761</v>
      </c>
      <c r="B1230" s="12">
        <v>1</v>
      </c>
      <c r="C1230" s="10">
        <v>1</v>
      </c>
      <c r="D1230" s="12">
        <v>1</v>
      </c>
    </row>
    <row r="1231" spans="1:4" hidden="1" x14ac:dyDescent="0.25">
      <c r="A1231" s="15" t="s">
        <v>1043</v>
      </c>
      <c r="B1231" s="12">
        <v>1</v>
      </c>
      <c r="C1231" s="10">
        <v>1</v>
      </c>
      <c r="D1231" s="12">
        <v>1</v>
      </c>
    </row>
    <row r="1232" spans="1:4" hidden="1" x14ac:dyDescent="0.25">
      <c r="A1232" s="15" t="s">
        <v>1044</v>
      </c>
      <c r="B1232" s="12">
        <v>5</v>
      </c>
      <c r="C1232" s="10">
        <v>1</v>
      </c>
      <c r="D1232" s="12">
        <v>1</v>
      </c>
    </row>
    <row r="1233" spans="1:4" hidden="1" x14ac:dyDescent="0.25">
      <c r="A1233" s="15" t="s">
        <v>931</v>
      </c>
      <c r="B1233" s="12">
        <v>1</v>
      </c>
      <c r="C1233" s="10">
        <v>1</v>
      </c>
      <c r="D1233" s="12">
        <v>1</v>
      </c>
    </row>
    <row r="1234" spans="1:4" hidden="1" x14ac:dyDescent="0.25">
      <c r="A1234" s="15" t="s">
        <v>1762</v>
      </c>
      <c r="B1234" s="12">
        <v>1</v>
      </c>
      <c r="C1234" s="10">
        <v>1</v>
      </c>
      <c r="D1234" s="12">
        <v>1</v>
      </c>
    </row>
    <row r="1235" spans="1:4" hidden="1" x14ac:dyDescent="0.25">
      <c r="A1235" s="15" t="s">
        <v>868</v>
      </c>
      <c r="B1235" s="12">
        <v>1</v>
      </c>
      <c r="C1235" s="10">
        <v>1</v>
      </c>
      <c r="D1235" s="12">
        <v>1</v>
      </c>
    </row>
    <row r="1236" spans="1:4" hidden="1" x14ac:dyDescent="0.25">
      <c r="A1236" s="15" t="s">
        <v>1048</v>
      </c>
      <c r="B1236" s="12">
        <v>3</v>
      </c>
      <c r="C1236" s="10">
        <v>1</v>
      </c>
      <c r="D1236" s="12">
        <v>1</v>
      </c>
    </row>
    <row r="1237" spans="1:4" hidden="1" x14ac:dyDescent="0.25">
      <c r="A1237" s="15" t="s">
        <v>1050</v>
      </c>
      <c r="B1237" s="12">
        <v>1</v>
      </c>
      <c r="C1237" s="10">
        <v>1</v>
      </c>
      <c r="D1237" s="12">
        <v>1</v>
      </c>
    </row>
    <row r="1238" spans="1:4" hidden="1" x14ac:dyDescent="0.25">
      <c r="A1238" s="15" t="s">
        <v>937</v>
      </c>
      <c r="B1238" s="12">
        <v>1</v>
      </c>
      <c r="C1238" s="10">
        <v>1</v>
      </c>
      <c r="D1238" s="12">
        <v>1</v>
      </c>
    </row>
    <row r="1239" spans="1:4" hidden="1" x14ac:dyDescent="0.25">
      <c r="A1239" s="15" t="s">
        <v>1051</v>
      </c>
      <c r="B1239" s="12">
        <v>4</v>
      </c>
      <c r="C1239" s="10">
        <v>1</v>
      </c>
      <c r="D1239" s="12">
        <v>1</v>
      </c>
    </row>
    <row r="1240" spans="1:4" hidden="1" x14ac:dyDescent="0.25">
      <c r="A1240" s="15" t="s">
        <v>1714</v>
      </c>
      <c r="B1240" s="12">
        <v>3</v>
      </c>
      <c r="C1240" s="10">
        <v>1</v>
      </c>
      <c r="D1240" s="12">
        <v>1</v>
      </c>
    </row>
    <row r="1241" spans="1:4" hidden="1" x14ac:dyDescent="0.25">
      <c r="A1241" s="15" t="s">
        <v>1763</v>
      </c>
      <c r="B1241" s="12">
        <v>9</v>
      </c>
      <c r="C1241" s="10">
        <v>1</v>
      </c>
      <c r="D1241" s="12">
        <v>1</v>
      </c>
    </row>
    <row r="1242" spans="1:4" hidden="1" x14ac:dyDescent="0.25">
      <c r="A1242" s="15" t="s">
        <v>1764</v>
      </c>
      <c r="B1242" s="12">
        <v>1</v>
      </c>
      <c r="C1242" s="10">
        <v>1</v>
      </c>
      <c r="D1242" s="12">
        <v>1</v>
      </c>
    </row>
    <row r="1243" spans="1:4" x14ac:dyDescent="0.25">
      <c r="A1243" s="16" t="s">
        <v>1059</v>
      </c>
      <c r="B1243" s="13">
        <v>311</v>
      </c>
      <c r="C1243" s="11" t="s">
        <v>840</v>
      </c>
      <c r="D1243" s="13">
        <v>100</v>
      </c>
    </row>
    <row r="1244" spans="1:4" hidden="1" x14ac:dyDescent="0.25">
      <c r="A1244" s="15" t="s">
        <v>1060</v>
      </c>
      <c r="B1244" s="12"/>
      <c r="C1244" s="9"/>
      <c r="D1244" s="12"/>
    </row>
    <row r="1245" spans="1:4" hidden="1" x14ac:dyDescent="0.25">
      <c r="A1245" s="15" t="s">
        <v>1765</v>
      </c>
      <c r="B1245" s="12">
        <v>1</v>
      </c>
      <c r="C1245" s="10">
        <v>1</v>
      </c>
      <c r="D1245" s="12">
        <v>1</v>
      </c>
    </row>
    <row r="1246" spans="1:4" hidden="1" x14ac:dyDescent="0.25">
      <c r="A1246" s="15" t="s">
        <v>1766</v>
      </c>
      <c r="B1246" s="12">
        <v>1</v>
      </c>
      <c r="C1246" s="10">
        <v>1</v>
      </c>
      <c r="D1246" s="12">
        <v>1</v>
      </c>
    </row>
    <row r="1247" spans="1:4" hidden="1" x14ac:dyDescent="0.25">
      <c r="A1247" s="15" t="s">
        <v>1063</v>
      </c>
      <c r="B1247" s="12">
        <v>4</v>
      </c>
      <c r="C1247" s="10">
        <v>1</v>
      </c>
      <c r="D1247" s="12">
        <v>1</v>
      </c>
    </row>
    <row r="1248" spans="1:4" hidden="1" x14ac:dyDescent="0.25">
      <c r="A1248" s="15" t="s">
        <v>1767</v>
      </c>
      <c r="B1248" s="12">
        <v>1</v>
      </c>
      <c r="C1248" s="10">
        <v>1</v>
      </c>
      <c r="D1248" s="12">
        <v>1</v>
      </c>
    </row>
    <row r="1249" spans="1:4" hidden="1" x14ac:dyDescent="0.25">
      <c r="A1249" s="15" t="s">
        <v>1768</v>
      </c>
      <c r="B1249" s="12">
        <v>1</v>
      </c>
      <c r="C1249" s="10">
        <v>1</v>
      </c>
      <c r="D1249" s="12">
        <v>1</v>
      </c>
    </row>
    <row r="1250" spans="1:4" hidden="1" x14ac:dyDescent="0.25">
      <c r="A1250" s="15" t="s">
        <v>1769</v>
      </c>
      <c r="B1250" s="12">
        <v>1</v>
      </c>
      <c r="C1250" s="10">
        <v>1</v>
      </c>
      <c r="D1250" s="12">
        <v>1</v>
      </c>
    </row>
    <row r="1251" spans="1:4" hidden="1" x14ac:dyDescent="0.25">
      <c r="A1251" s="15" t="s">
        <v>1770</v>
      </c>
      <c r="B1251" s="12">
        <v>1</v>
      </c>
      <c r="C1251" s="10">
        <v>1</v>
      </c>
      <c r="D1251" s="12">
        <v>1</v>
      </c>
    </row>
    <row r="1252" spans="1:4" hidden="1" x14ac:dyDescent="0.25">
      <c r="A1252" s="15" t="s">
        <v>1066</v>
      </c>
      <c r="B1252" s="12">
        <v>3</v>
      </c>
      <c r="C1252" s="10">
        <v>1</v>
      </c>
      <c r="D1252" s="12">
        <v>1</v>
      </c>
    </row>
    <row r="1253" spans="1:4" hidden="1" x14ac:dyDescent="0.25">
      <c r="A1253" s="15" t="s">
        <v>1067</v>
      </c>
      <c r="B1253" s="12">
        <v>7</v>
      </c>
      <c r="C1253" s="10">
        <v>1</v>
      </c>
      <c r="D1253" s="12">
        <v>1</v>
      </c>
    </row>
    <row r="1254" spans="1:4" hidden="1" x14ac:dyDescent="0.25">
      <c r="A1254" s="15" t="s">
        <v>1069</v>
      </c>
      <c r="B1254" s="12">
        <v>13</v>
      </c>
      <c r="C1254" s="10">
        <v>1</v>
      </c>
      <c r="D1254" s="12">
        <v>1</v>
      </c>
    </row>
    <row r="1255" spans="1:4" hidden="1" x14ac:dyDescent="0.25">
      <c r="A1255" s="15" t="s">
        <v>1070</v>
      </c>
      <c r="B1255" s="12">
        <v>16</v>
      </c>
      <c r="C1255" s="10">
        <v>1</v>
      </c>
      <c r="D1255" s="12">
        <v>1</v>
      </c>
    </row>
    <row r="1256" spans="1:4" hidden="1" x14ac:dyDescent="0.25">
      <c r="A1256" s="15" t="s">
        <v>805</v>
      </c>
      <c r="B1256" s="12">
        <v>1</v>
      </c>
      <c r="C1256" s="10">
        <v>1</v>
      </c>
      <c r="D1256" s="12">
        <v>1</v>
      </c>
    </row>
    <row r="1257" spans="1:4" hidden="1" x14ac:dyDescent="0.25">
      <c r="A1257" s="15" t="s">
        <v>949</v>
      </c>
      <c r="B1257" s="12">
        <v>1</v>
      </c>
      <c r="C1257" s="10">
        <v>1</v>
      </c>
      <c r="D1257" s="12">
        <v>1</v>
      </c>
    </row>
    <row r="1258" spans="1:4" hidden="1" x14ac:dyDescent="0.25">
      <c r="A1258" s="15" t="s">
        <v>1771</v>
      </c>
      <c r="B1258" s="12">
        <v>1</v>
      </c>
      <c r="C1258" s="10">
        <v>1</v>
      </c>
      <c r="D1258" s="12">
        <v>1</v>
      </c>
    </row>
    <row r="1259" spans="1:4" hidden="1" x14ac:dyDescent="0.25">
      <c r="A1259" s="15" t="s">
        <v>807</v>
      </c>
      <c r="B1259" s="12">
        <v>5</v>
      </c>
      <c r="C1259" s="10">
        <v>1</v>
      </c>
      <c r="D1259" s="12">
        <v>1</v>
      </c>
    </row>
    <row r="1260" spans="1:4" hidden="1" x14ac:dyDescent="0.25">
      <c r="A1260" s="15" t="s">
        <v>1772</v>
      </c>
      <c r="B1260" s="12">
        <v>15</v>
      </c>
      <c r="C1260" s="10">
        <v>1</v>
      </c>
      <c r="D1260" s="12">
        <v>1</v>
      </c>
    </row>
    <row r="1261" spans="1:4" hidden="1" x14ac:dyDescent="0.25">
      <c r="A1261" s="15" t="s">
        <v>1074</v>
      </c>
      <c r="B1261" s="12">
        <v>1</v>
      </c>
      <c r="C1261" s="10">
        <v>1</v>
      </c>
      <c r="D1261" s="12">
        <v>1</v>
      </c>
    </row>
    <row r="1262" spans="1:4" hidden="1" x14ac:dyDescent="0.25">
      <c r="A1262" s="15" t="s">
        <v>1075</v>
      </c>
      <c r="B1262" s="12">
        <v>10</v>
      </c>
      <c r="C1262" s="10">
        <v>1</v>
      </c>
      <c r="D1262" s="12">
        <v>1</v>
      </c>
    </row>
    <row r="1263" spans="1:4" hidden="1" x14ac:dyDescent="0.25">
      <c r="A1263" s="15" t="s">
        <v>1773</v>
      </c>
      <c r="B1263" s="12">
        <v>3</v>
      </c>
      <c r="C1263" s="10">
        <v>1</v>
      </c>
      <c r="D1263" s="12">
        <v>1</v>
      </c>
    </row>
    <row r="1264" spans="1:4" hidden="1" x14ac:dyDescent="0.25">
      <c r="A1264" s="15" t="s">
        <v>809</v>
      </c>
      <c r="B1264" s="12">
        <v>6</v>
      </c>
      <c r="C1264" s="10">
        <v>1</v>
      </c>
      <c r="D1264" s="12">
        <v>1</v>
      </c>
    </row>
    <row r="1265" spans="1:4" hidden="1" x14ac:dyDescent="0.25">
      <c r="A1265" s="15" t="s">
        <v>1078</v>
      </c>
      <c r="B1265" s="12">
        <v>5</v>
      </c>
      <c r="C1265" s="10">
        <v>1</v>
      </c>
      <c r="D1265" s="12">
        <v>1</v>
      </c>
    </row>
    <row r="1266" spans="1:4" hidden="1" x14ac:dyDescent="0.25">
      <c r="A1266" s="15" t="s">
        <v>1774</v>
      </c>
      <c r="B1266" s="12">
        <v>1</v>
      </c>
      <c r="C1266" s="10">
        <v>1</v>
      </c>
      <c r="D1266" s="12">
        <v>1</v>
      </c>
    </row>
    <row r="1267" spans="1:4" hidden="1" x14ac:dyDescent="0.25">
      <c r="A1267" s="15" t="s">
        <v>1775</v>
      </c>
      <c r="B1267" s="12">
        <v>1</v>
      </c>
      <c r="C1267" s="10">
        <v>1</v>
      </c>
      <c r="D1267" s="12">
        <v>1</v>
      </c>
    </row>
    <row r="1268" spans="1:4" hidden="1" x14ac:dyDescent="0.25">
      <c r="A1268" s="15" t="s">
        <v>1776</v>
      </c>
      <c r="B1268" s="12">
        <v>1</v>
      </c>
      <c r="C1268" s="10">
        <v>1</v>
      </c>
      <c r="D1268" s="12">
        <v>1</v>
      </c>
    </row>
    <row r="1269" spans="1:4" hidden="1" x14ac:dyDescent="0.25">
      <c r="A1269" s="15" t="s">
        <v>1087</v>
      </c>
      <c r="B1269" s="12">
        <v>7</v>
      </c>
      <c r="C1269" s="10">
        <v>1</v>
      </c>
      <c r="D1269" s="12">
        <v>1</v>
      </c>
    </row>
    <row r="1270" spans="1:4" hidden="1" x14ac:dyDescent="0.25">
      <c r="A1270" s="15" t="s">
        <v>812</v>
      </c>
      <c r="B1270" s="12">
        <v>2</v>
      </c>
      <c r="C1270" s="10">
        <v>1</v>
      </c>
      <c r="D1270" s="12">
        <v>1</v>
      </c>
    </row>
    <row r="1271" spans="1:4" hidden="1" x14ac:dyDescent="0.25">
      <c r="A1271" s="15" t="s">
        <v>1089</v>
      </c>
      <c r="B1271" s="12">
        <v>1</v>
      </c>
      <c r="C1271" s="10">
        <v>1</v>
      </c>
      <c r="D1271" s="12">
        <v>1</v>
      </c>
    </row>
    <row r="1272" spans="1:4" hidden="1" x14ac:dyDescent="0.25">
      <c r="A1272" s="15" t="s">
        <v>1777</v>
      </c>
      <c r="B1272" s="12">
        <v>15</v>
      </c>
      <c r="C1272" s="10">
        <v>1</v>
      </c>
      <c r="D1272" s="12">
        <v>1</v>
      </c>
    </row>
    <row r="1273" spans="1:4" hidden="1" x14ac:dyDescent="0.25">
      <c r="A1273" s="15" t="s">
        <v>1092</v>
      </c>
      <c r="B1273" s="12">
        <v>1</v>
      </c>
      <c r="C1273" s="10">
        <v>1</v>
      </c>
      <c r="D1273" s="12">
        <v>1</v>
      </c>
    </row>
    <row r="1274" spans="1:4" hidden="1" x14ac:dyDescent="0.25">
      <c r="A1274" s="15" t="s">
        <v>1778</v>
      </c>
      <c r="B1274" s="12">
        <v>2</v>
      </c>
      <c r="C1274" s="10">
        <v>1</v>
      </c>
      <c r="D1274" s="12">
        <v>1</v>
      </c>
    </row>
    <row r="1275" spans="1:4" hidden="1" x14ac:dyDescent="0.25">
      <c r="A1275" s="15" t="s">
        <v>910</v>
      </c>
      <c r="B1275" s="12">
        <v>1</v>
      </c>
      <c r="C1275" s="10">
        <v>1</v>
      </c>
      <c r="D1275" s="12">
        <v>1</v>
      </c>
    </row>
    <row r="1276" spans="1:4" hidden="1" x14ac:dyDescent="0.25">
      <c r="A1276" s="15" t="s">
        <v>817</v>
      </c>
      <c r="B1276" s="12">
        <v>3</v>
      </c>
      <c r="C1276" s="10">
        <v>1</v>
      </c>
      <c r="D1276" s="12">
        <v>1</v>
      </c>
    </row>
    <row r="1277" spans="1:4" hidden="1" x14ac:dyDescent="0.25">
      <c r="A1277" s="15" t="s">
        <v>1779</v>
      </c>
      <c r="B1277" s="12">
        <v>1</v>
      </c>
      <c r="C1277" s="10">
        <v>1</v>
      </c>
      <c r="D1277" s="12">
        <v>1</v>
      </c>
    </row>
    <row r="1278" spans="1:4" hidden="1" x14ac:dyDescent="0.25">
      <c r="A1278" s="15" t="s">
        <v>1100</v>
      </c>
      <c r="B1278" s="12">
        <v>1</v>
      </c>
      <c r="C1278" s="10">
        <v>1</v>
      </c>
      <c r="D1278" s="12">
        <v>1</v>
      </c>
    </row>
    <row r="1279" spans="1:4" hidden="1" x14ac:dyDescent="0.25">
      <c r="A1279" s="15" t="s">
        <v>1102</v>
      </c>
      <c r="B1279" s="12">
        <v>1</v>
      </c>
      <c r="C1279" s="10">
        <v>1</v>
      </c>
      <c r="D1279" s="12">
        <v>1</v>
      </c>
    </row>
    <row r="1280" spans="1:4" hidden="1" x14ac:dyDescent="0.25">
      <c r="A1280" s="15" t="s">
        <v>961</v>
      </c>
      <c r="B1280" s="12">
        <v>2</v>
      </c>
      <c r="C1280" s="10">
        <v>1</v>
      </c>
      <c r="D1280" s="12">
        <v>1</v>
      </c>
    </row>
    <row r="1281" spans="1:4" hidden="1" x14ac:dyDescent="0.25">
      <c r="A1281" s="15" t="s">
        <v>1104</v>
      </c>
      <c r="B1281" s="12">
        <v>6</v>
      </c>
      <c r="C1281" s="10">
        <v>1</v>
      </c>
      <c r="D1281" s="12">
        <v>1</v>
      </c>
    </row>
    <row r="1282" spans="1:4" hidden="1" x14ac:dyDescent="0.25">
      <c r="A1282" s="15" t="s">
        <v>1655</v>
      </c>
      <c r="B1282" s="12">
        <v>5</v>
      </c>
      <c r="C1282" s="10">
        <v>1</v>
      </c>
      <c r="D1282" s="12">
        <v>1</v>
      </c>
    </row>
    <row r="1283" spans="1:4" hidden="1" x14ac:dyDescent="0.25">
      <c r="A1283" s="15" t="s">
        <v>820</v>
      </c>
      <c r="B1283" s="12">
        <v>6</v>
      </c>
      <c r="C1283" s="10">
        <v>1</v>
      </c>
      <c r="D1283" s="12">
        <v>1</v>
      </c>
    </row>
    <row r="1284" spans="1:4" hidden="1" x14ac:dyDescent="0.25">
      <c r="A1284" s="15" t="s">
        <v>1780</v>
      </c>
      <c r="B1284" s="12">
        <v>1</v>
      </c>
      <c r="C1284" s="10">
        <v>1</v>
      </c>
      <c r="D1284" s="12">
        <v>1</v>
      </c>
    </row>
    <row r="1285" spans="1:4" hidden="1" x14ac:dyDescent="0.25">
      <c r="A1285" s="15" t="s">
        <v>823</v>
      </c>
      <c r="B1285" s="12">
        <v>10</v>
      </c>
      <c r="C1285" s="10">
        <v>1</v>
      </c>
      <c r="D1285" s="12">
        <v>1</v>
      </c>
    </row>
    <row r="1286" spans="1:4" hidden="1" x14ac:dyDescent="0.25">
      <c r="A1286" s="15" t="s">
        <v>1105</v>
      </c>
      <c r="B1286" s="12">
        <v>1</v>
      </c>
      <c r="C1286" s="10">
        <v>1</v>
      </c>
      <c r="D1286" s="12">
        <v>1</v>
      </c>
    </row>
    <row r="1287" spans="1:4" hidden="1" x14ac:dyDescent="0.25">
      <c r="A1287" s="15" t="s">
        <v>1781</v>
      </c>
      <c r="B1287" s="12">
        <v>1</v>
      </c>
      <c r="C1287" s="10">
        <v>1</v>
      </c>
      <c r="D1287" s="12">
        <v>1</v>
      </c>
    </row>
    <row r="1288" spans="1:4" hidden="1" x14ac:dyDescent="0.25">
      <c r="A1288" s="15" t="s">
        <v>825</v>
      </c>
      <c r="B1288" s="12">
        <v>2</v>
      </c>
      <c r="C1288" s="10">
        <v>1</v>
      </c>
      <c r="D1288" s="12">
        <v>1</v>
      </c>
    </row>
    <row r="1289" spans="1:4" hidden="1" x14ac:dyDescent="0.25">
      <c r="A1289" s="15" t="s">
        <v>1108</v>
      </c>
      <c r="B1289" s="12">
        <v>3</v>
      </c>
      <c r="C1289" s="10">
        <v>1</v>
      </c>
      <c r="D1289" s="12">
        <v>1</v>
      </c>
    </row>
    <row r="1290" spans="1:4" hidden="1" x14ac:dyDescent="0.25">
      <c r="A1290" s="15" t="s">
        <v>1782</v>
      </c>
      <c r="B1290" s="12">
        <v>1</v>
      </c>
      <c r="C1290" s="10">
        <v>1</v>
      </c>
      <c r="D1290" s="12">
        <v>1</v>
      </c>
    </row>
    <row r="1291" spans="1:4" hidden="1" x14ac:dyDescent="0.25">
      <c r="A1291" s="15" t="s">
        <v>1109</v>
      </c>
      <c r="B1291" s="12">
        <v>3</v>
      </c>
      <c r="C1291" s="10">
        <v>1</v>
      </c>
      <c r="D1291" s="12">
        <v>1</v>
      </c>
    </row>
    <row r="1292" spans="1:4" hidden="1" x14ac:dyDescent="0.25">
      <c r="A1292" s="15" t="s">
        <v>827</v>
      </c>
      <c r="B1292" s="12">
        <v>1</v>
      </c>
      <c r="C1292" s="10">
        <v>1</v>
      </c>
      <c r="D1292" s="12">
        <v>1</v>
      </c>
    </row>
    <row r="1293" spans="1:4" hidden="1" x14ac:dyDescent="0.25">
      <c r="A1293" s="15" t="s">
        <v>1110</v>
      </c>
      <c r="B1293" s="12">
        <v>1</v>
      </c>
      <c r="C1293" s="10">
        <v>1</v>
      </c>
      <c r="D1293" s="12">
        <v>1</v>
      </c>
    </row>
    <row r="1294" spans="1:4" hidden="1" x14ac:dyDescent="0.25">
      <c r="A1294" s="15" t="s">
        <v>1783</v>
      </c>
      <c r="B1294" s="12">
        <v>1</v>
      </c>
      <c r="C1294" s="10">
        <v>1</v>
      </c>
      <c r="D1294" s="12">
        <v>1</v>
      </c>
    </row>
    <row r="1295" spans="1:4" hidden="1" x14ac:dyDescent="0.25">
      <c r="A1295" s="15" t="s">
        <v>1784</v>
      </c>
      <c r="B1295" s="12">
        <v>1</v>
      </c>
      <c r="C1295" s="10">
        <v>1</v>
      </c>
      <c r="D1295" s="12">
        <v>1</v>
      </c>
    </row>
    <row r="1296" spans="1:4" hidden="1" x14ac:dyDescent="0.25">
      <c r="A1296" s="15" t="s">
        <v>1112</v>
      </c>
      <c r="B1296" s="12">
        <v>1</v>
      </c>
      <c r="C1296" s="10">
        <v>1</v>
      </c>
      <c r="D1296" s="12">
        <v>1</v>
      </c>
    </row>
    <row r="1297" spans="1:4" hidden="1" x14ac:dyDescent="0.25">
      <c r="A1297" s="15" t="s">
        <v>1785</v>
      </c>
      <c r="B1297" s="12">
        <v>1</v>
      </c>
      <c r="C1297" s="10">
        <v>1</v>
      </c>
      <c r="D1297" s="12">
        <v>1</v>
      </c>
    </row>
    <row r="1298" spans="1:4" hidden="1" x14ac:dyDescent="0.25">
      <c r="A1298" s="15" t="s">
        <v>1032</v>
      </c>
      <c r="B1298" s="12">
        <v>4</v>
      </c>
      <c r="C1298" s="10">
        <v>1</v>
      </c>
      <c r="D1298" s="12">
        <v>1</v>
      </c>
    </row>
    <row r="1299" spans="1:4" hidden="1" x14ac:dyDescent="0.25">
      <c r="A1299" s="15" t="s">
        <v>1113</v>
      </c>
      <c r="B1299" s="12">
        <v>8</v>
      </c>
      <c r="C1299" s="10">
        <v>1</v>
      </c>
      <c r="D1299" s="12">
        <v>1</v>
      </c>
    </row>
    <row r="1300" spans="1:4" hidden="1" x14ac:dyDescent="0.25">
      <c r="A1300" s="15" t="s">
        <v>1786</v>
      </c>
      <c r="B1300" s="12">
        <v>1</v>
      </c>
      <c r="C1300" s="10">
        <v>1</v>
      </c>
      <c r="D1300" s="12">
        <v>1</v>
      </c>
    </row>
    <row r="1301" spans="1:4" hidden="1" x14ac:dyDescent="0.25">
      <c r="A1301" s="15" t="s">
        <v>1116</v>
      </c>
      <c r="B1301" s="12">
        <v>6</v>
      </c>
      <c r="C1301" s="10">
        <v>1</v>
      </c>
      <c r="D1301" s="12">
        <v>1</v>
      </c>
    </row>
    <row r="1302" spans="1:4" hidden="1" x14ac:dyDescent="0.25">
      <c r="A1302" s="15" t="s">
        <v>1787</v>
      </c>
      <c r="B1302" s="12">
        <v>1</v>
      </c>
      <c r="C1302" s="10">
        <v>1</v>
      </c>
      <c r="D1302" s="12">
        <v>1</v>
      </c>
    </row>
    <row r="1303" spans="1:4" hidden="1" x14ac:dyDescent="0.25">
      <c r="A1303" s="15" t="s">
        <v>1788</v>
      </c>
      <c r="B1303" s="12">
        <v>1</v>
      </c>
      <c r="C1303" s="10">
        <v>1</v>
      </c>
      <c r="D1303" s="12">
        <v>1</v>
      </c>
    </row>
    <row r="1304" spans="1:4" hidden="1" x14ac:dyDescent="0.25">
      <c r="A1304" s="15" t="s">
        <v>1119</v>
      </c>
      <c r="B1304" s="12">
        <v>3</v>
      </c>
      <c r="C1304" s="10">
        <v>1</v>
      </c>
      <c r="D1304" s="12">
        <v>1</v>
      </c>
    </row>
    <row r="1305" spans="1:4" hidden="1" x14ac:dyDescent="0.25">
      <c r="A1305" s="15" t="s">
        <v>1120</v>
      </c>
      <c r="B1305" s="12">
        <v>11</v>
      </c>
      <c r="C1305" s="10">
        <v>1</v>
      </c>
      <c r="D1305" s="12">
        <v>1</v>
      </c>
    </row>
    <row r="1306" spans="1:4" hidden="1" x14ac:dyDescent="0.25">
      <c r="A1306" s="15" t="s">
        <v>1121</v>
      </c>
      <c r="B1306" s="12">
        <v>6</v>
      </c>
      <c r="C1306" s="10">
        <v>1</v>
      </c>
      <c r="D1306" s="12">
        <v>1</v>
      </c>
    </row>
    <row r="1307" spans="1:4" hidden="1" x14ac:dyDescent="0.25">
      <c r="A1307" s="15" t="s">
        <v>1789</v>
      </c>
      <c r="B1307" s="12">
        <v>1</v>
      </c>
      <c r="C1307" s="10">
        <v>1</v>
      </c>
      <c r="D1307" s="12">
        <v>1</v>
      </c>
    </row>
    <row r="1308" spans="1:4" hidden="1" x14ac:dyDescent="0.25">
      <c r="A1308" s="15" t="s">
        <v>1790</v>
      </c>
      <c r="B1308" s="12">
        <v>2</v>
      </c>
      <c r="C1308" s="10">
        <v>1</v>
      </c>
      <c r="D1308" s="12">
        <v>1</v>
      </c>
    </row>
    <row r="1309" spans="1:4" hidden="1" x14ac:dyDescent="0.25">
      <c r="A1309" s="15" t="s">
        <v>1044</v>
      </c>
      <c r="B1309" s="12">
        <v>1</v>
      </c>
      <c r="C1309" s="10">
        <v>1</v>
      </c>
      <c r="D1309" s="12">
        <v>1</v>
      </c>
    </row>
    <row r="1310" spans="1:4" hidden="1" x14ac:dyDescent="0.25">
      <c r="A1310" s="15" t="s">
        <v>1129</v>
      </c>
      <c r="B1310" s="12">
        <v>1</v>
      </c>
      <c r="C1310" s="10">
        <v>1</v>
      </c>
      <c r="D1310" s="12">
        <v>1</v>
      </c>
    </row>
    <row r="1311" spans="1:4" hidden="1" x14ac:dyDescent="0.25">
      <c r="A1311" s="15" t="s">
        <v>1791</v>
      </c>
      <c r="B1311" s="12">
        <v>1</v>
      </c>
      <c r="C1311" s="10">
        <v>1</v>
      </c>
      <c r="D1311" s="12">
        <v>1</v>
      </c>
    </row>
    <row r="1312" spans="1:4" hidden="1" x14ac:dyDescent="0.25">
      <c r="A1312" s="15" t="s">
        <v>1792</v>
      </c>
      <c r="B1312" s="12">
        <v>2</v>
      </c>
      <c r="C1312" s="10">
        <v>1</v>
      </c>
      <c r="D1312" s="12">
        <v>1</v>
      </c>
    </row>
    <row r="1313" spans="1:4" hidden="1" x14ac:dyDescent="0.25">
      <c r="A1313" s="15" t="s">
        <v>1793</v>
      </c>
      <c r="B1313" s="12">
        <v>1</v>
      </c>
      <c r="C1313" s="10">
        <v>1</v>
      </c>
      <c r="D1313" s="12">
        <v>1</v>
      </c>
    </row>
    <row r="1314" spans="1:4" hidden="1" x14ac:dyDescent="0.25">
      <c r="A1314" s="15" t="s">
        <v>1794</v>
      </c>
      <c r="B1314" s="12">
        <v>1</v>
      </c>
      <c r="C1314" s="10">
        <v>1</v>
      </c>
      <c r="D1314" s="12">
        <v>1</v>
      </c>
    </row>
    <row r="1315" spans="1:4" x14ac:dyDescent="0.25">
      <c r="A1315" s="16" t="s">
        <v>1131</v>
      </c>
      <c r="B1315" s="13">
        <v>233</v>
      </c>
      <c r="C1315" s="11" t="s">
        <v>840</v>
      </c>
      <c r="D1315" s="13">
        <v>70</v>
      </c>
    </row>
    <row r="1316" spans="1:4" hidden="1" x14ac:dyDescent="0.25">
      <c r="A1316" s="15" t="s">
        <v>1132</v>
      </c>
      <c r="B1316" s="12"/>
      <c r="C1316" s="9"/>
      <c r="D1316" s="12"/>
    </row>
    <row r="1317" spans="1:4" hidden="1" x14ac:dyDescent="0.25">
      <c r="A1317" s="15" t="s">
        <v>827</v>
      </c>
      <c r="B1317" s="12">
        <v>6</v>
      </c>
      <c r="C1317" s="10">
        <v>1</v>
      </c>
      <c r="D1317" s="12">
        <v>1</v>
      </c>
    </row>
    <row r="1318" spans="1:4" hidden="1" x14ac:dyDescent="0.25">
      <c r="A1318" s="15" t="s">
        <v>968</v>
      </c>
      <c r="B1318" s="12">
        <v>3</v>
      </c>
      <c r="C1318" s="10">
        <v>1</v>
      </c>
      <c r="D1318" s="12">
        <v>1</v>
      </c>
    </row>
    <row r="1319" spans="1:4" hidden="1" x14ac:dyDescent="0.25">
      <c r="A1319" s="15" t="s">
        <v>1133</v>
      </c>
      <c r="B1319" s="12">
        <v>2</v>
      </c>
      <c r="C1319" s="10">
        <v>1</v>
      </c>
      <c r="D1319" s="12">
        <v>1</v>
      </c>
    </row>
    <row r="1320" spans="1:4" x14ac:dyDescent="0.25">
      <c r="A1320" s="16" t="s">
        <v>1134</v>
      </c>
      <c r="B1320" s="13">
        <v>11</v>
      </c>
      <c r="C1320" s="11" t="s">
        <v>840</v>
      </c>
      <c r="D1320" s="13">
        <v>3</v>
      </c>
    </row>
    <row r="1321" spans="1:4" hidden="1" x14ac:dyDescent="0.25">
      <c r="A1321" s="15" t="s">
        <v>1135</v>
      </c>
      <c r="B1321" s="12"/>
      <c r="C1321" s="9"/>
      <c r="D1321" s="12"/>
    </row>
    <row r="1322" spans="1:4" hidden="1" x14ac:dyDescent="0.25">
      <c r="A1322" s="15" t="s">
        <v>1795</v>
      </c>
      <c r="B1322" s="12">
        <v>2</v>
      </c>
      <c r="C1322" s="10">
        <v>1</v>
      </c>
      <c r="D1322" s="12">
        <v>1</v>
      </c>
    </row>
    <row r="1323" spans="1:4" hidden="1" x14ac:dyDescent="0.25">
      <c r="A1323" s="15" t="s">
        <v>1796</v>
      </c>
      <c r="B1323" s="12">
        <v>3</v>
      </c>
      <c r="C1323" s="10">
        <v>1</v>
      </c>
      <c r="D1323" s="12">
        <v>1</v>
      </c>
    </row>
    <row r="1324" spans="1:4" hidden="1" x14ac:dyDescent="0.25">
      <c r="A1324" s="15" t="s">
        <v>1797</v>
      </c>
      <c r="B1324" s="12">
        <v>1</v>
      </c>
      <c r="C1324" s="10">
        <v>1</v>
      </c>
      <c r="D1324" s="12">
        <v>1</v>
      </c>
    </row>
    <row r="1325" spans="1:4" hidden="1" x14ac:dyDescent="0.25">
      <c r="A1325" s="15" t="s">
        <v>1161</v>
      </c>
      <c r="B1325" s="12">
        <v>14</v>
      </c>
      <c r="C1325" s="10">
        <v>1</v>
      </c>
      <c r="D1325" s="12">
        <v>1</v>
      </c>
    </row>
    <row r="1326" spans="1:4" hidden="1" x14ac:dyDescent="0.25">
      <c r="A1326" s="15" t="s">
        <v>1138</v>
      </c>
      <c r="B1326" s="12">
        <v>1</v>
      </c>
      <c r="C1326" s="10">
        <v>1</v>
      </c>
      <c r="D1326" s="12">
        <v>1</v>
      </c>
    </row>
    <row r="1327" spans="1:4" hidden="1" x14ac:dyDescent="0.25">
      <c r="A1327" s="15" t="s">
        <v>1798</v>
      </c>
      <c r="B1327" s="12">
        <v>2</v>
      </c>
      <c r="C1327" s="10">
        <v>1</v>
      </c>
      <c r="D1327" s="12">
        <v>1</v>
      </c>
    </row>
    <row r="1328" spans="1:4" hidden="1" x14ac:dyDescent="0.25">
      <c r="A1328" s="15" t="s">
        <v>1139</v>
      </c>
      <c r="B1328" s="12">
        <v>2</v>
      </c>
      <c r="C1328" s="10">
        <v>1</v>
      </c>
      <c r="D1328" s="12">
        <v>1</v>
      </c>
    </row>
    <row r="1329" spans="1:4" hidden="1" x14ac:dyDescent="0.25">
      <c r="A1329" s="15" t="s">
        <v>1799</v>
      </c>
      <c r="B1329" s="12">
        <v>1</v>
      </c>
      <c r="C1329" s="10">
        <v>1</v>
      </c>
      <c r="D1329" s="12">
        <v>1</v>
      </c>
    </row>
    <row r="1330" spans="1:4" hidden="1" x14ac:dyDescent="0.25">
      <c r="A1330" s="15" t="s">
        <v>1800</v>
      </c>
      <c r="B1330" s="12">
        <v>1</v>
      </c>
      <c r="C1330" s="10">
        <v>1</v>
      </c>
      <c r="D1330" s="12">
        <v>1</v>
      </c>
    </row>
    <row r="1331" spans="1:4" hidden="1" x14ac:dyDescent="0.25">
      <c r="A1331" s="15" t="s">
        <v>1801</v>
      </c>
      <c r="B1331" s="12">
        <v>2</v>
      </c>
      <c r="C1331" s="10">
        <v>1</v>
      </c>
      <c r="D1331" s="12">
        <v>1</v>
      </c>
    </row>
    <row r="1332" spans="1:4" hidden="1" x14ac:dyDescent="0.25">
      <c r="A1332" s="15" t="s">
        <v>1802</v>
      </c>
      <c r="B1332" s="12">
        <v>1</v>
      </c>
      <c r="C1332" s="10">
        <v>1</v>
      </c>
      <c r="D1332" s="12">
        <v>1</v>
      </c>
    </row>
    <row r="1333" spans="1:4" hidden="1" x14ac:dyDescent="0.25">
      <c r="A1333" s="15" t="s">
        <v>1165</v>
      </c>
      <c r="B1333" s="12">
        <v>1</v>
      </c>
      <c r="C1333" s="10">
        <v>1</v>
      </c>
      <c r="D1333" s="12">
        <v>1</v>
      </c>
    </row>
    <row r="1334" spans="1:4" hidden="1" x14ac:dyDescent="0.25">
      <c r="A1334" s="15" t="s">
        <v>1803</v>
      </c>
      <c r="B1334" s="12">
        <v>3</v>
      </c>
      <c r="C1334" s="10">
        <v>1</v>
      </c>
      <c r="D1334" s="12">
        <v>1</v>
      </c>
    </row>
    <row r="1335" spans="1:4" hidden="1" x14ac:dyDescent="0.25">
      <c r="A1335" s="15" t="s">
        <v>1804</v>
      </c>
      <c r="B1335" s="12">
        <v>1</v>
      </c>
      <c r="C1335" s="10">
        <v>1</v>
      </c>
      <c r="D1335" s="12">
        <v>1</v>
      </c>
    </row>
    <row r="1336" spans="1:4" hidden="1" x14ac:dyDescent="0.25">
      <c r="A1336" s="15" t="s">
        <v>1142</v>
      </c>
      <c r="B1336" s="12">
        <v>2</v>
      </c>
      <c r="C1336" s="10">
        <v>1</v>
      </c>
      <c r="D1336" s="12">
        <v>1</v>
      </c>
    </row>
    <row r="1337" spans="1:4" hidden="1" x14ac:dyDescent="0.25">
      <c r="A1337" s="15" t="s">
        <v>1805</v>
      </c>
      <c r="B1337" s="12">
        <v>1</v>
      </c>
      <c r="C1337" s="10">
        <v>1</v>
      </c>
      <c r="D1337" s="12">
        <v>1</v>
      </c>
    </row>
    <row r="1338" spans="1:4" hidden="1" x14ac:dyDescent="0.25">
      <c r="A1338" s="15" t="s">
        <v>1143</v>
      </c>
      <c r="B1338" s="12">
        <v>1</v>
      </c>
      <c r="C1338" s="10">
        <v>1</v>
      </c>
      <c r="D1338" s="12">
        <v>1</v>
      </c>
    </row>
    <row r="1339" spans="1:4" hidden="1" x14ac:dyDescent="0.25">
      <c r="A1339" s="15" t="s">
        <v>1144</v>
      </c>
      <c r="B1339" s="12">
        <v>1</v>
      </c>
      <c r="C1339" s="10">
        <v>1</v>
      </c>
      <c r="D1339" s="12">
        <v>1</v>
      </c>
    </row>
    <row r="1340" spans="1:4" hidden="1" x14ac:dyDescent="0.25">
      <c r="A1340" s="15" t="s">
        <v>1806</v>
      </c>
      <c r="B1340" s="12">
        <v>2</v>
      </c>
      <c r="C1340" s="10">
        <v>1</v>
      </c>
      <c r="D1340" s="12">
        <v>1</v>
      </c>
    </row>
    <row r="1341" spans="1:4" hidden="1" x14ac:dyDescent="0.25">
      <c r="A1341" s="15" t="s">
        <v>1145</v>
      </c>
      <c r="B1341" s="12">
        <v>3</v>
      </c>
      <c r="C1341" s="10">
        <v>1</v>
      </c>
      <c r="D1341" s="12">
        <v>1</v>
      </c>
    </row>
    <row r="1342" spans="1:4" hidden="1" x14ac:dyDescent="0.25">
      <c r="A1342" s="15" t="s">
        <v>1146</v>
      </c>
      <c r="B1342" s="12">
        <v>2</v>
      </c>
      <c r="C1342" s="10">
        <v>1</v>
      </c>
      <c r="D1342" s="12">
        <v>1</v>
      </c>
    </row>
    <row r="1343" spans="1:4" hidden="1" x14ac:dyDescent="0.25">
      <c r="A1343" s="15" t="s">
        <v>1807</v>
      </c>
      <c r="B1343" s="12">
        <v>5</v>
      </c>
      <c r="C1343" s="10">
        <v>1</v>
      </c>
      <c r="D1343" s="12">
        <v>1</v>
      </c>
    </row>
    <row r="1344" spans="1:4" hidden="1" x14ac:dyDescent="0.25">
      <c r="A1344" s="15" t="s">
        <v>1147</v>
      </c>
      <c r="B1344" s="12">
        <v>5</v>
      </c>
      <c r="C1344" s="10">
        <v>1</v>
      </c>
      <c r="D1344" s="12">
        <v>1</v>
      </c>
    </row>
    <row r="1345" spans="1:4" hidden="1" x14ac:dyDescent="0.25">
      <c r="A1345" s="15" t="s">
        <v>1808</v>
      </c>
      <c r="B1345" s="12">
        <v>1</v>
      </c>
      <c r="C1345" s="10">
        <v>1</v>
      </c>
      <c r="D1345" s="12">
        <v>1</v>
      </c>
    </row>
    <row r="1346" spans="1:4" hidden="1" x14ac:dyDescent="0.25">
      <c r="A1346" s="15" t="s">
        <v>1809</v>
      </c>
      <c r="B1346" s="12">
        <v>2</v>
      </c>
      <c r="C1346" s="10">
        <v>1</v>
      </c>
      <c r="D1346" s="12">
        <v>1</v>
      </c>
    </row>
    <row r="1347" spans="1:4" hidden="1" x14ac:dyDescent="0.25">
      <c r="A1347" s="15" t="s">
        <v>1810</v>
      </c>
      <c r="B1347" s="12">
        <v>2</v>
      </c>
      <c r="C1347" s="10">
        <v>1</v>
      </c>
      <c r="D1347" s="12">
        <v>1</v>
      </c>
    </row>
    <row r="1348" spans="1:4" hidden="1" x14ac:dyDescent="0.25">
      <c r="A1348" s="15" t="s">
        <v>1811</v>
      </c>
      <c r="B1348" s="12">
        <v>2</v>
      </c>
      <c r="C1348" s="10">
        <v>1</v>
      </c>
      <c r="D1348" s="12">
        <v>1</v>
      </c>
    </row>
    <row r="1349" spans="1:4" hidden="1" x14ac:dyDescent="0.25">
      <c r="A1349" s="15" t="s">
        <v>1812</v>
      </c>
      <c r="B1349" s="12">
        <v>1</v>
      </c>
      <c r="C1349" s="10">
        <v>1</v>
      </c>
      <c r="D1349" s="12">
        <v>1</v>
      </c>
    </row>
    <row r="1350" spans="1:4" hidden="1" x14ac:dyDescent="0.25">
      <c r="A1350" s="15" t="s">
        <v>1813</v>
      </c>
      <c r="B1350" s="12">
        <v>3</v>
      </c>
      <c r="C1350" s="10">
        <v>1</v>
      </c>
      <c r="D1350" s="12">
        <v>1</v>
      </c>
    </row>
    <row r="1351" spans="1:4" hidden="1" x14ac:dyDescent="0.25">
      <c r="A1351" s="15" t="s">
        <v>1814</v>
      </c>
      <c r="B1351" s="12">
        <v>1</v>
      </c>
      <c r="C1351" s="10">
        <v>1</v>
      </c>
      <c r="D1351" s="12">
        <v>1</v>
      </c>
    </row>
    <row r="1352" spans="1:4" hidden="1" x14ac:dyDescent="0.25">
      <c r="A1352" s="15" t="s">
        <v>1815</v>
      </c>
      <c r="B1352" s="12">
        <v>4</v>
      </c>
      <c r="C1352" s="10">
        <v>1</v>
      </c>
      <c r="D1352" s="12">
        <v>1</v>
      </c>
    </row>
    <row r="1353" spans="1:4" hidden="1" x14ac:dyDescent="0.25">
      <c r="A1353" s="15" t="s">
        <v>1150</v>
      </c>
      <c r="B1353" s="12">
        <v>1</v>
      </c>
      <c r="C1353" s="10">
        <v>1</v>
      </c>
      <c r="D1353" s="12">
        <v>1</v>
      </c>
    </row>
    <row r="1354" spans="1:4" hidden="1" x14ac:dyDescent="0.25">
      <c r="A1354" s="15" t="s">
        <v>1816</v>
      </c>
      <c r="B1354" s="12">
        <v>3</v>
      </c>
      <c r="C1354" s="10">
        <v>1</v>
      </c>
      <c r="D1354" s="12">
        <v>1</v>
      </c>
    </row>
    <row r="1355" spans="1:4" hidden="1" x14ac:dyDescent="0.25">
      <c r="A1355" s="15" t="s">
        <v>1817</v>
      </c>
      <c r="B1355" s="12">
        <v>5</v>
      </c>
      <c r="C1355" s="10">
        <v>1</v>
      </c>
      <c r="D1355" s="12">
        <v>1</v>
      </c>
    </row>
    <row r="1356" spans="1:4" hidden="1" x14ac:dyDescent="0.25">
      <c r="A1356" s="15" t="s">
        <v>1818</v>
      </c>
      <c r="B1356" s="12">
        <v>6</v>
      </c>
      <c r="C1356" s="10">
        <v>1</v>
      </c>
      <c r="D1356" s="12">
        <v>1</v>
      </c>
    </row>
    <row r="1357" spans="1:4" hidden="1" x14ac:dyDescent="0.25">
      <c r="A1357" s="15" t="s">
        <v>1819</v>
      </c>
      <c r="B1357" s="12">
        <v>1</v>
      </c>
      <c r="C1357" s="10">
        <v>1</v>
      </c>
      <c r="D1357" s="12">
        <v>1</v>
      </c>
    </row>
    <row r="1358" spans="1:4" hidden="1" x14ac:dyDescent="0.25">
      <c r="A1358" s="15" t="s">
        <v>1820</v>
      </c>
      <c r="B1358" s="12">
        <v>2</v>
      </c>
      <c r="C1358" s="10">
        <v>1</v>
      </c>
      <c r="D1358" s="12">
        <v>1</v>
      </c>
    </row>
    <row r="1359" spans="1:4" hidden="1" x14ac:dyDescent="0.25">
      <c r="A1359" s="15" t="s">
        <v>1152</v>
      </c>
      <c r="B1359" s="12">
        <v>1</v>
      </c>
      <c r="C1359" s="10">
        <v>1</v>
      </c>
      <c r="D1359" s="12">
        <v>1</v>
      </c>
    </row>
    <row r="1360" spans="1:4" hidden="1" x14ac:dyDescent="0.25">
      <c r="A1360" s="15" t="s">
        <v>1821</v>
      </c>
      <c r="B1360" s="12">
        <v>1</v>
      </c>
      <c r="C1360" s="10">
        <v>1</v>
      </c>
      <c r="D1360" s="12">
        <v>1</v>
      </c>
    </row>
    <row r="1361" spans="1:4" hidden="1" x14ac:dyDescent="0.25">
      <c r="A1361" s="15" t="s">
        <v>1822</v>
      </c>
      <c r="B1361" s="12">
        <v>1</v>
      </c>
      <c r="C1361" s="10">
        <v>1</v>
      </c>
      <c r="D1361" s="12">
        <v>1</v>
      </c>
    </row>
    <row r="1362" spans="1:4" hidden="1" x14ac:dyDescent="0.25">
      <c r="A1362" s="15" t="s">
        <v>1823</v>
      </c>
      <c r="B1362" s="12">
        <v>2</v>
      </c>
      <c r="C1362" s="10">
        <v>1</v>
      </c>
      <c r="D1362" s="12">
        <v>1</v>
      </c>
    </row>
    <row r="1363" spans="1:4" hidden="1" x14ac:dyDescent="0.25">
      <c r="A1363" s="15" t="s">
        <v>1824</v>
      </c>
      <c r="B1363" s="12">
        <v>1</v>
      </c>
      <c r="C1363" s="10">
        <v>1</v>
      </c>
      <c r="D1363" s="12">
        <v>1</v>
      </c>
    </row>
    <row r="1364" spans="1:4" hidden="1" x14ac:dyDescent="0.25">
      <c r="A1364" s="15" t="s">
        <v>1825</v>
      </c>
      <c r="B1364" s="12">
        <v>2</v>
      </c>
      <c r="C1364" s="10">
        <v>1</v>
      </c>
      <c r="D1364" s="12">
        <v>1</v>
      </c>
    </row>
    <row r="1365" spans="1:4" hidden="1" x14ac:dyDescent="0.25">
      <c r="A1365" s="15" t="s">
        <v>1826</v>
      </c>
      <c r="B1365" s="12">
        <v>1</v>
      </c>
      <c r="C1365" s="10">
        <v>1</v>
      </c>
      <c r="D1365" s="12">
        <v>1</v>
      </c>
    </row>
    <row r="1366" spans="1:4" hidden="1" x14ac:dyDescent="0.25">
      <c r="A1366" s="15" t="s">
        <v>1827</v>
      </c>
      <c r="B1366" s="12">
        <v>2</v>
      </c>
      <c r="C1366" s="10">
        <v>1</v>
      </c>
      <c r="D1366" s="12">
        <v>1</v>
      </c>
    </row>
    <row r="1367" spans="1:4" hidden="1" x14ac:dyDescent="0.25">
      <c r="A1367" s="15" t="s">
        <v>1153</v>
      </c>
      <c r="B1367" s="12">
        <v>16</v>
      </c>
      <c r="C1367" s="10">
        <v>1</v>
      </c>
      <c r="D1367" s="12">
        <v>1</v>
      </c>
    </row>
    <row r="1368" spans="1:4" hidden="1" x14ac:dyDescent="0.25">
      <c r="A1368" s="15" t="s">
        <v>1828</v>
      </c>
      <c r="B1368" s="12">
        <v>1</v>
      </c>
      <c r="C1368" s="10">
        <v>1</v>
      </c>
      <c r="D1368" s="12">
        <v>1</v>
      </c>
    </row>
    <row r="1369" spans="1:4" hidden="1" x14ac:dyDescent="0.25">
      <c r="A1369" s="15" t="s">
        <v>1829</v>
      </c>
      <c r="B1369" s="12">
        <v>2</v>
      </c>
      <c r="C1369" s="10">
        <v>1</v>
      </c>
      <c r="D1369" s="12">
        <v>1</v>
      </c>
    </row>
    <row r="1370" spans="1:4" hidden="1" x14ac:dyDescent="0.25">
      <c r="A1370" s="15" t="s">
        <v>1156</v>
      </c>
      <c r="B1370" s="12">
        <v>4</v>
      </c>
      <c r="C1370" s="10">
        <v>1</v>
      </c>
      <c r="D1370" s="12">
        <v>1</v>
      </c>
    </row>
    <row r="1371" spans="1:4" hidden="1" x14ac:dyDescent="0.25">
      <c r="A1371" s="15" t="s">
        <v>1830</v>
      </c>
      <c r="B1371" s="12">
        <v>3</v>
      </c>
      <c r="C1371" s="10">
        <v>1</v>
      </c>
      <c r="D1371" s="12">
        <v>1</v>
      </c>
    </row>
    <row r="1372" spans="1:4" x14ac:dyDescent="0.25">
      <c r="A1372" s="16" t="s">
        <v>1157</v>
      </c>
      <c r="B1372" s="13">
        <v>128</v>
      </c>
      <c r="C1372" s="11" t="s">
        <v>1158</v>
      </c>
      <c r="D1372" s="13">
        <v>50</v>
      </c>
    </row>
    <row r="1373" spans="1:4" hidden="1" x14ac:dyDescent="0.25">
      <c r="A1373" s="15" t="s">
        <v>1159</v>
      </c>
      <c r="B1373" s="12"/>
      <c r="C1373" s="9"/>
      <c r="D1373" s="12"/>
    </row>
    <row r="1374" spans="1:4" hidden="1" x14ac:dyDescent="0.25">
      <c r="A1374" s="15" t="s">
        <v>1161</v>
      </c>
      <c r="B1374" s="12">
        <v>1</v>
      </c>
      <c r="C1374" s="10">
        <v>1</v>
      </c>
      <c r="D1374" s="12">
        <v>1</v>
      </c>
    </row>
    <row r="1375" spans="1:4" hidden="1" x14ac:dyDescent="0.25">
      <c r="A1375" s="15" t="s">
        <v>1162</v>
      </c>
      <c r="B1375" s="12">
        <v>1</v>
      </c>
      <c r="C1375" s="10">
        <v>1</v>
      </c>
      <c r="D1375" s="12">
        <v>1</v>
      </c>
    </row>
    <row r="1376" spans="1:4" hidden="1" x14ac:dyDescent="0.25">
      <c r="A1376" s="15" t="s">
        <v>1831</v>
      </c>
      <c r="B1376" s="12">
        <v>1</v>
      </c>
      <c r="C1376" s="10">
        <v>1</v>
      </c>
      <c r="D1376" s="12">
        <v>1</v>
      </c>
    </row>
    <row r="1377" spans="1:4" hidden="1" x14ac:dyDescent="0.25">
      <c r="A1377" s="15" t="s">
        <v>1832</v>
      </c>
      <c r="B1377" s="12">
        <v>2</v>
      </c>
      <c r="C1377" s="10">
        <v>1</v>
      </c>
      <c r="D1377" s="12">
        <v>1</v>
      </c>
    </row>
    <row r="1378" spans="1:4" hidden="1" x14ac:dyDescent="0.25">
      <c r="A1378" s="15" t="s">
        <v>1163</v>
      </c>
      <c r="B1378" s="12">
        <v>1</v>
      </c>
      <c r="C1378" s="10">
        <v>1</v>
      </c>
      <c r="D1378" s="12">
        <v>1</v>
      </c>
    </row>
    <row r="1379" spans="1:4" hidden="1" x14ac:dyDescent="0.25">
      <c r="A1379" s="15" t="s">
        <v>1833</v>
      </c>
      <c r="B1379" s="12">
        <v>4</v>
      </c>
      <c r="C1379" s="10">
        <v>1</v>
      </c>
      <c r="D1379" s="12">
        <v>1</v>
      </c>
    </row>
    <row r="1380" spans="1:4" hidden="1" x14ac:dyDescent="0.25">
      <c r="A1380" s="15" t="s">
        <v>1164</v>
      </c>
      <c r="B1380" s="12">
        <v>1</v>
      </c>
      <c r="C1380" s="10">
        <v>1</v>
      </c>
      <c r="D1380" s="12">
        <v>1</v>
      </c>
    </row>
    <row r="1381" spans="1:4" hidden="1" x14ac:dyDescent="0.25">
      <c r="A1381" s="15" t="s">
        <v>1834</v>
      </c>
      <c r="B1381" s="12">
        <v>1</v>
      </c>
      <c r="C1381" s="10">
        <v>1</v>
      </c>
      <c r="D1381" s="12">
        <v>1</v>
      </c>
    </row>
    <row r="1382" spans="1:4" hidden="1" x14ac:dyDescent="0.25">
      <c r="A1382" s="15" t="s">
        <v>1835</v>
      </c>
      <c r="B1382" s="12">
        <v>1</v>
      </c>
      <c r="C1382" s="10">
        <v>1</v>
      </c>
      <c r="D1382" s="12">
        <v>1</v>
      </c>
    </row>
    <row r="1383" spans="1:4" hidden="1" x14ac:dyDescent="0.25">
      <c r="A1383" s="15" t="s">
        <v>1836</v>
      </c>
      <c r="B1383" s="12">
        <v>1</v>
      </c>
      <c r="C1383" s="10">
        <v>1</v>
      </c>
      <c r="D1383" s="12">
        <v>1</v>
      </c>
    </row>
    <row r="1384" spans="1:4" hidden="1" x14ac:dyDescent="0.25">
      <c r="A1384" s="15" t="s">
        <v>1165</v>
      </c>
      <c r="B1384" s="12">
        <v>2</v>
      </c>
      <c r="C1384" s="10">
        <v>1</v>
      </c>
      <c r="D1384" s="12">
        <v>1</v>
      </c>
    </row>
    <row r="1385" spans="1:4" hidden="1" x14ac:dyDescent="0.25">
      <c r="A1385" s="15" t="s">
        <v>1837</v>
      </c>
      <c r="B1385" s="12">
        <v>1</v>
      </c>
      <c r="C1385" s="10">
        <v>1</v>
      </c>
      <c r="D1385" s="12">
        <v>1</v>
      </c>
    </row>
    <row r="1386" spans="1:4" hidden="1" x14ac:dyDescent="0.25">
      <c r="A1386" s="15" t="s">
        <v>1167</v>
      </c>
      <c r="B1386" s="12">
        <v>1</v>
      </c>
      <c r="C1386" s="10">
        <v>1</v>
      </c>
      <c r="D1386" s="12">
        <v>1</v>
      </c>
    </row>
    <row r="1387" spans="1:4" hidden="1" x14ac:dyDescent="0.25">
      <c r="A1387" s="15" t="s">
        <v>1168</v>
      </c>
      <c r="B1387" s="12">
        <v>6</v>
      </c>
      <c r="C1387" s="10">
        <v>1</v>
      </c>
      <c r="D1387" s="12">
        <v>1</v>
      </c>
    </row>
    <row r="1388" spans="1:4" hidden="1" x14ac:dyDescent="0.25">
      <c r="A1388" s="15" t="s">
        <v>1169</v>
      </c>
      <c r="B1388" s="12">
        <v>18</v>
      </c>
      <c r="C1388" s="10">
        <v>1</v>
      </c>
      <c r="D1388" s="12">
        <v>1</v>
      </c>
    </row>
    <row r="1389" spans="1:4" hidden="1" x14ac:dyDescent="0.25">
      <c r="A1389" s="15" t="s">
        <v>1838</v>
      </c>
      <c r="B1389" s="12">
        <v>1</v>
      </c>
      <c r="C1389" s="10">
        <v>1</v>
      </c>
      <c r="D1389" s="12">
        <v>1</v>
      </c>
    </row>
    <row r="1390" spans="1:4" hidden="1" x14ac:dyDescent="0.25">
      <c r="A1390" s="15" t="s">
        <v>1170</v>
      </c>
      <c r="B1390" s="12">
        <v>2</v>
      </c>
      <c r="C1390" s="10">
        <v>1</v>
      </c>
      <c r="D1390" s="12">
        <v>1</v>
      </c>
    </row>
    <row r="1391" spans="1:4" hidden="1" x14ac:dyDescent="0.25">
      <c r="A1391" s="15" t="s">
        <v>1839</v>
      </c>
      <c r="B1391" s="12">
        <v>1</v>
      </c>
      <c r="C1391" s="10">
        <v>1</v>
      </c>
      <c r="D1391" s="12">
        <v>1</v>
      </c>
    </row>
    <row r="1392" spans="1:4" hidden="1" x14ac:dyDescent="0.25">
      <c r="A1392" s="15" t="s">
        <v>1840</v>
      </c>
      <c r="B1392" s="12">
        <v>1</v>
      </c>
      <c r="C1392" s="10">
        <v>1</v>
      </c>
      <c r="D1392" s="12">
        <v>1</v>
      </c>
    </row>
    <row r="1393" spans="1:4" hidden="1" x14ac:dyDescent="0.25">
      <c r="A1393" s="15" t="s">
        <v>1171</v>
      </c>
      <c r="B1393" s="12">
        <v>4</v>
      </c>
      <c r="C1393" s="10">
        <v>1</v>
      </c>
      <c r="D1393" s="12">
        <v>1</v>
      </c>
    </row>
    <row r="1394" spans="1:4" hidden="1" x14ac:dyDescent="0.25">
      <c r="A1394" s="15" t="s">
        <v>1172</v>
      </c>
      <c r="B1394" s="12">
        <v>1</v>
      </c>
      <c r="C1394" s="10">
        <v>1</v>
      </c>
      <c r="D1394" s="12">
        <v>1</v>
      </c>
    </row>
    <row r="1395" spans="1:4" hidden="1" x14ac:dyDescent="0.25">
      <c r="A1395" s="15" t="s">
        <v>1841</v>
      </c>
      <c r="B1395" s="12">
        <v>1</v>
      </c>
      <c r="C1395" s="10">
        <v>1</v>
      </c>
      <c r="D1395" s="12">
        <v>1</v>
      </c>
    </row>
    <row r="1396" spans="1:4" hidden="1" x14ac:dyDescent="0.25">
      <c r="A1396" s="15" t="s">
        <v>1174</v>
      </c>
      <c r="B1396" s="12">
        <v>2</v>
      </c>
      <c r="C1396" s="10">
        <v>1</v>
      </c>
      <c r="D1396" s="12">
        <v>1</v>
      </c>
    </row>
    <row r="1397" spans="1:4" hidden="1" x14ac:dyDescent="0.25">
      <c r="A1397" s="15" t="s">
        <v>1175</v>
      </c>
      <c r="B1397" s="12">
        <v>11</v>
      </c>
      <c r="C1397" s="10">
        <v>1</v>
      </c>
      <c r="D1397" s="12">
        <v>1</v>
      </c>
    </row>
    <row r="1398" spans="1:4" hidden="1" x14ac:dyDescent="0.25">
      <c r="A1398" s="15" t="s">
        <v>1842</v>
      </c>
      <c r="B1398" s="12">
        <v>1</v>
      </c>
      <c r="C1398" s="10">
        <v>1</v>
      </c>
      <c r="D1398" s="12">
        <v>1</v>
      </c>
    </row>
    <row r="1399" spans="1:4" hidden="1" x14ac:dyDescent="0.25">
      <c r="A1399" s="15" t="s">
        <v>1843</v>
      </c>
      <c r="B1399" s="12">
        <v>3</v>
      </c>
      <c r="C1399" s="10">
        <v>1</v>
      </c>
      <c r="D1399" s="12">
        <v>1</v>
      </c>
    </row>
    <row r="1400" spans="1:4" hidden="1" x14ac:dyDescent="0.25">
      <c r="A1400" s="15" t="s">
        <v>1844</v>
      </c>
      <c r="B1400" s="12">
        <v>1</v>
      </c>
      <c r="C1400" s="10">
        <v>1</v>
      </c>
      <c r="D1400" s="12">
        <v>1</v>
      </c>
    </row>
    <row r="1401" spans="1:4" hidden="1" x14ac:dyDescent="0.25">
      <c r="A1401" s="15" t="s">
        <v>1177</v>
      </c>
      <c r="B1401" s="12">
        <v>15</v>
      </c>
      <c r="C1401" s="10">
        <v>1</v>
      </c>
      <c r="D1401" s="12">
        <v>1</v>
      </c>
    </row>
    <row r="1402" spans="1:4" hidden="1" x14ac:dyDescent="0.25">
      <c r="A1402" s="15" t="s">
        <v>1179</v>
      </c>
      <c r="B1402" s="12">
        <v>1</v>
      </c>
      <c r="C1402" s="10">
        <v>1</v>
      </c>
      <c r="D1402" s="12">
        <v>1</v>
      </c>
    </row>
    <row r="1403" spans="1:4" hidden="1" x14ac:dyDescent="0.25">
      <c r="A1403" s="15" t="s">
        <v>1180</v>
      </c>
      <c r="B1403" s="12">
        <v>1</v>
      </c>
      <c r="C1403" s="10">
        <v>1</v>
      </c>
      <c r="D1403" s="12">
        <v>1</v>
      </c>
    </row>
    <row r="1404" spans="1:4" hidden="1" x14ac:dyDescent="0.25">
      <c r="A1404" s="15" t="s">
        <v>1181</v>
      </c>
      <c r="B1404" s="12">
        <v>5</v>
      </c>
      <c r="C1404" s="10">
        <v>1</v>
      </c>
      <c r="D1404" s="12">
        <v>1</v>
      </c>
    </row>
    <row r="1405" spans="1:4" hidden="1" x14ac:dyDescent="0.25">
      <c r="A1405" s="15" t="s">
        <v>1182</v>
      </c>
      <c r="B1405" s="12">
        <v>1</v>
      </c>
      <c r="C1405" s="10">
        <v>1</v>
      </c>
      <c r="D1405" s="12">
        <v>1</v>
      </c>
    </row>
    <row r="1406" spans="1:4" hidden="1" x14ac:dyDescent="0.25">
      <c r="A1406" s="15" t="s">
        <v>1845</v>
      </c>
      <c r="B1406" s="12">
        <v>1</v>
      </c>
      <c r="C1406" s="10">
        <v>1</v>
      </c>
      <c r="D1406" s="12">
        <v>1</v>
      </c>
    </row>
    <row r="1407" spans="1:4" hidden="1" x14ac:dyDescent="0.25">
      <c r="A1407" s="15" t="s">
        <v>1846</v>
      </c>
      <c r="B1407" s="12">
        <v>1</v>
      </c>
      <c r="C1407" s="10">
        <v>1</v>
      </c>
      <c r="D1407" s="12">
        <v>1</v>
      </c>
    </row>
    <row r="1408" spans="1:4" hidden="1" x14ac:dyDescent="0.25">
      <c r="A1408" s="15" t="s">
        <v>1183</v>
      </c>
      <c r="B1408" s="12">
        <v>1</v>
      </c>
      <c r="C1408" s="10">
        <v>1</v>
      </c>
      <c r="D1408" s="12">
        <v>1</v>
      </c>
    </row>
    <row r="1409" spans="1:4" hidden="1" x14ac:dyDescent="0.25">
      <c r="A1409" s="15" t="s">
        <v>1184</v>
      </c>
      <c r="B1409" s="12">
        <v>1</v>
      </c>
      <c r="C1409" s="10">
        <v>1</v>
      </c>
      <c r="D1409" s="12">
        <v>1</v>
      </c>
    </row>
    <row r="1410" spans="1:4" hidden="1" x14ac:dyDescent="0.25">
      <c r="A1410" s="15" t="s">
        <v>1185</v>
      </c>
      <c r="B1410" s="12">
        <v>1</v>
      </c>
      <c r="C1410" s="10">
        <v>1</v>
      </c>
      <c r="D1410" s="12">
        <v>1</v>
      </c>
    </row>
    <row r="1411" spans="1:4" hidden="1" x14ac:dyDescent="0.25">
      <c r="A1411" s="15" t="s">
        <v>1847</v>
      </c>
      <c r="B1411" s="12">
        <v>2</v>
      </c>
      <c r="C1411" s="10">
        <v>1</v>
      </c>
      <c r="D1411" s="12">
        <v>1</v>
      </c>
    </row>
    <row r="1412" spans="1:4" hidden="1" x14ac:dyDescent="0.25">
      <c r="A1412" s="15" t="s">
        <v>1153</v>
      </c>
      <c r="B1412" s="12">
        <v>4</v>
      </c>
      <c r="C1412" s="10">
        <v>1</v>
      </c>
      <c r="D1412" s="12">
        <v>1</v>
      </c>
    </row>
    <row r="1413" spans="1:4" hidden="1" x14ac:dyDescent="0.25">
      <c r="A1413" s="15" t="s">
        <v>1848</v>
      </c>
      <c r="B1413" s="12">
        <v>4</v>
      </c>
      <c r="C1413" s="10">
        <v>1</v>
      </c>
      <c r="D1413" s="12">
        <v>1</v>
      </c>
    </row>
    <row r="1414" spans="1:4" hidden="1" x14ac:dyDescent="0.25">
      <c r="A1414" s="15" t="s">
        <v>1849</v>
      </c>
      <c r="B1414" s="12">
        <v>2</v>
      </c>
      <c r="C1414" s="10">
        <v>1</v>
      </c>
      <c r="D1414" s="12">
        <v>1</v>
      </c>
    </row>
    <row r="1415" spans="1:4" x14ac:dyDescent="0.25">
      <c r="A1415" s="16" t="s">
        <v>1186</v>
      </c>
      <c r="B1415" s="13">
        <v>111</v>
      </c>
      <c r="C1415" s="11" t="s">
        <v>1158</v>
      </c>
      <c r="D1415" s="13">
        <v>41</v>
      </c>
    </row>
    <row r="1416" spans="1:4" hidden="1" x14ac:dyDescent="0.25">
      <c r="A1416" s="15" t="s">
        <v>1187</v>
      </c>
      <c r="B1416" s="12"/>
      <c r="C1416" s="9"/>
      <c r="D1416" s="12"/>
    </row>
    <row r="1417" spans="1:4" hidden="1" x14ac:dyDescent="0.25">
      <c r="A1417" s="15" t="s">
        <v>1188</v>
      </c>
      <c r="B1417" s="12">
        <v>7</v>
      </c>
      <c r="C1417" s="10">
        <v>1</v>
      </c>
      <c r="D1417" s="12">
        <v>1</v>
      </c>
    </row>
    <row r="1418" spans="1:4" hidden="1" x14ac:dyDescent="0.25">
      <c r="A1418" s="15" t="s">
        <v>1850</v>
      </c>
      <c r="B1418" s="12">
        <v>1</v>
      </c>
      <c r="C1418" s="10">
        <v>1</v>
      </c>
      <c r="D1418" s="12">
        <v>1</v>
      </c>
    </row>
    <row r="1419" spans="1:4" hidden="1" x14ac:dyDescent="0.25">
      <c r="A1419" s="15" t="s">
        <v>1189</v>
      </c>
      <c r="B1419" s="12">
        <v>2</v>
      </c>
      <c r="C1419" s="10">
        <v>1</v>
      </c>
      <c r="D1419" s="12">
        <v>1</v>
      </c>
    </row>
    <row r="1420" spans="1:4" hidden="1" x14ac:dyDescent="0.25">
      <c r="A1420" s="15" t="s">
        <v>1190</v>
      </c>
      <c r="B1420" s="12">
        <v>3</v>
      </c>
      <c r="C1420" s="10">
        <v>1</v>
      </c>
      <c r="D1420" s="12">
        <v>1</v>
      </c>
    </row>
    <row r="1421" spans="1:4" hidden="1" x14ac:dyDescent="0.25">
      <c r="A1421" s="15" t="s">
        <v>1851</v>
      </c>
      <c r="B1421" s="12">
        <v>1</v>
      </c>
      <c r="C1421" s="10">
        <v>1</v>
      </c>
      <c r="D1421" s="12">
        <v>1</v>
      </c>
    </row>
    <row r="1422" spans="1:4" hidden="1" x14ac:dyDescent="0.25">
      <c r="A1422" s="15" t="s">
        <v>1193</v>
      </c>
      <c r="B1422" s="12">
        <v>3</v>
      </c>
      <c r="C1422" s="10">
        <v>1</v>
      </c>
      <c r="D1422" s="12">
        <v>1</v>
      </c>
    </row>
    <row r="1423" spans="1:4" hidden="1" x14ac:dyDescent="0.25">
      <c r="A1423" s="15" t="s">
        <v>1194</v>
      </c>
      <c r="B1423" s="12">
        <v>12</v>
      </c>
      <c r="C1423" s="10">
        <v>1</v>
      </c>
      <c r="D1423" s="12">
        <v>1</v>
      </c>
    </row>
    <row r="1424" spans="1:4" hidden="1" x14ac:dyDescent="0.25">
      <c r="A1424" s="15" t="s">
        <v>1195</v>
      </c>
      <c r="B1424" s="12">
        <v>2</v>
      </c>
      <c r="C1424" s="10">
        <v>1</v>
      </c>
      <c r="D1424" s="12">
        <v>1</v>
      </c>
    </row>
    <row r="1425" spans="1:4" hidden="1" x14ac:dyDescent="0.25">
      <c r="A1425" s="15" t="s">
        <v>1852</v>
      </c>
      <c r="B1425" s="12">
        <v>1</v>
      </c>
      <c r="C1425" s="10">
        <v>1</v>
      </c>
      <c r="D1425" s="12">
        <v>1</v>
      </c>
    </row>
    <row r="1426" spans="1:4" hidden="1" x14ac:dyDescent="0.25">
      <c r="A1426" s="15" t="s">
        <v>1197</v>
      </c>
      <c r="B1426" s="12">
        <v>1</v>
      </c>
      <c r="C1426" s="10">
        <v>1</v>
      </c>
      <c r="D1426" s="12">
        <v>1</v>
      </c>
    </row>
    <row r="1427" spans="1:4" hidden="1" x14ac:dyDescent="0.25">
      <c r="A1427" s="15" t="s">
        <v>1853</v>
      </c>
      <c r="B1427" s="12">
        <v>3</v>
      </c>
      <c r="C1427" s="10">
        <v>1</v>
      </c>
      <c r="D1427" s="12">
        <v>1</v>
      </c>
    </row>
    <row r="1428" spans="1:4" hidden="1" x14ac:dyDescent="0.25">
      <c r="A1428" s="15" t="s">
        <v>1854</v>
      </c>
      <c r="B1428" s="12">
        <v>3</v>
      </c>
      <c r="C1428" s="10">
        <v>1</v>
      </c>
      <c r="D1428" s="12">
        <v>1</v>
      </c>
    </row>
    <row r="1429" spans="1:4" hidden="1" x14ac:dyDescent="0.25">
      <c r="A1429" s="15" t="s">
        <v>1199</v>
      </c>
      <c r="B1429" s="12">
        <v>26</v>
      </c>
      <c r="C1429" s="10">
        <v>1</v>
      </c>
      <c r="D1429" s="12">
        <v>1</v>
      </c>
    </row>
    <row r="1430" spans="1:4" hidden="1" x14ac:dyDescent="0.25">
      <c r="A1430" s="15" t="s">
        <v>355</v>
      </c>
      <c r="B1430" s="12">
        <v>13</v>
      </c>
      <c r="C1430" s="10">
        <v>1</v>
      </c>
      <c r="D1430" s="12">
        <v>1</v>
      </c>
    </row>
    <row r="1431" spans="1:4" hidden="1" x14ac:dyDescent="0.25">
      <c r="A1431" s="15" t="s">
        <v>1200</v>
      </c>
      <c r="B1431" s="12">
        <v>6</v>
      </c>
      <c r="C1431" s="10">
        <v>1</v>
      </c>
      <c r="D1431" s="12">
        <v>1</v>
      </c>
    </row>
    <row r="1432" spans="1:4" hidden="1" x14ac:dyDescent="0.25">
      <c r="A1432" s="15" t="s">
        <v>1202</v>
      </c>
      <c r="B1432" s="12">
        <v>5</v>
      </c>
      <c r="C1432" s="10">
        <v>1</v>
      </c>
      <c r="D1432" s="12">
        <v>1</v>
      </c>
    </row>
    <row r="1433" spans="1:4" hidden="1" x14ac:dyDescent="0.25">
      <c r="A1433" s="15" t="s">
        <v>1204</v>
      </c>
      <c r="B1433" s="12">
        <v>9</v>
      </c>
      <c r="C1433" s="10">
        <v>1</v>
      </c>
      <c r="D1433" s="12">
        <v>1</v>
      </c>
    </row>
    <row r="1434" spans="1:4" hidden="1" x14ac:dyDescent="0.25">
      <c r="A1434" s="15" t="s">
        <v>366</v>
      </c>
      <c r="B1434" s="12">
        <v>1</v>
      </c>
      <c r="C1434" s="10">
        <v>1</v>
      </c>
      <c r="D1434" s="12">
        <v>1</v>
      </c>
    </row>
    <row r="1435" spans="1:4" hidden="1" x14ac:dyDescent="0.25">
      <c r="A1435" s="15" t="s">
        <v>368</v>
      </c>
      <c r="B1435" s="12">
        <v>1</v>
      </c>
      <c r="C1435" s="10">
        <v>1</v>
      </c>
      <c r="D1435" s="12">
        <v>1</v>
      </c>
    </row>
    <row r="1436" spans="1:4" hidden="1" x14ac:dyDescent="0.25">
      <c r="A1436" s="15" t="s">
        <v>1205</v>
      </c>
      <c r="B1436" s="12">
        <v>8</v>
      </c>
      <c r="C1436" s="10">
        <v>1</v>
      </c>
      <c r="D1436" s="12">
        <v>1</v>
      </c>
    </row>
    <row r="1437" spans="1:4" hidden="1" x14ac:dyDescent="0.25">
      <c r="A1437" s="15" t="s">
        <v>129</v>
      </c>
      <c r="B1437" s="12">
        <v>1</v>
      </c>
      <c r="C1437" s="10">
        <v>1</v>
      </c>
      <c r="D1437" s="12">
        <v>1</v>
      </c>
    </row>
    <row r="1438" spans="1:4" hidden="1" x14ac:dyDescent="0.25">
      <c r="A1438" s="15" t="s">
        <v>1207</v>
      </c>
      <c r="B1438" s="12">
        <v>6</v>
      </c>
      <c r="C1438" s="10">
        <v>1</v>
      </c>
      <c r="D1438" s="12">
        <v>1</v>
      </c>
    </row>
    <row r="1439" spans="1:4" hidden="1" x14ac:dyDescent="0.25">
      <c r="A1439" s="15" t="s">
        <v>1209</v>
      </c>
      <c r="B1439" s="12">
        <v>7</v>
      </c>
      <c r="C1439" s="10">
        <v>1</v>
      </c>
      <c r="D1439" s="12">
        <v>1</v>
      </c>
    </row>
    <row r="1440" spans="1:4" hidden="1" x14ac:dyDescent="0.25">
      <c r="A1440" s="15" t="s">
        <v>371</v>
      </c>
      <c r="B1440" s="12">
        <v>3</v>
      </c>
      <c r="C1440" s="10">
        <v>1</v>
      </c>
      <c r="D1440" s="12">
        <v>1</v>
      </c>
    </row>
    <row r="1441" spans="1:4" hidden="1" x14ac:dyDescent="0.25">
      <c r="A1441" s="15" t="s">
        <v>372</v>
      </c>
      <c r="B1441" s="12">
        <v>3</v>
      </c>
      <c r="C1441" s="10">
        <v>1</v>
      </c>
      <c r="D1441" s="12">
        <v>1</v>
      </c>
    </row>
    <row r="1442" spans="1:4" hidden="1" x14ac:dyDescent="0.25">
      <c r="A1442" s="15" t="s">
        <v>482</v>
      </c>
      <c r="B1442" s="12">
        <v>6</v>
      </c>
      <c r="C1442" s="10">
        <v>1</v>
      </c>
      <c r="D1442" s="12">
        <v>1</v>
      </c>
    </row>
    <row r="1443" spans="1:4" hidden="1" x14ac:dyDescent="0.25">
      <c r="A1443" s="15" t="s">
        <v>1215</v>
      </c>
      <c r="B1443" s="12">
        <v>1</v>
      </c>
      <c r="C1443" s="10">
        <v>1</v>
      </c>
      <c r="D1443" s="12">
        <v>1</v>
      </c>
    </row>
    <row r="1444" spans="1:4" hidden="1" x14ac:dyDescent="0.25">
      <c r="A1444" s="15" t="s">
        <v>1855</v>
      </c>
      <c r="B1444" s="12">
        <v>1</v>
      </c>
      <c r="C1444" s="10">
        <v>1</v>
      </c>
      <c r="D1444" s="12">
        <v>1</v>
      </c>
    </row>
    <row r="1445" spans="1:4" hidden="1" x14ac:dyDescent="0.25">
      <c r="A1445" s="15" t="s">
        <v>1219</v>
      </c>
      <c r="B1445" s="12">
        <v>5</v>
      </c>
      <c r="C1445" s="10">
        <v>1</v>
      </c>
      <c r="D1445" s="12">
        <v>1</v>
      </c>
    </row>
    <row r="1446" spans="1:4" hidden="1" x14ac:dyDescent="0.25">
      <c r="A1446" s="15" t="s">
        <v>1221</v>
      </c>
      <c r="B1446" s="12">
        <v>7</v>
      </c>
      <c r="C1446" s="10">
        <v>1</v>
      </c>
      <c r="D1446" s="12">
        <v>1</v>
      </c>
    </row>
    <row r="1447" spans="1:4" x14ac:dyDescent="0.25">
      <c r="A1447" s="16" t="s">
        <v>1223</v>
      </c>
      <c r="B1447" s="13">
        <v>148</v>
      </c>
      <c r="C1447" s="11" t="s">
        <v>9</v>
      </c>
      <c r="D1447" s="13">
        <v>30</v>
      </c>
    </row>
    <row r="1448" spans="1:4" hidden="1" x14ac:dyDescent="0.25">
      <c r="A1448" s="15" t="s">
        <v>1224</v>
      </c>
      <c r="B1448" s="12"/>
      <c r="C1448" s="9"/>
      <c r="D1448" s="12"/>
    </row>
    <row r="1449" spans="1:4" hidden="1" x14ac:dyDescent="0.25">
      <c r="A1449" s="15" t="s">
        <v>1856</v>
      </c>
      <c r="B1449" s="12">
        <v>1</v>
      </c>
      <c r="C1449" s="10">
        <v>1</v>
      </c>
      <c r="D1449" s="12">
        <v>1</v>
      </c>
    </row>
    <row r="1450" spans="1:4" hidden="1" x14ac:dyDescent="0.25">
      <c r="A1450" s="15" t="s">
        <v>1857</v>
      </c>
      <c r="B1450" s="12">
        <v>1</v>
      </c>
      <c r="C1450" s="10">
        <v>1</v>
      </c>
      <c r="D1450" s="12">
        <v>1</v>
      </c>
    </row>
    <row r="1451" spans="1:4" hidden="1" x14ac:dyDescent="0.25">
      <c r="A1451" s="15" t="s">
        <v>1858</v>
      </c>
      <c r="B1451" s="12">
        <v>5</v>
      </c>
      <c r="C1451" s="10">
        <v>1</v>
      </c>
      <c r="D1451" s="12">
        <v>1</v>
      </c>
    </row>
    <row r="1452" spans="1:4" hidden="1" x14ac:dyDescent="0.25">
      <c r="A1452" s="15" t="s">
        <v>1859</v>
      </c>
      <c r="B1452" s="12">
        <v>1</v>
      </c>
      <c r="C1452" s="10">
        <v>1</v>
      </c>
      <c r="D1452" s="12">
        <v>1</v>
      </c>
    </row>
    <row r="1453" spans="1:4" hidden="1" x14ac:dyDescent="0.25">
      <c r="A1453" s="15" t="s">
        <v>1860</v>
      </c>
      <c r="B1453" s="12">
        <v>6</v>
      </c>
      <c r="C1453" s="10">
        <v>1</v>
      </c>
      <c r="D1453" s="12">
        <v>1</v>
      </c>
    </row>
    <row r="1454" spans="1:4" hidden="1" x14ac:dyDescent="0.25">
      <c r="A1454" s="15" t="s">
        <v>1861</v>
      </c>
      <c r="B1454" s="12">
        <v>1</v>
      </c>
      <c r="C1454" s="10">
        <v>1</v>
      </c>
      <c r="D1454" s="12">
        <v>1</v>
      </c>
    </row>
    <row r="1455" spans="1:4" hidden="1" x14ac:dyDescent="0.25">
      <c r="A1455" s="15" t="s">
        <v>1862</v>
      </c>
      <c r="B1455" s="12">
        <v>2</v>
      </c>
      <c r="C1455" s="10">
        <v>1</v>
      </c>
      <c r="D1455" s="12">
        <v>1</v>
      </c>
    </row>
    <row r="1456" spans="1:4" hidden="1" x14ac:dyDescent="0.25">
      <c r="A1456" s="15" t="s">
        <v>1226</v>
      </c>
      <c r="B1456" s="12">
        <v>2</v>
      </c>
      <c r="C1456" s="10">
        <v>1</v>
      </c>
      <c r="D1456" s="12">
        <v>1</v>
      </c>
    </row>
    <row r="1457" spans="1:4" hidden="1" x14ac:dyDescent="0.25">
      <c r="A1457" s="15" t="s">
        <v>1863</v>
      </c>
      <c r="B1457" s="12">
        <v>1</v>
      </c>
      <c r="C1457" s="10">
        <v>1</v>
      </c>
      <c r="D1457" s="12">
        <v>1</v>
      </c>
    </row>
    <row r="1458" spans="1:4" hidden="1" x14ac:dyDescent="0.25">
      <c r="A1458" s="15" t="s">
        <v>1227</v>
      </c>
      <c r="B1458" s="12">
        <v>7</v>
      </c>
      <c r="C1458" s="10">
        <v>1</v>
      </c>
      <c r="D1458" s="12">
        <v>1</v>
      </c>
    </row>
    <row r="1459" spans="1:4" hidden="1" x14ac:dyDescent="0.25">
      <c r="A1459" s="15" t="s">
        <v>1864</v>
      </c>
      <c r="B1459" s="12">
        <v>1</v>
      </c>
      <c r="C1459" s="10">
        <v>1</v>
      </c>
      <c r="D1459" s="12">
        <v>1</v>
      </c>
    </row>
    <row r="1460" spans="1:4" hidden="1" x14ac:dyDescent="0.25">
      <c r="A1460" s="15" t="s">
        <v>1865</v>
      </c>
      <c r="B1460" s="12">
        <v>1</v>
      </c>
      <c r="C1460" s="10">
        <v>1</v>
      </c>
      <c r="D1460" s="12">
        <v>1</v>
      </c>
    </row>
    <row r="1461" spans="1:4" hidden="1" x14ac:dyDescent="0.25">
      <c r="A1461" s="15" t="s">
        <v>1189</v>
      </c>
      <c r="B1461" s="12">
        <v>1</v>
      </c>
      <c r="C1461" s="10">
        <v>1</v>
      </c>
      <c r="D1461" s="12">
        <v>1</v>
      </c>
    </row>
    <row r="1462" spans="1:4" hidden="1" x14ac:dyDescent="0.25">
      <c r="A1462" s="15" t="s">
        <v>1866</v>
      </c>
      <c r="B1462" s="12">
        <v>1</v>
      </c>
      <c r="C1462" s="10">
        <v>1</v>
      </c>
      <c r="D1462" s="12">
        <v>1</v>
      </c>
    </row>
    <row r="1463" spans="1:4" hidden="1" x14ac:dyDescent="0.25">
      <c r="A1463" s="15" t="s">
        <v>1867</v>
      </c>
      <c r="B1463" s="12">
        <v>3</v>
      </c>
      <c r="C1463" s="10">
        <v>1</v>
      </c>
      <c r="D1463" s="12">
        <v>1</v>
      </c>
    </row>
    <row r="1464" spans="1:4" hidden="1" x14ac:dyDescent="0.25">
      <c r="A1464" s="15" t="s">
        <v>1868</v>
      </c>
      <c r="B1464" s="12">
        <v>1</v>
      </c>
      <c r="C1464" s="10">
        <v>1</v>
      </c>
      <c r="D1464" s="12">
        <v>1</v>
      </c>
    </row>
    <row r="1465" spans="1:4" hidden="1" x14ac:dyDescent="0.25">
      <c r="A1465" s="15" t="s">
        <v>1228</v>
      </c>
      <c r="B1465" s="12">
        <v>4</v>
      </c>
      <c r="C1465" s="10">
        <v>1</v>
      </c>
      <c r="D1465" s="12">
        <v>1</v>
      </c>
    </row>
    <row r="1466" spans="1:4" hidden="1" x14ac:dyDescent="0.25">
      <c r="A1466" s="15" t="s">
        <v>1869</v>
      </c>
      <c r="B1466" s="12">
        <v>2</v>
      </c>
      <c r="C1466" s="10">
        <v>1</v>
      </c>
      <c r="D1466" s="12">
        <v>1</v>
      </c>
    </row>
    <row r="1467" spans="1:4" hidden="1" x14ac:dyDescent="0.25">
      <c r="A1467" s="15" t="s">
        <v>1190</v>
      </c>
      <c r="B1467" s="12">
        <v>1</v>
      </c>
      <c r="C1467" s="10">
        <v>1</v>
      </c>
      <c r="D1467" s="12">
        <v>1</v>
      </c>
    </row>
    <row r="1468" spans="1:4" hidden="1" x14ac:dyDescent="0.25">
      <c r="A1468" s="15" t="s">
        <v>80</v>
      </c>
      <c r="B1468" s="12">
        <v>1</v>
      </c>
      <c r="C1468" s="10">
        <v>1</v>
      </c>
      <c r="D1468" s="12">
        <v>1</v>
      </c>
    </row>
    <row r="1469" spans="1:4" hidden="1" x14ac:dyDescent="0.25">
      <c r="A1469" s="15" t="s">
        <v>1870</v>
      </c>
      <c r="B1469" s="12">
        <v>1</v>
      </c>
      <c r="C1469" s="10">
        <v>1</v>
      </c>
      <c r="D1469" s="12">
        <v>1</v>
      </c>
    </row>
    <row r="1470" spans="1:4" hidden="1" x14ac:dyDescent="0.25">
      <c r="A1470" s="15" t="s">
        <v>1871</v>
      </c>
      <c r="B1470" s="12">
        <v>2</v>
      </c>
      <c r="C1470" s="10">
        <v>1</v>
      </c>
      <c r="D1470" s="12">
        <v>1</v>
      </c>
    </row>
    <row r="1471" spans="1:4" hidden="1" x14ac:dyDescent="0.25">
      <c r="A1471" s="15" t="s">
        <v>1872</v>
      </c>
      <c r="B1471" s="12">
        <v>1</v>
      </c>
      <c r="C1471" s="10">
        <v>1</v>
      </c>
      <c r="D1471" s="12">
        <v>1</v>
      </c>
    </row>
    <row r="1472" spans="1:4" hidden="1" x14ac:dyDescent="0.25">
      <c r="A1472" s="15" t="s">
        <v>1873</v>
      </c>
      <c r="B1472" s="12">
        <v>1</v>
      </c>
      <c r="C1472" s="10">
        <v>1</v>
      </c>
      <c r="D1472" s="12">
        <v>1</v>
      </c>
    </row>
    <row r="1473" spans="1:4" hidden="1" x14ac:dyDescent="0.25">
      <c r="A1473" s="15" t="s">
        <v>1874</v>
      </c>
      <c r="B1473" s="12">
        <v>1</v>
      </c>
      <c r="C1473" s="10">
        <v>1</v>
      </c>
      <c r="D1473" s="12">
        <v>1</v>
      </c>
    </row>
    <row r="1474" spans="1:4" hidden="1" x14ac:dyDescent="0.25">
      <c r="A1474" s="15" t="s">
        <v>266</v>
      </c>
      <c r="B1474" s="12">
        <v>1</v>
      </c>
      <c r="C1474" s="10">
        <v>1</v>
      </c>
      <c r="D1474" s="12">
        <v>1</v>
      </c>
    </row>
    <row r="1475" spans="1:4" hidden="1" x14ac:dyDescent="0.25">
      <c r="A1475" s="15" t="s">
        <v>1875</v>
      </c>
      <c r="B1475" s="12">
        <v>1</v>
      </c>
      <c r="C1475" s="10">
        <v>1</v>
      </c>
      <c r="D1475" s="12">
        <v>1</v>
      </c>
    </row>
    <row r="1476" spans="1:4" hidden="1" x14ac:dyDescent="0.25">
      <c r="A1476" s="15" t="s">
        <v>1876</v>
      </c>
      <c r="B1476" s="12">
        <v>2</v>
      </c>
      <c r="C1476" s="10">
        <v>1</v>
      </c>
      <c r="D1476" s="12">
        <v>1</v>
      </c>
    </row>
    <row r="1477" spans="1:4" hidden="1" x14ac:dyDescent="0.25">
      <c r="A1477" s="15" t="s">
        <v>1231</v>
      </c>
      <c r="B1477" s="12">
        <v>1</v>
      </c>
      <c r="C1477" s="10">
        <v>1</v>
      </c>
      <c r="D1477" s="12">
        <v>1</v>
      </c>
    </row>
    <row r="1478" spans="1:4" hidden="1" x14ac:dyDescent="0.25">
      <c r="A1478" s="15" t="s">
        <v>1877</v>
      </c>
      <c r="B1478" s="12">
        <v>1</v>
      </c>
      <c r="C1478" s="10">
        <v>1</v>
      </c>
      <c r="D1478" s="12">
        <v>1</v>
      </c>
    </row>
    <row r="1479" spans="1:4" hidden="1" x14ac:dyDescent="0.25">
      <c r="A1479" s="15" t="s">
        <v>1232</v>
      </c>
      <c r="B1479" s="12">
        <v>1</v>
      </c>
      <c r="C1479" s="10">
        <v>1</v>
      </c>
      <c r="D1479" s="12">
        <v>1</v>
      </c>
    </row>
    <row r="1480" spans="1:4" hidden="1" x14ac:dyDescent="0.25">
      <c r="A1480" s="15" t="s">
        <v>1878</v>
      </c>
      <c r="B1480" s="12">
        <v>1</v>
      </c>
      <c r="C1480" s="10">
        <v>1</v>
      </c>
      <c r="D1480" s="12">
        <v>1</v>
      </c>
    </row>
    <row r="1481" spans="1:4" hidden="1" x14ac:dyDescent="0.25">
      <c r="A1481" s="15" t="s">
        <v>1879</v>
      </c>
      <c r="B1481" s="12">
        <v>1</v>
      </c>
      <c r="C1481" s="10">
        <v>1</v>
      </c>
      <c r="D1481" s="12">
        <v>1</v>
      </c>
    </row>
    <row r="1482" spans="1:4" hidden="1" x14ac:dyDescent="0.25">
      <c r="A1482" s="15" t="s">
        <v>1234</v>
      </c>
      <c r="B1482" s="12">
        <v>1</v>
      </c>
      <c r="C1482" s="10">
        <v>1</v>
      </c>
      <c r="D1482" s="12">
        <v>1</v>
      </c>
    </row>
    <row r="1483" spans="1:4" hidden="1" x14ac:dyDescent="0.25">
      <c r="A1483" s="15" t="s">
        <v>109</v>
      </c>
      <c r="B1483" s="12">
        <v>6</v>
      </c>
      <c r="C1483" s="10">
        <v>1</v>
      </c>
      <c r="D1483" s="12">
        <v>1</v>
      </c>
    </row>
    <row r="1484" spans="1:4" hidden="1" x14ac:dyDescent="0.25">
      <c r="A1484" s="15" t="s">
        <v>1880</v>
      </c>
      <c r="B1484" s="12">
        <v>1</v>
      </c>
      <c r="C1484" s="10">
        <v>1</v>
      </c>
      <c r="D1484" s="12">
        <v>1</v>
      </c>
    </row>
    <row r="1485" spans="1:4" hidden="1" x14ac:dyDescent="0.25">
      <c r="A1485" s="15" t="s">
        <v>1236</v>
      </c>
      <c r="B1485" s="12">
        <v>1</v>
      </c>
      <c r="C1485" s="10">
        <v>1</v>
      </c>
      <c r="D1485" s="12">
        <v>1</v>
      </c>
    </row>
    <row r="1486" spans="1:4" hidden="1" x14ac:dyDescent="0.25">
      <c r="A1486" s="15" t="s">
        <v>1881</v>
      </c>
      <c r="B1486" s="12">
        <v>1</v>
      </c>
      <c r="C1486" s="10">
        <v>1</v>
      </c>
      <c r="D1486" s="12">
        <v>1</v>
      </c>
    </row>
    <row r="1487" spans="1:4" hidden="1" x14ac:dyDescent="0.25">
      <c r="A1487" s="15" t="s">
        <v>1882</v>
      </c>
      <c r="B1487" s="12">
        <v>11</v>
      </c>
      <c r="C1487" s="10">
        <v>1</v>
      </c>
      <c r="D1487" s="12">
        <v>1</v>
      </c>
    </row>
    <row r="1488" spans="1:4" hidden="1" x14ac:dyDescent="0.25">
      <c r="A1488" s="15" t="s">
        <v>1883</v>
      </c>
      <c r="B1488" s="12">
        <v>1</v>
      </c>
      <c r="C1488" s="10">
        <v>1</v>
      </c>
      <c r="D1488" s="12">
        <v>1</v>
      </c>
    </row>
    <row r="1489" spans="1:4" hidden="1" x14ac:dyDescent="0.25">
      <c r="A1489" s="15" t="s">
        <v>1884</v>
      </c>
      <c r="B1489" s="12">
        <v>1</v>
      </c>
      <c r="C1489" s="10">
        <v>1</v>
      </c>
      <c r="D1489" s="12">
        <v>1</v>
      </c>
    </row>
    <row r="1490" spans="1:4" hidden="1" x14ac:dyDescent="0.25">
      <c r="A1490" s="15" t="s">
        <v>1885</v>
      </c>
      <c r="B1490" s="12">
        <v>1</v>
      </c>
      <c r="C1490" s="10">
        <v>1</v>
      </c>
      <c r="D1490" s="12">
        <v>1</v>
      </c>
    </row>
    <row r="1491" spans="1:4" hidden="1" x14ac:dyDescent="0.25">
      <c r="A1491" s="15" t="s">
        <v>321</v>
      </c>
      <c r="B1491" s="12">
        <v>1</v>
      </c>
      <c r="C1491" s="10">
        <v>1</v>
      </c>
      <c r="D1491" s="12">
        <v>1</v>
      </c>
    </row>
    <row r="1492" spans="1:4" hidden="1" x14ac:dyDescent="0.25">
      <c r="A1492" s="15" t="s">
        <v>1886</v>
      </c>
      <c r="B1492" s="12">
        <v>2</v>
      </c>
      <c r="C1492" s="10">
        <v>1</v>
      </c>
      <c r="D1492" s="12">
        <v>1</v>
      </c>
    </row>
    <row r="1493" spans="1:4" hidden="1" x14ac:dyDescent="0.25">
      <c r="A1493" s="15" t="s">
        <v>1240</v>
      </c>
      <c r="B1493" s="12">
        <v>1</v>
      </c>
      <c r="C1493" s="10">
        <v>1</v>
      </c>
      <c r="D1493" s="12">
        <v>1</v>
      </c>
    </row>
    <row r="1494" spans="1:4" hidden="1" x14ac:dyDescent="0.25">
      <c r="A1494" s="15" t="s">
        <v>1241</v>
      </c>
      <c r="B1494" s="12">
        <v>22</v>
      </c>
      <c r="C1494" s="10">
        <v>1</v>
      </c>
      <c r="D1494" s="12">
        <v>1</v>
      </c>
    </row>
    <row r="1495" spans="1:4" hidden="1" x14ac:dyDescent="0.25">
      <c r="A1495" s="15" t="s">
        <v>1887</v>
      </c>
      <c r="B1495" s="12">
        <v>1</v>
      </c>
      <c r="C1495" s="10">
        <v>1</v>
      </c>
      <c r="D1495" s="12">
        <v>1</v>
      </c>
    </row>
    <row r="1496" spans="1:4" hidden="1" x14ac:dyDescent="0.25">
      <c r="A1496" s="15" t="s">
        <v>138</v>
      </c>
      <c r="B1496" s="12">
        <v>3</v>
      </c>
      <c r="C1496" s="10">
        <v>1</v>
      </c>
      <c r="D1496" s="12">
        <v>1</v>
      </c>
    </row>
    <row r="1497" spans="1:4" hidden="1" x14ac:dyDescent="0.25">
      <c r="A1497" s="15" t="s">
        <v>140</v>
      </c>
      <c r="B1497" s="12">
        <v>1</v>
      </c>
      <c r="C1497" s="10">
        <v>1</v>
      </c>
      <c r="D1497" s="12">
        <v>1</v>
      </c>
    </row>
    <row r="1498" spans="1:4" hidden="1" x14ac:dyDescent="0.25">
      <c r="A1498" s="15" t="s">
        <v>292</v>
      </c>
      <c r="B1498" s="12">
        <v>3</v>
      </c>
      <c r="C1498" s="10">
        <v>1</v>
      </c>
      <c r="D1498" s="12">
        <v>1</v>
      </c>
    </row>
    <row r="1499" spans="1:4" hidden="1" x14ac:dyDescent="0.25">
      <c r="A1499" s="15" t="s">
        <v>1243</v>
      </c>
      <c r="B1499" s="12">
        <v>8</v>
      </c>
      <c r="C1499" s="10">
        <v>1</v>
      </c>
      <c r="D1499" s="12">
        <v>1</v>
      </c>
    </row>
    <row r="1500" spans="1:4" hidden="1" x14ac:dyDescent="0.25">
      <c r="A1500" s="15" t="s">
        <v>1888</v>
      </c>
      <c r="B1500" s="12">
        <v>1</v>
      </c>
      <c r="C1500" s="10">
        <v>1</v>
      </c>
      <c r="D1500" s="12">
        <v>1</v>
      </c>
    </row>
    <row r="1501" spans="1:4" hidden="1" x14ac:dyDescent="0.25">
      <c r="A1501" s="15" t="s">
        <v>1244</v>
      </c>
      <c r="B1501" s="12">
        <v>1</v>
      </c>
      <c r="C1501" s="10">
        <v>1</v>
      </c>
      <c r="D1501" s="12">
        <v>1</v>
      </c>
    </row>
    <row r="1502" spans="1:4" hidden="1" x14ac:dyDescent="0.25">
      <c r="A1502" s="15" t="s">
        <v>1245</v>
      </c>
      <c r="B1502" s="12">
        <v>7</v>
      </c>
      <c r="C1502" s="10">
        <v>1</v>
      </c>
      <c r="D1502" s="12">
        <v>1</v>
      </c>
    </row>
    <row r="1503" spans="1:4" hidden="1" x14ac:dyDescent="0.25">
      <c r="A1503" s="15" t="s">
        <v>1889</v>
      </c>
      <c r="B1503" s="12">
        <v>6</v>
      </c>
      <c r="C1503" s="10">
        <v>1</v>
      </c>
      <c r="D1503" s="12">
        <v>1</v>
      </c>
    </row>
    <row r="1504" spans="1:4" hidden="1" x14ac:dyDescent="0.25">
      <c r="A1504" s="15" t="s">
        <v>1246</v>
      </c>
      <c r="B1504" s="12">
        <v>2</v>
      </c>
      <c r="C1504" s="10">
        <v>1</v>
      </c>
      <c r="D1504" s="12">
        <v>1</v>
      </c>
    </row>
    <row r="1505" spans="1:4" hidden="1" x14ac:dyDescent="0.25">
      <c r="A1505" s="15" t="s">
        <v>1247</v>
      </c>
      <c r="B1505" s="12">
        <v>1</v>
      </c>
      <c r="C1505" s="10">
        <v>1</v>
      </c>
      <c r="D1505" s="12">
        <v>1</v>
      </c>
    </row>
    <row r="1506" spans="1:4" hidden="1" x14ac:dyDescent="0.25">
      <c r="A1506" s="15" t="s">
        <v>1248</v>
      </c>
      <c r="B1506" s="12">
        <v>2</v>
      </c>
      <c r="C1506" s="10">
        <v>1</v>
      </c>
      <c r="D1506" s="12">
        <v>1</v>
      </c>
    </row>
    <row r="1507" spans="1:4" hidden="1" x14ac:dyDescent="0.25">
      <c r="A1507" s="15" t="s">
        <v>1890</v>
      </c>
      <c r="B1507" s="12">
        <v>2</v>
      </c>
      <c r="C1507" s="10">
        <v>1</v>
      </c>
      <c r="D1507" s="12">
        <v>1</v>
      </c>
    </row>
    <row r="1508" spans="1:4" hidden="1" x14ac:dyDescent="0.25">
      <c r="A1508" s="15" t="s">
        <v>1250</v>
      </c>
      <c r="B1508" s="12">
        <v>3</v>
      </c>
      <c r="C1508" s="10">
        <v>1</v>
      </c>
      <c r="D1508" s="12">
        <v>1</v>
      </c>
    </row>
    <row r="1509" spans="1:4" hidden="1" x14ac:dyDescent="0.25">
      <c r="A1509" s="15" t="s">
        <v>1891</v>
      </c>
      <c r="B1509" s="12">
        <v>1</v>
      </c>
      <c r="C1509" s="10">
        <v>1</v>
      </c>
      <c r="D1509" s="12">
        <v>1</v>
      </c>
    </row>
    <row r="1510" spans="1:4" hidden="1" x14ac:dyDescent="0.25">
      <c r="A1510" s="15" t="s">
        <v>1251</v>
      </c>
      <c r="B1510" s="12">
        <v>2</v>
      </c>
      <c r="C1510" s="10">
        <v>1</v>
      </c>
      <c r="D1510" s="12">
        <v>1</v>
      </c>
    </row>
    <row r="1511" spans="1:4" hidden="1" x14ac:dyDescent="0.25">
      <c r="A1511" s="15" t="s">
        <v>1892</v>
      </c>
      <c r="B1511" s="12">
        <v>1</v>
      </c>
      <c r="C1511" s="10">
        <v>1</v>
      </c>
      <c r="D1511" s="12">
        <v>1</v>
      </c>
    </row>
    <row r="1512" spans="1:4" hidden="1" x14ac:dyDescent="0.25">
      <c r="A1512" s="15" t="s">
        <v>1252</v>
      </c>
      <c r="B1512" s="12">
        <v>3</v>
      </c>
      <c r="C1512" s="10">
        <v>1</v>
      </c>
      <c r="D1512" s="12">
        <v>1</v>
      </c>
    </row>
    <row r="1513" spans="1:4" hidden="1" x14ac:dyDescent="0.25">
      <c r="A1513" s="15" t="s">
        <v>1893</v>
      </c>
      <c r="B1513" s="12">
        <v>5</v>
      </c>
      <c r="C1513" s="10">
        <v>1</v>
      </c>
      <c r="D1513" s="12">
        <v>1</v>
      </c>
    </row>
    <row r="1514" spans="1:4" hidden="1" x14ac:dyDescent="0.25">
      <c r="A1514" s="15" t="s">
        <v>1253</v>
      </c>
      <c r="B1514" s="12">
        <v>7</v>
      </c>
      <c r="C1514" s="10">
        <v>1</v>
      </c>
      <c r="D1514" s="12">
        <v>1</v>
      </c>
    </row>
    <row r="1515" spans="1:4" hidden="1" x14ac:dyDescent="0.25">
      <c r="A1515" s="15" t="s">
        <v>1894</v>
      </c>
      <c r="B1515" s="12">
        <v>1</v>
      </c>
      <c r="C1515" s="10">
        <v>1</v>
      </c>
      <c r="D1515" s="12">
        <v>1</v>
      </c>
    </row>
    <row r="1516" spans="1:4" hidden="1" x14ac:dyDescent="0.25">
      <c r="A1516" s="15" t="s">
        <v>1895</v>
      </c>
      <c r="B1516" s="12">
        <v>2</v>
      </c>
      <c r="C1516" s="10">
        <v>1</v>
      </c>
      <c r="D1516" s="12">
        <v>1</v>
      </c>
    </row>
    <row r="1517" spans="1:4" hidden="1" x14ac:dyDescent="0.25">
      <c r="A1517" s="15" t="s">
        <v>1896</v>
      </c>
      <c r="B1517" s="12">
        <v>1</v>
      </c>
      <c r="C1517" s="10">
        <v>1</v>
      </c>
      <c r="D1517" s="12">
        <v>1</v>
      </c>
    </row>
    <row r="1518" spans="1:4" hidden="1" x14ac:dyDescent="0.25">
      <c r="A1518" s="15" t="s">
        <v>1897</v>
      </c>
      <c r="B1518" s="12">
        <v>1</v>
      </c>
      <c r="C1518" s="10">
        <v>1</v>
      </c>
      <c r="D1518" s="12">
        <v>1</v>
      </c>
    </row>
    <row r="1519" spans="1:4" hidden="1" x14ac:dyDescent="0.25">
      <c r="A1519" s="15" t="s">
        <v>1254</v>
      </c>
      <c r="B1519" s="12">
        <v>1</v>
      </c>
      <c r="C1519" s="10">
        <v>1</v>
      </c>
      <c r="D1519" s="12">
        <v>1</v>
      </c>
    </row>
    <row r="1520" spans="1:4" hidden="1" x14ac:dyDescent="0.25">
      <c r="A1520" s="15" t="s">
        <v>1898</v>
      </c>
      <c r="B1520" s="12">
        <v>3</v>
      </c>
      <c r="C1520" s="10">
        <v>1</v>
      </c>
      <c r="D1520" s="12">
        <v>1</v>
      </c>
    </row>
    <row r="1521" spans="1:4" hidden="1" x14ac:dyDescent="0.25">
      <c r="A1521" s="15" t="s">
        <v>1220</v>
      </c>
      <c r="B1521" s="12">
        <v>4</v>
      </c>
      <c r="C1521" s="10">
        <v>1</v>
      </c>
      <c r="D1521" s="12">
        <v>1</v>
      </c>
    </row>
    <row r="1522" spans="1:4" hidden="1" x14ac:dyDescent="0.25">
      <c r="A1522" s="15" t="s">
        <v>1899</v>
      </c>
      <c r="B1522" s="12">
        <v>8</v>
      </c>
      <c r="C1522" s="10">
        <v>1</v>
      </c>
      <c r="D1522" s="12">
        <v>1</v>
      </c>
    </row>
    <row r="1523" spans="1:4" hidden="1" x14ac:dyDescent="0.25">
      <c r="A1523" s="15" t="s">
        <v>1258</v>
      </c>
      <c r="B1523" s="12">
        <v>1</v>
      </c>
      <c r="C1523" s="10">
        <v>1</v>
      </c>
      <c r="D1523" s="12">
        <v>1</v>
      </c>
    </row>
    <row r="1524" spans="1:4" hidden="1" x14ac:dyDescent="0.25">
      <c r="A1524" s="15" t="s">
        <v>1259</v>
      </c>
      <c r="B1524" s="12">
        <v>1</v>
      </c>
      <c r="C1524" s="10">
        <v>1</v>
      </c>
      <c r="D1524" s="12">
        <v>1</v>
      </c>
    </row>
    <row r="1525" spans="1:4" hidden="1" x14ac:dyDescent="0.25">
      <c r="A1525" s="15" t="s">
        <v>1900</v>
      </c>
      <c r="B1525" s="12">
        <v>1</v>
      </c>
      <c r="C1525" s="10">
        <v>1</v>
      </c>
      <c r="D1525" s="12">
        <v>1</v>
      </c>
    </row>
    <row r="1526" spans="1:4" x14ac:dyDescent="0.25">
      <c r="A1526" s="16" t="s">
        <v>1261</v>
      </c>
      <c r="B1526" s="13">
        <v>192</v>
      </c>
      <c r="C1526" s="11" t="s">
        <v>9</v>
      </c>
      <c r="D1526" s="13">
        <v>77</v>
      </c>
    </row>
    <row r="1527" spans="1:4" hidden="1" x14ac:dyDescent="0.25">
      <c r="A1527" s="15" t="s">
        <v>1262</v>
      </c>
      <c r="B1527" s="12"/>
      <c r="C1527" s="9"/>
      <c r="D1527" s="12"/>
    </row>
    <row r="1528" spans="1:4" hidden="1" x14ac:dyDescent="0.25">
      <c r="A1528" s="15" t="s">
        <v>1263</v>
      </c>
      <c r="B1528" s="12">
        <v>1</v>
      </c>
      <c r="C1528" s="10">
        <v>1</v>
      </c>
      <c r="D1528" s="12">
        <v>1</v>
      </c>
    </row>
    <row r="1529" spans="1:4" hidden="1" x14ac:dyDescent="0.25">
      <c r="A1529" s="15" t="s">
        <v>335</v>
      </c>
      <c r="B1529" s="12">
        <v>2</v>
      </c>
      <c r="C1529" s="10">
        <v>1</v>
      </c>
      <c r="D1529" s="12">
        <v>1</v>
      </c>
    </row>
    <row r="1530" spans="1:4" hidden="1" x14ac:dyDescent="0.25">
      <c r="A1530" s="15" t="s">
        <v>1188</v>
      </c>
      <c r="B1530" s="12">
        <v>6</v>
      </c>
      <c r="C1530" s="10">
        <v>1</v>
      </c>
      <c r="D1530" s="12">
        <v>1</v>
      </c>
    </row>
    <row r="1531" spans="1:4" hidden="1" x14ac:dyDescent="0.25">
      <c r="A1531" s="15" t="s">
        <v>1850</v>
      </c>
      <c r="B1531" s="12">
        <v>1</v>
      </c>
      <c r="C1531" s="10">
        <v>1</v>
      </c>
      <c r="D1531" s="12">
        <v>1</v>
      </c>
    </row>
    <row r="1532" spans="1:4" hidden="1" x14ac:dyDescent="0.25">
      <c r="A1532" s="15" t="s">
        <v>1496</v>
      </c>
      <c r="B1532" s="12">
        <v>1</v>
      </c>
      <c r="C1532" s="10">
        <v>1</v>
      </c>
      <c r="D1532" s="12">
        <v>1</v>
      </c>
    </row>
    <row r="1533" spans="1:4" hidden="1" x14ac:dyDescent="0.25">
      <c r="A1533" s="15" t="s">
        <v>341</v>
      </c>
      <c r="B1533" s="12">
        <v>12</v>
      </c>
      <c r="C1533" s="10">
        <v>1</v>
      </c>
      <c r="D1533" s="12">
        <v>1</v>
      </c>
    </row>
    <row r="1534" spans="1:4" hidden="1" x14ac:dyDescent="0.25">
      <c r="A1534" s="15" t="s">
        <v>1190</v>
      </c>
      <c r="B1534" s="12">
        <v>4</v>
      </c>
      <c r="C1534" s="10">
        <v>1</v>
      </c>
      <c r="D1534" s="12">
        <v>1</v>
      </c>
    </row>
    <row r="1535" spans="1:4" hidden="1" x14ac:dyDescent="0.25">
      <c r="A1535" s="15" t="s">
        <v>1901</v>
      </c>
      <c r="B1535" s="12">
        <v>2</v>
      </c>
      <c r="C1535" s="10">
        <v>1</v>
      </c>
      <c r="D1535" s="12">
        <v>1</v>
      </c>
    </row>
    <row r="1536" spans="1:4" hidden="1" x14ac:dyDescent="0.25">
      <c r="A1536" s="15" t="s">
        <v>1265</v>
      </c>
      <c r="B1536" s="12">
        <v>3</v>
      </c>
      <c r="C1536" s="10">
        <v>1</v>
      </c>
      <c r="D1536" s="12">
        <v>1</v>
      </c>
    </row>
    <row r="1537" spans="1:4" hidden="1" x14ac:dyDescent="0.25">
      <c r="A1537" s="15" t="s">
        <v>1192</v>
      </c>
      <c r="B1537" s="12">
        <v>2</v>
      </c>
      <c r="C1537" s="10">
        <v>1</v>
      </c>
      <c r="D1537" s="12">
        <v>1</v>
      </c>
    </row>
    <row r="1538" spans="1:4" hidden="1" x14ac:dyDescent="0.25">
      <c r="A1538" s="15" t="s">
        <v>1902</v>
      </c>
      <c r="B1538" s="12">
        <v>3</v>
      </c>
      <c r="C1538" s="10">
        <v>1</v>
      </c>
      <c r="D1538" s="12">
        <v>1</v>
      </c>
    </row>
    <row r="1539" spans="1:4" hidden="1" x14ac:dyDescent="0.25">
      <c r="A1539" s="15" t="s">
        <v>1903</v>
      </c>
      <c r="B1539" s="12">
        <v>1</v>
      </c>
      <c r="C1539" s="10">
        <v>1</v>
      </c>
      <c r="D1539" s="12">
        <v>1</v>
      </c>
    </row>
    <row r="1540" spans="1:4" hidden="1" x14ac:dyDescent="0.25">
      <c r="A1540" s="15" t="s">
        <v>506</v>
      </c>
      <c r="B1540" s="12">
        <v>4</v>
      </c>
      <c r="C1540" s="10">
        <v>1</v>
      </c>
      <c r="D1540" s="12">
        <v>1</v>
      </c>
    </row>
    <row r="1541" spans="1:4" hidden="1" x14ac:dyDescent="0.25">
      <c r="A1541" s="15" t="s">
        <v>1266</v>
      </c>
      <c r="B1541" s="12">
        <v>6</v>
      </c>
      <c r="C1541" s="10">
        <v>1</v>
      </c>
      <c r="D1541" s="12">
        <v>1</v>
      </c>
    </row>
    <row r="1542" spans="1:4" hidden="1" x14ac:dyDescent="0.25">
      <c r="A1542" s="15" t="s">
        <v>1904</v>
      </c>
      <c r="B1542" s="12">
        <v>4</v>
      </c>
      <c r="C1542" s="10">
        <v>1</v>
      </c>
      <c r="D1542" s="12">
        <v>1</v>
      </c>
    </row>
    <row r="1543" spans="1:4" hidden="1" x14ac:dyDescent="0.25">
      <c r="A1543" s="15" t="s">
        <v>1905</v>
      </c>
      <c r="B1543" s="12">
        <v>1</v>
      </c>
      <c r="C1543" s="10">
        <v>1</v>
      </c>
      <c r="D1543" s="12">
        <v>1</v>
      </c>
    </row>
    <row r="1544" spans="1:4" hidden="1" x14ac:dyDescent="0.25">
      <c r="A1544" s="15" t="s">
        <v>1854</v>
      </c>
      <c r="B1544" s="12">
        <v>8</v>
      </c>
      <c r="C1544" s="10">
        <v>1</v>
      </c>
      <c r="D1544" s="12">
        <v>1</v>
      </c>
    </row>
    <row r="1545" spans="1:4" hidden="1" x14ac:dyDescent="0.25">
      <c r="A1545" s="15" t="s">
        <v>1906</v>
      </c>
      <c r="B1545" s="12">
        <v>5</v>
      </c>
      <c r="C1545" s="10">
        <v>1</v>
      </c>
      <c r="D1545" s="12">
        <v>1</v>
      </c>
    </row>
    <row r="1546" spans="1:4" hidden="1" x14ac:dyDescent="0.25">
      <c r="A1546" s="15" t="s">
        <v>1907</v>
      </c>
      <c r="B1546" s="12">
        <v>1</v>
      </c>
      <c r="C1546" s="10">
        <v>1</v>
      </c>
      <c r="D1546" s="12">
        <v>1</v>
      </c>
    </row>
    <row r="1547" spans="1:4" hidden="1" x14ac:dyDescent="0.25">
      <c r="A1547" s="15" t="s">
        <v>355</v>
      </c>
      <c r="B1547" s="12">
        <v>16</v>
      </c>
      <c r="C1547" s="10">
        <v>1</v>
      </c>
      <c r="D1547" s="12">
        <v>1</v>
      </c>
    </row>
    <row r="1548" spans="1:4" hidden="1" x14ac:dyDescent="0.25">
      <c r="A1548" s="15" t="s">
        <v>1200</v>
      </c>
      <c r="B1548" s="12">
        <v>8</v>
      </c>
      <c r="C1548" s="10">
        <v>1</v>
      </c>
      <c r="D1548" s="12">
        <v>1</v>
      </c>
    </row>
    <row r="1549" spans="1:4" hidden="1" x14ac:dyDescent="0.25">
      <c r="A1549" s="15" t="s">
        <v>1908</v>
      </c>
      <c r="B1549" s="12">
        <v>3</v>
      </c>
      <c r="C1549" s="10">
        <v>1</v>
      </c>
      <c r="D1549" s="12">
        <v>1</v>
      </c>
    </row>
    <row r="1550" spans="1:4" hidden="1" x14ac:dyDescent="0.25">
      <c r="A1550" s="15" t="s">
        <v>1909</v>
      </c>
      <c r="B1550" s="12">
        <v>2</v>
      </c>
      <c r="C1550" s="10">
        <v>1</v>
      </c>
      <c r="D1550" s="12">
        <v>1</v>
      </c>
    </row>
    <row r="1551" spans="1:4" hidden="1" x14ac:dyDescent="0.25">
      <c r="A1551" s="15" t="s">
        <v>368</v>
      </c>
      <c r="B1551" s="12">
        <v>4</v>
      </c>
      <c r="C1551" s="10">
        <v>1</v>
      </c>
      <c r="D1551" s="12">
        <v>1</v>
      </c>
    </row>
    <row r="1552" spans="1:4" hidden="1" x14ac:dyDescent="0.25">
      <c r="A1552" s="15" t="s">
        <v>1207</v>
      </c>
      <c r="B1552" s="12">
        <v>1</v>
      </c>
      <c r="C1552" s="10">
        <v>1</v>
      </c>
      <c r="D1552" s="12">
        <v>1</v>
      </c>
    </row>
    <row r="1553" spans="1:4" hidden="1" x14ac:dyDescent="0.25">
      <c r="A1553" s="15" t="s">
        <v>1209</v>
      </c>
      <c r="B1553" s="12">
        <v>2</v>
      </c>
      <c r="C1553" s="10">
        <v>1</v>
      </c>
      <c r="D1553" s="12">
        <v>1</v>
      </c>
    </row>
    <row r="1554" spans="1:4" hidden="1" x14ac:dyDescent="0.25">
      <c r="A1554" s="15" t="s">
        <v>1910</v>
      </c>
      <c r="B1554" s="12">
        <v>1</v>
      </c>
      <c r="C1554" s="10">
        <v>1</v>
      </c>
      <c r="D1554" s="12">
        <v>1</v>
      </c>
    </row>
    <row r="1555" spans="1:4" hidden="1" x14ac:dyDescent="0.25">
      <c r="A1555" s="15" t="s">
        <v>1210</v>
      </c>
      <c r="B1555" s="12">
        <v>1</v>
      </c>
      <c r="C1555" s="10">
        <v>1</v>
      </c>
      <c r="D1555" s="12">
        <v>1</v>
      </c>
    </row>
    <row r="1556" spans="1:4" hidden="1" x14ac:dyDescent="0.25">
      <c r="A1556" s="15" t="s">
        <v>1269</v>
      </c>
      <c r="B1556" s="12">
        <v>1</v>
      </c>
      <c r="C1556" s="10">
        <v>1</v>
      </c>
      <c r="D1556" s="12">
        <v>1</v>
      </c>
    </row>
    <row r="1557" spans="1:4" hidden="1" x14ac:dyDescent="0.25">
      <c r="A1557" s="15" t="s">
        <v>370</v>
      </c>
      <c r="B1557" s="12">
        <v>1</v>
      </c>
      <c r="C1557" s="10">
        <v>1</v>
      </c>
      <c r="D1557" s="12">
        <v>1</v>
      </c>
    </row>
    <row r="1558" spans="1:4" hidden="1" x14ac:dyDescent="0.25">
      <c r="A1558" s="15" t="s">
        <v>371</v>
      </c>
      <c r="B1558" s="12">
        <v>6</v>
      </c>
      <c r="C1558" s="10">
        <v>1</v>
      </c>
      <c r="D1558" s="12">
        <v>1</v>
      </c>
    </row>
    <row r="1559" spans="1:4" hidden="1" x14ac:dyDescent="0.25">
      <c r="A1559" s="15" t="s">
        <v>1271</v>
      </c>
      <c r="B1559" s="12">
        <v>1</v>
      </c>
      <c r="C1559" s="10">
        <v>1</v>
      </c>
      <c r="D1559" s="12">
        <v>1</v>
      </c>
    </row>
    <row r="1560" spans="1:4" hidden="1" x14ac:dyDescent="0.25">
      <c r="A1560" s="15" t="s">
        <v>1911</v>
      </c>
      <c r="B1560" s="12">
        <v>1</v>
      </c>
      <c r="C1560" s="10">
        <v>1</v>
      </c>
      <c r="D1560" s="12">
        <v>1</v>
      </c>
    </row>
    <row r="1561" spans="1:4" hidden="1" x14ac:dyDescent="0.25">
      <c r="A1561" s="15" t="s">
        <v>302</v>
      </c>
      <c r="B1561" s="12">
        <v>2</v>
      </c>
      <c r="C1561" s="10">
        <v>1</v>
      </c>
      <c r="D1561" s="12">
        <v>1</v>
      </c>
    </row>
    <row r="1562" spans="1:4" hidden="1" x14ac:dyDescent="0.25">
      <c r="A1562" s="15" t="s">
        <v>1341</v>
      </c>
      <c r="B1562" s="12">
        <v>4</v>
      </c>
      <c r="C1562" s="10">
        <v>1</v>
      </c>
      <c r="D1562" s="12">
        <v>1</v>
      </c>
    </row>
    <row r="1563" spans="1:4" hidden="1" x14ac:dyDescent="0.25">
      <c r="A1563" s="15" t="s">
        <v>1217</v>
      </c>
      <c r="B1563" s="12">
        <v>3</v>
      </c>
      <c r="C1563" s="10">
        <v>1</v>
      </c>
      <c r="D1563" s="12">
        <v>1</v>
      </c>
    </row>
    <row r="1564" spans="1:4" hidden="1" x14ac:dyDescent="0.25">
      <c r="A1564" s="15" t="s">
        <v>1218</v>
      </c>
      <c r="B1564" s="12">
        <v>1</v>
      </c>
      <c r="C1564" s="10">
        <v>1</v>
      </c>
      <c r="D1564" s="12">
        <v>1</v>
      </c>
    </row>
    <row r="1565" spans="1:4" hidden="1" x14ac:dyDescent="0.25">
      <c r="A1565" s="15" t="s">
        <v>384</v>
      </c>
      <c r="B1565" s="12">
        <v>1</v>
      </c>
      <c r="C1565" s="10">
        <v>1</v>
      </c>
      <c r="D1565" s="12">
        <v>1</v>
      </c>
    </row>
    <row r="1566" spans="1:4" hidden="1" x14ac:dyDescent="0.25">
      <c r="A1566" s="15" t="s">
        <v>1219</v>
      </c>
      <c r="B1566" s="12">
        <v>3</v>
      </c>
      <c r="C1566" s="10">
        <v>1</v>
      </c>
      <c r="D1566" s="12">
        <v>1</v>
      </c>
    </row>
    <row r="1567" spans="1:4" hidden="1" x14ac:dyDescent="0.25">
      <c r="A1567" s="15" t="s">
        <v>1272</v>
      </c>
      <c r="B1567" s="12">
        <v>4</v>
      </c>
      <c r="C1567" s="10">
        <v>1</v>
      </c>
      <c r="D1567" s="12">
        <v>1</v>
      </c>
    </row>
    <row r="1568" spans="1:4" hidden="1" x14ac:dyDescent="0.25">
      <c r="A1568" s="15" t="s">
        <v>545</v>
      </c>
      <c r="B1568" s="12">
        <v>4</v>
      </c>
      <c r="C1568" s="10">
        <v>1</v>
      </c>
      <c r="D1568" s="12">
        <v>1</v>
      </c>
    </row>
    <row r="1569" spans="1:4" x14ac:dyDescent="0.25">
      <c r="A1569" s="16" t="s">
        <v>1273</v>
      </c>
      <c r="B1569" s="13">
        <v>137</v>
      </c>
      <c r="C1569" s="11" t="s">
        <v>9</v>
      </c>
      <c r="D1569" s="13">
        <v>41</v>
      </c>
    </row>
    <row r="1570" spans="1:4" hidden="1" x14ac:dyDescent="0.25">
      <c r="A1570" s="16" t="s">
        <v>1274</v>
      </c>
      <c r="B1570" s="13">
        <v>4729</v>
      </c>
      <c r="C1570" s="11">
        <v>17</v>
      </c>
      <c r="D1570" s="13">
        <v>1484</v>
      </c>
    </row>
  </sheetData>
  <autoFilter ref="A1:D1570">
    <filterColumn colId="2">
      <filters>
        <filter val="Indonesia"/>
        <filter val="Malaysia"/>
        <filter val="Philippines"/>
        <filter val="Singapor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472"/>
  <sheetViews>
    <sheetView workbookViewId="0">
      <selection activeCell="A9" sqref="A9:A1569"/>
    </sheetView>
  </sheetViews>
  <sheetFormatPr defaultRowHeight="15" x14ac:dyDescent="0.25"/>
  <cols>
    <col min="1" max="1" width="69.42578125" style="1" bestFit="1" customWidth="1"/>
    <col min="2" max="2" width="18.42578125" style="1" bestFit="1" customWidth="1"/>
    <col min="3" max="3" width="25.5703125" style="1" bestFit="1" customWidth="1"/>
    <col min="4" max="4" width="10.42578125" style="1" bestFit="1" customWidth="1"/>
    <col min="5" max="16384" width="9.140625" style="1"/>
  </cols>
  <sheetData>
    <row r="1" spans="1:4" x14ac:dyDescent="0.25">
      <c r="A1" s="8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6" t="s">
        <v>4</v>
      </c>
      <c r="B2" s="3"/>
      <c r="D2" s="3"/>
    </row>
    <row r="3" spans="1:4" x14ac:dyDescent="0.25">
      <c r="A3" s="6" t="s">
        <v>5</v>
      </c>
      <c r="B3" s="3">
        <v>1</v>
      </c>
      <c r="C3" s="1">
        <v>1</v>
      </c>
      <c r="D3" s="3">
        <v>1</v>
      </c>
    </row>
    <row r="4" spans="1:4" x14ac:dyDescent="0.25">
      <c r="A4" s="6" t="s">
        <v>6</v>
      </c>
      <c r="B4" s="3">
        <v>1</v>
      </c>
      <c r="C4" s="1">
        <v>1</v>
      </c>
      <c r="D4" s="3">
        <v>1</v>
      </c>
    </row>
    <row r="5" spans="1:4" x14ac:dyDescent="0.25">
      <c r="A5" s="6" t="s">
        <v>7</v>
      </c>
      <c r="B5" s="3">
        <v>2</v>
      </c>
      <c r="C5" s="1">
        <v>1</v>
      </c>
      <c r="D5" s="3">
        <v>1</v>
      </c>
    </row>
    <row r="6" spans="1:4" x14ac:dyDescent="0.25">
      <c r="A6" s="7" t="s">
        <v>8</v>
      </c>
      <c r="B6" s="4">
        <v>4</v>
      </c>
      <c r="C6" s="2" t="s">
        <v>9</v>
      </c>
      <c r="D6" s="4">
        <v>3</v>
      </c>
    </row>
    <row r="7" spans="1:4" x14ac:dyDescent="0.25">
      <c r="A7" s="6" t="s">
        <v>10</v>
      </c>
      <c r="B7" s="3"/>
      <c r="D7" s="3"/>
    </row>
    <row r="8" spans="1:4" x14ac:dyDescent="0.25">
      <c r="A8" s="6" t="s">
        <v>11</v>
      </c>
      <c r="B8" s="3">
        <v>1</v>
      </c>
      <c r="C8" s="1">
        <v>1</v>
      </c>
      <c r="D8" s="3">
        <v>1</v>
      </c>
    </row>
    <row r="9" spans="1:4" x14ac:dyDescent="0.25">
      <c r="A9" s="6" t="s">
        <v>12</v>
      </c>
      <c r="B9" s="3">
        <v>4</v>
      </c>
      <c r="C9" s="1">
        <v>1</v>
      </c>
      <c r="D9" s="3">
        <v>1</v>
      </c>
    </row>
    <row r="10" spans="1:4" x14ac:dyDescent="0.25">
      <c r="A10" s="6" t="s">
        <v>13</v>
      </c>
      <c r="B10" s="3">
        <v>1</v>
      </c>
      <c r="C10" s="1">
        <v>1</v>
      </c>
      <c r="D10" s="3">
        <v>1</v>
      </c>
    </row>
    <row r="11" spans="1:4" x14ac:dyDescent="0.25">
      <c r="A11" s="6" t="s">
        <v>14</v>
      </c>
      <c r="B11" s="3">
        <v>1</v>
      </c>
      <c r="C11" s="1">
        <v>1</v>
      </c>
      <c r="D11" s="3">
        <v>1</v>
      </c>
    </row>
    <row r="12" spans="1:4" x14ac:dyDescent="0.25">
      <c r="A12" s="6" t="s">
        <v>15</v>
      </c>
      <c r="B12" s="3">
        <v>1</v>
      </c>
      <c r="C12" s="1">
        <v>1</v>
      </c>
      <c r="D12" s="3">
        <v>1</v>
      </c>
    </row>
    <row r="13" spans="1:4" x14ac:dyDescent="0.25">
      <c r="A13" s="6" t="s">
        <v>16</v>
      </c>
      <c r="B13" s="3">
        <v>2</v>
      </c>
      <c r="C13" s="1">
        <v>1</v>
      </c>
      <c r="D13" s="3">
        <v>1</v>
      </c>
    </row>
    <row r="14" spans="1:4" x14ac:dyDescent="0.25">
      <c r="A14" s="6" t="s">
        <v>17</v>
      </c>
      <c r="B14" s="3">
        <v>2</v>
      </c>
      <c r="C14" s="1">
        <v>1</v>
      </c>
      <c r="D14" s="3">
        <v>1</v>
      </c>
    </row>
    <row r="15" spans="1:4" x14ac:dyDescent="0.25">
      <c r="A15" s="6" t="s">
        <v>18</v>
      </c>
      <c r="B15" s="3">
        <v>4</v>
      </c>
      <c r="C15" s="1">
        <v>1</v>
      </c>
      <c r="D15" s="3">
        <v>1</v>
      </c>
    </row>
    <row r="16" spans="1:4" x14ac:dyDescent="0.25">
      <c r="A16" s="6" t="s">
        <v>19</v>
      </c>
      <c r="B16" s="3">
        <v>3</v>
      </c>
      <c r="C16" s="1">
        <v>1</v>
      </c>
      <c r="D16" s="3">
        <v>1</v>
      </c>
    </row>
    <row r="17" spans="1:4" x14ac:dyDescent="0.25">
      <c r="A17" s="6" t="s">
        <v>20</v>
      </c>
      <c r="B17" s="3">
        <v>1</v>
      </c>
      <c r="C17" s="1">
        <v>1</v>
      </c>
      <c r="D17" s="3">
        <v>1</v>
      </c>
    </row>
    <row r="18" spans="1:4" x14ac:dyDescent="0.25">
      <c r="A18" s="6" t="s">
        <v>21</v>
      </c>
      <c r="B18" s="3">
        <v>3</v>
      </c>
      <c r="C18" s="1">
        <v>1</v>
      </c>
      <c r="D18" s="3">
        <v>1</v>
      </c>
    </row>
    <row r="19" spans="1:4" x14ac:dyDescent="0.25">
      <c r="A19" s="6" t="s">
        <v>22</v>
      </c>
      <c r="B19" s="3">
        <v>1</v>
      </c>
      <c r="C19" s="1">
        <v>1</v>
      </c>
      <c r="D19" s="3">
        <v>1</v>
      </c>
    </row>
    <row r="20" spans="1:4" x14ac:dyDescent="0.25">
      <c r="A20" s="6" t="s">
        <v>23</v>
      </c>
      <c r="B20" s="3">
        <v>1</v>
      </c>
      <c r="C20" s="1">
        <v>1</v>
      </c>
      <c r="D20" s="3">
        <v>1</v>
      </c>
    </row>
    <row r="21" spans="1:4" x14ac:dyDescent="0.25">
      <c r="A21" s="6" t="s">
        <v>24</v>
      </c>
      <c r="B21" s="3">
        <v>1</v>
      </c>
      <c r="C21" s="1">
        <v>1</v>
      </c>
      <c r="D21" s="3">
        <v>1</v>
      </c>
    </row>
    <row r="22" spans="1:4" x14ac:dyDescent="0.25">
      <c r="A22" s="6" t="s">
        <v>25</v>
      </c>
      <c r="B22" s="3">
        <v>3</v>
      </c>
      <c r="C22" s="1">
        <v>1</v>
      </c>
      <c r="D22" s="3">
        <v>1</v>
      </c>
    </row>
    <row r="23" spans="1:4" x14ac:dyDescent="0.25">
      <c r="A23" s="6" t="s">
        <v>26</v>
      </c>
      <c r="B23" s="3">
        <v>1</v>
      </c>
      <c r="C23" s="1">
        <v>1</v>
      </c>
      <c r="D23" s="3">
        <v>1</v>
      </c>
    </row>
    <row r="24" spans="1:4" x14ac:dyDescent="0.25">
      <c r="A24" s="6" t="s">
        <v>27</v>
      </c>
      <c r="B24" s="3">
        <v>1</v>
      </c>
      <c r="C24" s="1">
        <v>1</v>
      </c>
      <c r="D24" s="3">
        <v>1</v>
      </c>
    </row>
    <row r="25" spans="1:4" x14ac:dyDescent="0.25">
      <c r="A25" s="6" t="s">
        <v>28</v>
      </c>
      <c r="B25" s="3">
        <v>1</v>
      </c>
      <c r="C25" s="1">
        <v>1</v>
      </c>
      <c r="D25" s="3">
        <v>1</v>
      </c>
    </row>
    <row r="26" spans="1:4" x14ac:dyDescent="0.25">
      <c r="A26" s="6" t="s">
        <v>29</v>
      </c>
      <c r="B26" s="3">
        <v>3</v>
      </c>
      <c r="C26" s="1">
        <v>1</v>
      </c>
      <c r="D26" s="3">
        <v>1</v>
      </c>
    </row>
    <row r="27" spans="1:4" x14ac:dyDescent="0.25">
      <c r="A27" s="6" t="s">
        <v>30</v>
      </c>
      <c r="B27" s="3">
        <v>3</v>
      </c>
      <c r="C27" s="1">
        <v>1</v>
      </c>
      <c r="D27" s="3">
        <v>1</v>
      </c>
    </row>
    <row r="28" spans="1:4" x14ac:dyDescent="0.25">
      <c r="A28" s="6" t="s">
        <v>31</v>
      </c>
      <c r="B28" s="3">
        <v>3</v>
      </c>
      <c r="C28" s="1">
        <v>1</v>
      </c>
      <c r="D28" s="3">
        <v>1</v>
      </c>
    </row>
    <row r="29" spans="1:4" x14ac:dyDescent="0.25">
      <c r="A29" s="6" t="s">
        <v>32</v>
      </c>
      <c r="B29" s="3">
        <v>8</v>
      </c>
      <c r="C29" s="1">
        <v>1</v>
      </c>
      <c r="D29" s="3">
        <v>1</v>
      </c>
    </row>
    <row r="30" spans="1:4" x14ac:dyDescent="0.25">
      <c r="A30" s="6" t="s">
        <v>33</v>
      </c>
      <c r="B30" s="3">
        <v>3</v>
      </c>
      <c r="C30" s="1">
        <v>1</v>
      </c>
      <c r="D30" s="3">
        <v>1</v>
      </c>
    </row>
    <row r="31" spans="1:4" x14ac:dyDescent="0.25">
      <c r="A31" s="6" t="s">
        <v>34</v>
      </c>
      <c r="B31" s="3">
        <v>4</v>
      </c>
      <c r="C31" s="1">
        <v>1</v>
      </c>
      <c r="D31" s="3">
        <v>1</v>
      </c>
    </row>
    <row r="32" spans="1:4" x14ac:dyDescent="0.25">
      <c r="A32" s="6" t="s">
        <v>35</v>
      </c>
      <c r="B32" s="3">
        <v>1</v>
      </c>
      <c r="C32" s="1">
        <v>1</v>
      </c>
      <c r="D32" s="3">
        <v>1</v>
      </c>
    </row>
    <row r="33" spans="1:4" x14ac:dyDescent="0.25">
      <c r="A33" s="6" t="s">
        <v>36</v>
      </c>
      <c r="B33" s="3">
        <v>3</v>
      </c>
      <c r="C33" s="1">
        <v>1</v>
      </c>
      <c r="D33" s="3">
        <v>1</v>
      </c>
    </row>
    <row r="34" spans="1:4" x14ac:dyDescent="0.25">
      <c r="A34" s="6" t="s">
        <v>37</v>
      </c>
      <c r="B34" s="3">
        <v>5</v>
      </c>
      <c r="C34" s="1">
        <v>1</v>
      </c>
      <c r="D34" s="3">
        <v>1</v>
      </c>
    </row>
    <row r="35" spans="1:4" x14ac:dyDescent="0.25">
      <c r="A35" s="6" t="s">
        <v>38</v>
      </c>
      <c r="B35" s="3">
        <v>1</v>
      </c>
      <c r="C35" s="1">
        <v>1</v>
      </c>
      <c r="D35" s="3">
        <v>1</v>
      </c>
    </row>
    <row r="36" spans="1:4" x14ac:dyDescent="0.25">
      <c r="A36" s="6" t="s">
        <v>39</v>
      </c>
      <c r="B36" s="3">
        <v>1</v>
      </c>
      <c r="C36" s="1">
        <v>1</v>
      </c>
      <c r="D36" s="3">
        <v>1</v>
      </c>
    </row>
    <row r="37" spans="1:4" x14ac:dyDescent="0.25">
      <c r="A37" s="6" t="s">
        <v>40</v>
      </c>
      <c r="B37" s="3">
        <v>3</v>
      </c>
      <c r="C37" s="1">
        <v>1</v>
      </c>
      <c r="D37" s="3">
        <v>1</v>
      </c>
    </row>
    <row r="38" spans="1:4" x14ac:dyDescent="0.25">
      <c r="A38" s="6" t="s">
        <v>41</v>
      </c>
      <c r="B38" s="3">
        <v>2</v>
      </c>
      <c r="C38" s="1">
        <v>1</v>
      </c>
      <c r="D38" s="3">
        <v>1</v>
      </c>
    </row>
    <row r="39" spans="1:4" x14ac:dyDescent="0.25">
      <c r="A39" s="6" t="s">
        <v>42</v>
      </c>
      <c r="B39" s="3">
        <v>1</v>
      </c>
      <c r="C39" s="1">
        <v>1</v>
      </c>
      <c r="D39" s="3">
        <v>1</v>
      </c>
    </row>
    <row r="40" spans="1:4" x14ac:dyDescent="0.25">
      <c r="A40" s="6" t="s">
        <v>43</v>
      </c>
      <c r="B40" s="3">
        <v>2</v>
      </c>
      <c r="C40" s="1">
        <v>1</v>
      </c>
      <c r="D40" s="3">
        <v>1</v>
      </c>
    </row>
    <row r="41" spans="1:4" x14ac:dyDescent="0.25">
      <c r="A41" s="6" t="s">
        <v>44</v>
      </c>
      <c r="B41" s="3">
        <v>2</v>
      </c>
      <c r="C41" s="1">
        <v>1</v>
      </c>
      <c r="D41" s="3">
        <v>1</v>
      </c>
    </row>
    <row r="42" spans="1:4" x14ac:dyDescent="0.25">
      <c r="A42" s="6" t="s">
        <v>45</v>
      </c>
      <c r="B42" s="3">
        <v>1</v>
      </c>
      <c r="C42" s="1">
        <v>1</v>
      </c>
      <c r="D42" s="3">
        <v>1</v>
      </c>
    </row>
    <row r="43" spans="1:4" x14ac:dyDescent="0.25">
      <c r="A43" s="6" t="s">
        <v>46</v>
      </c>
      <c r="B43" s="3">
        <v>2</v>
      </c>
      <c r="C43" s="1">
        <v>1</v>
      </c>
      <c r="D43" s="3">
        <v>1</v>
      </c>
    </row>
    <row r="44" spans="1:4" x14ac:dyDescent="0.25">
      <c r="A44" s="6" t="s">
        <v>47</v>
      </c>
      <c r="B44" s="3">
        <v>1</v>
      </c>
      <c r="C44" s="1">
        <v>1</v>
      </c>
      <c r="D44" s="3">
        <v>1</v>
      </c>
    </row>
    <row r="45" spans="1:4" x14ac:dyDescent="0.25">
      <c r="A45" s="6" t="s">
        <v>48</v>
      </c>
      <c r="B45" s="3">
        <v>1</v>
      </c>
      <c r="C45" s="1">
        <v>1</v>
      </c>
      <c r="D45" s="3">
        <v>1</v>
      </c>
    </row>
    <row r="46" spans="1:4" x14ac:dyDescent="0.25">
      <c r="A46" s="6" t="s">
        <v>49</v>
      </c>
      <c r="B46" s="3">
        <v>2</v>
      </c>
      <c r="C46" s="1">
        <v>1</v>
      </c>
      <c r="D46" s="3">
        <v>1</v>
      </c>
    </row>
    <row r="47" spans="1:4" x14ac:dyDescent="0.25">
      <c r="A47" s="6" t="s">
        <v>50</v>
      </c>
      <c r="B47" s="3">
        <v>1</v>
      </c>
      <c r="C47" s="1">
        <v>1</v>
      </c>
      <c r="D47" s="3">
        <v>1</v>
      </c>
    </row>
    <row r="48" spans="1:4" x14ac:dyDescent="0.25">
      <c r="A48" s="6" t="s">
        <v>51</v>
      </c>
      <c r="B48" s="3">
        <v>2</v>
      </c>
      <c r="C48" s="1">
        <v>1</v>
      </c>
      <c r="D48" s="3">
        <v>1</v>
      </c>
    </row>
    <row r="49" spans="1:4" x14ac:dyDescent="0.25">
      <c r="A49" s="6" t="s">
        <v>52</v>
      </c>
      <c r="B49" s="3">
        <v>1</v>
      </c>
      <c r="C49" s="1">
        <v>1</v>
      </c>
      <c r="D49" s="3">
        <v>1</v>
      </c>
    </row>
    <row r="50" spans="1:4" x14ac:dyDescent="0.25">
      <c r="A50" s="6" t="s">
        <v>53</v>
      </c>
      <c r="B50" s="3">
        <v>1</v>
      </c>
      <c r="C50" s="1">
        <v>1</v>
      </c>
      <c r="D50" s="3">
        <v>1</v>
      </c>
    </row>
    <row r="51" spans="1:4" x14ac:dyDescent="0.25">
      <c r="A51" s="6" t="s">
        <v>54</v>
      </c>
      <c r="B51" s="3">
        <v>1</v>
      </c>
      <c r="C51" s="1">
        <v>1</v>
      </c>
      <c r="D51" s="3">
        <v>1</v>
      </c>
    </row>
    <row r="52" spans="1:4" x14ac:dyDescent="0.25">
      <c r="A52" s="6" t="s">
        <v>55</v>
      </c>
      <c r="B52" s="3">
        <v>3</v>
      </c>
      <c r="C52" s="1">
        <v>1</v>
      </c>
      <c r="D52" s="3">
        <v>1</v>
      </c>
    </row>
    <row r="53" spans="1:4" x14ac:dyDescent="0.25">
      <c r="A53" s="6" t="s">
        <v>56</v>
      </c>
      <c r="B53" s="3">
        <v>1</v>
      </c>
      <c r="C53" s="1">
        <v>1</v>
      </c>
      <c r="D53" s="3">
        <v>1</v>
      </c>
    </row>
    <row r="54" spans="1:4" x14ac:dyDescent="0.25">
      <c r="A54" s="6" t="s">
        <v>57</v>
      </c>
      <c r="B54" s="3">
        <v>8</v>
      </c>
      <c r="C54" s="1">
        <v>1</v>
      </c>
      <c r="D54" s="3">
        <v>1</v>
      </c>
    </row>
    <row r="55" spans="1:4" x14ac:dyDescent="0.25">
      <c r="A55" s="6" t="s">
        <v>58</v>
      </c>
      <c r="B55" s="3">
        <v>1</v>
      </c>
      <c r="C55" s="1">
        <v>1</v>
      </c>
      <c r="D55" s="3">
        <v>1</v>
      </c>
    </row>
    <row r="56" spans="1:4" x14ac:dyDescent="0.25">
      <c r="A56" s="6" t="s">
        <v>59</v>
      </c>
      <c r="B56" s="3">
        <v>4</v>
      </c>
      <c r="C56" s="1">
        <v>1</v>
      </c>
      <c r="D56" s="3">
        <v>1</v>
      </c>
    </row>
    <row r="57" spans="1:4" x14ac:dyDescent="0.25">
      <c r="A57" s="6" t="s">
        <v>60</v>
      </c>
      <c r="B57" s="3">
        <v>1</v>
      </c>
      <c r="C57" s="1">
        <v>1</v>
      </c>
      <c r="D57" s="3">
        <v>1</v>
      </c>
    </row>
    <row r="58" spans="1:4" x14ac:dyDescent="0.25">
      <c r="A58" s="6" t="s">
        <v>61</v>
      </c>
      <c r="B58" s="3">
        <v>1</v>
      </c>
      <c r="C58" s="1">
        <v>1</v>
      </c>
      <c r="D58" s="3">
        <v>1</v>
      </c>
    </row>
    <row r="59" spans="1:4" x14ac:dyDescent="0.25">
      <c r="A59" s="7" t="s">
        <v>62</v>
      </c>
      <c r="B59" s="4">
        <v>109</v>
      </c>
      <c r="C59" s="2" t="s">
        <v>9</v>
      </c>
      <c r="D59" s="4">
        <v>51</v>
      </c>
    </row>
    <row r="60" spans="1:4" x14ac:dyDescent="0.25">
      <c r="A60" s="6" t="s">
        <v>63</v>
      </c>
      <c r="B60" s="3"/>
      <c r="D60" s="3"/>
    </row>
    <row r="61" spans="1:4" x14ac:dyDescent="0.25">
      <c r="A61" s="6" t="s">
        <v>64</v>
      </c>
      <c r="B61" s="3">
        <v>2</v>
      </c>
      <c r="C61" s="1">
        <v>1</v>
      </c>
      <c r="D61" s="3">
        <v>1</v>
      </c>
    </row>
    <row r="62" spans="1:4" x14ac:dyDescent="0.25">
      <c r="A62" s="6" t="s">
        <v>65</v>
      </c>
      <c r="B62" s="3">
        <v>2</v>
      </c>
      <c r="C62" s="1">
        <v>1</v>
      </c>
      <c r="D62" s="3">
        <v>1</v>
      </c>
    </row>
    <row r="63" spans="1:4" x14ac:dyDescent="0.25">
      <c r="A63" s="6" t="s">
        <v>66</v>
      </c>
      <c r="B63" s="3">
        <v>1</v>
      </c>
      <c r="C63" s="1">
        <v>1</v>
      </c>
      <c r="D63" s="3">
        <v>1</v>
      </c>
    </row>
    <row r="64" spans="1:4" x14ac:dyDescent="0.25">
      <c r="A64" s="6" t="s">
        <v>67</v>
      </c>
      <c r="B64" s="3">
        <v>1</v>
      </c>
      <c r="C64" s="1">
        <v>1</v>
      </c>
      <c r="D64" s="3">
        <v>1</v>
      </c>
    </row>
    <row r="65" spans="1:4" x14ac:dyDescent="0.25">
      <c r="A65" s="6" t="s">
        <v>68</v>
      </c>
      <c r="B65" s="3">
        <v>1</v>
      </c>
      <c r="C65" s="1">
        <v>1</v>
      </c>
      <c r="D65" s="3">
        <v>1</v>
      </c>
    </row>
    <row r="66" spans="1:4" x14ac:dyDescent="0.25">
      <c r="A66" s="6" t="s">
        <v>69</v>
      </c>
      <c r="B66" s="3">
        <v>1</v>
      </c>
      <c r="C66" s="1">
        <v>1</v>
      </c>
      <c r="D66" s="3">
        <v>1</v>
      </c>
    </row>
    <row r="67" spans="1:4" x14ac:dyDescent="0.25">
      <c r="A67" s="6" t="s">
        <v>70</v>
      </c>
      <c r="B67" s="3">
        <v>1</v>
      </c>
      <c r="C67" s="1">
        <v>1</v>
      </c>
      <c r="D67" s="3">
        <v>1</v>
      </c>
    </row>
    <row r="68" spans="1:4" x14ac:dyDescent="0.25">
      <c r="A68" s="6" t="s">
        <v>71</v>
      </c>
      <c r="B68" s="3">
        <v>1</v>
      </c>
      <c r="C68" s="1">
        <v>1</v>
      </c>
      <c r="D68" s="3">
        <v>1</v>
      </c>
    </row>
    <row r="69" spans="1:4" x14ac:dyDescent="0.25">
      <c r="A69" s="6" t="s">
        <v>72</v>
      </c>
      <c r="B69" s="3">
        <v>1</v>
      </c>
      <c r="C69" s="1">
        <v>1</v>
      </c>
      <c r="D69" s="3">
        <v>1</v>
      </c>
    </row>
    <row r="70" spans="1:4" x14ac:dyDescent="0.25">
      <c r="A70" s="6" t="s">
        <v>73</v>
      </c>
      <c r="B70" s="3">
        <v>6</v>
      </c>
      <c r="C70" s="1">
        <v>1</v>
      </c>
      <c r="D70" s="3">
        <v>1</v>
      </c>
    </row>
    <row r="71" spans="1:4" x14ac:dyDescent="0.25">
      <c r="A71" s="6" t="s">
        <v>74</v>
      </c>
      <c r="B71" s="3">
        <v>2</v>
      </c>
      <c r="C71" s="1">
        <v>1</v>
      </c>
      <c r="D71" s="3">
        <v>1</v>
      </c>
    </row>
    <row r="72" spans="1:4" x14ac:dyDescent="0.25">
      <c r="A72" s="6" t="s">
        <v>75</v>
      </c>
      <c r="B72" s="3">
        <v>1</v>
      </c>
      <c r="C72" s="1">
        <v>1</v>
      </c>
      <c r="D72" s="3">
        <v>1</v>
      </c>
    </row>
    <row r="73" spans="1:4" x14ac:dyDescent="0.25">
      <c r="A73" s="6" t="s">
        <v>76</v>
      </c>
      <c r="B73" s="3">
        <v>1</v>
      </c>
      <c r="C73" s="1">
        <v>1</v>
      </c>
      <c r="D73" s="3">
        <v>1</v>
      </c>
    </row>
    <row r="74" spans="1:4" x14ac:dyDescent="0.25">
      <c r="A74" s="6" t="s">
        <v>77</v>
      </c>
      <c r="B74" s="3">
        <v>6</v>
      </c>
      <c r="C74" s="1">
        <v>1</v>
      </c>
      <c r="D74" s="3">
        <v>1</v>
      </c>
    </row>
    <row r="75" spans="1:4" x14ac:dyDescent="0.25">
      <c r="A75" s="6" t="s">
        <v>78</v>
      </c>
      <c r="B75" s="3">
        <v>2</v>
      </c>
      <c r="C75" s="1">
        <v>1</v>
      </c>
      <c r="D75" s="3">
        <v>1</v>
      </c>
    </row>
    <row r="76" spans="1:4" x14ac:dyDescent="0.25">
      <c r="A76" s="6" t="s">
        <v>79</v>
      </c>
      <c r="B76" s="3">
        <v>2</v>
      </c>
      <c r="C76" s="1">
        <v>1</v>
      </c>
      <c r="D76" s="3">
        <v>1</v>
      </c>
    </row>
    <row r="77" spans="1:4" x14ac:dyDescent="0.25">
      <c r="A77" s="6" t="s">
        <v>80</v>
      </c>
      <c r="B77" s="3">
        <v>2</v>
      </c>
      <c r="C77" s="1">
        <v>1</v>
      </c>
      <c r="D77" s="3">
        <v>1</v>
      </c>
    </row>
    <row r="78" spans="1:4" x14ac:dyDescent="0.25">
      <c r="A78" s="6" t="s">
        <v>81</v>
      </c>
      <c r="B78" s="3">
        <v>1</v>
      </c>
      <c r="C78" s="1">
        <v>1</v>
      </c>
      <c r="D78" s="3">
        <v>1</v>
      </c>
    </row>
    <row r="79" spans="1:4" x14ac:dyDescent="0.25">
      <c r="A79" s="6" t="s">
        <v>82</v>
      </c>
      <c r="B79" s="3">
        <v>2</v>
      </c>
      <c r="C79" s="1">
        <v>1</v>
      </c>
      <c r="D79" s="3">
        <v>1</v>
      </c>
    </row>
    <row r="80" spans="1:4" x14ac:dyDescent="0.25">
      <c r="A80" s="6" t="s">
        <v>83</v>
      </c>
      <c r="B80" s="3">
        <v>9</v>
      </c>
      <c r="C80" s="1">
        <v>1</v>
      </c>
      <c r="D80" s="3">
        <v>1</v>
      </c>
    </row>
    <row r="81" spans="1:4" x14ac:dyDescent="0.25">
      <c r="A81" s="6" t="s">
        <v>84</v>
      </c>
      <c r="B81" s="3">
        <v>2</v>
      </c>
      <c r="C81" s="1">
        <v>1</v>
      </c>
      <c r="D81" s="3">
        <v>1</v>
      </c>
    </row>
    <row r="82" spans="1:4" x14ac:dyDescent="0.25">
      <c r="A82" s="6" t="s">
        <v>85</v>
      </c>
      <c r="B82" s="3">
        <v>1</v>
      </c>
      <c r="C82" s="1">
        <v>1</v>
      </c>
      <c r="D82" s="3">
        <v>1</v>
      </c>
    </row>
    <row r="83" spans="1:4" x14ac:dyDescent="0.25">
      <c r="A83" s="6" t="s">
        <v>86</v>
      </c>
      <c r="B83" s="3">
        <v>1</v>
      </c>
      <c r="C83" s="1">
        <v>1</v>
      </c>
      <c r="D83" s="3">
        <v>1</v>
      </c>
    </row>
    <row r="84" spans="1:4" x14ac:dyDescent="0.25">
      <c r="A84" s="6" t="s">
        <v>87</v>
      </c>
      <c r="B84" s="3">
        <v>1</v>
      </c>
      <c r="C84" s="1">
        <v>1</v>
      </c>
      <c r="D84" s="3">
        <v>1</v>
      </c>
    </row>
    <row r="85" spans="1:4" x14ac:dyDescent="0.25">
      <c r="A85" s="6" t="s">
        <v>88</v>
      </c>
      <c r="B85" s="3">
        <v>1</v>
      </c>
      <c r="C85" s="1">
        <v>1</v>
      </c>
      <c r="D85" s="3">
        <v>1</v>
      </c>
    </row>
    <row r="86" spans="1:4" x14ac:dyDescent="0.25">
      <c r="A86" s="6" t="s">
        <v>89</v>
      </c>
      <c r="B86" s="3">
        <v>1</v>
      </c>
      <c r="C86" s="1">
        <v>1</v>
      </c>
      <c r="D86" s="3">
        <v>1</v>
      </c>
    </row>
    <row r="87" spans="1:4" x14ac:dyDescent="0.25">
      <c r="A87" s="6" t="s">
        <v>90</v>
      </c>
      <c r="B87" s="3">
        <v>1</v>
      </c>
      <c r="C87" s="1">
        <v>1</v>
      </c>
      <c r="D87" s="3">
        <v>1</v>
      </c>
    </row>
    <row r="88" spans="1:4" x14ac:dyDescent="0.25">
      <c r="A88" s="6" t="s">
        <v>91</v>
      </c>
      <c r="B88" s="3">
        <v>6</v>
      </c>
      <c r="C88" s="1">
        <v>1</v>
      </c>
      <c r="D88" s="3">
        <v>1</v>
      </c>
    </row>
    <row r="89" spans="1:4" x14ac:dyDescent="0.25">
      <c r="A89" s="6" t="s">
        <v>92</v>
      </c>
      <c r="B89" s="3">
        <v>3</v>
      </c>
      <c r="C89" s="1">
        <v>1</v>
      </c>
      <c r="D89" s="3">
        <v>1</v>
      </c>
    </row>
    <row r="90" spans="1:4" x14ac:dyDescent="0.25">
      <c r="A90" s="6" t="s">
        <v>93</v>
      </c>
      <c r="B90" s="3">
        <v>4</v>
      </c>
      <c r="C90" s="1">
        <v>1</v>
      </c>
      <c r="D90" s="3">
        <v>1</v>
      </c>
    </row>
    <row r="91" spans="1:4" x14ac:dyDescent="0.25">
      <c r="A91" s="6" t="s">
        <v>94</v>
      </c>
      <c r="B91" s="3">
        <v>1</v>
      </c>
      <c r="C91" s="1">
        <v>1</v>
      </c>
      <c r="D91" s="3">
        <v>1</v>
      </c>
    </row>
    <row r="92" spans="1:4" x14ac:dyDescent="0.25">
      <c r="A92" s="6" t="s">
        <v>95</v>
      </c>
      <c r="B92" s="3">
        <v>1</v>
      </c>
      <c r="C92" s="1">
        <v>1</v>
      </c>
      <c r="D92" s="3">
        <v>1</v>
      </c>
    </row>
    <row r="93" spans="1:4" x14ac:dyDescent="0.25">
      <c r="A93" s="6" t="s">
        <v>96</v>
      </c>
      <c r="B93" s="3">
        <v>1</v>
      </c>
      <c r="C93" s="1">
        <v>1</v>
      </c>
      <c r="D93" s="3">
        <v>1</v>
      </c>
    </row>
    <row r="94" spans="1:4" x14ac:dyDescent="0.25">
      <c r="A94" s="6" t="s">
        <v>97</v>
      </c>
      <c r="B94" s="3">
        <v>1</v>
      </c>
      <c r="C94" s="1">
        <v>1</v>
      </c>
      <c r="D94" s="3">
        <v>1</v>
      </c>
    </row>
    <row r="95" spans="1:4" x14ac:dyDescent="0.25">
      <c r="A95" s="6" t="s">
        <v>98</v>
      </c>
      <c r="B95" s="3">
        <v>1</v>
      </c>
      <c r="C95" s="1">
        <v>1</v>
      </c>
      <c r="D95" s="3">
        <v>1</v>
      </c>
    </row>
    <row r="96" spans="1:4" x14ac:dyDescent="0.25">
      <c r="A96" s="6" t="s">
        <v>99</v>
      </c>
      <c r="B96" s="3">
        <v>1</v>
      </c>
      <c r="C96" s="1">
        <v>1</v>
      </c>
      <c r="D96" s="3">
        <v>1</v>
      </c>
    </row>
    <row r="97" spans="1:4" x14ac:dyDescent="0.25">
      <c r="A97" s="6" t="s">
        <v>100</v>
      </c>
      <c r="B97" s="3">
        <v>3</v>
      </c>
      <c r="C97" s="1">
        <v>1</v>
      </c>
      <c r="D97" s="3">
        <v>1</v>
      </c>
    </row>
    <row r="98" spans="1:4" x14ac:dyDescent="0.25">
      <c r="A98" s="6" t="s">
        <v>101</v>
      </c>
      <c r="B98" s="3">
        <v>1</v>
      </c>
      <c r="C98" s="1">
        <v>1</v>
      </c>
      <c r="D98" s="3">
        <v>1</v>
      </c>
    </row>
    <row r="99" spans="1:4" x14ac:dyDescent="0.25">
      <c r="A99" s="6" t="s">
        <v>102</v>
      </c>
      <c r="B99" s="3">
        <v>2</v>
      </c>
      <c r="C99" s="1">
        <v>1</v>
      </c>
      <c r="D99" s="3">
        <v>1</v>
      </c>
    </row>
    <row r="100" spans="1:4" x14ac:dyDescent="0.25">
      <c r="A100" s="6" t="s">
        <v>103</v>
      </c>
      <c r="B100" s="3">
        <v>1</v>
      </c>
      <c r="C100" s="1">
        <v>1</v>
      </c>
      <c r="D100" s="3">
        <v>1</v>
      </c>
    </row>
    <row r="101" spans="1:4" x14ac:dyDescent="0.25">
      <c r="A101" s="6" t="s">
        <v>104</v>
      </c>
      <c r="B101" s="3">
        <v>2</v>
      </c>
      <c r="C101" s="1">
        <v>1</v>
      </c>
      <c r="D101" s="3">
        <v>1</v>
      </c>
    </row>
    <row r="102" spans="1:4" x14ac:dyDescent="0.25">
      <c r="A102" s="6" t="s">
        <v>105</v>
      </c>
      <c r="B102" s="3">
        <v>4</v>
      </c>
      <c r="C102" s="1">
        <v>1</v>
      </c>
      <c r="D102" s="3">
        <v>1</v>
      </c>
    </row>
    <row r="103" spans="1:4" x14ac:dyDescent="0.25">
      <c r="A103" s="6" t="s">
        <v>106</v>
      </c>
      <c r="B103" s="3">
        <v>1</v>
      </c>
      <c r="C103" s="1">
        <v>1</v>
      </c>
      <c r="D103" s="3">
        <v>1</v>
      </c>
    </row>
    <row r="104" spans="1:4" x14ac:dyDescent="0.25">
      <c r="A104" s="6" t="s">
        <v>107</v>
      </c>
      <c r="B104" s="3">
        <v>1</v>
      </c>
      <c r="C104" s="1">
        <v>1</v>
      </c>
      <c r="D104" s="3">
        <v>1</v>
      </c>
    </row>
    <row r="105" spans="1:4" x14ac:dyDescent="0.25">
      <c r="A105" s="6" t="s">
        <v>108</v>
      </c>
      <c r="B105" s="3">
        <v>1</v>
      </c>
      <c r="C105" s="1">
        <v>1</v>
      </c>
      <c r="D105" s="3">
        <v>1</v>
      </c>
    </row>
    <row r="106" spans="1:4" x14ac:dyDescent="0.25">
      <c r="A106" s="6" t="s">
        <v>109</v>
      </c>
      <c r="B106" s="3">
        <v>1</v>
      </c>
      <c r="C106" s="1">
        <v>1</v>
      </c>
      <c r="D106" s="3">
        <v>1</v>
      </c>
    </row>
    <row r="107" spans="1:4" x14ac:dyDescent="0.25">
      <c r="A107" s="6" t="s">
        <v>110</v>
      </c>
      <c r="B107" s="3">
        <v>1</v>
      </c>
      <c r="C107" s="1">
        <v>1</v>
      </c>
      <c r="D107" s="3">
        <v>1</v>
      </c>
    </row>
    <row r="108" spans="1:4" x14ac:dyDescent="0.25">
      <c r="A108" s="6" t="s">
        <v>111</v>
      </c>
      <c r="B108" s="3">
        <v>3</v>
      </c>
      <c r="C108" s="1">
        <v>1</v>
      </c>
      <c r="D108" s="3">
        <v>1</v>
      </c>
    </row>
    <row r="109" spans="1:4" x14ac:dyDescent="0.25">
      <c r="A109" s="6" t="s">
        <v>112</v>
      </c>
      <c r="B109" s="3">
        <v>1</v>
      </c>
      <c r="C109" s="1">
        <v>1</v>
      </c>
      <c r="D109" s="3">
        <v>1</v>
      </c>
    </row>
    <row r="110" spans="1:4" x14ac:dyDescent="0.25">
      <c r="A110" s="6" t="s">
        <v>113</v>
      </c>
      <c r="B110" s="3">
        <v>1</v>
      </c>
      <c r="C110" s="1">
        <v>1</v>
      </c>
      <c r="D110" s="3">
        <v>1</v>
      </c>
    </row>
    <row r="111" spans="1:4" x14ac:dyDescent="0.25">
      <c r="A111" s="6" t="s">
        <v>114</v>
      </c>
      <c r="B111" s="3">
        <v>2</v>
      </c>
      <c r="C111" s="1">
        <v>1</v>
      </c>
      <c r="D111" s="3">
        <v>1</v>
      </c>
    </row>
    <row r="112" spans="1:4" x14ac:dyDescent="0.25">
      <c r="A112" s="6" t="s">
        <v>115</v>
      </c>
      <c r="B112" s="3">
        <v>1</v>
      </c>
      <c r="C112" s="1">
        <v>1</v>
      </c>
      <c r="D112" s="3">
        <v>1</v>
      </c>
    </row>
    <row r="113" spans="1:4" x14ac:dyDescent="0.25">
      <c r="A113" s="6" t="s">
        <v>116</v>
      </c>
      <c r="B113" s="3">
        <v>1</v>
      </c>
      <c r="C113" s="1">
        <v>1</v>
      </c>
      <c r="D113" s="3">
        <v>1</v>
      </c>
    </row>
    <row r="114" spans="1:4" x14ac:dyDescent="0.25">
      <c r="A114" s="6" t="s">
        <v>117</v>
      </c>
      <c r="B114" s="3">
        <v>7</v>
      </c>
      <c r="C114" s="1">
        <v>1</v>
      </c>
      <c r="D114" s="3">
        <v>1</v>
      </c>
    </row>
    <row r="115" spans="1:4" x14ac:dyDescent="0.25">
      <c r="A115" s="6" t="s">
        <v>118</v>
      </c>
      <c r="B115" s="3">
        <v>1</v>
      </c>
      <c r="C115" s="1">
        <v>1</v>
      </c>
      <c r="D115" s="3">
        <v>1</v>
      </c>
    </row>
    <row r="116" spans="1:4" x14ac:dyDescent="0.25">
      <c r="A116" s="6" t="s">
        <v>119</v>
      </c>
      <c r="B116" s="3">
        <v>1</v>
      </c>
      <c r="C116" s="1">
        <v>1</v>
      </c>
      <c r="D116" s="3">
        <v>1</v>
      </c>
    </row>
    <row r="117" spans="1:4" x14ac:dyDescent="0.25">
      <c r="A117" s="6" t="s">
        <v>120</v>
      </c>
      <c r="B117" s="3">
        <v>1</v>
      </c>
      <c r="C117" s="1">
        <v>1</v>
      </c>
      <c r="D117" s="3">
        <v>1</v>
      </c>
    </row>
    <row r="118" spans="1:4" x14ac:dyDescent="0.25">
      <c r="A118" s="6" t="s">
        <v>121</v>
      </c>
      <c r="B118" s="3">
        <v>2</v>
      </c>
      <c r="C118" s="1">
        <v>1</v>
      </c>
      <c r="D118" s="3">
        <v>1</v>
      </c>
    </row>
    <row r="119" spans="1:4" x14ac:dyDescent="0.25">
      <c r="A119" s="6" t="s">
        <v>122</v>
      </c>
      <c r="B119" s="3">
        <v>1</v>
      </c>
      <c r="C119" s="1">
        <v>1</v>
      </c>
      <c r="D119" s="3">
        <v>1</v>
      </c>
    </row>
    <row r="120" spans="1:4" x14ac:dyDescent="0.25">
      <c r="A120" s="6" t="s">
        <v>123</v>
      </c>
      <c r="B120" s="3">
        <v>1</v>
      </c>
      <c r="C120" s="1">
        <v>1</v>
      </c>
      <c r="D120" s="3">
        <v>1</v>
      </c>
    </row>
    <row r="121" spans="1:4" x14ac:dyDescent="0.25">
      <c r="A121" s="6" t="s">
        <v>124</v>
      </c>
      <c r="B121" s="3">
        <v>2</v>
      </c>
      <c r="C121" s="1">
        <v>1</v>
      </c>
      <c r="D121" s="3">
        <v>1</v>
      </c>
    </row>
    <row r="122" spans="1:4" x14ac:dyDescent="0.25">
      <c r="A122" s="6" t="s">
        <v>125</v>
      </c>
      <c r="B122" s="3">
        <v>1</v>
      </c>
      <c r="C122" s="1">
        <v>1</v>
      </c>
      <c r="D122" s="3">
        <v>1</v>
      </c>
    </row>
    <row r="123" spans="1:4" x14ac:dyDescent="0.25">
      <c r="A123" s="6" t="s">
        <v>126</v>
      </c>
      <c r="B123" s="3">
        <v>1</v>
      </c>
      <c r="C123" s="1">
        <v>1</v>
      </c>
      <c r="D123" s="3">
        <v>1</v>
      </c>
    </row>
    <row r="124" spans="1:4" x14ac:dyDescent="0.25">
      <c r="A124" s="6" t="s">
        <v>127</v>
      </c>
      <c r="B124" s="3">
        <v>1</v>
      </c>
      <c r="C124" s="1">
        <v>1</v>
      </c>
      <c r="D124" s="3">
        <v>1</v>
      </c>
    </row>
    <row r="125" spans="1:4" x14ac:dyDescent="0.25">
      <c r="A125" s="6" t="s">
        <v>128</v>
      </c>
      <c r="B125" s="3">
        <v>1</v>
      </c>
      <c r="C125" s="1">
        <v>1</v>
      </c>
      <c r="D125" s="3">
        <v>1</v>
      </c>
    </row>
    <row r="126" spans="1:4" x14ac:dyDescent="0.25">
      <c r="A126" s="6" t="s">
        <v>129</v>
      </c>
      <c r="B126" s="3">
        <v>1</v>
      </c>
      <c r="C126" s="1">
        <v>1</v>
      </c>
      <c r="D126" s="3">
        <v>1</v>
      </c>
    </row>
    <row r="127" spans="1:4" x14ac:dyDescent="0.25">
      <c r="A127" s="6" t="s">
        <v>130</v>
      </c>
      <c r="B127" s="3">
        <v>1</v>
      </c>
      <c r="C127" s="1">
        <v>1</v>
      </c>
      <c r="D127" s="3">
        <v>1</v>
      </c>
    </row>
    <row r="128" spans="1:4" x14ac:dyDescent="0.25">
      <c r="A128" s="6" t="s">
        <v>131</v>
      </c>
      <c r="B128" s="3">
        <v>1</v>
      </c>
      <c r="C128" s="1">
        <v>1</v>
      </c>
      <c r="D128" s="3">
        <v>1</v>
      </c>
    </row>
    <row r="129" spans="1:4" x14ac:dyDescent="0.25">
      <c r="A129" s="6" t="s">
        <v>132</v>
      </c>
      <c r="B129" s="3">
        <v>1</v>
      </c>
      <c r="C129" s="1">
        <v>1</v>
      </c>
      <c r="D129" s="3">
        <v>1</v>
      </c>
    </row>
    <row r="130" spans="1:4" x14ac:dyDescent="0.25">
      <c r="A130" s="6" t="s">
        <v>133</v>
      </c>
      <c r="B130" s="3">
        <v>2</v>
      </c>
      <c r="C130" s="1">
        <v>1</v>
      </c>
      <c r="D130" s="3">
        <v>1</v>
      </c>
    </row>
    <row r="131" spans="1:4" x14ac:dyDescent="0.25">
      <c r="A131" s="6" t="s">
        <v>134</v>
      </c>
      <c r="B131" s="3">
        <v>2</v>
      </c>
      <c r="C131" s="1">
        <v>1</v>
      </c>
      <c r="D131" s="3">
        <v>1</v>
      </c>
    </row>
    <row r="132" spans="1:4" x14ac:dyDescent="0.25">
      <c r="A132" s="6" t="s">
        <v>135</v>
      </c>
      <c r="B132" s="3">
        <v>6</v>
      </c>
      <c r="C132" s="1">
        <v>1</v>
      </c>
      <c r="D132" s="3">
        <v>1</v>
      </c>
    </row>
    <row r="133" spans="1:4" x14ac:dyDescent="0.25">
      <c r="A133" s="6" t="s">
        <v>136</v>
      </c>
      <c r="B133" s="3">
        <v>1</v>
      </c>
      <c r="C133" s="1">
        <v>1</v>
      </c>
      <c r="D133" s="3">
        <v>1</v>
      </c>
    </row>
    <row r="134" spans="1:4" x14ac:dyDescent="0.25">
      <c r="A134" s="6" t="s">
        <v>137</v>
      </c>
      <c r="B134" s="3">
        <v>1</v>
      </c>
      <c r="C134" s="1">
        <v>1</v>
      </c>
      <c r="D134" s="3">
        <v>1</v>
      </c>
    </row>
    <row r="135" spans="1:4" x14ac:dyDescent="0.25">
      <c r="A135" s="6" t="s">
        <v>138</v>
      </c>
      <c r="B135" s="3">
        <v>2</v>
      </c>
      <c r="C135" s="1">
        <v>1</v>
      </c>
      <c r="D135" s="3">
        <v>1</v>
      </c>
    </row>
    <row r="136" spans="1:4" x14ac:dyDescent="0.25">
      <c r="A136" s="6" t="s">
        <v>139</v>
      </c>
      <c r="B136" s="3">
        <v>2</v>
      </c>
      <c r="C136" s="1">
        <v>1</v>
      </c>
      <c r="D136" s="3">
        <v>1</v>
      </c>
    </row>
    <row r="137" spans="1:4" x14ac:dyDescent="0.25">
      <c r="A137" s="6" t="s">
        <v>140</v>
      </c>
      <c r="B137" s="3">
        <v>3</v>
      </c>
      <c r="C137" s="1">
        <v>1</v>
      </c>
      <c r="D137" s="3">
        <v>1</v>
      </c>
    </row>
    <row r="138" spans="1:4" x14ac:dyDescent="0.25">
      <c r="A138" s="6" t="s">
        <v>141</v>
      </c>
      <c r="B138" s="3">
        <v>1</v>
      </c>
      <c r="C138" s="1">
        <v>1</v>
      </c>
      <c r="D138" s="3">
        <v>1</v>
      </c>
    </row>
    <row r="139" spans="1:4" x14ac:dyDescent="0.25">
      <c r="A139" s="6" t="s">
        <v>142</v>
      </c>
      <c r="B139" s="3">
        <v>1</v>
      </c>
      <c r="C139" s="1">
        <v>1</v>
      </c>
      <c r="D139" s="3">
        <v>1</v>
      </c>
    </row>
    <row r="140" spans="1:4" x14ac:dyDescent="0.25">
      <c r="A140" s="6" t="s">
        <v>143</v>
      </c>
      <c r="B140" s="3">
        <v>1</v>
      </c>
      <c r="C140" s="1">
        <v>1</v>
      </c>
      <c r="D140" s="3">
        <v>1</v>
      </c>
    </row>
    <row r="141" spans="1:4" x14ac:dyDescent="0.25">
      <c r="A141" s="6" t="s">
        <v>144</v>
      </c>
      <c r="B141" s="3">
        <v>3</v>
      </c>
      <c r="C141" s="1">
        <v>1</v>
      </c>
      <c r="D141" s="3">
        <v>1</v>
      </c>
    </row>
    <row r="142" spans="1:4" x14ac:dyDescent="0.25">
      <c r="A142" s="6" t="s">
        <v>145</v>
      </c>
      <c r="B142" s="3">
        <v>1</v>
      </c>
      <c r="C142" s="1">
        <v>1</v>
      </c>
      <c r="D142" s="3">
        <v>1</v>
      </c>
    </row>
    <row r="143" spans="1:4" x14ac:dyDescent="0.25">
      <c r="A143" s="6" t="s">
        <v>146</v>
      </c>
      <c r="B143" s="3">
        <v>1</v>
      </c>
      <c r="C143" s="1">
        <v>1</v>
      </c>
      <c r="D143" s="3">
        <v>1</v>
      </c>
    </row>
    <row r="144" spans="1:4" x14ac:dyDescent="0.25">
      <c r="A144" s="6" t="s">
        <v>147</v>
      </c>
      <c r="B144" s="3">
        <v>4</v>
      </c>
      <c r="C144" s="1">
        <v>1</v>
      </c>
      <c r="D144" s="3">
        <v>1</v>
      </c>
    </row>
    <row r="145" spans="1:4" x14ac:dyDescent="0.25">
      <c r="A145" s="6" t="s">
        <v>148</v>
      </c>
      <c r="B145" s="3">
        <v>6</v>
      </c>
      <c r="C145" s="1">
        <v>1</v>
      </c>
      <c r="D145" s="3">
        <v>1</v>
      </c>
    </row>
    <row r="146" spans="1:4" x14ac:dyDescent="0.25">
      <c r="A146" s="6" t="s">
        <v>149</v>
      </c>
      <c r="B146" s="3">
        <v>1</v>
      </c>
      <c r="C146" s="1">
        <v>1</v>
      </c>
      <c r="D146" s="3">
        <v>1</v>
      </c>
    </row>
    <row r="147" spans="1:4" x14ac:dyDescent="0.25">
      <c r="A147" s="6" t="s">
        <v>150</v>
      </c>
      <c r="B147" s="3">
        <v>1</v>
      </c>
      <c r="C147" s="1">
        <v>1</v>
      </c>
      <c r="D147" s="3">
        <v>1</v>
      </c>
    </row>
    <row r="148" spans="1:4" x14ac:dyDescent="0.25">
      <c r="A148" s="6" t="s">
        <v>151</v>
      </c>
      <c r="B148" s="3">
        <v>1</v>
      </c>
      <c r="C148" s="1">
        <v>1</v>
      </c>
      <c r="D148" s="3">
        <v>1</v>
      </c>
    </row>
    <row r="149" spans="1:4" x14ac:dyDescent="0.25">
      <c r="A149" s="6" t="s">
        <v>152</v>
      </c>
      <c r="B149" s="3">
        <v>1</v>
      </c>
      <c r="C149" s="1">
        <v>1</v>
      </c>
      <c r="D149" s="3">
        <v>1</v>
      </c>
    </row>
    <row r="150" spans="1:4" x14ac:dyDescent="0.25">
      <c r="A150" s="6" t="s">
        <v>153</v>
      </c>
      <c r="B150" s="3">
        <v>16</v>
      </c>
      <c r="C150" s="1">
        <v>1</v>
      </c>
      <c r="D150" s="3">
        <v>1</v>
      </c>
    </row>
    <row r="151" spans="1:4" x14ac:dyDescent="0.25">
      <c r="A151" s="6" t="s">
        <v>154</v>
      </c>
      <c r="B151" s="3">
        <v>5</v>
      </c>
      <c r="C151" s="1">
        <v>1</v>
      </c>
      <c r="D151" s="3">
        <v>1</v>
      </c>
    </row>
    <row r="152" spans="1:4" x14ac:dyDescent="0.25">
      <c r="A152" s="6" t="s">
        <v>155</v>
      </c>
      <c r="B152" s="3">
        <v>1</v>
      </c>
      <c r="C152" s="1">
        <v>1</v>
      </c>
      <c r="D152" s="3">
        <v>1</v>
      </c>
    </row>
    <row r="153" spans="1:4" x14ac:dyDescent="0.25">
      <c r="A153" s="6" t="s">
        <v>156</v>
      </c>
      <c r="B153" s="3">
        <v>1</v>
      </c>
      <c r="C153" s="1">
        <v>1</v>
      </c>
      <c r="D153" s="3">
        <v>1</v>
      </c>
    </row>
    <row r="154" spans="1:4" x14ac:dyDescent="0.25">
      <c r="A154" s="6" t="s">
        <v>157</v>
      </c>
      <c r="B154" s="3">
        <v>1</v>
      </c>
      <c r="C154" s="1">
        <v>1</v>
      </c>
      <c r="D154" s="3">
        <v>1</v>
      </c>
    </row>
    <row r="155" spans="1:4" x14ac:dyDescent="0.25">
      <c r="A155" s="6" t="s">
        <v>158</v>
      </c>
      <c r="B155" s="3">
        <v>1</v>
      </c>
      <c r="C155" s="1">
        <v>1</v>
      </c>
      <c r="D155" s="3">
        <v>1</v>
      </c>
    </row>
    <row r="156" spans="1:4" x14ac:dyDescent="0.25">
      <c r="A156" s="6" t="s">
        <v>159</v>
      </c>
      <c r="B156" s="3">
        <v>2</v>
      </c>
      <c r="C156" s="1">
        <v>1</v>
      </c>
      <c r="D156" s="3">
        <v>1</v>
      </c>
    </row>
    <row r="157" spans="1:4" x14ac:dyDescent="0.25">
      <c r="A157" s="6" t="s">
        <v>160</v>
      </c>
      <c r="B157" s="3">
        <v>1</v>
      </c>
      <c r="C157" s="1">
        <v>1</v>
      </c>
      <c r="D157" s="3">
        <v>1</v>
      </c>
    </row>
    <row r="158" spans="1:4" x14ac:dyDescent="0.25">
      <c r="A158" s="6" t="s">
        <v>161</v>
      </c>
      <c r="B158" s="3">
        <v>1</v>
      </c>
      <c r="C158" s="1">
        <v>1</v>
      </c>
      <c r="D158" s="3">
        <v>1</v>
      </c>
    </row>
    <row r="159" spans="1:4" x14ac:dyDescent="0.25">
      <c r="A159" s="6" t="s">
        <v>162</v>
      </c>
      <c r="B159" s="3">
        <v>13</v>
      </c>
      <c r="C159" s="1">
        <v>1</v>
      </c>
      <c r="D159" s="3">
        <v>1</v>
      </c>
    </row>
    <row r="160" spans="1:4" x14ac:dyDescent="0.25">
      <c r="A160" s="6" t="s">
        <v>163</v>
      </c>
      <c r="B160" s="3">
        <v>3</v>
      </c>
      <c r="C160" s="1">
        <v>1</v>
      </c>
      <c r="D160" s="3">
        <v>1</v>
      </c>
    </row>
    <row r="161" spans="1:4" x14ac:dyDescent="0.25">
      <c r="A161" s="6" t="s">
        <v>164</v>
      </c>
      <c r="B161" s="3">
        <v>6</v>
      </c>
      <c r="C161" s="1">
        <v>1</v>
      </c>
      <c r="D161" s="3">
        <v>1</v>
      </c>
    </row>
    <row r="162" spans="1:4" x14ac:dyDescent="0.25">
      <c r="A162" s="6" t="s">
        <v>165</v>
      </c>
      <c r="B162" s="3">
        <v>1</v>
      </c>
      <c r="C162" s="1">
        <v>1</v>
      </c>
      <c r="D162" s="3">
        <v>1</v>
      </c>
    </row>
    <row r="163" spans="1:4" x14ac:dyDescent="0.25">
      <c r="A163" s="6" t="s">
        <v>166</v>
      </c>
      <c r="B163" s="3">
        <v>1</v>
      </c>
      <c r="C163" s="1">
        <v>1</v>
      </c>
      <c r="D163" s="3">
        <v>1</v>
      </c>
    </row>
    <row r="164" spans="1:4" x14ac:dyDescent="0.25">
      <c r="A164" s="6" t="s">
        <v>167</v>
      </c>
      <c r="B164" s="3">
        <v>2</v>
      </c>
      <c r="C164" s="1">
        <v>1</v>
      </c>
      <c r="D164" s="3">
        <v>1</v>
      </c>
    </row>
    <row r="165" spans="1:4" x14ac:dyDescent="0.25">
      <c r="A165" s="6" t="s">
        <v>168</v>
      </c>
      <c r="B165" s="3">
        <v>1</v>
      </c>
      <c r="C165" s="1">
        <v>1</v>
      </c>
      <c r="D165" s="3">
        <v>1</v>
      </c>
    </row>
    <row r="166" spans="1:4" x14ac:dyDescent="0.25">
      <c r="A166" s="6" t="s">
        <v>169</v>
      </c>
      <c r="B166" s="3">
        <v>2</v>
      </c>
      <c r="C166" s="1">
        <v>1</v>
      </c>
      <c r="D166" s="3">
        <v>1</v>
      </c>
    </row>
    <row r="167" spans="1:4" x14ac:dyDescent="0.25">
      <c r="A167" s="6" t="s">
        <v>170</v>
      </c>
      <c r="B167" s="3">
        <v>1</v>
      </c>
      <c r="C167" s="1">
        <v>1</v>
      </c>
      <c r="D167" s="3">
        <v>1</v>
      </c>
    </row>
    <row r="168" spans="1:4" x14ac:dyDescent="0.25">
      <c r="A168" s="6" t="s">
        <v>171</v>
      </c>
      <c r="B168" s="3">
        <v>1</v>
      </c>
      <c r="C168" s="1">
        <v>1</v>
      </c>
      <c r="D168" s="3">
        <v>1</v>
      </c>
    </row>
    <row r="169" spans="1:4" x14ac:dyDescent="0.25">
      <c r="A169" s="6" t="s">
        <v>172</v>
      </c>
      <c r="B169" s="3">
        <v>1</v>
      </c>
      <c r="C169" s="1">
        <v>1</v>
      </c>
      <c r="D169" s="3">
        <v>1</v>
      </c>
    </row>
    <row r="170" spans="1:4" x14ac:dyDescent="0.25">
      <c r="A170" s="6" t="s">
        <v>173</v>
      </c>
      <c r="B170" s="3">
        <v>1</v>
      </c>
      <c r="C170" s="1">
        <v>1</v>
      </c>
      <c r="D170" s="3">
        <v>1</v>
      </c>
    </row>
    <row r="171" spans="1:4" x14ac:dyDescent="0.25">
      <c r="A171" s="6" t="s">
        <v>174</v>
      </c>
      <c r="B171" s="3">
        <v>1</v>
      </c>
      <c r="C171" s="1">
        <v>1</v>
      </c>
      <c r="D171" s="3">
        <v>1</v>
      </c>
    </row>
    <row r="172" spans="1:4" x14ac:dyDescent="0.25">
      <c r="A172" s="6" t="s">
        <v>175</v>
      </c>
      <c r="B172" s="3">
        <v>1</v>
      </c>
      <c r="C172" s="1">
        <v>1</v>
      </c>
      <c r="D172" s="3">
        <v>1</v>
      </c>
    </row>
    <row r="173" spans="1:4" x14ac:dyDescent="0.25">
      <c r="A173" s="7" t="s">
        <v>176</v>
      </c>
      <c r="B173" s="4">
        <v>228</v>
      </c>
      <c r="C173" s="2" t="s">
        <v>9</v>
      </c>
      <c r="D173" s="4">
        <v>112</v>
      </c>
    </row>
    <row r="174" spans="1:4" x14ac:dyDescent="0.25">
      <c r="A174" s="6" t="s">
        <v>177</v>
      </c>
      <c r="B174" s="3"/>
      <c r="D174" s="3"/>
    </row>
    <row r="175" spans="1:4" x14ac:dyDescent="0.25">
      <c r="A175" s="6" t="s">
        <v>178</v>
      </c>
      <c r="B175" s="3">
        <v>3</v>
      </c>
      <c r="C175" s="1">
        <v>1</v>
      </c>
      <c r="D175" s="3">
        <v>1</v>
      </c>
    </row>
    <row r="176" spans="1:4" x14ac:dyDescent="0.25">
      <c r="A176" s="6" t="s">
        <v>179</v>
      </c>
      <c r="B176" s="3">
        <v>1</v>
      </c>
      <c r="C176" s="1">
        <v>1</v>
      </c>
      <c r="D176" s="3">
        <v>1</v>
      </c>
    </row>
    <row r="177" spans="1:4" x14ac:dyDescent="0.25">
      <c r="A177" s="6" t="s">
        <v>180</v>
      </c>
      <c r="B177" s="3">
        <v>1</v>
      </c>
      <c r="C177" s="1">
        <v>1</v>
      </c>
      <c r="D177" s="3">
        <v>1</v>
      </c>
    </row>
    <row r="178" spans="1:4" x14ac:dyDescent="0.25">
      <c r="A178" s="6" t="s">
        <v>181</v>
      </c>
      <c r="B178" s="3">
        <v>13</v>
      </c>
      <c r="C178" s="1">
        <v>1</v>
      </c>
      <c r="D178" s="3">
        <v>1</v>
      </c>
    </row>
    <row r="179" spans="1:4" x14ac:dyDescent="0.25">
      <c r="A179" s="6" t="s">
        <v>182</v>
      </c>
      <c r="B179" s="3">
        <v>2</v>
      </c>
      <c r="C179" s="1">
        <v>1</v>
      </c>
      <c r="D179" s="3">
        <v>1</v>
      </c>
    </row>
    <row r="180" spans="1:4" x14ac:dyDescent="0.25">
      <c r="A180" s="6" t="s">
        <v>183</v>
      </c>
      <c r="B180" s="3">
        <v>1</v>
      </c>
      <c r="C180" s="1">
        <v>1</v>
      </c>
      <c r="D180" s="3">
        <v>1</v>
      </c>
    </row>
    <row r="181" spans="1:4" x14ac:dyDescent="0.25">
      <c r="A181" s="6" t="s">
        <v>184</v>
      </c>
      <c r="B181" s="3">
        <v>1</v>
      </c>
      <c r="C181" s="1">
        <v>1</v>
      </c>
      <c r="D181" s="3">
        <v>1</v>
      </c>
    </row>
    <row r="182" spans="1:4" x14ac:dyDescent="0.25">
      <c r="A182" s="6" t="s">
        <v>185</v>
      </c>
      <c r="B182" s="3">
        <v>1</v>
      </c>
      <c r="C182" s="1">
        <v>1</v>
      </c>
      <c r="D182" s="3">
        <v>1</v>
      </c>
    </row>
    <row r="183" spans="1:4" x14ac:dyDescent="0.25">
      <c r="A183" s="6" t="s">
        <v>186</v>
      </c>
      <c r="B183" s="3">
        <v>2</v>
      </c>
      <c r="C183" s="1">
        <v>1</v>
      </c>
      <c r="D183" s="3">
        <v>1</v>
      </c>
    </row>
    <row r="184" spans="1:4" x14ac:dyDescent="0.25">
      <c r="A184" s="6" t="s">
        <v>187</v>
      </c>
      <c r="B184" s="3">
        <v>2</v>
      </c>
      <c r="C184" s="1">
        <v>1</v>
      </c>
      <c r="D184" s="3">
        <v>1</v>
      </c>
    </row>
    <row r="185" spans="1:4" x14ac:dyDescent="0.25">
      <c r="A185" s="6" t="s">
        <v>188</v>
      </c>
      <c r="B185" s="3">
        <v>1</v>
      </c>
      <c r="C185" s="1">
        <v>1</v>
      </c>
      <c r="D185" s="3">
        <v>1</v>
      </c>
    </row>
    <row r="186" spans="1:4" x14ac:dyDescent="0.25">
      <c r="A186" s="6" t="s">
        <v>189</v>
      </c>
      <c r="B186" s="3">
        <v>3</v>
      </c>
      <c r="C186" s="1">
        <v>1</v>
      </c>
      <c r="D186" s="3">
        <v>1</v>
      </c>
    </row>
    <row r="187" spans="1:4" x14ac:dyDescent="0.25">
      <c r="A187" s="6" t="s">
        <v>190</v>
      </c>
      <c r="B187" s="3">
        <v>2</v>
      </c>
      <c r="C187" s="1">
        <v>1</v>
      </c>
      <c r="D187" s="3">
        <v>1</v>
      </c>
    </row>
    <row r="188" spans="1:4" x14ac:dyDescent="0.25">
      <c r="A188" s="6" t="s">
        <v>191</v>
      </c>
      <c r="B188" s="3">
        <v>1</v>
      </c>
      <c r="C188" s="1">
        <v>1</v>
      </c>
      <c r="D188" s="3">
        <v>1</v>
      </c>
    </row>
    <row r="189" spans="1:4" x14ac:dyDescent="0.25">
      <c r="A189" s="6" t="s">
        <v>192</v>
      </c>
      <c r="B189" s="3">
        <v>2</v>
      </c>
      <c r="C189" s="1">
        <v>1</v>
      </c>
      <c r="D189" s="3">
        <v>1</v>
      </c>
    </row>
    <row r="190" spans="1:4" x14ac:dyDescent="0.25">
      <c r="A190" s="6" t="s">
        <v>193</v>
      </c>
      <c r="B190" s="3">
        <v>4</v>
      </c>
      <c r="C190" s="1">
        <v>1</v>
      </c>
      <c r="D190" s="3">
        <v>1</v>
      </c>
    </row>
    <row r="191" spans="1:4" x14ac:dyDescent="0.25">
      <c r="A191" s="6" t="s">
        <v>194</v>
      </c>
      <c r="B191" s="3">
        <v>1</v>
      </c>
      <c r="C191" s="1">
        <v>1</v>
      </c>
      <c r="D191" s="3">
        <v>1</v>
      </c>
    </row>
    <row r="192" spans="1:4" x14ac:dyDescent="0.25">
      <c r="A192" s="6" t="s">
        <v>195</v>
      </c>
      <c r="B192" s="3">
        <v>6</v>
      </c>
      <c r="C192" s="1">
        <v>1</v>
      </c>
      <c r="D192" s="3">
        <v>1</v>
      </c>
    </row>
    <row r="193" spans="1:4" x14ac:dyDescent="0.25">
      <c r="A193" s="6" t="s">
        <v>196</v>
      </c>
      <c r="B193" s="3">
        <v>2</v>
      </c>
      <c r="C193" s="1">
        <v>1</v>
      </c>
      <c r="D193" s="3">
        <v>1</v>
      </c>
    </row>
    <row r="194" spans="1:4" x14ac:dyDescent="0.25">
      <c r="A194" s="6" t="s">
        <v>197</v>
      </c>
      <c r="B194" s="3">
        <v>6</v>
      </c>
      <c r="C194" s="1">
        <v>1</v>
      </c>
      <c r="D194" s="3">
        <v>1</v>
      </c>
    </row>
    <row r="195" spans="1:4" x14ac:dyDescent="0.25">
      <c r="A195" s="6" t="s">
        <v>198</v>
      </c>
      <c r="B195" s="3">
        <v>2</v>
      </c>
      <c r="C195" s="1">
        <v>1</v>
      </c>
      <c r="D195" s="3">
        <v>1</v>
      </c>
    </row>
    <row r="196" spans="1:4" x14ac:dyDescent="0.25">
      <c r="A196" s="6" t="s">
        <v>199</v>
      </c>
      <c r="B196" s="3">
        <v>1</v>
      </c>
      <c r="C196" s="1">
        <v>1</v>
      </c>
      <c r="D196" s="3">
        <v>1</v>
      </c>
    </row>
    <row r="197" spans="1:4" x14ac:dyDescent="0.25">
      <c r="A197" s="7" t="s">
        <v>200</v>
      </c>
      <c r="B197" s="4">
        <v>58</v>
      </c>
      <c r="C197" s="2" t="s">
        <v>9</v>
      </c>
      <c r="D197" s="4">
        <v>22</v>
      </c>
    </row>
    <row r="198" spans="1:4" x14ac:dyDescent="0.25">
      <c r="A198" s="6" t="s">
        <v>201</v>
      </c>
      <c r="B198" s="3"/>
      <c r="D198" s="3"/>
    </row>
    <row r="199" spans="1:4" x14ac:dyDescent="0.25">
      <c r="A199" s="6" t="s">
        <v>178</v>
      </c>
      <c r="B199" s="3">
        <v>1</v>
      </c>
      <c r="C199" s="1">
        <v>1</v>
      </c>
      <c r="D199" s="3">
        <v>1</v>
      </c>
    </row>
    <row r="200" spans="1:4" x14ac:dyDescent="0.25">
      <c r="A200" s="6" t="s">
        <v>202</v>
      </c>
      <c r="B200" s="3">
        <v>5</v>
      </c>
      <c r="C200" s="1">
        <v>1</v>
      </c>
      <c r="D200" s="3">
        <v>1</v>
      </c>
    </row>
    <row r="201" spans="1:4" x14ac:dyDescent="0.25">
      <c r="A201" s="6" t="s">
        <v>203</v>
      </c>
      <c r="B201" s="3">
        <v>3</v>
      </c>
      <c r="C201" s="1">
        <v>1</v>
      </c>
      <c r="D201" s="3">
        <v>1</v>
      </c>
    </row>
    <row r="202" spans="1:4" x14ac:dyDescent="0.25">
      <c r="A202" s="6" t="s">
        <v>179</v>
      </c>
      <c r="B202" s="3">
        <v>8</v>
      </c>
      <c r="C202" s="1">
        <v>1</v>
      </c>
      <c r="D202" s="3">
        <v>1</v>
      </c>
    </row>
    <row r="203" spans="1:4" x14ac:dyDescent="0.25">
      <c r="A203" s="6" t="s">
        <v>204</v>
      </c>
      <c r="B203" s="3">
        <v>3</v>
      </c>
      <c r="C203" s="1">
        <v>1</v>
      </c>
      <c r="D203" s="3">
        <v>1</v>
      </c>
    </row>
    <row r="204" spans="1:4" x14ac:dyDescent="0.25">
      <c r="A204" s="6" t="s">
        <v>205</v>
      </c>
      <c r="B204" s="3">
        <v>2</v>
      </c>
      <c r="C204" s="1">
        <v>1</v>
      </c>
      <c r="D204" s="3">
        <v>1</v>
      </c>
    </row>
    <row r="205" spans="1:4" x14ac:dyDescent="0.25">
      <c r="A205" s="6" t="s">
        <v>206</v>
      </c>
      <c r="B205" s="3">
        <v>2</v>
      </c>
      <c r="C205" s="1">
        <v>1</v>
      </c>
      <c r="D205" s="3">
        <v>1</v>
      </c>
    </row>
    <row r="206" spans="1:4" x14ac:dyDescent="0.25">
      <c r="A206" s="6" t="s">
        <v>207</v>
      </c>
      <c r="B206" s="3">
        <v>1</v>
      </c>
      <c r="C206" s="1">
        <v>1</v>
      </c>
      <c r="D206" s="3">
        <v>1</v>
      </c>
    </row>
    <row r="207" spans="1:4" x14ac:dyDescent="0.25">
      <c r="A207" s="6" t="s">
        <v>208</v>
      </c>
      <c r="B207" s="3">
        <v>1</v>
      </c>
      <c r="C207" s="1">
        <v>1</v>
      </c>
      <c r="D207" s="3">
        <v>1</v>
      </c>
    </row>
    <row r="208" spans="1:4" x14ac:dyDescent="0.25">
      <c r="A208" s="6" t="s">
        <v>209</v>
      </c>
      <c r="B208" s="3">
        <v>3</v>
      </c>
      <c r="C208" s="1">
        <v>1</v>
      </c>
      <c r="D208" s="3">
        <v>1</v>
      </c>
    </row>
    <row r="209" spans="1:4" x14ac:dyDescent="0.25">
      <c r="A209" s="6" t="s">
        <v>210</v>
      </c>
      <c r="B209" s="3">
        <v>1</v>
      </c>
      <c r="C209" s="1">
        <v>1</v>
      </c>
      <c r="D209" s="3">
        <v>1</v>
      </c>
    </row>
    <row r="210" spans="1:4" x14ac:dyDescent="0.25">
      <c r="A210" s="6" t="s">
        <v>211</v>
      </c>
      <c r="B210" s="3">
        <v>1</v>
      </c>
      <c r="C210" s="1">
        <v>1</v>
      </c>
      <c r="D210" s="3">
        <v>1</v>
      </c>
    </row>
    <row r="211" spans="1:4" x14ac:dyDescent="0.25">
      <c r="A211" s="6" t="s">
        <v>212</v>
      </c>
      <c r="B211" s="3">
        <v>2</v>
      </c>
      <c r="C211" s="1">
        <v>1</v>
      </c>
      <c r="D211" s="3">
        <v>1</v>
      </c>
    </row>
    <row r="212" spans="1:4" x14ac:dyDescent="0.25">
      <c r="A212" s="6" t="s">
        <v>213</v>
      </c>
      <c r="B212" s="3">
        <v>1</v>
      </c>
      <c r="C212" s="1">
        <v>1</v>
      </c>
      <c r="D212" s="3">
        <v>1</v>
      </c>
    </row>
    <row r="213" spans="1:4" x14ac:dyDescent="0.25">
      <c r="A213" s="6" t="s">
        <v>214</v>
      </c>
      <c r="B213" s="3">
        <v>2</v>
      </c>
      <c r="C213" s="1">
        <v>1</v>
      </c>
      <c r="D213" s="3">
        <v>1</v>
      </c>
    </row>
    <row r="214" spans="1:4" x14ac:dyDescent="0.25">
      <c r="A214" s="6" t="s">
        <v>215</v>
      </c>
      <c r="B214" s="3">
        <v>1</v>
      </c>
      <c r="C214" s="1">
        <v>1</v>
      </c>
      <c r="D214" s="3">
        <v>1</v>
      </c>
    </row>
    <row r="215" spans="1:4" x14ac:dyDescent="0.25">
      <c r="A215" s="6" t="s">
        <v>216</v>
      </c>
      <c r="B215" s="3">
        <v>1</v>
      </c>
      <c r="C215" s="1">
        <v>1</v>
      </c>
      <c r="D215" s="3">
        <v>1</v>
      </c>
    </row>
    <row r="216" spans="1:4" x14ac:dyDescent="0.25">
      <c r="A216" s="6" t="s">
        <v>217</v>
      </c>
      <c r="B216" s="3">
        <v>1</v>
      </c>
      <c r="C216" s="1">
        <v>1</v>
      </c>
      <c r="D216" s="3">
        <v>1</v>
      </c>
    </row>
    <row r="217" spans="1:4" x14ac:dyDescent="0.25">
      <c r="A217" s="6" t="s">
        <v>218</v>
      </c>
      <c r="B217" s="3">
        <v>1</v>
      </c>
      <c r="C217" s="1">
        <v>1</v>
      </c>
      <c r="D217" s="3">
        <v>1</v>
      </c>
    </row>
    <row r="218" spans="1:4" x14ac:dyDescent="0.25">
      <c r="A218" s="6" t="s">
        <v>219</v>
      </c>
      <c r="B218" s="3">
        <v>3</v>
      </c>
      <c r="C218" s="1">
        <v>1</v>
      </c>
      <c r="D218" s="3">
        <v>1</v>
      </c>
    </row>
    <row r="219" spans="1:4" x14ac:dyDescent="0.25">
      <c r="A219" s="6" t="s">
        <v>220</v>
      </c>
      <c r="B219" s="3">
        <v>1</v>
      </c>
      <c r="C219" s="1">
        <v>1</v>
      </c>
      <c r="D219" s="3">
        <v>1</v>
      </c>
    </row>
    <row r="220" spans="1:4" x14ac:dyDescent="0.25">
      <c r="A220" s="6" t="s">
        <v>221</v>
      </c>
      <c r="B220" s="3">
        <v>1</v>
      </c>
      <c r="C220" s="1">
        <v>1</v>
      </c>
      <c r="D220" s="3">
        <v>1</v>
      </c>
    </row>
    <row r="221" spans="1:4" x14ac:dyDescent="0.25">
      <c r="A221" s="6" t="s">
        <v>191</v>
      </c>
      <c r="B221" s="3">
        <v>7</v>
      </c>
      <c r="C221" s="1">
        <v>1</v>
      </c>
      <c r="D221" s="3">
        <v>1</v>
      </c>
    </row>
    <row r="222" spans="1:4" x14ac:dyDescent="0.25">
      <c r="A222" s="6" t="s">
        <v>222</v>
      </c>
      <c r="B222" s="3">
        <v>5</v>
      </c>
      <c r="C222" s="1">
        <v>1</v>
      </c>
      <c r="D222" s="3">
        <v>1</v>
      </c>
    </row>
    <row r="223" spans="1:4" x14ac:dyDescent="0.25">
      <c r="A223" s="6" t="s">
        <v>223</v>
      </c>
      <c r="B223" s="3">
        <v>1</v>
      </c>
      <c r="C223" s="1">
        <v>1</v>
      </c>
      <c r="D223" s="3">
        <v>1</v>
      </c>
    </row>
    <row r="224" spans="1:4" x14ac:dyDescent="0.25">
      <c r="A224" s="6" t="s">
        <v>224</v>
      </c>
      <c r="B224" s="3">
        <v>5</v>
      </c>
      <c r="C224" s="1">
        <v>1</v>
      </c>
      <c r="D224" s="3">
        <v>1</v>
      </c>
    </row>
    <row r="225" spans="1:4" x14ac:dyDescent="0.25">
      <c r="A225" s="6" t="s">
        <v>225</v>
      </c>
      <c r="B225" s="3">
        <v>1</v>
      </c>
      <c r="C225" s="1">
        <v>1</v>
      </c>
      <c r="D225" s="3">
        <v>1</v>
      </c>
    </row>
    <row r="226" spans="1:4" x14ac:dyDescent="0.25">
      <c r="A226" s="6" t="s">
        <v>226</v>
      </c>
      <c r="B226" s="3">
        <v>1</v>
      </c>
      <c r="C226" s="1">
        <v>1</v>
      </c>
      <c r="D226" s="3">
        <v>1</v>
      </c>
    </row>
    <row r="227" spans="1:4" x14ac:dyDescent="0.25">
      <c r="A227" s="6" t="s">
        <v>227</v>
      </c>
      <c r="B227" s="3">
        <v>2</v>
      </c>
      <c r="C227" s="1">
        <v>1</v>
      </c>
      <c r="D227" s="3">
        <v>1</v>
      </c>
    </row>
    <row r="228" spans="1:4" x14ac:dyDescent="0.25">
      <c r="A228" s="6" t="s">
        <v>228</v>
      </c>
      <c r="B228" s="3">
        <v>1</v>
      </c>
      <c r="C228" s="1">
        <v>1</v>
      </c>
      <c r="D228" s="3">
        <v>1</v>
      </c>
    </row>
    <row r="229" spans="1:4" x14ac:dyDescent="0.25">
      <c r="A229" s="6" t="s">
        <v>229</v>
      </c>
      <c r="B229" s="3">
        <v>4</v>
      </c>
      <c r="C229" s="1">
        <v>1</v>
      </c>
      <c r="D229" s="3">
        <v>1</v>
      </c>
    </row>
    <row r="230" spans="1:4" x14ac:dyDescent="0.25">
      <c r="A230" s="6" t="s">
        <v>230</v>
      </c>
      <c r="B230" s="3">
        <v>3</v>
      </c>
      <c r="C230" s="1">
        <v>1</v>
      </c>
      <c r="D230" s="3">
        <v>1</v>
      </c>
    </row>
    <row r="231" spans="1:4" x14ac:dyDescent="0.25">
      <c r="A231" s="6" t="s">
        <v>231</v>
      </c>
      <c r="B231" s="3">
        <v>4</v>
      </c>
      <c r="C231" s="1">
        <v>1</v>
      </c>
      <c r="D231" s="3">
        <v>1</v>
      </c>
    </row>
    <row r="232" spans="1:4" x14ac:dyDescent="0.25">
      <c r="A232" s="6" t="s">
        <v>7</v>
      </c>
      <c r="B232" s="3">
        <v>1</v>
      </c>
      <c r="C232" s="1">
        <v>1</v>
      </c>
      <c r="D232" s="3">
        <v>1</v>
      </c>
    </row>
    <row r="233" spans="1:4" x14ac:dyDescent="0.25">
      <c r="A233" s="6" t="s">
        <v>232</v>
      </c>
      <c r="B233" s="3">
        <v>9</v>
      </c>
      <c r="C233" s="1">
        <v>1</v>
      </c>
      <c r="D233" s="3">
        <v>1</v>
      </c>
    </row>
    <row r="234" spans="1:4" x14ac:dyDescent="0.25">
      <c r="A234" s="6" t="s">
        <v>233</v>
      </c>
      <c r="B234" s="3">
        <v>1</v>
      </c>
      <c r="C234" s="1">
        <v>1</v>
      </c>
      <c r="D234" s="3">
        <v>1</v>
      </c>
    </row>
    <row r="235" spans="1:4" x14ac:dyDescent="0.25">
      <c r="A235" s="6" t="s">
        <v>234</v>
      </c>
      <c r="B235" s="3">
        <v>2</v>
      </c>
      <c r="C235" s="1">
        <v>1</v>
      </c>
      <c r="D235" s="3">
        <v>1</v>
      </c>
    </row>
    <row r="236" spans="1:4" x14ac:dyDescent="0.25">
      <c r="A236" s="6" t="s">
        <v>235</v>
      </c>
      <c r="B236" s="3">
        <v>2</v>
      </c>
      <c r="C236" s="1">
        <v>1</v>
      </c>
      <c r="D236" s="3">
        <v>1</v>
      </c>
    </row>
    <row r="237" spans="1:4" x14ac:dyDescent="0.25">
      <c r="A237" s="6" t="s">
        <v>236</v>
      </c>
      <c r="B237" s="3">
        <v>2</v>
      </c>
      <c r="C237" s="1">
        <v>1</v>
      </c>
      <c r="D237" s="3">
        <v>1</v>
      </c>
    </row>
    <row r="238" spans="1:4" x14ac:dyDescent="0.25">
      <c r="A238" s="6" t="s">
        <v>237</v>
      </c>
      <c r="B238" s="3">
        <v>1</v>
      </c>
      <c r="C238" s="1">
        <v>1</v>
      </c>
      <c r="D238" s="3">
        <v>1</v>
      </c>
    </row>
    <row r="239" spans="1:4" x14ac:dyDescent="0.25">
      <c r="A239" s="6" t="s">
        <v>238</v>
      </c>
      <c r="B239" s="3">
        <v>5</v>
      </c>
      <c r="C239" s="1">
        <v>1</v>
      </c>
      <c r="D239" s="3">
        <v>1</v>
      </c>
    </row>
    <row r="240" spans="1:4" x14ac:dyDescent="0.25">
      <c r="A240" s="6" t="s">
        <v>239</v>
      </c>
      <c r="B240" s="3">
        <v>2</v>
      </c>
      <c r="C240" s="1">
        <v>1</v>
      </c>
      <c r="D240" s="3">
        <v>1</v>
      </c>
    </row>
    <row r="241" spans="1:4" x14ac:dyDescent="0.25">
      <c r="A241" s="6" t="s">
        <v>240</v>
      </c>
      <c r="B241" s="3">
        <v>5</v>
      </c>
      <c r="C241" s="1">
        <v>1</v>
      </c>
      <c r="D241" s="3">
        <v>1</v>
      </c>
    </row>
    <row r="242" spans="1:4" x14ac:dyDescent="0.25">
      <c r="A242" s="6" t="s">
        <v>37</v>
      </c>
      <c r="B242" s="3">
        <v>4</v>
      </c>
      <c r="C242" s="1">
        <v>1</v>
      </c>
      <c r="D242" s="3">
        <v>1</v>
      </c>
    </row>
    <row r="243" spans="1:4" x14ac:dyDescent="0.25">
      <c r="A243" s="6" t="s">
        <v>241</v>
      </c>
      <c r="B243" s="3">
        <v>1</v>
      </c>
      <c r="C243" s="1">
        <v>1</v>
      </c>
      <c r="D243" s="3">
        <v>1</v>
      </c>
    </row>
    <row r="244" spans="1:4" x14ac:dyDescent="0.25">
      <c r="A244" s="6" t="s">
        <v>242</v>
      </c>
      <c r="B244" s="3">
        <v>5</v>
      </c>
      <c r="C244" s="1">
        <v>1</v>
      </c>
      <c r="D244" s="3">
        <v>1</v>
      </c>
    </row>
    <row r="245" spans="1:4" x14ac:dyDescent="0.25">
      <c r="A245" s="6" t="s">
        <v>243</v>
      </c>
      <c r="B245" s="3">
        <v>1</v>
      </c>
      <c r="C245" s="1">
        <v>1</v>
      </c>
      <c r="D245" s="3">
        <v>1</v>
      </c>
    </row>
    <row r="246" spans="1:4" x14ac:dyDescent="0.25">
      <c r="A246" s="6" t="s">
        <v>45</v>
      </c>
      <c r="B246" s="3">
        <v>1</v>
      </c>
      <c r="C246" s="1">
        <v>1</v>
      </c>
      <c r="D246" s="3">
        <v>1</v>
      </c>
    </row>
    <row r="247" spans="1:4" x14ac:dyDescent="0.25">
      <c r="A247" s="6" t="s">
        <v>244</v>
      </c>
      <c r="B247" s="3">
        <v>3</v>
      </c>
      <c r="C247" s="1">
        <v>1</v>
      </c>
      <c r="D247" s="3">
        <v>1</v>
      </c>
    </row>
    <row r="248" spans="1:4" x14ac:dyDescent="0.25">
      <c r="A248" s="6" t="s">
        <v>245</v>
      </c>
      <c r="B248" s="3">
        <v>3</v>
      </c>
      <c r="C248" s="1">
        <v>1</v>
      </c>
      <c r="D248" s="3">
        <v>1</v>
      </c>
    </row>
    <row r="249" spans="1:4" x14ac:dyDescent="0.25">
      <c r="A249" s="6" t="s">
        <v>246</v>
      </c>
      <c r="B249" s="3">
        <v>3</v>
      </c>
      <c r="C249" s="1">
        <v>1</v>
      </c>
      <c r="D249" s="3">
        <v>1</v>
      </c>
    </row>
    <row r="250" spans="1:4" x14ac:dyDescent="0.25">
      <c r="A250" s="6" t="s">
        <v>247</v>
      </c>
      <c r="B250" s="3">
        <v>3</v>
      </c>
      <c r="C250" s="1">
        <v>1</v>
      </c>
      <c r="D250" s="3">
        <v>1</v>
      </c>
    </row>
    <row r="251" spans="1:4" x14ac:dyDescent="0.25">
      <c r="A251" s="6" t="s">
        <v>248</v>
      </c>
      <c r="B251" s="3">
        <v>30</v>
      </c>
      <c r="C251" s="1">
        <v>1</v>
      </c>
      <c r="D251" s="3">
        <v>1</v>
      </c>
    </row>
    <row r="252" spans="1:4" x14ac:dyDescent="0.25">
      <c r="A252" s="6" t="s">
        <v>249</v>
      </c>
      <c r="B252" s="3">
        <v>3</v>
      </c>
      <c r="C252" s="1">
        <v>1</v>
      </c>
      <c r="D252" s="3">
        <v>1</v>
      </c>
    </row>
    <row r="253" spans="1:4" x14ac:dyDescent="0.25">
      <c r="A253" s="6" t="s">
        <v>250</v>
      </c>
      <c r="B253" s="3">
        <v>1</v>
      </c>
      <c r="C253" s="1">
        <v>1</v>
      </c>
      <c r="D253" s="3">
        <v>1</v>
      </c>
    </row>
    <row r="254" spans="1:4" x14ac:dyDescent="0.25">
      <c r="A254" s="6" t="s">
        <v>251</v>
      </c>
      <c r="B254" s="3">
        <v>2</v>
      </c>
      <c r="C254" s="1">
        <v>1</v>
      </c>
      <c r="D254" s="3">
        <v>1</v>
      </c>
    </row>
    <row r="255" spans="1:4" x14ac:dyDescent="0.25">
      <c r="A255" s="7" t="s">
        <v>252</v>
      </c>
      <c r="B255" s="4">
        <v>169</v>
      </c>
      <c r="C255" s="2" t="s">
        <v>9</v>
      </c>
      <c r="D255" s="4">
        <v>56</v>
      </c>
    </row>
    <row r="256" spans="1:4" x14ac:dyDescent="0.25">
      <c r="A256" s="6" t="s">
        <v>253</v>
      </c>
      <c r="B256" s="3"/>
      <c r="D256" s="3"/>
    </row>
    <row r="257" spans="1:4" x14ac:dyDescent="0.25">
      <c r="A257" s="6" t="s">
        <v>254</v>
      </c>
      <c r="B257" s="3">
        <v>1</v>
      </c>
      <c r="C257" s="1">
        <v>1</v>
      </c>
      <c r="D257" s="3">
        <v>1</v>
      </c>
    </row>
    <row r="258" spans="1:4" x14ac:dyDescent="0.25">
      <c r="A258" s="6" t="s">
        <v>255</v>
      </c>
      <c r="B258" s="3">
        <v>7</v>
      </c>
      <c r="C258" s="1">
        <v>1</v>
      </c>
      <c r="D258" s="3">
        <v>1</v>
      </c>
    </row>
    <row r="259" spans="1:4" x14ac:dyDescent="0.25">
      <c r="A259" s="6" t="s">
        <v>256</v>
      </c>
      <c r="B259" s="3">
        <v>1</v>
      </c>
      <c r="C259" s="1">
        <v>1</v>
      </c>
      <c r="D259" s="3">
        <v>1</v>
      </c>
    </row>
    <row r="260" spans="1:4" x14ac:dyDescent="0.25">
      <c r="A260" s="6" t="s">
        <v>257</v>
      </c>
      <c r="B260" s="3">
        <v>3</v>
      </c>
      <c r="C260" s="1">
        <v>1</v>
      </c>
      <c r="D260" s="3">
        <v>1</v>
      </c>
    </row>
    <row r="261" spans="1:4" x14ac:dyDescent="0.25">
      <c r="A261" s="6" t="s">
        <v>205</v>
      </c>
      <c r="B261" s="3">
        <v>15</v>
      </c>
      <c r="C261" s="1">
        <v>1</v>
      </c>
      <c r="D261" s="3">
        <v>1</v>
      </c>
    </row>
    <row r="262" spans="1:4" x14ac:dyDescent="0.25">
      <c r="A262" s="6" t="s">
        <v>258</v>
      </c>
      <c r="B262" s="3">
        <v>15</v>
      </c>
      <c r="C262" s="1">
        <v>1</v>
      </c>
      <c r="D262" s="3">
        <v>1</v>
      </c>
    </row>
    <row r="263" spans="1:4" x14ac:dyDescent="0.25">
      <c r="A263" s="6" t="s">
        <v>259</v>
      </c>
      <c r="B263" s="3">
        <v>1</v>
      </c>
      <c r="C263" s="1">
        <v>1</v>
      </c>
      <c r="D263" s="3">
        <v>1</v>
      </c>
    </row>
    <row r="264" spans="1:4" x14ac:dyDescent="0.25">
      <c r="A264" s="6" t="s">
        <v>260</v>
      </c>
      <c r="B264" s="3">
        <v>11</v>
      </c>
      <c r="C264" s="1">
        <v>1</v>
      </c>
      <c r="D264" s="3">
        <v>1</v>
      </c>
    </row>
    <row r="265" spans="1:4" x14ac:dyDescent="0.25">
      <c r="A265" s="6" t="s">
        <v>261</v>
      </c>
      <c r="B265" s="3">
        <v>2</v>
      </c>
      <c r="C265" s="1">
        <v>1</v>
      </c>
      <c r="D265" s="3">
        <v>1</v>
      </c>
    </row>
    <row r="266" spans="1:4" x14ac:dyDescent="0.25">
      <c r="A266" s="6" t="s">
        <v>262</v>
      </c>
      <c r="B266" s="3">
        <v>1</v>
      </c>
      <c r="C266" s="1">
        <v>1</v>
      </c>
      <c r="D266" s="3">
        <v>1</v>
      </c>
    </row>
    <row r="267" spans="1:4" x14ac:dyDescent="0.25">
      <c r="A267" s="6" t="s">
        <v>263</v>
      </c>
      <c r="B267" s="3">
        <v>2</v>
      </c>
      <c r="C267" s="1">
        <v>1</v>
      </c>
      <c r="D267" s="3">
        <v>1</v>
      </c>
    </row>
    <row r="268" spans="1:4" x14ac:dyDescent="0.25">
      <c r="A268" s="6" t="s">
        <v>264</v>
      </c>
      <c r="B268" s="3">
        <v>9</v>
      </c>
      <c r="C268" s="1">
        <v>1</v>
      </c>
      <c r="D268" s="3">
        <v>1</v>
      </c>
    </row>
    <row r="269" spans="1:4" x14ac:dyDescent="0.25">
      <c r="A269" s="6" t="s">
        <v>265</v>
      </c>
      <c r="B269" s="3">
        <v>4</v>
      </c>
      <c r="C269" s="1">
        <v>1</v>
      </c>
      <c r="D269" s="3">
        <v>1</v>
      </c>
    </row>
    <row r="270" spans="1:4" x14ac:dyDescent="0.25">
      <c r="A270" s="6" t="s">
        <v>266</v>
      </c>
      <c r="B270" s="3">
        <v>13</v>
      </c>
      <c r="C270" s="1">
        <v>1</v>
      </c>
      <c r="D270" s="3">
        <v>1</v>
      </c>
    </row>
    <row r="271" spans="1:4" x14ac:dyDescent="0.25">
      <c r="A271" s="6" t="s">
        <v>267</v>
      </c>
      <c r="B271" s="3">
        <v>1</v>
      </c>
      <c r="C271" s="1">
        <v>1</v>
      </c>
      <c r="D271" s="3">
        <v>1</v>
      </c>
    </row>
    <row r="272" spans="1:4" x14ac:dyDescent="0.25">
      <c r="A272" s="6" t="s">
        <v>268</v>
      </c>
      <c r="B272" s="3">
        <v>1</v>
      </c>
      <c r="C272" s="1">
        <v>1</v>
      </c>
      <c r="D272" s="3">
        <v>1</v>
      </c>
    </row>
    <row r="273" spans="1:4" x14ac:dyDescent="0.25">
      <c r="A273" s="6" t="s">
        <v>269</v>
      </c>
      <c r="B273" s="3">
        <v>1</v>
      </c>
      <c r="C273" s="1">
        <v>1</v>
      </c>
      <c r="D273" s="3">
        <v>1</v>
      </c>
    </row>
    <row r="274" spans="1:4" x14ac:dyDescent="0.25">
      <c r="A274" s="6" t="s">
        <v>270</v>
      </c>
      <c r="B274" s="3">
        <v>5</v>
      </c>
      <c r="C274" s="1">
        <v>1</v>
      </c>
      <c r="D274" s="3">
        <v>1</v>
      </c>
    </row>
    <row r="275" spans="1:4" x14ac:dyDescent="0.25">
      <c r="A275" s="6" t="s">
        <v>271</v>
      </c>
      <c r="B275" s="3">
        <v>5</v>
      </c>
      <c r="C275" s="1">
        <v>1</v>
      </c>
      <c r="D275" s="3">
        <v>1</v>
      </c>
    </row>
    <row r="276" spans="1:4" x14ac:dyDescent="0.25">
      <c r="A276" s="6" t="s">
        <v>272</v>
      </c>
      <c r="B276" s="3">
        <v>4</v>
      </c>
      <c r="C276" s="1">
        <v>1</v>
      </c>
      <c r="D276" s="3">
        <v>1</v>
      </c>
    </row>
    <row r="277" spans="1:4" x14ac:dyDescent="0.25">
      <c r="A277" s="6" t="s">
        <v>273</v>
      </c>
      <c r="B277" s="3">
        <v>2</v>
      </c>
      <c r="C277" s="1">
        <v>1</v>
      </c>
      <c r="D277" s="3">
        <v>1</v>
      </c>
    </row>
    <row r="278" spans="1:4" x14ac:dyDescent="0.25">
      <c r="A278" s="6" t="s">
        <v>274</v>
      </c>
      <c r="B278" s="3">
        <v>1</v>
      </c>
      <c r="C278" s="1">
        <v>1</v>
      </c>
      <c r="D278" s="3">
        <v>1</v>
      </c>
    </row>
    <row r="279" spans="1:4" x14ac:dyDescent="0.25">
      <c r="A279" s="6" t="s">
        <v>275</v>
      </c>
      <c r="B279" s="3">
        <v>1</v>
      </c>
      <c r="C279" s="1">
        <v>1</v>
      </c>
      <c r="D279" s="3">
        <v>1</v>
      </c>
    </row>
    <row r="280" spans="1:4" x14ac:dyDescent="0.25">
      <c r="A280" s="6" t="s">
        <v>276</v>
      </c>
      <c r="B280" s="3">
        <v>10</v>
      </c>
      <c r="C280" s="1">
        <v>1</v>
      </c>
      <c r="D280" s="3">
        <v>1</v>
      </c>
    </row>
    <row r="281" spans="1:4" x14ac:dyDescent="0.25">
      <c r="A281" s="6" t="s">
        <v>277</v>
      </c>
      <c r="B281" s="3">
        <v>4</v>
      </c>
      <c r="C281" s="1">
        <v>1</v>
      </c>
      <c r="D281" s="3">
        <v>1</v>
      </c>
    </row>
    <row r="282" spans="1:4" x14ac:dyDescent="0.25">
      <c r="A282" s="6" t="s">
        <v>228</v>
      </c>
      <c r="B282" s="3">
        <v>12</v>
      </c>
      <c r="C282" s="1">
        <v>1</v>
      </c>
      <c r="D282" s="3">
        <v>1</v>
      </c>
    </row>
    <row r="283" spans="1:4" x14ac:dyDescent="0.25">
      <c r="A283" s="6" t="s">
        <v>278</v>
      </c>
      <c r="B283" s="3">
        <v>11</v>
      </c>
      <c r="C283" s="1">
        <v>1</v>
      </c>
      <c r="D283" s="3">
        <v>1</v>
      </c>
    </row>
    <row r="284" spans="1:4" x14ac:dyDescent="0.25">
      <c r="A284" s="6" t="s">
        <v>279</v>
      </c>
      <c r="B284" s="3">
        <v>2</v>
      </c>
      <c r="C284" s="1">
        <v>1</v>
      </c>
      <c r="D284" s="3">
        <v>1</v>
      </c>
    </row>
    <row r="285" spans="1:4" x14ac:dyDescent="0.25">
      <c r="A285" s="6" t="s">
        <v>280</v>
      </c>
      <c r="B285" s="3">
        <v>1</v>
      </c>
      <c r="C285" s="1">
        <v>1</v>
      </c>
      <c r="D285" s="3">
        <v>1</v>
      </c>
    </row>
    <row r="286" spans="1:4" x14ac:dyDescent="0.25">
      <c r="A286" s="6" t="s">
        <v>281</v>
      </c>
      <c r="B286" s="3">
        <v>2</v>
      </c>
      <c r="C286" s="1">
        <v>1</v>
      </c>
      <c r="D286" s="3">
        <v>1</v>
      </c>
    </row>
    <row r="287" spans="1:4" x14ac:dyDescent="0.25">
      <c r="A287" s="6" t="s">
        <v>282</v>
      </c>
      <c r="B287" s="3">
        <v>5</v>
      </c>
      <c r="C287" s="1">
        <v>1</v>
      </c>
      <c r="D287" s="3">
        <v>1</v>
      </c>
    </row>
    <row r="288" spans="1:4" x14ac:dyDescent="0.25">
      <c r="A288" s="6" t="s">
        <v>283</v>
      </c>
      <c r="B288" s="3">
        <v>2</v>
      </c>
      <c r="C288" s="1">
        <v>1</v>
      </c>
      <c r="D288" s="3">
        <v>1</v>
      </c>
    </row>
    <row r="289" spans="1:4" x14ac:dyDescent="0.25">
      <c r="A289" s="6" t="s">
        <v>284</v>
      </c>
      <c r="B289" s="3">
        <v>2</v>
      </c>
      <c r="C289" s="1">
        <v>1</v>
      </c>
      <c r="D289" s="3">
        <v>1</v>
      </c>
    </row>
    <row r="290" spans="1:4" x14ac:dyDescent="0.25">
      <c r="A290" s="6" t="s">
        <v>285</v>
      </c>
      <c r="B290" s="3">
        <v>1</v>
      </c>
      <c r="C290" s="1">
        <v>1</v>
      </c>
      <c r="D290" s="3">
        <v>1</v>
      </c>
    </row>
    <row r="291" spans="1:4" x14ac:dyDescent="0.25">
      <c r="A291" s="6" t="s">
        <v>286</v>
      </c>
      <c r="B291" s="3">
        <v>1</v>
      </c>
      <c r="C291" s="1">
        <v>1</v>
      </c>
      <c r="D291" s="3">
        <v>1</v>
      </c>
    </row>
    <row r="292" spans="1:4" x14ac:dyDescent="0.25">
      <c r="A292" s="6" t="s">
        <v>287</v>
      </c>
      <c r="B292" s="3">
        <v>5</v>
      </c>
      <c r="C292" s="1">
        <v>1</v>
      </c>
      <c r="D292" s="3">
        <v>1</v>
      </c>
    </row>
    <row r="293" spans="1:4" x14ac:dyDescent="0.25">
      <c r="A293" s="6" t="s">
        <v>288</v>
      </c>
      <c r="B293" s="3">
        <v>2</v>
      </c>
      <c r="C293" s="1">
        <v>1</v>
      </c>
      <c r="D293" s="3">
        <v>1</v>
      </c>
    </row>
    <row r="294" spans="1:4" x14ac:dyDescent="0.25">
      <c r="A294" s="6" t="s">
        <v>289</v>
      </c>
      <c r="B294" s="3">
        <v>1</v>
      </c>
      <c r="C294" s="1">
        <v>1</v>
      </c>
      <c r="D294" s="3">
        <v>1</v>
      </c>
    </row>
    <row r="295" spans="1:4" x14ac:dyDescent="0.25">
      <c r="A295" s="6" t="s">
        <v>290</v>
      </c>
      <c r="B295" s="3">
        <v>1</v>
      </c>
      <c r="C295" s="1">
        <v>1</v>
      </c>
      <c r="D295" s="3">
        <v>1</v>
      </c>
    </row>
    <row r="296" spans="1:4" x14ac:dyDescent="0.25">
      <c r="A296" s="6" t="s">
        <v>291</v>
      </c>
      <c r="B296" s="3">
        <v>5</v>
      </c>
      <c r="C296" s="1">
        <v>1</v>
      </c>
      <c r="D296" s="3">
        <v>1</v>
      </c>
    </row>
    <row r="297" spans="1:4" x14ac:dyDescent="0.25">
      <c r="A297" s="6" t="s">
        <v>292</v>
      </c>
      <c r="B297" s="3">
        <v>1</v>
      </c>
      <c r="C297" s="1">
        <v>1</v>
      </c>
      <c r="D297" s="3">
        <v>1</v>
      </c>
    </row>
    <row r="298" spans="1:4" x14ac:dyDescent="0.25">
      <c r="A298" s="6" t="s">
        <v>293</v>
      </c>
      <c r="B298" s="3">
        <v>4</v>
      </c>
      <c r="C298" s="1">
        <v>1</v>
      </c>
      <c r="D298" s="3">
        <v>1</v>
      </c>
    </row>
    <row r="299" spans="1:4" x14ac:dyDescent="0.25">
      <c r="A299" s="6" t="s">
        <v>294</v>
      </c>
      <c r="B299" s="3">
        <v>1</v>
      </c>
      <c r="C299" s="1">
        <v>1</v>
      </c>
      <c r="D299" s="3">
        <v>1</v>
      </c>
    </row>
    <row r="300" spans="1:4" x14ac:dyDescent="0.25">
      <c r="A300" s="6" t="s">
        <v>295</v>
      </c>
      <c r="B300" s="3">
        <v>2</v>
      </c>
      <c r="C300" s="1">
        <v>1</v>
      </c>
      <c r="D300" s="3">
        <v>1</v>
      </c>
    </row>
    <row r="301" spans="1:4" x14ac:dyDescent="0.25">
      <c r="A301" s="6" t="s">
        <v>146</v>
      </c>
      <c r="B301" s="3">
        <v>8</v>
      </c>
      <c r="C301" s="1">
        <v>1</v>
      </c>
      <c r="D301" s="3">
        <v>1</v>
      </c>
    </row>
    <row r="302" spans="1:4" x14ac:dyDescent="0.25">
      <c r="A302" s="6" t="s">
        <v>296</v>
      </c>
      <c r="B302" s="3">
        <v>2</v>
      </c>
      <c r="C302" s="1">
        <v>1</v>
      </c>
      <c r="D302" s="3">
        <v>1</v>
      </c>
    </row>
    <row r="303" spans="1:4" x14ac:dyDescent="0.25">
      <c r="A303" s="6" t="s">
        <v>297</v>
      </c>
      <c r="B303" s="3">
        <v>1</v>
      </c>
      <c r="C303" s="1">
        <v>1</v>
      </c>
      <c r="D303" s="3">
        <v>1</v>
      </c>
    </row>
    <row r="304" spans="1:4" x14ac:dyDescent="0.25">
      <c r="A304" s="6" t="s">
        <v>298</v>
      </c>
      <c r="B304" s="3">
        <v>8</v>
      </c>
      <c r="C304" s="1">
        <v>1</v>
      </c>
      <c r="D304" s="3">
        <v>1</v>
      </c>
    </row>
    <row r="305" spans="1:4" x14ac:dyDescent="0.25">
      <c r="A305" s="6" t="s">
        <v>299</v>
      </c>
      <c r="B305" s="3">
        <v>1</v>
      </c>
      <c r="C305" s="1">
        <v>1</v>
      </c>
      <c r="D305" s="3">
        <v>1</v>
      </c>
    </row>
    <row r="306" spans="1:4" x14ac:dyDescent="0.25">
      <c r="A306" s="6" t="s">
        <v>154</v>
      </c>
      <c r="B306" s="3">
        <v>4</v>
      </c>
      <c r="C306" s="1">
        <v>1</v>
      </c>
      <c r="D306" s="3">
        <v>1</v>
      </c>
    </row>
    <row r="307" spans="1:4" x14ac:dyDescent="0.25">
      <c r="A307" s="6" t="s">
        <v>300</v>
      </c>
      <c r="B307" s="3">
        <v>1</v>
      </c>
      <c r="C307" s="1">
        <v>1</v>
      </c>
      <c r="D307" s="3">
        <v>1</v>
      </c>
    </row>
    <row r="308" spans="1:4" x14ac:dyDescent="0.25">
      <c r="A308" s="6" t="s">
        <v>301</v>
      </c>
      <c r="B308" s="3">
        <v>5</v>
      </c>
      <c r="C308" s="1">
        <v>1</v>
      </c>
      <c r="D308" s="3">
        <v>1</v>
      </c>
    </row>
    <row r="309" spans="1:4" x14ac:dyDescent="0.25">
      <c r="A309" s="6" t="s">
        <v>302</v>
      </c>
      <c r="B309" s="3">
        <v>2</v>
      </c>
      <c r="C309" s="1">
        <v>1</v>
      </c>
      <c r="D309" s="3">
        <v>1</v>
      </c>
    </row>
    <row r="310" spans="1:4" x14ac:dyDescent="0.25">
      <c r="A310" s="6" t="s">
        <v>303</v>
      </c>
      <c r="B310" s="3">
        <v>1</v>
      </c>
      <c r="C310" s="1">
        <v>1</v>
      </c>
      <c r="D310" s="3">
        <v>1</v>
      </c>
    </row>
    <row r="311" spans="1:4" x14ac:dyDescent="0.25">
      <c r="A311" s="6" t="s">
        <v>304</v>
      </c>
      <c r="B311" s="3">
        <v>4</v>
      </c>
      <c r="C311" s="1">
        <v>1</v>
      </c>
      <c r="D311" s="3">
        <v>1</v>
      </c>
    </row>
    <row r="312" spans="1:4" x14ac:dyDescent="0.25">
      <c r="A312" s="6" t="s">
        <v>305</v>
      </c>
      <c r="B312" s="3">
        <v>1</v>
      </c>
      <c r="C312" s="1">
        <v>1</v>
      </c>
      <c r="D312" s="3">
        <v>1</v>
      </c>
    </row>
    <row r="313" spans="1:4" x14ac:dyDescent="0.25">
      <c r="A313" s="6" t="s">
        <v>306</v>
      </c>
      <c r="B313" s="3">
        <v>2</v>
      </c>
      <c r="C313" s="1">
        <v>1</v>
      </c>
      <c r="D313" s="3">
        <v>1</v>
      </c>
    </row>
    <row r="314" spans="1:4" x14ac:dyDescent="0.25">
      <c r="A314" s="6" t="s">
        <v>307</v>
      </c>
      <c r="B314" s="3">
        <v>1</v>
      </c>
      <c r="C314" s="1">
        <v>1</v>
      </c>
      <c r="D314" s="3">
        <v>1</v>
      </c>
    </row>
    <row r="315" spans="1:4" x14ac:dyDescent="0.25">
      <c r="A315" s="7" t="s">
        <v>308</v>
      </c>
      <c r="B315" s="4">
        <v>222</v>
      </c>
      <c r="C315" s="2" t="s">
        <v>9</v>
      </c>
      <c r="D315" s="4">
        <v>58</v>
      </c>
    </row>
    <row r="316" spans="1:4" x14ac:dyDescent="0.25">
      <c r="A316" s="6" t="s">
        <v>309</v>
      </c>
      <c r="B316" s="3"/>
      <c r="D316" s="3"/>
    </row>
    <row r="317" spans="1:4" x14ac:dyDescent="0.25">
      <c r="A317" s="6" t="s">
        <v>12</v>
      </c>
      <c r="B317" s="3">
        <v>3</v>
      </c>
      <c r="C317" s="1">
        <v>1</v>
      </c>
      <c r="D317" s="3">
        <v>1</v>
      </c>
    </row>
    <row r="318" spans="1:4" x14ac:dyDescent="0.25">
      <c r="A318" s="6" t="s">
        <v>310</v>
      </c>
      <c r="B318" s="3">
        <v>2</v>
      </c>
      <c r="C318" s="1">
        <v>1</v>
      </c>
      <c r="D318" s="3">
        <v>1</v>
      </c>
    </row>
    <row r="319" spans="1:4" x14ac:dyDescent="0.25">
      <c r="A319" s="6" t="s">
        <v>311</v>
      </c>
      <c r="B319" s="3">
        <v>1</v>
      </c>
      <c r="C319" s="1">
        <v>1</v>
      </c>
      <c r="D319" s="3">
        <v>1</v>
      </c>
    </row>
    <row r="320" spans="1:4" x14ac:dyDescent="0.25">
      <c r="A320" s="6" t="s">
        <v>15</v>
      </c>
      <c r="B320" s="3">
        <v>1</v>
      </c>
      <c r="C320" s="1">
        <v>1</v>
      </c>
      <c r="D320" s="3">
        <v>1</v>
      </c>
    </row>
    <row r="321" spans="1:4" x14ac:dyDescent="0.25">
      <c r="A321" s="6" t="s">
        <v>16</v>
      </c>
      <c r="B321" s="3">
        <v>4</v>
      </c>
      <c r="C321" s="1">
        <v>1</v>
      </c>
      <c r="D321" s="3">
        <v>1</v>
      </c>
    </row>
    <row r="322" spans="1:4" x14ac:dyDescent="0.25">
      <c r="A322" s="6" t="s">
        <v>18</v>
      </c>
      <c r="B322" s="3">
        <v>4</v>
      </c>
      <c r="C322" s="1">
        <v>1</v>
      </c>
      <c r="D322" s="3">
        <v>1</v>
      </c>
    </row>
    <row r="323" spans="1:4" x14ac:dyDescent="0.25">
      <c r="A323" s="6" t="s">
        <v>312</v>
      </c>
      <c r="B323" s="3">
        <v>1</v>
      </c>
      <c r="C323" s="1">
        <v>1</v>
      </c>
      <c r="D323" s="3">
        <v>1</v>
      </c>
    </row>
    <row r="324" spans="1:4" x14ac:dyDescent="0.25">
      <c r="A324" s="6" t="s">
        <v>313</v>
      </c>
      <c r="B324" s="3">
        <v>2</v>
      </c>
      <c r="C324" s="1">
        <v>1</v>
      </c>
      <c r="D324" s="3">
        <v>1</v>
      </c>
    </row>
    <row r="325" spans="1:4" x14ac:dyDescent="0.25">
      <c r="A325" s="6" t="s">
        <v>314</v>
      </c>
      <c r="B325" s="3">
        <v>2</v>
      </c>
      <c r="C325" s="1">
        <v>1</v>
      </c>
      <c r="D325" s="3">
        <v>1</v>
      </c>
    </row>
    <row r="326" spans="1:4" x14ac:dyDescent="0.25">
      <c r="A326" s="6" t="s">
        <v>21</v>
      </c>
      <c r="B326" s="3">
        <v>4</v>
      </c>
      <c r="C326" s="1">
        <v>1</v>
      </c>
      <c r="D326" s="3">
        <v>1</v>
      </c>
    </row>
    <row r="327" spans="1:4" x14ac:dyDescent="0.25">
      <c r="A327" s="6" t="s">
        <v>221</v>
      </c>
      <c r="B327" s="3">
        <v>3</v>
      </c>
      <c r="C327" s="1">
        <v>1</v>
      </c>
      <c r="D327" s="3">
        <v>1</v>
      </c>
    </row>
    <row r="328" spans="1:4" x14ac:dyDescent="0.25">
      <c r="A328" s="6" t="s">
        <v>315</v>
      </c>
      <c r="B328" s="3">
        <v>1</v>
      </c>
      <c r="C328" s="1">
        <v>1</v>
      </c>
      <c r="D328" s="3">
        <v>1</v>
      </c>
    </row>
    <row r="329" spans="1:4" x14ac:dyDescent="0.25">
      <c r="A329" s="6" t="s">
        <v>316</v>
      </c>
      <c r="B329" s="3">
        <v>1</v>
      </c>
      <c r="C329" s="1">
        <v>1</v>
      </c>
      <c r="D329" s="3">
        <v>1</v>
      </c>
    </row>
    <row r="330" spans="1:4" x14ac:dyDescent="0.25">
      <c r="A330" s="6" t="s">
        <v>29</v>
      </c>
      <c r="B330" s="3">
        <v>2</v>
      </c>
      <c r="C330" s="1">
        <v>1</v>
      </c>
      <c r="D330" s="3">
        <v>1</v>
      </c>
    </row>
    <row r="331" spans="1:4" x14ac:dyDescent="0.25">
      <c r="A331" s="6" t="s">
        <v>317</v>
      </c>
      <c r="B331" s="3">
        <v>2</v>
      </c>
      <c r="C331" s="1">
        <v>1</v>
      </c>
      <c r="D331" s="3">
        <v>1</v>
      </c>
    </row>
    <row r="332" spans="1:4" x14ac:dyDescent="0.25">
      <c r="A332" s="6" t="s">
        <v>318</v>
      </c>
      <c r="B332" s="3">
        <v>1</v>
      </c>
      <c r="C332" s="1">
        <v>1</v>
      </c>
      <c r="D332" s="3">
        <v>1</v>
      </c>
    </row>
    <row r="333" spans="1:4" x14ac:dyDescent="0.25">
      <c r="A333" s="6" t="s">
        <v>319</v>
      </c>
      <c r="B333" s="3">
        <v>1</v>
      </c>
      <c r="C333" s="1">
        <v>1</v>
      </c>
      <c r="D333" s="3">
        <v>1</v>
      </c>
    </row>
    <row r="334" spans="1:4" x14ac:dyDescent="0.25">
      <c r="A334" s="6" t="s">
        <v>31</v>
      </c>
      <c r="B334" s="3">
        <v>2</v>
      </c>
      <c r="C334" s="1">
        <v>1</v>
      </c>
      <c r="D334" s="3">
        <v>1</v>
      </c>
    </row>
    <row r="335" spans="1:4" x14ac:dyDescent="0.25">
      <c r="A335" s="6" t="s">
        <v>320</v>
      </c>
      <c r="B335" s="3">
        <v>1</v>
      </c>
      <c r="C335" s="1">
        <v>1</v>
      </c>
      <c r="D335" s="3">
        <v>1</v>
      </c>
    </row>
    <row r="336" spans="1:4" x14ac:dyDescent="0.25">
      <c r="A336" s="6" t="s">
        <v>321</v>
      </c>
      <c r="B336" s="3">
        <v>2</v>
      </c>
      <c r="C336" s="1">
        <v>1</v>
      </c>
      <c r="D336" s="3">
        <v>1</v>
      </c>
    </row>
    <row r="337" spans="1:4" x14ac:dyDescent="0.25">
      <c r="A337" s="6" t="s">
        <v>322</v>
      </c>
      <c r="B337" s="3">
        <v>1</v>
      </c>
      <c r="C337" s="1">
        <v>1</v>
      </c>
      <c r="D337" s="3">
        <v>1</v>
      </c>
    </row>
    <row r="338" spans="1:4" x14ac:dyDescent="0.25">
      <c r="A338" s="6" t="s">
        <v>37</v>
      </c>
      <c r="B338" s="3">
        <v>2</v>
      </c>
      <c r="C338" s="1">
        <v>1</v>
      </c>
      <c r="D338" s="3">
        <v>1</v>
      </c>
    </row>
    <row r="339" spans="1:4" x14ac:dyDescent="0.25">
      <c r="A339" s="6" t="s">
        <v>40</v>
      </c>
      <c r="B339" s="3">
        <v>1</v>
      </c>
      <c r="C339" s="1">
        <v>1</v>
      </c>
      <c r="D339" s="3">
        <v>1</v>
      </c>
    </row>
    <row r="340" spans="1:4" x14ac:dyDescent="0.25">
      <c r="A340" s="6" t="s">
        <v>323</v>
      </c>
      <c r="B340" s="3">
        <v>3</v>
      </c>
      <c r="C340" s="1">
        <v>1</v>
      </c>
      <c r="D340" s="3">
        <v>1</v>
      </c>
    </row>
    <row r="341" spans="1:4" x14ac:dyDescent="0.25">
      <c r="A341" s="6" t="s">
        <v>324</v>
      </c>
      <c r="B341" s="3">
        <v>2</v>
      </c>
      <c r="C341" s="1">
        <v>1</v>
      </c>
      <c r="D341" s="3">
        <v>1</v>
      </c>
    </row>
    <row r="342" spans="1:4" x14ac:dyDescent="0.25">
      <c r="A342" s="6" t="s">
        <v>325</v>
      </c>
      <c r="B342" s="3">
        <v>1</v>
      </c>
      <c r="C342" s="1">
        <v>1</v>
      </c>
      <c r="D342" s="3">
        <v>1</v>
      </c>
    </row>
    <row r="343" spans="1:4" x14ac:dyDescent="0.25">
      <c r="A343" s="6" t="s">
        <v>44</v>
      </c>
      <c r="B343" s="3">
        <v>5</v>
      </c>
      <c r="C343" s="1">
        <v>1</v>
      </c>
      <c r="D343" s="3">
        <v>1</v>
      </c>
    </row>
    <row r="344" spans="1:4" x14ac:dyDescent="0.25">
      <c r="A344" s="6" t="s">
        <v>45</v>
      </c>
      <c r="B344" s="3">
        <v>1</v>
      </c>
      <c r="C344" s="1">
        <v>1</v>
      </c>
      <c r="D344" s="3">
        <v>1</v>
      </c>
    </row>
    <row r="345" spans="1:4" x14ac:dyDescent="0.25">
      <c r="A345" s="6" t="s">
        <v>244</v>
      </c>
      <c r="B345" s="3">
        <v>1</v>
      </c>
      <c r="C345" s="1">
        <v>1</v>
      </c>
      <c r="D345" s="3">
        <v>1</v>
      </c>
    </row>
    <row r="346" spans="1:4" x14ac:dyDescent="0.25">
      <c r="A346" s="6" t="s">
        <v>326</v>
      </c>
      <c r="B346" s="3">
        <v>1</v>
      </c>
      <c r="C346" s="1">
        <v>1</v>
      </c>
      <c r="D346" s="3">
        <v>1</v>
      </c>
    </row>
    <row r="347" spans="1:4" x14ac:dyDescent="0.25">
      <c r="A347" s="6" t="s">
        <v>47</v>
      </c>
      <c r="B347" s="3">
        <v>1</v>
      </c>
      <c r="C347" s="1">
        <v>1</v>
      </c>
      <c r="D347" s="3">
        <v>1</v>
      </c>
    </row>
    <row r="348" spans="1:4" x14ac:dyDescent="0.25">
      <c r="A348" s="6" t="s">
        <v>327</v>
      </c>
      <c r="B348" s="3">
        <v>1</v>
      </c>
      <c r="C348" s="1">
        <v>1</v>
      </c>
      <c r="D348" s="3">
        <v>1</v>
      </c>
    </row>
    <row r="349" spans="1:4" x14ac:dyDescent="0.25">
      <c r="A349" s="6" t="s">
        <v>328</v>
      </c>
      <c r="B349" s="3">
        <v>1</v>
      </c>
      <c r="C349" s="1">
        <v>1</v>
      </c>
      <c r="D349" s="3">
        <v>1</v>
      </c>
    </row>
    <row r="350" spans="1:4" x14ac:dyDescent="0.25">
      <c r="A350" s="6" t="s">
        <v>54</v>
      </c>
      <c r="B350" s="3">
        <v>1</v>
      </c>
      <c r="C350" s="1">
        <v>1</v>
      </c>
      <c r="D350" s="3">
        <v>1</v>
      </c>
    </row>
    <row r="351" spans="1:4" x14ac:dyDescent="0.25">
      <c r="A351" s="6" t="s">
        <v>329</v>
      </c>
      <c r="B351" s="3">
        <v>2</v>
      </c>
      <c r="C351" s="1">
        <v>1</v>
      </c>
      <c r="D351" s="3">
        <v>1</v>
      </c>
    </row>
    <row r="352" spans="1:4" x14ac:dyDescent="0.25">
      <c r="A352" s="6" t="s">
        <v>55</v>
      </c>
      <c r="B352" s="3">
        <v>2</v>
      </c>
      <c r="C352" s="1">
        <v>1</v>
      </c>
      <c r="D352" s="3">
        <v>1</v>
      </c>
    </row>
    <row r="353" spans="1:4" x14ac:dyDescent="0.25">
      <c r="A353" s="6" t="s">
        <v>330</v>
      </c>
      <c r="B353" s="3">
        <v>1</v>
      </c>
      <c r="C353" s="1">
        <v>1</v>
      </c>
      <c r="D353" s="3">
        <v>1</v>
      </c>
    </row>
    <row r="354" spans="1:4" x14ac:dyDescent="0.25">
      <c r="A354" s="6" t="s">
        <v>57</v>
      </c>
      <c r="B354" s="3">
        <v>2</v>
      </c>
      <c r="C354" s="1">
        <v>1</v>
      </c>
      <c r="D354" s="3">
        <v>1</v>
      </c>
    </row>
    <row r="355" spans="1:4" x14ac:dyDescent="0.25">
      <c r="A355" s="6" t="s">
        <v>59</v>
      </c>
      <c r="B355" s="3">
        <v>4</v>
      </c>
      <c r="C355" s="1">
        <v>1</v>
      </c>
      <c r="D355" s="3">
        <v>1</v>
      </c>
    </row>
    <row r="356" spans="1:4" x14ac:dyDescent="0.25">
      <c r="A356" s="6" t="s">
        <v>331</v>
      </c>
      <c r="B356" s="3">
        <v>1</v>
      </c>
      <c r="C356" s="1">
        <v>1</v>
      </c>
      <c r="D356" s="3">
        <v>1</v>
      </c>
    </row>
    <row r="357" spans="1:4" x14ac:dyDescent="0.25">
      <c r="A357" s="6" t="s">
        <v>332</v>
      </c>
      <c r="B357" s="3">
        <v>1</v>
      </c>
      <c r="C357" s="1">
        <v>1</v>
      </c>
      <c r="D357" s="3">
        <v>1</v>
      </c>
    </row>
    <row r="358" spans="1:4" x14ac:dyDescent="0.25">
      <c r="A358" s="7" t="s">
        <v>333</v>
      </c>
      <c r="B358" s="4">
        <v>75</v>
      </c>
      <c r="C358" s="2" t="s">
        <v>9</v>
      </c>
      <c r="D358" s="4">
        <v>41</v>
      </c>
    </row>
    <row r="359" spans="1:4" x14ac:dyDescent="0.25">
      <c r="A359" s="6" t="s">
        <v>334</v>
      </c>
      <c r="B359" s="3"/>
      <c r="D359" s="3"/>
    </row>
    <row r="360" spans="1:4" x14ac:dyDescent="0.25">
      <c r="A360" s="6" t="s">
        <v>335</v>
      </c>
      <c r="B360" s="3">
        <v>1</v>
      </c>
      <c r="C360" s="1">
        <v>1</v>
      </c>
      <c r="D360" s="3">
        <v>1</v>
      </c>
    </row>
    <row r="361" spans="1:4" x14ac:dyDescent="0.25">
      <c r="A361" s="6" t="s">
        <v>336</v>
      </c>
      <c r="B361" s="3">
        <v>1</v>
      </c>
      <c r="C361" s="1">
        <v>1</v>
      </c>
      <c r="D361" s="3">
        <v>1</v>
      </c>
    </row>
    <row r="362" spans="1:4" x14ac:dyDescent="0.25">
      <c r="A362" s="6" t="s">
        <v>337</v>
      </c>
      <c r="B362" s="3">
        <v>1</v>
      </c>
      <c r="C362" s="1">
        <v>1</v>
      </c>
      <c r="D362" s="3">
        <v>1</v>
      </c>
    </row>
    <row r="363" spans="1:4" x14ac:dyDescent="0.25">
      <c r="A363" s="6" t="s">
        <v>338</v>
      </c>
      <c r="B363" s="3">
        <v>4</v>
      </c>
      <c r="C363" s="1">
        <v>1</v>
      </c>
      <c r="D363" s="3">
        <v>1</v>
      </c>
    </row>
    <row r="364" spans="1:4" x14ac:dyDescent="0.25">
      <c r="A364" s="6" t="s">
        <v>339</v>
      </c>
      <c r="B364" s="3">
        <v>1</v>
      </c>
      <c r="C364" s="1">
        <v>1</v>
      </c>
      <c r="D364" s="3">
        <v>1</v>
      </c>
    </row>
    <row r="365" spans="1:4" x14ac:dyDescent="0.25">
      <c r="A365" s="6" t="s">
        <v>340</v>
      </c>
      <c r="B365" s="3">
        <v>1</v>
      </c>
      <c r="C365" s="1">
        <v>1</v>
      </c>
      <c r="D365" s="3">
        <v>1</v>
      </c>
    </row>
    <row r="366" spans="1:4" x14ac:dyDescent="0.25">
      <c r="A366" s="6" t="s">
        <v>341</v>
      </c>
      <c r="B366" s="3">
        <v>6</v>
      </c>
      <c r="C366" s="1">
        <v>1</v>
      </c>
      <c r="D366" s="3">
        <v>1</v>
      </c>
    </row>
    <row r="367" spans="1:4" x14ac:dyDescent="0.25">
      <c r="A367" s="6" t="s">
        <v>342</v>
      </c>
      <c r="B367" s="3">
        <v>1</v>
      </c>
      <c r="C367" s="1">
        <v>1</v>
      </c>
      <c r="D367" s="3">
        <v>1</v>
      </c>
    </row>
    <row r="368" spans="1:4" x14ac:dyDescent="0.25">
      <c r="A368" s="6" t="s">
        <v>343</v>
      </c>
      <c r="B368" s="3">
        <v>5</v>
      </c>
      <c r="C368" s="1">
        <v>1</v>
      </c>
      <c r="D368" s="3">
        <v>1</v>
      </c>
    </row>
    <row r="369" spans="1:4" x14ac:dyDescent="0.25">
      <c r="A369" s="6" t="s">
        <v>344</v>
      </c>
      <c r="B369" s="3">
        <v>1</v>
      </c>
      <c r="C369" s="1">
        <v>1</v>
      </c>
      <c r="D369" s="3">
        <v>1</v>
      </c>
    </row>
    <row r="370" spans="1:4" x14ac:dyDescent="0.25">
      <c r="A370" s="6" t="s">
        <v>345</v>
      </c>
      <c r="B370" s="3">
        <v>3</v>
      </c>
      <c r="C370" s="1">
        <v>1</v>
      </c>
      <c r="D370" s="3">
        <v>1</v>
      </c>
    </row>
    <row r="371" spans="1:4" x14ac:dyDescent="0.25">
      <c r="A371" s="6" t="s">
        <v>346</v>
      </c>
      <c r="B371" s="3">
        <v>1</v>
      </c>
      <c r="C371" s="1">
        <v>1</v>
      </c>
      <c r="D371" s="3">
        <v>1</v>
      </c>
    </row>
    <row r="372" spans="1:4" x14ac:dyDescent="0.25">
      <c r="A372" s="6" t="s">
        <v>213</v>
      </c>
      <c r="B372" s="3">
        <v>1</v>
      </c>
      <c r="C372" s="1">
        <v>1</v>
      </c>
      <c r="D372" s="3">
        <v>1</v>
      </c>
    </row>
    <row r="373" spans="1:4" x14ac:dyDescent="0.25">
      <c r="A373" s="6" t="s">
        <v>347</v>
      </c>
      <c r="B373" s="3">
        <v>1</v>
      </c>
      <c r="C373" s="1">
        <v>1</v>
      </c>
      <c r="D373" s="3">
        <v>1</v>
      </c>
    </row>
    <row r="374" spans="1:4" x14ac:dyDescent="0.25">
      <c r="A374" s="6" t="s">
        <v>189</v>
      </c>
      <c r="B374" s="3">
        <v>1</v>
      </c>
      <c r="C374" s="1">
        <v>1</v>
      </c>
      <c r="D374" s="3">
        <v>1</v>
      </c>
    </row>
    <row r="375" spans="1:4" x14ac:dyDescent="0.25">
      <c r="A375" s="6" t="s">
        <v>348</v>
      </c>
      <c r="B375" s="3">
        <v>3</v>
      </c>
      <c r="C375" s="1">
        <v>1</v>
      </c>
      <c r="D375" s="3">
        <v>1</v>
      </c>
    </row>
    <row r="376" spans="1:4" x14ac:dyDescent="0.25">
      <c r="A376" s="6" t="s">
        <v>349</v>
      </c>
      <c r="B376" s="3">
        <v>6</v>
      </c>
      <c r="C376" s="1">
        <v>1</v>
      </c>
      <c r="D376" s="3">
        <v>1</v>
      </c>
    </row>
    <row r="377" spans="1:4" x14ac:dyDescent="0.25">
      <c r="A377" s="6" t="s">
        <v>350</v>
      </c>
      <c r="B377" s="3">
        <v>1</v>
      </c>
      <c r="C377" s="1">
        <v>1</v>
      </c>
      <c r="D377" s="3">
        <v>1</v>
      </c>
    </row>
    <row r="378" spans="1:4" x14ac:dyDescent="0.25">
      <c r="A378" s="6" t="s">
        <v>351</v>
      </c>
      <c r="B378" s="3">
        <v>6</v>
      </c>
      <c r="C378" s="1">
        <v>1</v>
      </c>
      <c r="D378" s="3">
        <v>1</v>
      </c>
    </row>
    <row r="379" spans="1:4" x14ac:dyDescent="0.25">
      <c r="A379" s="6" t="s">
        <v>352</v>
      </c>
      <c r="B379" s="3">
        <v>1</v>
      </c>
      <c r="C379" s="1">
        <v>1</v>
      </c>
      <c r="D379" s="3">
        <v>1</v>
      </c>
    </row>
    <row r="380" spans="1:4" x14ac:dyDescent="0.25">
      <c r="A380" s="6" t="s">
        <v>353</v>
      </c>
      <c r="B380" s="3">
        <v>1</v>
      </c>
      <c r="C380" s="1">
        <v>1</v>
      </c>
      <c r="D380" s="3">
        <v>1</v>
      </c>
    </row>
    <row r="381" spans="1:4" x14ac:dyDescent="0.25">
      <c r="A381" s="6" t="s">
        <v>6</v>
      </c>
      <c r="B381" s="3">
        <v>1</v>
      </c>
      <c r="C381" s="1">
        <v>1</v>
      </c>
      <c r="D381" s="3">
        <v>1</v>
      </c>
    </row>
    <row r="382" spans="1:4" x14ac:dyDescent="0.25">
      <c r="A382" s="6" t="s">
        <v>354</v>
      </c>
      <c r="B382" s="3">
        <v>2</v>
      </c>
      <c r="C382" s="1">
        <v>1</v>
      </c>
      <c r="D382" s="3">
        <v>1</v>
      </c>
    </row>
    <row r="383" spans="1:4" x14ac:dyDescent="0.25">
      <c r="A383" s="6" t="s">
        <v>355</v>
      </c>
      <c r="B383" s="3">
        <v>5</v>
      </c>
      <c r="C383" s="1">
        <v>1</v>
      </c>
      <c r="D383" s="3">
        <v>1</v>
      </c>
    </row>
    <row r="384" spans="1:4" x14ac:dyDescent="0.25">
      <c r="A384" s="6" t="s">
        <v>356</v>
      </c>
      <c r="B384" s="3">
        <v>3</v>
      </c>
      <c r="C384" s="1">
        <v>1</v>
      </c>
      <c r="D384" s="3">
        <v>1</v>
      </c>
    </row>
    <row r="385" spans="1:4" x14ac:dyDescent="0.25">
      <c r="A385" s="6" t="s">
        <v>357</v>
      </c>
      <c r="B385" s="3">
        <v>7</v>
      </c>
      <c r="C385" s="1">
        <v>1</v>
      </c>
      <c r="D385" s="3">
        <v>1</v>
      </c>
    </row>
    <row r="386" spans="1:4" x14ac:dyDescent="0.25">
      <c r="A386" s="6" t="s">
        <v>358</v>
      </c>
      <c r="B386" s="3">
        <v>1</v>
      </c>
      <c r="C386" s="1">
        <v>1</v>
      </c>
      <c r="D386" s="3">
        <v>1</v>
      </c>
    </row>
    <row r="387" spans="1:4" x14ac:dyDescent="0.25">
      <c r="A387" s="6" t="s">
        <v>359</v>
      </c>
      <c r="B387" s="3">
        <v>2</v>
      </c>
      <c r="C387" s="1">
        <v>1</v>
      </c>
      <c r="D387" s="3">
        <v>1</v>
      </c>
    </row>
    <row r="388" spans="1:4" x14ac:dyDescent="0.25">
      <c r="A388" s="6" t="s">
        <v>360</v>
      </c>
      <c r="B388" s="3">
        <v>1</v>
      </c>
      <c r="C388" s="1">
        <v>1</v>
      </c>
      <c r="D388" s="3">
        <v>1</v>
      </c>
    </row>
    <row r="389" spans="1:4" x14ac:dyDescent="0.25">
      <c r="A389" s="6" t="s">
        <v>361</v>
      </c>
      <c r="B389" s="3">
        <v>1</v>
      </c>
      <c r="C389" s="1">
        <v>1</v>
      </c>
      <c r="D389" s="3">
        <v>1</v>
      </c>
    </row>
    <row r="390" spans="1:4" x14ac:dyDescent="0.25">
      <c r="A390" s="6" t="s">
        <v>362</v>
      </c>
      <c r="B390" s="3">
        <v>1</v>
      </c>
      <c r="C390" s="1">
        <v>1</v>
      </c>
      <c r="D390" s="3">
        <v>1</v>
      </c>
    </row>
    <row r="391" spans="1:4" x14ac:dyDescent="0.25">
      <c r="A391" s="6" t="s">
        <v>363</v>
      </c>
      <c r="B391" s="3">
        <v>3</v>
      </c>
      <c r="C391" s="1">
        <v>1</v>
      </c>
      <c r="D391" s="3">
        <v>1</v>
      </c>
    </row>
    <row r="392" spans="1:4" x14ac:dyDescent="0.25">
      <c r="A392" s="6" t="s">
        <v>364</v>
      </c>
      <c r="B392" s="3">
        <v>1</v>
      </c>
      <c r="C392" s="1">
        <v>1</v>
      </c>
      <c r="D392" s="3">
        <v>1</v>
      </c>
    </row>
    <row r="393" spans="1:4" x14ac:dyDescent="0.25">
      <c r="A393" s="6" t="s">
        <v>365</v>
      </c>
      <c r="B393" s="3">
        <v>2</v>
      </c>
      <c r="C393" s="1">
        <v>1</v>
      </c>
      <c r="D393" s="3">
        <v>1</v>
      </c>
    </row>
    <row r="394" spans="1:4" x14ac:dyDescent="0.25">
      <c r="A394" s="6" t="s">
        <v>366</v>
      </c>
      <c r="B394" s="3">
        <v>2</v>
      </c>
      <c r="C394" s="1">
        <v>1</v>
      </c>
      <c r="D394" s="3">
        <v>1</v>
      </c>
    </row>
    <row r="395" spans="1:4" x14ac:dyDescent="0.25">
      <c r="A395" s="6" t="s">
        <v>367</v>
      </c>
      <c r="B395" s="3">
        <v>6</v>
      </c>
      <c r="C395" s="1">
        <v>1</v>
      </c>
      <c r="D395" s="3">
        <v>1</v>
      </c>
    </row>
    <row r="396" spans="1:4" x14ac:dyDescent="0.25">
      <c r="A396" s="6" t="s">
        <v>368</v>
      </c>
      <c r="B396" s="3">
        <v>21</v>
      </c>
      <c r="C396" s="1">
        <v>1</v>
      </c>
      <c r="D396" s="3">
        <v>1</v>
      </c>
    </row>
    <row r="397" spans="1:4" x14ac:dyDescent="0.25">
      <c r="A397" s="6" t="s">
        <v>369</v>
      </c>
      <c r="B397" s="3">
        <v>9</v>
      </c>
      <c r="C397" s="1">
        <v>1</v>
      </c>
      <c r="D397" s="3">
        <v>1</v>
      </c>
    </row>
    <row r="398" spans="1:4" x14ac:dyDescent="0.25">
      <c r="A398" s="6" t="s">
        <v>370</v>
      </c>
      <c r="B398" s="3">
        <v>5</v>
      </c>
      <c r="C398" s="1">
        <v>1</v>
      </c>
      <c r="D398" s="3">
        <v>1</v>
      </c>
    </row>
    <row r="399" spans="1:4" x14ac:dyDescent="0.25">
      <c r="A399" s="6" t="s">
        <v>371</v>
      </c>
      <c r="B399" s="3">
        <v>33</v>
      </c>
      <c r="C399" s="1">
        <v>1</v>
      </c>
      <c r="D399" s="3">
        <v>1</v>
      </c>
    </row>
    <row r="400" spans="1:4" x14ac:dyDescent="0.25">
      <c r="A400" s="6" t="s">
        <v>372</v>
      </c>
      <c r="B400" s="3">
        <v>3</v>
      </c>
      <c r="C400" s="1">
        <v>1</v>
      </c>
      <c r="D400" s="3">
        <v>1</v>
      </c>
    </row>
    <row r="401" spans="1:4" x14ac:dyDescent="0.25">
      <c r="A401" s="6" t="s">
        <v>373</v>
      </c>
      <c r="B401" s="3">
        <v>1</v>
      </c>
      <c r="C401" s="1">
        <v>1</v>
      </c>
      <c r="D401" s="3">
        <v>1</v>
      </c>
    </row>
    <row r="402" spans="1:4" x14ac:dyDescent="0.25">
      <c r="A402" s="6" t="s">
        <v>374</v>
      </c>
      <c r="B402" s="3">
        <v>1</v>
      </c>
      <c r="C402" s="1">
        <v>1</v>
      </c>
      <c r="D402" s="3">
        <v>1</v>
      </c>
    </row>
    <row r="403" spans="1:4" x14ac:dyDescent="0.25">
      <c r="A403" s="6" t="s">
        <v>241</v>
      </c>
      <c r="B403" s="3">
        <v>5</v>
      </c>
      <c r="C403" s="1">
        <v>1</v>
      </c>
      <c r="D403" s="3">
        <v>1</v>
      </c>
    </row>
    <row r="404" spans="1:4" x14ac:dyDescent="0.25">
      <c r="A404" s="6" t="s">
        <v>375</v>
      </c>
      <c r="B404" s="3">
        <v>2</v>
      </c>
      <c r="C404" s="1">
        <v>1</v>
      </c>
      <c r="D404" s="3">
        <v>1</v>
      </c>
    </row>
    <row r="405" spans="1:4" x14ac:dyDescent="0.25">
      <c r="A405" s="6" t="s">
        <v>376</v>
      </c>
      <c r="B405" s="3">
        <v>1</v>
      </c>
      <c r="C405" s="1">
        <v>1</v>
      </c>
      <c r="D405" s="3">
        <v>1</v>
      </c>
    </row>
    <row r="406" spans="1:4" x14ac:dyDescent="0.25">
      <c r="A406" s="6" t="s">
        <v>377</v>
      </c>
      <c r="B406" s="3">
        <v>2</v>
      </c>
      <c r="C406" s="1">
        <v>1</v>
      </c>
      <c r="D406" s="3">
        <v>1</v>
      </c>
    </row>
    <row r="407" spans="1:4" x14ac:dyDescent="0.25">
      <c r="A407" s="6" t="s">
        <v>378</v>
      </c>
      <c r="B407" s="3">
        <v>2</v>
      </c>
      <c r="C407" s="1">
        <v>1</v>
      </c>
      <c r="D407" s="3">
        <v>1</v>
      </c>
    </row>
    <row r="408" spans="1:4" x14ac:dyDescent="0.25">
      <c r="A408" s="6" t="s">
        <v>379</v>
      </c>
      <c r="B408" s="3">
        <v>1</v>
      </c>
      <c r="C408" s="1">
        <v>1</v>
      </c>
      <c r="D408" s="3">
        <v>1</v>
      </c>
    </row>
    <row r="409" spans="1:4" x14ac:dyDescent="0.25">
      <c r="A409" s="6" t="s">
        <v>380</v>
      </c>
      <c r="B409" s="3">
        <v>2</v>
      </c>
      <c r="C409" s="1">
        <v>1</v>
      </c>
      <c r="D409" s="3">
        <v>1</v>
      </c>
    </row>
    <row r="410" spans="1:4" x14ac:dyDescent="0.25">
      <c r="A410" s="6" t="s">
        <v>302</v>
      </c>
      <c r="B410" s="3">
        <v>49</v>
      </c>
      <c r="C410" s="1">
        <v>1</v>
      </c>
      <c r="D410" s="3">
        <v>1</v>
      </c>
    </row>
    <row r="411" spans="1:4" x14ac:dyDescent="0.25">
      <c r="A411" s="6" t="s">
        <v>381</v>
      </c>
      <c r="B411" s="3">
        <v>2</v>
      </c>
      <c r="C411" s="1">
        <v>1</v>
      </c>
      <c r="D411" s="3">
        <v>1</v>
      </c>
    </row>
    <row r="412" spans="1:4" x14ac:dyDescent="0.25">
      <c r="A412" s="6" t="s">
        <v>382</v>
      </c>
      <c r="B412" s="3">
        <v>1</v>
      </c>
      <c r="C412" s="1">
        <v>1</v>
      </c>
      <c r="D412" s="3">
        <v>1</v>
      </c>
    </row>
    <row r="413" spans="1:4" x14ac:dyDescent="0.25">
      <c r="A413" s="6" t="s">
        <v>383</v>
      </c>
      <c r="B413" s="3">
        <v>14</v>
      </c>
      <c r="C413" s="1">
        <v>1</v>
      </c>
      <c r="D413" s="3">
        <v>1</v>
      </c>
    </row>
    <row r="414" spans="1:4" x14ac:dyDescent="0.25">
      <c r="A414" s="6" t="s">
        <v>384</v>
      </c>
      <c r="B414" s="3">
        <v>2</v>
      </c>
      <c r="C414" s="1">
        <v>1</v>
      </c>
      <c r="D414" s="3">
        <v>1</v>
      </c>
    </row>
    <row r="415" spans="1:4" x14ac:dyDescent="0.25">
      <c r="A415" s="6" t="s">
        <v>385</v>
      </c>
      <c r="B415" s="3">
        <v>4</v>
      </c>
      <c r="C415" s="1">
        <v>1</v>
      </c>
      <c r="D415" s="3">
        <v>1</v>
      </c>
    </row>
    <row r="416" spans="1:4" x14ac:dyDescent="0.25">
      <c r="A416" s="6" t="s">
        <v>386</v>
      </c>
      <c r="B416" s="3">
        <v>3</v>
      </c>
      <c r="C416" s="1">
        <v>1</v>
      </c>
      <c r="D416" s="3">
        <v>1</v>
      </c>
    </row>
    <row r="417" spans="1:4" x14ac:dyDescent="0.25">
      <c r="A417" s="6" t="s">
        <v>250</v>
      </c>
      <c r="B417" s="3">
        <v>6</v>
      </c>
      <c r="C417" s="1">
        <v>1</v>
      </c>
      <c r="D417" s="3">
        <v>1</v>
      </c>
    </row>
    <row r="418" spans="1:4" x14ac:dyDescent="0.25">
      <c r="A418" s="6" t="s">
        <v>387</v>
      </c>
      <c r="B418" s="3">
        <v>5</v>
      </c>
      <c r="C418" s="1">
        <v>1</v>
      </c>
      <c r="D418" s="3">
        <v>1</v>
      </c>
    </row>
    <row r="419" spans="1:4" x14ac:dyDescent="0.25">
      <c r="A419" s="6" t="s">
        <v>388</v>
      </c>
      <c r="B419" s="3">
        <v>1</v>
      </c>
      <c r="C419" s="1">
        <v>1</v>
      </c>
      <c r="D419" s="3">
        <v>1</v>
      </c>
    </row>
    <row r="420" spans="1:4" x14ac:dyDescent="0.25">
      <c r="A420" s="6" t="s">
        <v>306</v>
      </c>
      <c r="B420" s="3">
        <v>4</v>
      </c>
      <c r="C420" s="1">
        <v>1</v>
      </c>
      <c r="D420" s="3">
        <v>1</v>
      </c>
    </row>
    <row r="421" spans="1:4" x14ac:dyDescent="0.25">
      <c r="A421" s="6" t="s">
        <v>389</v>
      </c>
      <c r="B421" s="3">
        <v>1</v>
      </c>
      <c r="C421" s="1">
        <v>1</v>
      </c>
      <c r="D421" s="3">
        <v>1</v>
      </c>
    </row>
    <row r="422" spans="1:4" x14ac:dyDescent="0.25">
      <c r="A422" s="7" t="s">
        <v>390</v>
      </c>
      <c r="B422" s="4">
        <v>265</v>
      </c>
      <c r="C422" s="2" t="s">
        <v>9</v>
      </c>
      <c r="D422" s="4">
        <v>62</v>
      </c>
    </row>
    <row r="423" spans="1:4" x14ac:dyDescent="0.25">
      <c r="A423" s="6" t="s">
        <v>391</v>
      </c>
      <c r="B423" s="3"/>
      <c r="D423" s="3"/>
    </row>
    <row r="424" spans="1:4" x14ac:dyDescent="0.25">
      <c r="A424" s="6" t="s">
        <v>392</v>
      </c>
      <c r="B424" s="3">
        <v>8</v>
      </c>
      <c r="C424" s="1">
        <v>1</v>
      </c>
      <c r="D424" s="3">
        <v>1</v>
      </c>
    </row>
    <row r="425" spans="1:4" x14ac:dyDescent="0.25">
      <c r="A425" s="6" t="s">
        <v>393</v>
      </c>
      <c r="B425" s="3">
        <v>2</v>
      </c>
      <c r="C425" s="1">
        <v>1</v>
      </c>
      <c r="D425" s="3">
        <v>1</v>
      </c>
    </row>
    <row r="426" spans="1:4" x14ac:dyDescent="0.25">
      <c r="A426" s="6" t="s">
        <v>68</v>
      </c>
      <c r="B426" s="3">
        <v>4</v>
      </c>
      <c r="C426" s="1">
        <v>1</v>
      </c>
      <c r="D426" s="3">
        <v>1</v>
      </c>
    </row>
    <row r="427" spans="1:4" x14ac:dyDescent="0.25">
      <c r="A427" s="6" t="s">
        <v>205</v>
      </c>
      <c r="B427" s="3">
        <v>1</v>
      </c>
      <c r="C427" s="1">
        <v>1</v>
      </c>
      <c r="D427" s="3">
        <v>1</v>
      </c>
    </row>
    <row r="428" spans="1:4" x14ac:dyDescent="0.25">
      <c r="A428" s="6" t="s">
        <v>394</v>
      </c>
      <c r="B428" s="3">
        <v>1</v>
      </c>
      <c r="C428" s="1">
        <v>1</v>
      </c>
      <c r="D428" s="3">
        <v>1</v>
      </c>
    </row>
    <row r="429" spans="1:4" x14ac:dyDescent="0.25">
      <c r="A429" s="6" t="s">
        <v>395</v>
      </c>
      <c r="B429" s="3">
        <v>1</v>
      </c>
      <c r="C429" s="1">
        <v>1</v>
      </c>
      <c r="D429" s="3">
        <v>1</v>
      </c>
    </row>
    <row r="430" spans="1:4" x14ac:dyDescent="0.25">
      <c r="A430" s="6" t="s">
        <v>396</v>
      </c>
      <c r="B430" s="3">
        <v>1</v>
      </c>
      <c r="C430" s="1">
        <v>1</v>
      </c>
      <c r="D430" s="3">
        <v>1</v>
      </c>
    </row>
    <row r="431" spans="1:4" x14ac:dyDescent="0.25">
      <c r="A431" s="6" t="s">
        <v>312</v>
      </c>
      <c r="B431" s="3">
        <v>18</v>
      </c>
      <c r="C431" s="1">
        <v>1</v>
      </c>
      <c r="D431" s="3">
        <v>1</v>
      </c>
    </row>
    <row r="432" spans="1:4" x14ac:dyDescent="0.25">
      <c r="A432" s="6" t="s">
        <v>397</v>
      </c>
      <c r="B432" s="3">
        <v>1</v>
      </c>
      <c r="C432" s="1">
        <v>1</v>
      </c>
      <c r="D432" s="3">
        <v>1</v>
      </c>
    </row>
    <row r="433" spans="1:4" x14ac:dyDescent="0.25">
      <c r="A433" s="6" t="s">
        <v>313</v>
      </c>
      <c r="B433" s="3">
        <v>5</v>
      </c>
      <c r="C433" s="1">
        <v>1</v>
      </c>
      <c r="D433" s="3">
        <v>1</v>
      </c>
    </row>
    <row r="434" spans="1:4" x14ac:dyDescent="0.25">
      <c r="A434" s="6" t="s">
        <v>398</v>
      </c>
      <c r="B434" s="3">
        <v>2</v>
      </c>
      <c r="C434" s="1">
        <v>1</v>
      </c>
      <c r="D434" s="3">
        <v>1</v>
      </c>
    </row>
    <row r="435" spans="1:4" x14ac:dyDescent="0.25">
      <c r="A435" s="6" t="s">
        <v>399</v>
      </c>
      <c r="B435" s="3">
        <v>3</v>
      </c>
      <c r="C435" s="1">
        <v>1</v>
      </c>
      <c r="D435" s="3">
        <v>1</v>
      </c>
    </row>
    <row r="436" spans="1:4" x14ac:dyDescent="0.25">
      <c r="A436" s="6" t="s">
        <v>400</v>
      </c>
      <c r="B436" s="3">
        <v>2</v>
      </c>
      <c r="C436" s="1">
        <v>1</v>
      </c>
      <c r="D436" s="3">
        <v>1</v>
      </c>
    </row>
    <row r="437" spans="1:4" x14ac:dyDescent="0.25">
      <c r="A437" s="6" t="s">
        <v>401</v>
      </c>
      <c r="B437" s="3">
        <v>3</v>
      </c>
      <c r="C437" s="1">
        <v>1</v>
      </c>
      <c r="D437" s="3">
        <v>1</v>
      </c>
    </row>
    <row r="438" spans="1:4" x14ac:dyDescent="0.25">
      <c r="A438" s="6" t="s">
        <v>221</v>
      </c>
      <c r="B438" s="3">
        <v>9</v>
      </c>
      <c r="C438" s="1">
        <v>1</v>
      </c>
      <c r="D438" s="3">
        <v>1</v>
      </c>
    </row>
    <row r="439" spans="1:4" x14ac:dyDescent="0.25">
      <c r="A439" s="6" t="s">
        <v>402</v>
      </c>
      <c r="B439" s="3">
        <v>3</v>
      </c>
      <c r="C439" s="1">
        <v>1</v>
      </c>
      <c r="D439" s="3">
        <v>1</v>
      </c>
    </row>
    <row r="440" spans="1:4" x14ac:dyDescent="0.25">
      <c r="A440" s="6" t="s">
        <v>403</v>
      </c>
      <c r="B440" s="3">
        <v>2</v>
      </c>
      <c r="C440" s="1">
        <v>1</v>
      </c>
      <c r="D440" s="3">
        <v>1</v>
      </c>
    </row>
    <row r="441" spans="1:4" x14ac:dyDescent="0.25">
      <c r="A441" s="6" t="s">
        <v>404</v>
      </c>
      <c r="B441" s="3">
        <v>1</v>
      </c>
      <c r="C441" s="1">
        <v>1</v>
      </c>
      <c r="D441" s="3">
        <v>1</v>
      </c>
    </row>
    <row r="442" spans="1:4" x14ac:dyDescent="0.25">
      <c r="A442" s="6" t="s">
        <v>405</v>
      </c>
      <c r="B442" s="3">
        <v>1</v>
      </c>
      <c r="C442" s="1">
        <v>1</v>
      </c>
      <c r="D442" s="3">
        <v>1</v>
      </c>
    </row>
    <row r="443" spans="1:4" x14ac:dyDescent="0.25">
      <c r="A443" s="6" t="s">
        <v>406</v>
      </c>
      <c r="B443" s="3">
        <v>1</v>
      </c>
      <c r="C443" s="1">
        <v>1</v>
      </c>
      <c r="D443" s="3">
        <v>1</v>
      </c>
    </row>
    <row r="444" spans="1:4" x14ac:dyDescent="0.25">
      <c r="A444" s="6" t="s">
        <v>229</v>
      </c>
      <c r="B444" s="3">
        <v>1</v>
      </c>
      <c r="C444" s="1">
        <v>1</v>
      </c>
      <c r="D444" s="3">
        <v>1</v>
      </c>
    </row>
    <row r="445" spans="1:4" x14ac:dyDescent="0.25">
      <c r="A445" s="6" t="s">
        <v>407</v>
      </c>
      <c r="B445" s="3">
        <v>1</v>
      </c>
      <c r="C445" s="1">
        <v>1</v>
      </c>
      <c r="D445" s="3">
        <v>1</v>
      </c>
    </row>
    <row r="446" spans="1:4" x14ac:dyDescent="0.25">
      <c r="A446" s="6" t="s">
        <v>408</v>
      </c>
      <c r="B446" s="3">
        <v>1</v>
      </c>
      <c r="C446" s="1">
        <v>1</v>
      </c>
      <c r="D446" s="3">
        <v>1</v>
      </c>
    </row>
    <row r="447" spans="1:4" x14ac:dyDescent="0.25">
      <c r="A447" s="6" t="s">
        <v>317</v>
      </c>
      <c r="B447" s="3">
        <v>13</v>
      </c>
      <c r="C447" s="1">
        <v>1</v>
      </c>
      <c r="D447" s="3">
        <v>1</v>
      </c>
    </row>
    <row r="448" spans="1:4" x14ac:dyDescent="0.25">
      <c r="A448" s="6" t="s">
        <v>409</v>
      </c>
      <c r="B448" s="3">
        <v>1</v>
      </c>
      <c r="C448" s="1">
        <v>1</v>
      </c>
      <c r="D448" s="3">
        <v>1</v>
      </c>
    </row>
    <row r="449" spans="1:4" x14ac:dyDescent="0.25">
      <c r="A449" s="6" t="s">
        <v>410</v>
      </c>
      <c r="B449" s="3">
        <v>1</v>
      </c>
      <c r="C449" s="1">
        <v>1</v>
      </c>
      <c r="D449" s="3">
        <v>1</v>
      </c>
    </row>
    <row r="450" spans="1:4" x14ac:dyDescent="0.25">
      <c r="A450" s="6" t="s">
        <v>320</v>
      </c>
      <c r="B450" s="3">
        <v>2</v>
      </c>
      <c r="C450" s="1">
        <v>1</v>
      </c>
      <c r="D450" s="3">
        <v>1</v>
      </c>
    </row>
    <row r="451" spans="1:4" x14ac:dyDescent="0.25">
      <c r="A451" s="6" t="s">
        <v>411</v>
      </c>
      <c r="B451" s="3">
        <v>2</v>
      </c>
      <c r="C451" s="1">
        <v>1</v>
      </c>
      <c r="D451" s="3">
        <v>1</v>
      </c>
    </row>
    <row r="452" spans="1:4" x14ac:dyDescent="0.25">
      <c r="A452" s="6" t="s">
        <v>412</v>
      </c>
      <c r="B452" s="3">
        <v>1</v>
      </c>
      <c r="C452" s="1">
        <v>1</v>
      </c>
      <c r="D452" s="3">
        <v>1</v>
      </c>
    </row>
    <row r="453" spans="1:4" x14ac:dyDescent="0.25">
      <c r="A453" s="6" t="s">
        <v>413</v>
      </c>
      <c r="B453" s="3">
        <v>3</v>
      </c>
      <c r="C453" s="1">
        <v>1</v>
      </c>
      <c r="D453" s="3">
        <v>1</v>
      </c>
    </row>
    <row r="454" spans="1:4" x14ac:dyDescent="0.25">
      <c r="A454" s="6" t="s">
        <v>414</v>
      </c>
      <c r="B454" s="3">
        <v>1</v>
      </c>
      <c r="C454" s="1">
        <v>1</v>
      </c>
      <c r="D454" s="3">
        <v>1</v>
      </c>
    </row>
    <row r="455" spans="1:4" x14ac:dyDescent="0.25">
      <c r="A455" s="6" t="s">
        <v>322</v>
      </c>
      <c r="B455" s="3">
        <v>9</v>
      </c>
      <c r="C455" s="1">
        <v>1</v>
      </c>
      <c r="D455" s="3">
        <v>1</v>
      </c>
    </row>
    <row r="456" spans="1:4" x14ac:dyDescent="0.25">
      <c r="A456" s="6" t="s">
        <v>415</v>
      </c>
      <c r="B456" s="3">
        <v>4</v>
      </c>
      <c r="C456" s="1">
        <v>1</v>
      </c>
      <c r="D456" s="3">
        <v>1</v>
      </c>
    </row>
    <row r="457" spans="1:4" x14ac:dyDescent="0.25">
      <c r="A457" s="6" t="s">
        <v>129</v>
      </c>
      <c r="B457" s="3">
        <v>6</v>
      </c>
      <c r="C457" s="1">
        <v>1</v>
      </c>
      <c r="D457" s="3">
        <v>1</v>
      </c>
    </row>
    <row r="458" spans="1:4" x14ac:dyDescent="0.25">
      <c r="A458" s="6" t="s">
        <v>416</v>
      </c>
      <c r="B458" s="3">
        <v>1</v>
      </c>
      <c r="C458" s="1">
        <v>1</v>
      </c>
      <c r="D458" s="3">
        <v>1</v>
      </c>
    </row>
    <row r="459" spans="1:4" x14ac:dyDescent="0.25">
      <c r="A459" s="6" t="s">
        <v>417</v>
      </c>
      <c r="B459" s="3">
        <v>2</v>
      </c>
      <c r="C459" s="1">
        <v>1</v>
      </c>
      <c r="D459" s="3">
        <v>1</v>
      </c>
    </row>
    <row r="460" spans="1:4" x14ac:dyDescent="0.25">
      <c r="A460" s="6" t="s">
        <v>418</v>
      </c>
      <c r="B460" s="3">
        <v>1</v>
      </c>
      <c r="C460" s="1">
        <v>1</v>
      </c>
      <c r="D460" s="3">
        <v>1</v>
      </c>
    </row>
    <row r="461" spans="1:4" x14ac:dyDescent="0.25">
      <c r="A461" s="6" t="s">
        <v>419</v>
      </c>
      <c r="B461" s="3">
        <v>1</v>
      </c>
      <c r="C461" s="1">
        <v>1</v>
      </c>
      <c r="D461" s="3">
        <v>1</v>
      </c>
    </row>
    <row r="462" spans="1:4" x14ac:dyDescent="0.25">
      <c r="A462" s="6" t="s">
        <v>420</v>
      </c>
      <c r="B462" s="3">
        <v>7</v>
      </c>
      <c r="C462" s="1">
        <v>1</v>
      </c>
      <c r="D462" s="3">
        <v>1</v>
      </c>
    </row>
    <row r="463" spans="1:4" x14ac:dyDescent="0.25">
      <c r="A463" s="6" t="s">
        <v>244</v>
      </c>
      <c r="B463" s="3">
        <v>4</v>
      </c>
      <c r="C463" s="1">
        <v>1</v>
      </c>
      <c r="D463" s="3">
        <v>1</v>
      </c>
    </row>
    <row r="464" spans="1:4" x14ac:dyDescent="0.25">
      <c r="A464" s="6" t="s">
        <v>421</v>
      </c>
      <c r="B464" s="3">
        <v>2</v>
      </c>
      <c r="C464" s="1">
        <v>1</v>
      </c>
      <c r="D464" s="3">
        <v>1</v>
      </c>
    </row>
    <row r="465" spans="1:4" x14ac:dyDescent="0.25">
      <c r="A465" s="6" t="s">
        <v>422</v>
      </c>
      <c r="B465" s="3">
        <v>1</v>
      </c>
      <c r="C465" s="1">
        <v>1</v>
      </c>
      <c r="D465" s="3">
        <v>1</v>
      </c>
    </row>
    <row r="466" spans="1:4" x14ac:dyDescent="0.25">
      <c r="A466" s="6" t="s">
        <v>423</v>
      </c>
      <c r="B466" s="3">
        <v>3</v>
      </c>
      <c r="C466" s="1">
        <v>1</v>
      </c>
      <c r="D466" s="3">
        <v>1</v>
      </c>
    </row>
    <row r="467" spans="1:4" x14ac:dyDescent="0.25">
      <c r="A467" s="6" t="s">
        <v>424</v>
      </c>
      <c r="B467" s="3">
        <v>1</v>
      </c>
      <c r="C467" s="1">
        <v>1</v>
      </c>
      <c r="D467" s="3">
        <v>1</v>
      </c>
    </row>
    <row r="468" spans="1:4" x14ac:dyDescent="0.25">
      <c r="A468" s="6" t="s">
        <v>50</v>
      </c>
      <c r="B468" s="3">
        <v>1</v>
      </c>
      <c r="C468" s="1">
        <v>1</v>
      </c>
      <c r="D468" s="3">
        <v>1</v>
      </c>
    </row>
    <row r="469" spans="1:4" x14ac:dyDescent="0.25">
      <c r="A469" s="6" t="s">
        <v>52</v>
      </c>
      <c r="B469" s="3">
        <v>1</v>
      </c>
      <c r="C469" s="1">
        <v>1</v>
      </c>
      <c r="D469" s="3">
        <v>1</v>
      </c>
    </row>
    <row r="470" spans="1:4" x14ac:dyDescent="0.25">
      <c r="A470" s="6" t="s">
        <v>425</v>
      </c>
      <c r="B470" s="3">
        <v>1</v>
      </c>
      <c r="C470" s="1">
        <v>1</v>
      </c>
      <c r="D470" s="3">
        <v>1</v>
      </c>
    </row>
    <row r="471" spans="1:4" x14ac:dyDescent="0.25">
      <c r="A471" s="6" t="s">
        <v>426</v>
      </c>
      <c r="B471" s="3">
        <v>1</v>
      </c>
      <c r="C471" s="1">
        <v>1</v>
      </c>
      <c r="D471" s="3">
        <v>1</v>
      </c>
    </row>
    <row r="472" spans="1:4" x14ac:dyDescent="0.25">
      <c r="A472" s="6" t="s">
        <v>165</v>
      </c>
      <c r="B472" s="3">
        <v>1</v>
      </c>
      <c r="C472" s="1">
        <v>1</v>
      </c>
      <c r="D472" s="3">
        <v>1</v>
      </c>
    </row>
    <row r="473" spans="1:4" x14ac:dyDescent="0.25">
      <c r="A473" s="6" t="s">
        <v>427</v>
      </c>
      <c r="B473" s="3">
        <v>1</v>
      </c>
      <c r="C473" s="1">
        <v>1</v>
      </c>
      <c r="D473" s="3">
        <v>1</v>
      </c>
    </row>
    <row r="474" spans="1:4" x14ac:dyDescent="0.25">
      <c r="A474" s="6" t="s">
        <v>428</v>
      </c>
      <c r="B474" s="3">
        <v>1</v>
      </c>
      <c r="C474" s="1">
        <v>1</v>
      </c>
      <c r="D474" s="3">
        <v>1</v>
      </c>
    </row>
    <row r="475" spans="1:4" x14ac:dyDescent="0.25">
      <c r="A475" s="6" t="s">
        <v>429</v>
      </c>
      <c r="B475" s="3">
        <v>2</v>
      </c>
      <c r="C475" s="1">
        <v>1</v>
      </c>
      <c r="D475" s="3">
        <v>1</v>
      </c>
    </row>
    <row r="476" spans="1:4" x14ac:dyDescent="0.25">
      <c r="A476" s="6" t="s">
        <v>61</v>
      </c>
      <c r="B476" s="3">
        <v>1</v>
      </c>
      <c r="C476" s="1">
        <v>1</v>
      </c>
      <c r="D476" s="3">
        <v>1</v>
      </c>
    </row>
    <row r="477" spans="1:4" x14ac:dyDescent="0.25">
      <c r="A477" s="6" t="s">
        <v>430</v>
      </c>
      <c r="B477" s="3">
        <v>3</v>
      </c>
      <c r="C477" s="1">
        <v>1</v>
      </c>
      <c r="D477" s="3">
        <v>1</v>
      </c>
    </row>
    <row r="478" spans="1:4" x14ac:dyDescent="0.25">
      <c r="A478" s="6" t="s">
        <v>431</v>
      </c>
      <c r="B478" s="3">
        <v>3</v>
      </c>
      <c r="C478" s="1">
        <v>1</v>
      </c>
      <c r="D478" s="3">
        <v>1</v>
      </c>
    </row>
    <row r="479" spans="1:4" x14ac:dyDescent="0.25">
      <c r="A479" s="7" t="s">
        <v>432</v>
      </c>
      <c r="B479" s="4">
        <v>154</v>
      </c>
      <c r="C479" s="2" t="s">
        <v>9</v>
      </c>
      <c r="D479" s="4">
        <v>55</v>
      </c>
    </row>
    <row r="480" spans="1:4" x14ac:dyDescent="0.25">
      <c r="A480" s="6" t="s">
        <v>433</v>
      </c>
      <c r="B480" s="3"/>
      <c r="D480" s="3"/>
    </row>
    <row r="481" spans="1:4" x14ac:dyDescent="0.25">
      <c r="A481" s="6" t="s">
        <v>73</v>
      </c>
      <c r="B481" s="3">
        <v>21</v>
      </c>
      <c r="C481" s="1">
        <v>1</v>
      </c>
      <c r="D481" s="3">
        <v>1</v>
      </c>
    </row>
    <row r="482" spans="1:4" x14ac:dyDescent="0.25">
      <c r="A482" s="6" t="s">
        <v>434</v>
      </c>
      <c r="B482" s="3">
        <v>1</v>
      </c>
      <c r="C482" s="1">
        <v>1</v>
      </c>
      <c r="D482" s="3">
        <v>1</v>
      </c>
    </row>
    <row r="483" spans="1:4" x14ac:dyDescent="0.25">
      <c r="A483" s="6" t="s">
        <v>435</v>
      </c>
      <c r="B483" s="3">
        <v>2</v>
      </c>
      <c r="C483" s="1">
        <v>1</v>
      </c>
      <c r="D483" s="3">
        <v>1</v>
      </c>
    </row>
    <row r="484" spans="1:4" x14ac:dyDescent="0.25">
      <c r="A484" s="6" t="s">
        <v>191</v>
      </c>
      <c r="B484" s="3">
        <v>1</v>
      </c>
      <c r="C484" s="1">
        <v>1</v>
      </c>
      <c r="D484" s="3">
        <v>1</v>
      </c>
    </row>
    <row r="485" spans="1:4" x14ac:dyDescent="0.25">
      <c r="A485" s="6" t="s">
        <v>436</v>
      </c>
      <c r="B485" s="3">
        <v>7</v>
      </c>
      <c r="C485" s="1">
        <v>1</v>
      </c>
      <c r="D485" s="3">
        <v>1</v>
      </c>
    </row>
    <row r="486" spans="1:4" x14ac:dyDescent="0.25">
      <c r="A486" s="6" t="s">
        <v>437</v>
      </c>
      <c r="B486" s="3">
        <v>1</v>
      </c>
      <c r="C486" s="1">
        <v>1</v>
      </c>
      <c r="D486" s="3">
        <v>1</v>
      </c>
    </row>
    <row r="487" spans="1:4" x14ac:dyDescent="0.25">
      <c r="A487" s="6" t="s">
        <v>438</v>
      </c>
      <c r="B487" s="3">
        <v>6</v>
      </c>
      <c r="C487" s="1">
        <v>1</v>
      </c>
      <c r="D487" s="3">
        <v>1</v>
      </c>
    </row>
    <row r="488" spans="1:4" x14ac:dyDescent="0.25">
      <c r="A488" s="6" t="s">
        <v>439</v>
      </c>
      <c r="B488" s="3">
        <v>53</v>
      </c>
      <c r="C488" s="1">
        <v>1</v>
      </c>
      <c r="D488" s="3">
        <v>1</v>
      </c>
    </row>
    <row r="489" spans="1:4" x14ac:dyDescent="0.25">
      <c r="A489" s="6" t="s">
        <v>440</v>
      </c>
      <c r="B489" s="3">
        <v>3</v>
      </c>
      <c r="C489" s="1">
        <v>1</v>
      </c>
      <c r="D489" s="3">
        <v>1</v>
      </c>
    </row>
    <row r="490" spans="1:4" x14ac:dyDescent="0.25">
      <c r="A490" s="6" t="s">
        <v>441</v>
      </c>
      <c r="B490" s="3">
        <v>3</v>
      </c>
      <c r="C490" s="1">
        <v>1</v>
      </c>
      <c r="D490" s="3">
        <v>1</v>
      </c>
    </row>
    <row r="491" spans="1:4" x14ac:dyDescent="0.25">
      <c r="A491" s="6" t="s">
        <v>442</v>
      </c>
      <c r="B491" s="3">
        <v>1</v>
      </c>
      <c r="C491" s="1">
        <v>1</v>
      </c>
      <c r="D491" s="3">
        <v>1</v>
      </c>
    </row>
    <row r="492" spans="1:4" x14ac:dyDescent="0.25">
      <c r="A492" s="6" t="s">
        <v>239</v>
      </c>
      <c r="B492" s="3">
        <v>1</v>
      </c>
      <c r="C492" s="1">
        <v>1</v>
      </c>
      <c r="D492" s="3">
        <v>1</v>
      </c>
    </row>
    <row r="493" spans="1:4" x14ac:dyDescent="0.25">
      <c r="A493" s="6" t="s">
        <v>443</v>
      </c>
      <c r="B493" s="3">
        <v>1</v>
      </c>
      <c r="C493" s="1">
        <v>1</v>
      </c>
      <c r="D493" s="3">
        <v>1</v>
      </c>
    </row>
    <row r="494" spans="1:4" x14ac:dyDescent="0.25">
      <c r="A494" s="6" t="s">
        <v>444</v>
      </c>
      <c r="B494" s="3">
        <v>3</v>
      </c>
      <c r="C494" s="1">
        <v>1</v>
      </c>
      <c r="D494" s="3">
        <v>1</v>
      </c>
    </row>
    <row r="495" spans="1:4" x14ac:dyDescent="0.25">
      <c r="A495" s="6" t="s">
        <v>445</v>
      </c>
      <c r="B495" s="3">
        <v>2</v>
      </c>
      <c r="C495" s="1">
        <v>1</v>
      </c>
      <c r="D495" s="3">
        <v>1</v>
      </c>
    </row>
    <row r="496" spans="1:4" x14ac:dyDescent="0.25">
      <c r="A496" s="6" t="s">
        <v>446</v>
      </c>
      <c r="B496" s="3">
        <v>1</v>
      </c>
      <c r="C496" s="1">
        <v>1</v>
      </c>
      <c r="D496" s="3">
        <v>1</v>
      </c>
    </row>
    <row r="497" spans="1:4" x14ac:dyDescent="0.25">
      <c r="A497" s="6" t="s">
        <v>447</v>
      </c>
      <c r="B497" s="3">
        <v>2</v>
      </c>
      <c r="C497" s="1">
        <v>1</v>
      </c>
      <c r="D497" s="3">
        <v>1</v>
      </c>
    </row>
    <row r="498" spans="1:4" x14ac:dyDescent="0.25">
      <c r="A498" s="6" t="s">
        <v>448</v>
      </c>
      <c r="B498" s="3">
        <v>1</v>
      </c>
      <c r="C498" s="1">
        <v>1</v>
      </c>
      <c r="D498" s="3">
        <v>1</v>
      </c>
    </row>
    <row r="499" spans="1:4" x14ac:dyDescent="0.25">
      <c r="A499" s="6" t="s">
        <v>449</v>
      </c>
      <c r="B499" s="3">
        <v>1</v>
      </c>
      <c r="C499" s="1">
        <v>1</v>
      </c>
      <c r="D499" s="3">
        <v>1</v>
      </c>
    </row>
    <row r="500" spans="1:4" x14ac:dyDescent="0.25">
      <c r="A500" s="7" t="s">
        <v>450</v>
      </c>
      <c r="B500" s="4">
        <v>111</v>
      </c>
      <c r="C500" s="2" t="s">
        <v>9</v>
      </c>
      <c r="D500" s="4">
        <v>19</v>
      </c>
    </row>
    <row r="501" spans="1:4" x14ac:dyDescent="0.25">
      <c r="A501" s="6" t="s">
        <v>451</v>
      </c>
      <c r="B501" s="3"/>
      <c r="D501" s="3"/>
    </row>
    <row r="502" spans="1:4" x14ac:dyDescent="0.25">
      <c r="A502" s="6" t="s">
        <v>154</v>
      </c>
      <c r="B502" s="3">
        <v>1</v>
      </c>
      <c r="C502" s="1">
        <v>1</v>
      </c>
      <c r="D502" s="3">
        <v>1</v>
      </c>
    </row>
    <row r="503" spans="1:4" x14ac:dyDescent="0.25">
      <c r="A503" s="7" t="s">
        <v>452</v>
      </c>
      <c r="B503" s="4">
        <v>1</v>
      </c>
      <c r="C503" s="2" t="s">
        <v>9</v>
      </c>
      <c r="D503" s="4">
        <v>1</v>
      </c>
    </row>
    <row r="504" spans="1:4" x14ac:dyDescent="0.25">
      <c r="A504" s="6" t="s">
        <v>453</v>
      </c>
      <c r="B504" s="3"/>
      <c r="D504" s="3"/>
    </row>
    <row r="505" spans="1:4" x14ac:dyDescent="0.25">
      <c r="A505" s="6" t="s">
        <v>335</v>
      </c>
      <c r="B505" s="3">
        <v>1</v>
      </c>
      <c r="C505" s="1">
        <v>1</v>
      </c>
      <c r="D505" s="3">
        <v>1</v>
      </c>
    </row>
    <row r="506" spans="1:4" x14ac:dyDescent="0.25">
      <c r="A506" s="6" t="s">
        <v>454</v>
      </c>
      <c r="B506" s="3">
        <v>2</v>
      </c>
      <c r="C506" s="1">
        <v>1</v>
      </c>
      <c r="D506" s="3">
        <v>1</v>
      </c>
    </row>
    <row r="507" spans="1:4" x14ac:dyDescent="0.25">
      <c r="A507" s="6" t="s">
        <v>455</v>
      </c>
      <c r="B507" s="3">
        <v>5</v>
      </c>
      <c r="C507" s="1">
        <v>1</v>
      </c>
      <c r="D507" s="3">
        <v>1</v>
      </c>
    </row>
    <row r="508" spans="1:4" x14ac:dyDescent="0.25">
      <c r="A508" s="6" t="s">
        <v>456</v>
      </c>
      <c r="B508" s="3">
        <v>5</v>
      </c>
      <c r="C508" s="1">
        <v>1</v>
      </c>
      <c r="D508" s="3">
        <v>1</v>
      </c>
    </row>
    <row r="509" spans="1:4" x14ac:dyDescent="0.25">
      <c r="A509" s="6" t="s">
        <v>457</v>
      </c>
      <c r="B509" s="3">
        <v>1</v>
      </c>
      <c r="C509" s="1">
        <v>1</v>
      </c>
      <c r="D509" s="3">
        <v>1</v>
      </c>
    </row>
    <row r="510" spans="1:4" x14ac:dyDescent="0.25">
      <c r="A510" s="6" t="s">
        <v>458</v>
      </c>
      <c r="B510" s="3">
        <v>1</v>
      </c>
      <c r="C510" s="1">
        <v>1</v>
      </c>
      <c r="D510" s="3">
        <v>1</v>
      </c>
    </row>
    <row r="511" spans="1:4" x14ac:dyDescent="0.25">
      <c r="A511" s="6" t="s">
        <v>459</v>
      </c>
      <c r="B511" s="3">
        <v>2</v>
      </c>
      <c r="C511" s="1">
        <v>1</v>
      </c>
      <c r="D511" s="3">
        <v>1</v>
      </c>
    </row>
    <row r="512" spans="1:4" x14ac:dyDescent="0.25">
      <c r="A512" s="6" t="s">
        <v>460</v>
      </c>
      <c r="B512" s="3">
        <v>4</v>
      </c>
      <c r="C512" s="1">
        <v>1</v>
      </c>
      <c r="D512" s="3">
        <v>1</v>
      </c>
    </row>
    <row r="513" spans="1:4" x14ac:dyDescent="0.25">
      <c r="A513" s="6" t="s">
        <v>461</v>
      </c>
      <c r="B513" s="3">
        <v>1</v>
      </c>
      <c r="C513" s="1">
        <v>1</v>
      </c>
      <c r="D513" s="3">
        <v>1</v>
      </c>
    </row>
    <row r="514" spans="1:4" x14ac:dyDescent="0.25">
      <c r="A514" s="6" t="s">
        <v>462</v>
      </c>
      <c r="B514" s="3">
        <v>1</v>
      </c>
      <c r="C514" s="1">
        <v>1</v>
      </c>
      <c r="D514" s="3">
        <v>1</v>
      </c>
    </row>
    <row r="515" spans="1:4" x14ac:dyDescent="0.25">
      <c r="A515" s="6" t="s">
        <v>218</v>
      </c>
      <c r="B515" s="3">
        <v>4</v>
      </c>
      <c r="C515" s="1">
        <v>1</v>
      </c>
      <c r="D515" s="3">
        <v>1</v>
      </c>
    </row>
    <row r="516" spans="1:4" x14ac:dyDescent="0.25">
      <c r="A516" s="6" t="s">
        <v>463</v>
      </c>
      <c r="B516" s="3">
        <v>11</v>
      </c>
      <c r="C516" s="1">
        <v>1</v>
      </c>
      <c r="D516" s="3">
        <v>1</v>
      </c>
    </row>
    <row r="517" spans="1:4" x14ac:dyDescent="0.25">
      <c r="A517" s="6" t="s">
        <v>464</v>
      </c>
      <c r="B517" s="3">
        <v>2</v>
      </c>
      <c r="C517" s="1">
        <v>1</v>
      </c>
      <c r="D517" s="3">
        <v>1</v>
      </c>
    </row>
    <row r="518" spans="1:4" x14ac:dyDescent="0.25">
      <c r="A518" s="6" t="s">
        <v>465</v>
      </c>
      <c r="B518" s="3">
        <v>3</v>
      </c>
      <c r="C518" s="1">
        <v>1</v>
      </c>
      <c r="D518" s="3">
        <v>1</v>
      </c>
    </row>
    <row r="519" spans="1:4" x14ac:dyDescent="0.25">
      <c r="A519" s="6" t="s">
        <v>466</v>
      </c>
      <c r="B519" s="3">
        <v>1</v>
      </c>
      <c r="C519" s="1">
        <v>1</v>
      </c>
      <c r="D519" s="3">
        <v>1</v>
      </c>
    </row>
    <row r="520" spans="1:4" x14ac:dyDescent="0.25">
      <c r="A520" s="6" t="s">
        <v>5</v>
      </c>
      <c r="B520" s="3">
        <v>7</v>
      </c>
      <c r="C520" s="1">
        <v>1</v>
      </c>
      <c r="D520" s="3">
        <v>1</v>
      </c>
    </row>
    <row r="521" spans="1:4" x14ac:dyDescent="0.25">
      <c r="A521" s="6" t="s">
        <v>6</v>
      </c>
      <c r="B521" s="3">
        <v>16</v>
      </c>
      <c r="C521" s="1">
        <v>1</v>
      </c>
      <c r="D521" s="3">
        <v>1</v>
      </c>
    </row>
    <row r="522" spans="1:4" x14ac:dyDescent="0.25">
      <c r="A522" s="6" t="s">
        <v>467</v>
      </c>
      <c r="B522" s="3">
        <v>1</v>
      </c>
      <c r="C522" s="1">
        <v>1</v>
      </c>
      <c r="D522" s="3">
        <v>1</v>
      </c>
    </row>
    <row r="523" spans="1:4" x14ac:dyDescent="0.25">
      <c r="A523" s="6" t="s">
        <v>357</v>
      </c>
      <c r="B523" s="3">
        <v>27</v>
      </c>
      <c r="C523" s="1">
        <v>1</v>
      </c>
      <c r="D523" s="3">
        <v>1</v>
      </c>
    </row>
    <row r="524" spans="1:4" x14ac:dyDescent="0.25">
      <c r="A524" s="6" t="s">
        <v>7</v>
      </c>
      <c r="B524" s="3">
        <v>8</v>
      </c>
      <c r="C524" s="1">
        <v>1</v>
      </c>
      <c r="D524" s="3">
        <v>1</v>
      </c>
    </row>
    <row r="525" spans="1:4" x14ac:dyDescent="0.25">
      <c r="A525" s="6" t="s">
        <v>468</v>
      </c>
      <c r="B525" s="3">
        <v>1</v>
      </c>
      <c r="C525" s="1">
        <v>1</v>
      </c>
      <c r="D525" s="3">
        <v>1</v>
      </c>
    </row>
    <row r="526" spans="1:4" x14ac:dyDescent="0.25">
      <c r="A526" s="6" t="s">
        <v>469</v>
      </c>
      <c r="B526" s="3">
        <v>3</v>
      </c>
      <c r="C526" s="1">
        <v>1</v>
      </c>
      <c r="D526" s="3">
        <v>1</v>
      </c>
    </row>
    <row r="527" spans="1:4" x14ac:dyDescent="0.25">
      <c r="A527" s="6" t="s">
        <v>470</v>
      </c>
      <c r="B527" s="3">
        <v>3</v>
      </c>
      <c r="C527" s="1">
        <v>1</v>
      </c>
      <c r="D527" s="3">
        <v>1</v>
      </c>
    </row>
    <row r="528" spans="1:4" x14ac:dyDescent="0.25">
      <c r="A528" s="6" t="s">
        <v>471</v>
      </c>
      <c r="B528" s="3">
        <v>2</v>
      </c>
      <c r="C528" s="1">
        <v>1</v>
      </c>
      <c r="D528" s="3">
        <v>1</v>
      </c>
    </row>
    <row r="529" spans="1:4" x14ac:dyDescent="0.25">
      <c r="A529" s="6" t="s">
        <v>472</v>
      </c>
      <c r="B529" s="3">
        <v>1</v>
      </c>
      <c r="C529" s="1">
        <v>1</v>
      </c>
      <c r="D529" s="3">
        <v>1</v>
      </c>
    </row>
    <row r="530" spans="1:4" x14ac:dyDescent="0.25">
      <c r="A530" s="6" t="s">
        <v>473</v>
      </c>
      <c r="B530" s="3">
        <v>3</v>
      </c>
      <c r="C530" s="1">
        <v>1</v>
      </c>
      <c r="D530" s="3">
        <v>1</v>
      </c>
    </row>
    <row r="531" spans="1:4" x14ac:dyDescent="0.25">
      <c r="A531" s="6" t="s">
        <v>474</v>
      </c>
      <c r="B531" s="3">
        <v>4</v>
      </c>
      <c r="C531" s="1">
        <v>1</v>
      </c>
      <c r="D531" s="3">
        <v>1</v>
      </c>
    </row>
    <row r="532" spans="1:4" x14ac:dyDescent="0.25">
      <c r="A532" s="6" t="s">
        <v>475</v>
      </c>
      <c r="B532" s="3">
        <v>14</v>
      </c>
      <c r="C532" s="1">
        <v>1</v>
      </c>
      <c r="D532" s="3">
        <v>1</v>
      </c>
    </row>
    <row r="533" spans="1:4" x14ac:dyDescent="0.25">
      <c r="A533" s="6" t="s">
        <v>476</v>
      </c>
      <c r="B533" s="3">
        <v>1</v>
      </c>
      <c r="C533" s="1">
        <v>1</v>
      </c>
      <c r="D533" s="3">
        <v>1</v>
      </c>
    </row>
    <row r="534" spans="1:4" x14ac:dyDescent="0.25">
      <c r="A534" s="6" t="s">
        <v>477</v>
      </c>
      <c r="B534" s="3">
        <v>1</v>
      </c>
      <c r="C534" s="1">
        <v>1</v>
      </c>
      <c r="D534" s="3">
        <v>1</v>
      </c>
    </row>
    <row r="535" spans="1:4" x14ac:dyDescent="0.25">
      <c r="A535" s="6" t="s">
        <v>478</v>
      </c>
      <c r="B535" s="3">
        <v>2</v>
      </c>
      <c r="C535" s="1">
        <v>1</v>
      </c>
      <c r="D535" s="3">
        <v>1</v>
      </c>
    </row>
    <row r="536" spans="1:4" x14ac:dyDescent="0.25">
      <c r="A536" s="6" t="s">
        <v>479</v>
      </c>
      <c r="B536" s="3">
        <v>12</v>
      </c>
      <c r="C536" s="1">
        <v>1</v>
      </c>
      <c r="D536" s="3">
        <v>1</v>
      </c>
    </row>
    <row r="537" spans="1:4" x14ac:dyDescent="0.25">
      <c r="A537" s="6" t="s">
        <v>480</v>
      </c>
      <c r="B537" s="3">
        <v>1</v>
      </c>
      <c r="C537" s="1">
        <v>1</v>
      </c>
      <c r="D537" s="3">
        <v>1</v>
      </c>
    </row>
    <row r="538" spans="1:4" x14ac:dyDescent="0.25">
      <c r="A538" s="6" t="s">
        <v>481</v>
      </c>
      <c r="B538" s="3">
        <v>5</v>
      </c>
      <c r="C538" s="1">
        <v>1</v>
      </c>
      <c r="D538" s="3">
        <v>1</v>
      </c>
    </row>
    <row r="539" spans="1:4" x14ac:dyDescent="0.25">
      <c r="A539" s="6" t="s">
        <v>482</v>
      </c>
      <c r="B539" s="3">
        <v>1</v>
      </c>
      <c r="C539" s="1">
        <v>1</v>
      </c>
      <c r="D539" s="3">
        <v>1</v>
      </c>
    </row>
    <row r="540" spans="1:4" x14ac:dyDescent="0.25">
      <c r="A540" s="6" t="s">
        <v>483</v>
      </c>
      <c r="B540" s="3">
        <v>2</v>
      </c>
      <c r="C540" s="1">
        <v>1</v>
      </c>
      <c r="D540" s="3">
        <v>1</v>
      </c>
    </row>
    <row r="541" spans="1:4" x14ac:dyDescent="0.25">
      <c r="A541" s="6" t="s">
        <v>484</v>
      </c>
      <c r="B541" s="3">
        <v>4</v>
      </c>
      <c r="C541" s="1">
        <v>1</v>
      </c>
      <c r="D541" s="3">
        <v>1</v>
      </c>
    </row>
    <row r="542" spans="1:4" x14ac:dyDescent="0.25">
      <c r="A542" s="6" t="s">
        <v>485</v>
      </c>
      <c r="B542" s="3">
        <v>4</v>
      </c>
      <c r="C542" s="1">
        <v>1</v>
      </c>
      <c r="D542" s="3">
        <v>1</v>
      </c>
    </row>
    <row r="543" spans="1:4" x14ac:dyDescent="0.25">
      <c r="A543" s="6" t="s">
        <v>486</v>
      </c>
      <c r="B543" s="3">
        <v>8</v>
      </c>
      <c r="C543" s="1">
        <v>1</v>
      </c>
      <c r="D543" s="3">
        <v>1</v>
      </c>
    </row>
    <row r="544" spans="1:4" x14ac:dyDescent="0.25">
      <c r="A544" s="6" t="s">
        <v>487</v>
      </c>
      <c r="B544" s="3">
        <v>1</v>
      </c>
      <c r="C544" s="1">
        <v>1</v>
      </c>
      <c r="D544" s="3">
        <v>1</v>
      </c>
    </row>
    <row r="545" spans="1:4" x14ac:dyDescent="0.25">
      <c r="A545" s="6" t="s">
        <v>488</v>
      </c>
      <c r="B545" s="3">
        <v>9</v>
      </c>
      <c r="C545" s="1">
        <v>1</v>
      </c>
      <c r="D545" s="3">
        <v>1</v>
      </c>
    </row>
    <row r="546" spans="1:4" x14ac:dyDescent="0.25">
      <c r="A546" s="6" t="s">
        <v>489</v>
      </c>
      <c r="B546" s="3">
        <v>11</v>
      </c>
      <c r="C546" s="1">
        <v>1</v>
      </c>
      <c r="D546" s="3">
        <v>1</v>
      </c>
    </row>
    <row r="547" spans="1:4" x14ac:dyDescent="0.25">
      <c r="A547" s="6" t="s">
        <v>490</v>
      </c>
      <c r="B547" s="3">
        <v>1</v>
      </c>
      <c r="C547" s="1">
        <v>1</v>
      </c>
      <c r="D547" s="3">
        <v>1</v>
      </c>
    </row>
    <row r="548" spans="1:4" x14ac:dyDescent="0.25">
      <c r="A548" s="6" t="s">
        <v>491</v>
      </c>
      <c r="B548" s="3">
        <v>1</v>
      </c>
      <c r="C548" s="1">
        <v>1</v>
      </c>
      <c r="D548" s="3">
        <v>1</v>
      </c>
    </row>
    <row r="549" spans="1:4" x14ac:dyDescent="0.25">
      <c r="A549" s="6" t="s">
        <v>492</v>
      </c>
      <c r="B549" s="3">
        <v>1</v>
      </c>
      <c r="C549" s="1">
        <v>1</v>
      </c>
      <c r="D549" s="3">
        <v>1</v>
      </c>
    </row>
    <row r="550" spans="1:4" x14ac:dyDescent="0.25">
      <c r="A550" s="6" t="s">
        <v>493</v>
      </c>
      <c r="B550" s="3">
        <v>1</v>
      </c>
      <c r="C550" s="1">
        <v>1</v>
      </c>
      <c r="D550" s="3">
        <v>1</v>
      </c>
    </row>
    <row r="551" spans="1:4" x14ac:dyDescent="0.25">
      <c r="A551" s="7" t="s">
        <v>494</v>
      </c>
      <c r="B551" s="4">
        <v>200</v>
      </c>
      <c r="C551" s="2" t="s">
        <v>9</v>
      </c>
      <c r="D551" s="4">
        <v>46</v>
      </c>
    </row>
    <row r="552" spans="1:4" x14ac:dyDescent="0.25">
      <c r="A552" s="6" t="s">
        <v>495</v>
      </c>
      <c r="B552" s="3"/>
      <c r="D552" s="3"/>
    </row>
    <row r="553" spans="1:4" x14ac:dyDescent="0.25">
      <c r="A553" s="6" t="s">
        <v>496</v>
      </c>
      <c r="B553" s="3">
        <v>2</v>
      </c>
      <c r="C553" s="1">
        <v>1</v>
      </c>
      <c r="D553" s="3">
        <v>1</v>
      </c>
    </row>
    <row r="554" spans="1:4" x14ac:dyDescent="0.25">
      <c r="A554" s="6" t="s">
        <v>497</v>
      </c>
      <c r="B554" s="3">
        <v>1</v>
      </c>
      <c r="C554" s="1">
        <v>1</v>
      </c>
      <c r="D554" s="3">
        <v>1</v>
      </c>
    </row>
    <row r="555" spans="1:4" x14ac:dyDescent="0.25">
      <c r="A555" s="6" t="s">
        <v>438</v>
      </c>
      <c r="B555" s="3">
        <v>1</v>
      </c>
      <c r="C555" s="1">
        <v>1</v>
      </c>
      <c r="D555" s="3">
        <v>1</v>
      </c>
    </row>
    <row r="556" spans="1:4" x14ac:dyDescent="0.25">
      <c r="A556" s="6" t="s">
        <v>439</v>
      </c>
      <c r="B556" s="3">
        <v>1</v>
      </c>
      <c r="C556" s="1">
        <v>1</v>
      </c>
      <c r="D556" s="3">
        <v>1</v>
      </c>
    </row>
    <row r="557" spans="1:4" x14ac:dyDescent="0.25">
      <c r="A557" s="7" t="s">
        <v>498</v>
      </c>
      <c r="B557" s="4">
        <v>5</v>
      </c>
      <c r="C557" s="2" t="s">
        <v>9</v>
      </c>
      <c r="D557" s="4">
        <v>4</v>
      </c>
    </row>
    <row r="558" spans="1:4" x14ac:dyDescent="0.25">
      <c r="A558" s="6" t="s">
        <v>499</v>
      </c>
      <c r="B558" s="3"/>
      <c r="D558" s="3"/>
    </row>
    <row r="559" spans="1:4" x14ac:dyDescent="0.25">
      <c r="A559" s="6" t="s">
        <v>178</v>
      </c>
      <c r="B559" s="3">
        <v>25</v>
      </c>
      <c r="C559" s="1">
        <v>1</v>
      </c>
      <c r="D559" s="3">
        <v>1</v>
      </c>
    </row>
    <row r="560" spans="1:4" x14ac:dyDescent="0.25">
      <c r="A560" s="6" t="s">
        <v>179</v>
      </c>
      <c r="B560" s="3">
        <v>2</v>
      </c>
      <c r="C560" s="1">
        <v>1</v>
      </c>
      <c r="D560" s="3">
        <v>1</v>
      </c>
    </row>
    <row r="561" spans="1:4" x14ac:dyDescent="0.25">
      <c r="A561" s="6" t="s">
        <v>500</v>
      </c>
      <c r="B561" s="3">
        <v>2</v>
      </c>
      <c r="C561" s="1">
        <v>1</v>
      </c>
      <c r="D561" s="3">
        <v>1</v>
      </c>
    </row>
    <row r="562" spans="1:4" x14ac:dyDescent="0.25">
      <c r="A562" s="6" t="s">
        <v>501</v>
      </c>
      <c r="B562" s="3">
        <v>3</v>
      </c>
      <c r="C562" s="1">
        <v>1</v>
      </c>
      <c r="D562" s="3">
        <v>1</v>
      </c>
    </row>
    <row r="563" spans="1:4" x14ac:dyDescent="0.25">
      <c r="A563" s="6" t="s">
        <v>502</v>
      </c>
      <c r="B563" s="3">
        <v>3</v>
      </c>
      <c r="C563" s="1">
        <v>1</v>
      </c>
      <c r="D563" s="3">
        <v>1</v>
      </c>
    </row>
    <row r="564" spans="1:4" x14ac:dyDescent="0.25">
      <c r="A564" s="6" t="s">
        <v>73</v>
      </c>
      <c r="B564" s="3">
        <v>2</v>
      </c>
      <c r="C564" s="1">
        <v>1</v>
      </c>
      <c r="D564" s="3">
        <v>1</v>
      </c>
    </row>
    <row r="565" spans="1:4" x14ac:dyDescent="0.25">
      <c r="A565" s="6" t="s">
        <v>503</v>
      </c>
      <c r="B565" s="3">
        <v>1</v>
      </c>
      <c r="C565" s="1">
        <v>1</v>
      </c>
      <c r="D565" s="3">
        <v>1</v>
      </c>
    </row>
    <row r="566" spans="1:4" x14ac:dyDescent="0.25">
      <c r="A566" s="6" t="s">
        <v>504</v>
      </c>
      <c r="B566" s="3">
        <v>2</v>
      </c>
      <c r="C566" s="1">
        <v>1</v>
      </c>
      <c r="D566" s="3">
        <v>1</v>
      </c>
    </row>
    <row r="567" spans="1:4" x14ac:dyDescent="0.25">
      <c r="A567" s="6" t="s">
        <v>181</v>
      </c>
      <c r="B567" s="3">
        <v>17</v>
      </c>
      <c r="C567" s="1">
        <v>1</v>
      </c>
      <c r="D567" s="3">
        <v>1</v>
      </c>
    </row>
    <row r="568" spans="1:4" x14ac:dyDescent="0.25">
      <c r="A568" s="6" t="s">
        <v>345</v>
      </c>
      <c r="B568" s="3">
        <v>1</v>
      </c>
      <c r="C568" s="1">
        <v>1</v>
      </c>
      <c r="D568" s="3">
        <v>1</v>
      </c>
    </row>
    <row r="569" spans="1:4" x14ac:dyDescent="0.25">
      <c r="A569" s="6" t="s">
        <v>182</v>
      </c>
      <c r="B569" s="3">
        <v>1</v>
      </c>
      <c r="C569" s="1">
        <v>1</v>
      </c>
      <c r="D569" s="3">
        <v>1</v>
      </c>
    </row>
    <row r="570" spans="1:4" x14ac:dyDescent="0.25">
      <c r="A570" s="6" t="s">
        <v>186</v>
      </c>
      <c r="B570" s="3">
        <v>16</v>
      </c>
      <c r="C570" s="1">
        <v>1</v>
      </c>
      <c r="D570" s="3">
        <v>1</v>
      </c>
    </row>
    <row r="571" spans="1:4" x14ac:dyDescent="0.25">
      <c r="A571" s="6" t="s">
        <v>505</v>
      </c>
      <c r="B571" s="3">
        <v>7</v>
      </c>
      <c r="C571" s="1">
        <v>1</v>
      </c>
      <c r="D571" s="3">
        <v>1</v>
      </c>
    </row>
    <row r="572" spans="1:4" x14ac:dyDescent="0.25">
      <c r="A572" s="6" t="s">
        <v>506</v>
      </c>
      <c r="B572" s="3">
        <v>1</v>
      </c>
      <c r="C572" s="1">
        <v>1</v>
      </c>
      <c r="D572" s="3">
        <v>1</v>
      </c>
    </row>
    <row r="573" spans="1:4" x14ac:dyDescent="0.25">
      <c r="A573" s="6" t="s">
        <v>189</v>
      </c>
      <c r="B573" s="3">
        <v>2</v>
      </c>
      <c r="C573" s="1">
        <v>1</v>
      </c>
      <c r="D573" s="3">
        <v>1</v>
      </c>
    </row>
    <row r="574" spans="1:4" x14ac:dyDescent="0.25">
      <c r="A574" s="6" t="s">
        <v>507</v>
      </c>
      <c r="B574" s="3">
        <v>3</v>
      </c>
      <c r="C574" s="1">
        <v>1</v>
      </c>
      <c r="D574" s="3">
        <v>1</v>
      </c>
    </row>
    <row r="575" spans="1:4" x14ac:dyDescent="0.25">
      <c r="A575" s="6" t="s">
        <v>508</v>
      </c>
      <c r="B575" s="3">
        <v>1</v>
      </c>
      <c r="C575" s="1">
        <v>1</v>
      </c>
      <c r="D575" s="3">
        <v>1</v>
      </c>
    </row>
    <row r="576" spans="1:4" x14ac:dyDescent="0.25">
      <c r="A576" s="6" t="s">
        <v>509</v>
      </c>
      <c r="B576" s="3">
        <v>1</v>
      </c>
      <c r="C576" s="1">
        <v>1</v>
      </c>
      <c r="D576" s="3">
        <v>1</v>
      </c>
    </row>
    <row r="577" spans="1:4" x14ac:dyDescent="0.25">
      <c r="A577" s="6" t="s">
        <v>191</v>
      </c>
      <c r="B577" s="3">
        <v>8</v>
      </c>
      <c r="C577" s="1">
        <v>1</v>
      </c>
      <c r="D577" s="3">
        <v>1</v>
      </c>
    </row>
    <row r="578" spans="1:4" x14ac:dyDescent="0.25">
      <c r="A578" s="6" t="s">
        <v>510</v>
      </c>
      <c r="B578" s="3">
        <v>1</v>
      </c>
      <c r="C578" s="1">
        <v>1</v>
      </c>
      <c r="D578" s="3">
        <v>1</v>
      </c>
    </row>
    <row r="579" spans="1:4" x14ac:dyDescent="0.25">
      <c r="A579" s="6" t="s">
        <v>192</v>
      </c>
      <c r="B579" s="3">
        <v>4</v>
      </c>
      <c r="C579" s="1">
        <v>1</v>
      </c>
      <c r="D579" s="3">
        <v>1</v>
      </c>
    </row>
    <row r="580" spans="1:4" x14ac:dyDescent="0.25">
      <c r="A580" s="6" t="s">
        <v>511</v>
      </c>
      <c r="B580" s="3">
        <v>4</v>
      </c>
      <c r="C580" s="1">
        <v>1</v>
      </c>
      <c r="D580" s="3">
        <v>1</v>
      </c>
    </row>
    <row r="581" spans="1:4" x14ac:dyDescent="0.25">
      <c r="A581" s="6" t="s">
        <v>194</v>
      </c>
      <c r="B581" s="3">
        <v>3</v>
      </c>
      <c r="C581" s="1">
        <v>1</v>
      </c>
      <c r="D581" s="3">
        <v>1</v>
      </c>
    </row>
    <row r="582" spans="1:4" x14ac:dyDescent="0.25">
      <c r="A582" s="6" t="s">
        <v>512</v>
      </c>
      <c r="B582" s="3">
        <v>1</v>
      </c>
      <c r="C582" s="1">
        <v>1</v>
      </c>
      <c r="D582" s="3">
        <v>1</v>
      </c>
    </row>
    <row r="583" spans="1:4" x14ac:dyDescent="0.25">
      <c r="A583" s="6" t="s">
        <v>513</v>
      </c>
      <c r="B583" s="3">
        <v>6</v>
      </c>
      <c r="C583" s="1">
        <v>1</v>
      </c>
      <c r="D583" s="3">
        <v>1</v>
      </c>
    </row>
    <row r="584" spans="1:4" x14ac:dyDescent="0.25">
      <c r="A584" s="6" t="s">
        <v>195</v>
      </c>
      <c r="B584" s="3">
        <v>5</v>
      </c>
      <c r="C584" s="1">
        <v>1</v>
      </c>
      <c r="D584" s="3">
        <v>1</v>
      </c>
    </row>
    <row r="585" spans="1:4" x14ac:dyDescent="0.25">
      <c r="A585" s="6" t="s">
        <v>514</v>
      </c>
      <c r="B585" s="3">
        <v>2</v>
      </c>
      <c r="C585" s="1">
        <v>1</v>
      </c>
      <c r="D585" s="3">
        <v>1</v>
      </c>
    </row>
    <row r="586" spans="1:4" x14ac:dyDescent="0.25">
      <c r="A586" s="6" t="s">
        <v>196</v>
      </c>
      <c r="B586" s="3">
        <v>4</v>
      </c>
      <c r="C586" s="1">
        <v>1</v>
      </c>
      <c r="D586" s="3">
        <v>1</v>
      </c>
    </row>
    <row r="587" spans="1:4" x14ac:dyDescent="0.25">
      <c r="A587" s="6" t="s">
        <v>197</v>
      </c>
      <c r="B587" s="3">
        <v>2</v>
      </c>
      <c r="C587" s="1">
        <v>1</v>
      </c>
      <c r="D587" s="3">
        <v>1</v>
      </c>
    </row>
    <row r="588" spans="1:4" x14ac:dyDescent="0.25">
      <c r="A588" s="6" t="s">
        <v>515</v>
      </c>
      <c r="B588" s="3">
        <v>1</v>
      </c>
      <c r="C588" s="1">
        <v>1</v>
      </c>
      <c r="D588" s="3">
        <v>1</v>
      </c>
    </row>
    <row r="589" spans="1:4" x14ac:dyDescent="0.25">
      <c r="A589" s="6" t="s">
        <v>516</v>
      </c>
      <c r="B589" s="3">
        <v>1</v>
      </c>
      <c r="C589" s="1">
        <v>1</v>
      </c>
      <c r="D589" s="3">
        <v>1</v>
      </c>
    </row>
    <row r="590" spans="1:4" x14ac:dyDescent="0.25">
      <c r="A590" s="6" t="s">
        <v>517</v>
      </c>
      <c r="B590" s="3">
        <v>11</v>
      </c>
      <c r="C590" s="1">
        <v>1</v>
      </c>
      <c r="D590" s="3">
        <v>1</v>
      </c>
    </row>
    <row r="591" spans="1:4" x14ac:dyDescent="0.25">
      <c r="A591" s="6" t="s">
        <v>518</v>
      </c>
      <c r="B591" s="3">
        <v>1</v>
      </c>
      <c r="C591" s="1">
        <v>1</v>
      </c>
      <c r="D591" s="3">
        <v>1</v>
      </c>
    </row>
    <row r="592" spans="1:4" x14ac:dyDescent="0.25">
      <c r="A592" s="6" t="s">
        <v>198</v>
      </c>
      <c r="B592" s="3">
        <v>4</v>
      </c>
      <c r="C592" s="1">
        <v>1</v>
      </c>
      <c r="D592" s="3">
        <v>1</v>
      </c>
    </row>
    <row r="593" spans="1:4" x14ac:dyDescent="0.25">
      <c r="A593" s="6" t="s">
        <v>199</v>
      </c>
      <c r="B593" s="3">
        <v>2</v>
      </c>
      <c r="C593" s="1">
        <v>1</v>
      </c>
      <c r="D593" s="3">
        <v>1</v>
      </c>
    </row>
    <row r="594" spans="1:4" x14ac:dyDescent="0.25">
      <c r="A594" s="6" t="s">
        <v>519</v>
      </c>
      <c r="B594" s="3">
        <v>2</v>
      </c>
      <c r="C594" s="1">
        <v>1</v>
      </c>
      <c r="D594" s="3">
        <v>1</v>
      </c>
    </row>
    <row r="595" spans="1:4" x14ac:dyDescent="0.25">
      <c r="A595" s="7" t="s">
        <v>520</v>
      </c>
      <c r="B595" s="4">
        <v>152</v>
      </c>
      <c r="C595" s="2" t="s">
        <v>9</v>
      </c>
      <c r="D595" s="4">
        <v>36</v>
      </c>
    </row>
    <row r="596" spans="1:4" x14ac:dyDescent="0.25">
      <c r="A596" s="6" t="s">
        <v>521</v>
      </c>
      <c r="B596" s="3"/>
      <c r="D596" s="3"/>
    </row>
    <row r="597" spans="1:4" x14ac:dyDescent="0.25">
      <c r="A597" s="6" t="s">
        <v>522</v>
      </c>
      <c r="B597" s="3">
        <v>2</v>
      </c>
      <c r="C597" s="1">
        <v>1</v>
      </c>
      <c r="D597" s="3">
        <v>1</v>
      </c>
    </row>
    <row r="598" spans="1:4" x14ac:dyDescent="0.25">
      <c r="A598" s="6" t="s">
        <v>523</v>
      </c>
      <c r="B598" s="3">
        <v>1</v>
      </c>
      <c r="C598" s="1">
        <v>1</v>
      </c>
      <c r="D598" s="3">
        <v>1</v>
      </c>
    </row>
    <row r="599" spans="1:4" x14ac:dyDescent="0.25">
      <c r="A599" s="6" t="s">
        <v>524</v>
      </c>
      <c r="B599" s="3">
        <v>1</v>
      </c>
      <c r="C599" s="1">
        <v>1</v>
      </c>
      <c r="D599" s="3">
        <v>1</v>
      </c>
    </row>
    <row r="600" spans="1:4" x14ac:dyDescent="0.25">
      <c r="A600" s="6" t="s">
        <v>213</v>
      </c>
      <c r="B600" s="3">
        <v>3</v>
      </c>
      <c r="C600" s="1">
        <v>1</v>
      </c>
      <c r="D600" s="3">
        <v>1</v>
      </c>
    </row>
    <row r="601" spans="1:4" x14ac:dyDescent="0.25">
      <c r="A601" s="6" t="s">
        <v>525</v>
      </c>
      <c r="B601" s="3">
        <v>1</v>
      </c>
      <c r="C601" s="1">
        <v>1</v>
      </c>
      <c r="D601" s="3">
        <v>1</v>
      </c>
    </row>
    <row r="602" spans="1:4" x14ac:dyDescent="0.25">
      <c r="A602" s="6" t="s">
        <v>214</v>
      </c>
      <c r="B602" s="3">
        <v>2</v>
      </c>
      <c r="C602" s="1">
        <v>1</v>
      </c>
      <c r="D602" s="3">
        <v>1</v>
      </c>
    </row>
    <row r="603" spans="1:4" x14ac:dyDescent="0.25">
      <c r="A603" s="6" t="s">
        <v>526</v>
      </c>
      <c r="B603" s="3">
        <v>2</v>
      </c>
      <c r="C603" s="1">
        <v>1</v>
      </c>
      <c r="D603" s="3">
        <v>1</v>
      </c>
    </row>
    <row r="604" spans="1:4" x14ac:dyDescent="0.25">
      <c r="A604" s="6" t="s">
        <v>527</v>
      </c>
      <c r="B604" s="3">
        <v>5</v>
      </c>
      <c r="C604" s="1">
        <v>1</v>
      </c>
      <c r="D604" s="3">
        <v>1</v>
      </c>
    </row>
    <row r="605" spans="1:4" x14ac:dyDescent="0.25">
      <c r="A605" s="6" t="s">
        <v>528</v>
      </c>
      <c r="B605" s="3">
        <v>1</v>
      </c>
      <c r="C605" s="1">
        <v>1</v>
      </c>
      <c r="D605" s="3">
        <v>1</v>
      </c>
    </row>
    <row r="606" spans="1:4" x14ac:dyDescent="0.25">
      <c r="A606" s="6" t="s">
        <v>529</v>
      </c>
      <c r="B606" s="3">
        <v>2</v>
      </c>
      <c r="C606" s="1">
        <v>1</v>
      </c>
      <c r="D606" s="3">
        <v>1</v>
      </c>
    </row>
    <row r="607" spans="1:4" x14ac:dyDescent="0.25">
      <c r="A607" s="6" t="s">
        <v>506</v>
      </c>
      <c r="B607" s="3">
        <v>1</v>
      </c>
      <c r="C607" s="1">
        <v>1</v>
      </c>
      <c r="D607" s="3">
        <v>1</v>
      </c>
    </row>
    <row r="608" spans="1:4" x14ac:dyDescent="0.25">
      <c r="A608" s="6" t="s">
        <v>530</v>
      </c>
      <c r="B608" s="3">
        <v>1</v>
      </c>
      <c r="C608" s="1">
        <v>1</v>
      </c>
      <c r="D608" s="3">
        <v>1</v>
      </c>
    </row>
    <row r="609" spans="1:4" x14ac:dyDescent="0.25">
      <c r="A609" s="6" t="s">
        <v>531</v>
      </c>
      <c r="B609" s="3">
        <v>1</v>
      </c>
      <c r="C609" s="1">
        <v>1</v>
      </c>
      <c r="D609" s="3">
        <v>1</v>
      </c>
    </row>
    <row r="610" spans="1:4" x14ac:dyDescent="0.25">
      <c r="A610" s="6" t="s">
        <v>350</v>
      </c>
      <c r="B610" s="3">
        <v>1</v>
      </c>
      <c r="C610" s="1">
        <v>1</v>
      </c>
      <c r="D610" s="3">
        <v>1</v>
      </c>
    </row>
    <row r="611" spans="1:4" x14ac:dyDescent="0.25">
      <c r="A611" s="6" t="s">
        <v>351</v>
      </c>
      <c r="B611" s="3">
        <v>2</v>
      </c>
      <c r="C611" s="1">
        <v>1</v>
      </c>
      <c r="D611" s="3">
        <v>1</v>
      </c>
    </row>
    <row r="612" spans="1:4" x14ac:dyDescent="0.25">
      <c r="A612" s="6" t="s">
        <v>532</v>
      </c>
      <c r="B612" s="3">
        <v>4</v>
      </c>
      <c r="C612" s="1">
        <v>1</v>
      </c>
      <c r="D612" s="3">
        <v>1</v>
      </c>
    </row>
    <row r="613" spans="1:4" x14ac:dyDescent="0.25">
      <c r="A613" s="6" t="s">
        <v>533</v>
      </c>
      <c r="B613" s="3">
        <v>2</v>
      </c>
      <c r="C613" s="1">
        <v>1</v>
      </c>
      <c r="D613" s="3">
        <v>1</v>
      </c>
    </row>
    <row r="614" spans="1:4" x14ac:dyDescent="0.25">
      <c r="A614" s="6" t="s">
        <v>534</v>
      </c>
      <c r="B614" s="3">
        <v>6</v>
      </c>
      <c r="C614" s="1">
        <v>1</v>
      </c>
      <c r="D614" s="3">
        <v>1</v>
      </c>
    </row>
    <row r="615" spans="1:4" x14ac:dyDescent="0.25">
      <c r="A615" s="6" t="s">
        <v>535</v>
      </c>
      <c r="B615" s="3">
        <v>2</v>
      </c>
      <c r="C615" s="1">
        <v>1</v>
      </c>
      <c r="D615" s="3">
        <v>1</v>
      </c>
    </row>
    <row r="616" spans="1:4" x14ac:dyDescent="0.25">
      <c r="A616" s="6" t="s">
        <v>536</v>
      </c>
      <c r="B616" s="3">
        <v>2</v>
      </c>
      <c r="C616" s="1">
        <v>1</v>
      </c>
      <c r="D616" s="3">
        <v>1</v>
      </c>
    </row>
    <row r="617" spans="1:4" x14ac:dyDescent="0.25">
      <c r="A617" s="6" t="s">
        <v>363</v>
      </c>
      <c r="B617" s="3">
        <v>1</v>
      </c>
      <c r="C617" s="1">
        <v>1</v>
      </c>
      <c r="D617" s="3">
        <v>1</v>
      </c>
    </row>
    <row r="618" spans="1:4" x14ac:dyDescent="0.25">
      <c r="A618" s="6" t="s">
        <v>537</v>
      </c>
      <c r="B618" s="3">
        <v>3</v>
      </c>
      <c r="C618" s="1">
        <v>1</v>
      </c>
      <c r="D618" s="3">
        <v>1</v>
      </c>
    </row>
    <row r="619" spans="1:4" x14ac:dyDescent="0.25">
      <c r="A619" s="6" t="s">
        <v>196</v>
      </c>
      <c r="B619" s="3">
        <v>1</v>
      </c>
      <c r="C619" s="1">
        <v>1</v>
      </c>
      <c r="D619" s="3">
        <v>1</v>
      </c>
    </row>
    <row r="620" spans="1:4" x14ac:dyDescent="0.25">
      <c r="A620" s="6" t="s">
        <v>538</v>
      </c>
      <c r="B620" s="3">
        <v>1</v>
      </c>
      <c r="C620" s="1">
        <v>1</v>
      </c>
      <c r="D620" s="3">
        <v>1</v>
      </c>
    </row>
    <row r="621" spans="1:4" x14ac:dyDescent="0.25">
      <c r="A621" s="6" t="s">
        <v>241</v>
      </c>
      <c r="B621" s="3">
        <v>4</v>
      </c>
      <c r="C621" s="1">
        <v>1</v>
      </c>
      <c r="D621" s="3">
        <v>1</v>
      </c>
    </row>
    <row r="622" spans="1:4" x14ac:dyDescent="0.25">
      <c r="A622" s="6" t="s">
        <v>539</v>
      </c>
      <c r="B622" s="3">
        <v>1</v>
      </c>
      <c r="C622" s="1">
        <v>1</v>
      </c>
      <c r="D622" s="3">
        <v>1</v>
      </c>
    </row>
    <row r="623" spans="1:4" x14ac:dyDescent="0.25">
      <c r="A623" s="6" t="s">
        <v>540</v>
      </c>
      <c r="B623" s="3">
        <v>2</v>
      </c>
      <c r="C623" s="1">
        <v>1</v>
      </c>
      <c r="D623" s="3">
        <v>1</v>
      </c>
    </row>
    <row r="624" spans="1:4" x14ac:dyDescent="0.25">
      <c r="A624" s="6" t="s">
        <v>541</v>
      </c>
      <c r="B624" s="3">
        <v>7</v>
      </c>
      <c r="C624" s="1">
        <v>1</v>
      </c>
      <c r="D624" s="3">
        <v>1</v>
      </c>
    </row>
    <row r="625" spans="1:4" x14ac:dyDescent="0.25">
      <c r="A625" s="6" t="s">
        <v>381</v>
      </c>
      <c r="B625" s="3">
        <v>2</v>
      </c>
      <c r="C625" s="1">
        <v>1</v>
      </c>
      <c r="D625" s="3">
        <v>1</v>
      </c>
    </row>
    <row r="626" spans="1:4" x14ac:dyDescent="0.25">
      <c r="A626" s="6" t="s">
        <v>542</v>
      </c>
      <c r="B626" s="3">
        <v>2</v>
      </c>
      <c r="C626" s="1">
        <v>1</v>
      </c>
      <c r="D626" s="3">
        <v>1</v>
      </c>
    </row>
    <row r="627" spans="1:4" x14ac:dyDescent="0.25">
      <c r="A627" s="6" t="s">
        <v>543</v>
      </c>
      <c r="B627" s="3">
        <v>2</v>
      </c>
      <c r="C627" s="1">
        <v>1</v>
      </c>
      <c r="D627" s="3">
        <v>1</v>
      </c>
    </row>
    <row r="628" spans="1:4" x14ac:dyDescent="0.25">
      <c r="A628" s="6" t="s">
        <v>544</v>
      </c>
      <c r="B628" s="3">
        <v>1</v>
      </c>
      <c r="C628" s="1">
        <v>1</v>
      </c>
      <c r="D628" s="3">
        <v>1</v>
      </c>
    </row>
    <row r="629" spans="1:4" x14ac:dyDescent="0.25">
      <c r="A629" s="6" t="s">
        <v>387</v>
      </c>
      <c r="B629" s="3">
        <v>1</v>
      </c>
      <c r="C629" s="1">
        <v>1</v>
      </c>
      <c r="D629" s="3">
        <v>1</v>
      </c>
    </row>
    <row r="630" spans="1:4" x14ac:dyDescent="0.25">
      <c r="A630" s="6" t="s">
        <v>545</v>
      </c>
      <c r="B630" s="3">
        <v>1</v>
      </c>
      <c r="C630" s="1">
        <v>1</v>
      </c>
      <c r="D630" s="3">
        <v>1</v>
      </c>
    </row>
    <row r="631" spans="1:4" x14ac:dyDescent="0.25">
      <c r="A631" s="6" t="s">
        <v>389</v>
      </c>
      <c r="B631" s="3">
        <v>2</v>
      </c>
      <c r="C631" s="1">
        <v>1</v>
      </c>
      <c r="D631" s="3">
        <v>1</v>
      </c>
    </row>
    <row r="632" spans="1:4" x14ac:dyDescent="0.25">
      <c r="A632" s="7" t="s">
        <v>546</v>
      </c>
      <c r="B632" s="4">
        <v>73</v>
      </c>
      <c r="C632" s="2" t="s">
        <v>9</v>
      </c>
      <c r="D632" s="4">
        <v>35</v>
      </c>
    </row>
    <row r="633" spans="1:4" x14ac:dyDescent="0.25">
      <c r="A633" s="6" t="s">
        <v>547</v>
      </c>
      <c r="B633" s="3"/>
      <c r="D633" s="3"/>
    </row>
    <row r="634" spans="1:4" x14ac:dyDescent="0.25">
      <c r="A634" s="6" t="s">
        <v>460</v>
      </c>
      <c r="B634" s="3">
        <v>4</v>
      </c>
      <c r="C634" s="1">
        <v>1</v>
      </c>
      <c r="D634" s="3">
        <v>1</v>
      </c>
    </row>
    <row r="635" spans="1:4" x14ac:dyDescent="0.25">
      <c r="A635" s="6" t="s">
        <v>463</v>
      </c>
      <c r="B635" s="3">
        <v>1</v>
      </c>
      <c r="C635" s="1">
        <v>1</v>
      </c>
      <c r="D635" s="3">
        <v>1</v>
      </c>
    </row>
    <row r="636" spans="1:4" x14ac:dyDescent="0.25">
      <c r="A636" s="6" t="s">
        <v>506</v>
      </c>
      <c r="B636" s="3">
        <v>1</v>
      </c>
      <c r="C636" s="1">
        <v>1</v>
      </c>
      <c r="D636" s="3">
        <v>1</v>
      </c>
    </row>
    <row r="637" spans="1:4" x14ac:dyDescent="0.25">
      <c r="A637" s="6" t="s">
        <v>5</v>
      </c>
      <c r="B637" s="3">
        <v>4</v>
      </c>
      <c r="C637" s="1">
        <v>1</v>
      </c>
      <c r="D637" s="3">
        <v>1</v>
      </c>
    </row>
    <row r="638" spans="1:4" x14ac:dyDescent="0.25">
      <c r="A638" s="6" t="s">
        <v>475</v>
      </c>
      <c r="B638" s="3">
        <v>1</v>
      </c>
      <c r="C638" s="1">
        <v>1</v>
      </c>
      <c r="D638" s="3">
        <v>1</v>
      </c>
    </row>
    <row r="639" spans="1:4" x14ac:dyDescent="0.25">
      <c r="A639" s="6" t="s">
        <v>479</v>
      </c>
      <c r="B639" s="3">
        <v>2</v>
      </c>
      <c r="C639" s="1">
        <v>1</v>
      </c>
      <c r="D639" s="3">
        <v>1</v>
      </c>
    </row>
    <row r="640" spans="1:4" x14ac:dyDescent="0.25">
      <c r="A640" s="6" t="s">
        <v>488</v>
      </c>
      <c r="B640" s="3">
        <v>1</v>
      </c>
      <c r="C640" s="1">
        <v>1</v>
      </c>
      <c r="D640" s="3">
        <v>1</v>
      </c>
    </row>
    <row r="641" spans="1:4" x14ac:dyDescent="0.25">
      <c r="A641" s="6" t="s">
        <v>548</v>
      </c>
      <c r="B641" s="3">
        <v>1</v>
      </c>
      <c r="C641" s="1">
        <v>1</v>
      </c>
      <c r="D641" s="3">
        <v>1</v>
      </c>
    </row>
    <row r="642" spans="1:4" x14ac:dyDescent="0.25">
      <c r="A642" s="7" t="s">
        <v>549</v>
      </c>
      <c r="B642" s="4">
        <v>15</v>
      </c>
      <c r="C642" s="2" t="s">
        <v>9</v>
      </c>
      <c r="D642" s="4">
        <v>8</v>
      </c>
    </row>
    <row r="643" spans="1:4" x14ac:dyDescent="0.25">
      <c r="A643" s="6" t="s">
        <v>550</v>
      </c>
      <c r="B643" s="3"/>
      <c r="D643" s="3"/>
    </row>
    <row r="644" spans="1:4" x14ac:dyDescent="0.25">
      <c r="A644" s="6" t="s">
        <v>551</v>
      </c>
      <c r="B644" s="3">
        <v>10</v>
      </c>
      <c r="C644" s="1">
        <v>1</v>
      </c>
      <c r="D644" s="3">
        <v>1</v>
      </c>
    </row>
    <row r="645" spans="1:4" x14ac:dyDescent="0.25">
      <c r="A645" s="6" t="s">
        <v>552</v>
      </c>
      <c r="B645" s="3">
        <v>5</v>
      </c>
      <c r="C645" s="1">
        <v>1</v>
      </c>
      <c r="D645" s="3">
        <v>1</v>
      </c>
    </row>
    <row r="646" spans="1:4" x14ac:dyDescent="0.25">
      <c r="A646" s="6" t="s">
        <v>553</v>
      </c>
      <c r="B646" s="3">
        <v>2</v>
      </c>
      <c r="C646" s="1">
        <v>1</v>
      </c>
      <c r="D646" s="3">
        <v>1</v>
      </c>
    </row>
    <row r="647" spans="1:4" x14ac:dyDescent="0.25">
      <c r="A647" s="6" t="s">
        <v>554</v>
      </c>
      <c r="B647" s="3">
        <v>2</v>
      </c>
      <c r="C647" s="1">
        <v>1</v>
      </c>
      <c r="D647" s="3">
        <v>1</v>
      </c>
    </row>
    <row r="648" spans="1:4" x14ac:dyDescent="0.25">
      <c r="A648" s="6" t="s">
        <v>555</v>
      </c>
      <c r="B648" s="3">
        <v>2</v>
      </c>
      <c r="C648" s="1">
        <v>1</v>
      </c>
      <c r="D648" s="3">
        <v>1</v>
      </c>
    </row>
    <row r="649" spans="1:4" x14ac:dyDescent="0.25">
      <c r="A649" s="6" t="s">
        <v>556</v>
      </c>
      <c r="B649" s="3">
        <v>1</v>
      </c>
      <c r="C649" s="1">
        <v>1</v>
      </c>
      <c r="D649" s="3">
        <v>1</v>
      </c>
    </row>
    <row r="650" spans="1:4" x14ac:dyDescent="0.25">
      <c r="A650" s="6" t="s">
        <v>557</v>
      </c>
      <c r="B650" s="3">
        <v>1</v>
      </c>
      <c r="C650" s="1">
        <v>1</v>
      </c>
      <c r="D650" s="3">
        <v>1</v>
      </c>
    </row>
    <row r="651" spans="1:4" x14ac:dyDescent="0.25">
      <c r="A651" s="6" t="s">
        <v>558</v>
      </c>
      <c r="B651" s="3">
        <v>3</v>
      </c>
      <c r="C651" s="1">
        <v>1</v>
      </c>
      <c r="D651" s="3">
        <v>1</v>
      </c>
    </row>
    <row r="652" spans="1:4" x14ac:dyDescent="0.25">
      <c r="A652" s="6" t="s">
        <v>559</v>
      </c>
      <c r="B652" s="3">
        <v>4</v>
      </c>
      <c r="C652" s="1">
        <v>1</v>
      </c>
      <c r="D652" s="3">
        <v>1</v>
      </c>
    </row>
    <row r="653" spans="1:4" x14ac:dyDescent="0.25">
      <c r="A653" s="6" t="s">
        <v>560</v>
      </c>
      <c r="B653" s="3">
        <v>1</v>
      </c>
      <c r="C653" s="1">
        <v>1</v>
      </c>
      <c r="D653" s="3">
        <v>1</v>
      </c>
    </row>
    <row r="654" spans="1:4" x14ac:dyDescent="0.25">
      <c r="A654" s="7" t="s">
        <v>561</v>
      </c>
      <c r="B654" s="4">
        <v>31</v>
      </c>
      <c r="C654" s="2" t="s">
        <v>562</v>
      </c>
      <c r="D654" s="4">
        <v>10</v>
      </c>
    </row>
    <row r="655" spans="1:4" x14ac:dyDescent="0.25">
      <c r="A655" s="6" t="s">
        <v>563</v>
      </c>
      <c r="B655" s="3"/>
      <c r="D655" s="3"/>
    </row>
    <row r="656" spans="1:4" x14ac:dyDescent="0.25">
      <c r="A656" s="6" t="s">
        <v>564</v>
      </c>
      <c r="B656" s="3">
        <v>6</v>
      </c>
      <c r="C656" s="1">
        <v>1</v>
      </c>
      <c r="D656" s="3">
        <v>1</v>
      </c>
    </row>
    <row r="657" spans="1:4" x14ac:dyDescent="0.25">
      <c r="A657" s="6" t="s">
        <v>565</v>
      </c>
      <c r="B657" s="3">
        <v>7</v>
      </c>
      <c r="C657" s="1">
        <v>1</v>
      </c>
      <c r="D657" s="3">
        <v>1</v>
      </c>
    </row>
    <row r="658" spans="1:4" x14ac:dyDescent="0.25">
      <c r="A658" s="6" t="s">
        <v>566</v>
      </c>
      <c r="B658" s="3">
        <v>1</v>
      </c>
      <c r="C658" s="1">
        <v>1</v>
      </c>
      <c r="D658" s="3">
        <v>1</v>
      </c>
    </row>
    <row r="659" spans="1:4" x14ac:dyDescent="0.25">
      <c r="A659" s="6" t="s">
        <v>567</v>
      </c>
      <c r="B659" s="3">
        <v>2</v>
      </c>
      <c r="C659" s="1">
        <v>1</v>
      </c>
      <c r="D659" s="3">
        <v>1</v>
      </c>
    </row>
    <row r="660" spans="1:4" x14ac:dyDescent="0.25">
      <c r="A660" s="6" t="s">
        <v>568</v>
      </c>
      <c r="B660" s="3">
        <v>1</v>
      </c>
      <c r="C660" s="1">
        <v>1</v>
      </c>
      <c r="D660" s="3">
        <v>1</v>
      </c>
    </row>
    <row r="661" spans="1:4" x14ac:dyDescent="0.25">
      <c r="A661" s="6" t="s">
        <v>569</v>
      </c>
      <c r="B661" s="3">
        <v>1</v>
      </c>
      <c r="C661" s="1">
        <v>1</v>
      </c>
      <c r="D661" s="3">
        <v>1</v>
      </c>
    </row>
    <row r="662" spans="1:4" x14ac:dyDescent="0.25">
      <c r="A662" s="6" t="s">
        <v>570</v>
      </c>
      <c r="B662" s="3">
        <v>10</v>
      </c>
      <c r="C662" s="1">
        <v>1</v>
      </c>
      <c r="D662" s="3">
        <v>1</v>
      </c>
    </row>
    <row r="663" spans="1:4" x14ac:dyDescent="0.25">
      <c r="A663" s="6" t="s">
        <v>571</v>
      </c>
      <c r="B663" s="3">
        <v>1</v>
      </c>
      <c r="C663" s="1">
        <v>1</v>
      </c>
      <c r="D663" s="3">
        <v>1</v>
      </c>
    </row>
    <row r="664" spans="1:4" x14ac:dyDescent="0.25">
      <c r="A664" s="6" t="s">
        <v>572</v>
      </c>
      <c r="B664" s="3">
        <v>1</v>
      </c>
      <c r="C664" s="1">
        <v>1</v>
      </c>
      <c r="D664" s="3">
        <v>1</v>
      </c>
    </row>
    <row r="665" spans="1:4" x14ac:dyDescent="0.25">
      <c r="A665" s="6" t="s">
        <v>573</v>
      </c>
      <c r="B665" s="3">
        <v>1</v>
      </c>
      <c r="C665" s="1">
        <v>1</v>
      </c>
      <c r="D665" s="3">
        <v>1</v>
      </c>
    </row>
    <row r="666" spans="1:4" x14ac:dyDescent="0.25">
      <c r="A666" s="6" t="s">
        <v>574</v>
      </c>
      <c r="B666" s="3">
        <v>2</v>
      </c>
      <c r="C666" s="1">
        <v>1</v>
      </c>
      <c r="D666" s="3">
        <v>1</v>
      </c>
    </row>
    <row r="667" spans="1:4" x14ac:dyDescent="0.25">
      <c r="A667" s="6" t="s">
        <v>575</v>
      </c>
      <c r="B667" s="3">
        <v>2</v>
      </c>
      <c r="C667" s="1">
        <v>1</v>
      </c>
      <c r="D667" s="3">
        <v>1</v>
      </c>
    </row>
    <row r="668" spans="1:4" x14ac:dyDescent="0.25">
      <c r="A668" s="6" t="s">
        <v>576</v>
      </c>
      <c r="B668" s="3">
        <v>5</v>
      </c>
      <c r="C668" s="1">
        <v>1</v>
      </c>
      <c r="D668" s="3">
        <v>1</v>
      </c>
    </row>
    <row r="669" spans="1:4" x14ac:dyDescent="0.25">
      <c r="A669" s="7" t="s">
        <v>577</v>
      </c>
      <c r="B669" s="4">
        <v>40</v>
      </c>
      <c r="C669" s="2" t="s">
        <v>562</v>
      </c>
      <c r="D669" s="4">
        <v>13</v>
      </c>
    </row>
    <row r="670" spans="1:4" x14ac:dyDescent="0.25">
      <c r="A670" s="6" t="s">
        <v>578</v>
      </c>
      <c r="B670" s="3"/>
      <c r="D670" s="3"/>
    </row>
    <row r="671" spans="1:4" x14ac:dyDescent="0.25">
      <c r="A671" s="6" t="s">
        <v>579</v>
      </c>
      <c r="B671" s="3">
        <v>1</v>
      </c>
      <c r="C671" s="1">
        <v>1</v>
      </c>
      <c r="D671" s="3">
        <v>1</v>
      </c>
    </row>
    <row r="672" spans="1:4" x14ac:dyDescent="0.25">
      <c r="A672" s="6" t="s">
        <v>580</v>
      </c>
      <c r="B672" s="3">
        <v>1</v>
      </c>
      <c r="C672" s="1">
        <v>1</v>
      </c>
      <c r="D672" s="3">
        <v>1</v>
      </c>
    </row>
    <row r="673" spans="1:4" x14ac:dyDescent="0.25">
      <c r="A673" s="6" t="s">
        <v>581</v>
      </c>
      <c r="B673" s="3">
        <v>1</v>
      </c>
      <c r="C673" s="1">
        <v>1</v>
      </c>
      <c r="D673" s="3">
        <v>1</v>
      </c>
    </row>
    <row r="674" spans="1:4" x14ac:dyDescent="0.25">
      <c r="A674" s="6" t="s">
        <v>582</v>
      </c>
      <c r="B674" s="3">
        <v>1</v>
      </c>
      <c r="C674" s="1">
        <v>1</v>
      </c>
      <c r="D674" s="3">
        <v>1</v>
      </c>
    </row>
    <row r="675" spans="1:4" x14ac:dyDescent="0.25">
      <c r="A675" s="6" t="s">
        <v>583</v>
      </c>
      <c r="B675" s="3">
        <v>1</v>
      </c>
      <c r="C675" s="1">
        <v>1</v>
      </c>
      <c r="D675" s="3">
        <v>1</v>
      </c>
    </row>
    <row r="676" spans="1:4" x14ac:dyDescent="0.25">
      <c r="A676" s="6" t="s">
        <v>584</v>
      </c>
      <c r="B676" s="3">
        <v>10</v>
      </c>
      <c r="C676" s="1">
        <v>1</v>
      </c>
      <c r="D676" s="3">
        <v>1</v>
      </c>
    </row>
    <row r="677" spans="1:4" x14ac:dyDescent="0.25">
      <c r="A677" s="6" t="s">
        <v>585</v>
      </c>
      <c r="B677" s="3">
        <v>1</v>
      </c>
      <c r="C677" s="1">
        <v>1</v>
      </c>
      <c r="D677" s="3">
        <v>1</v>
      </c>
    </row>
    <row r="678" spans="1:4" x14ac:dyDescent="0.25">
      <c r="A678" s="6" t="s">
        <v>586</v>
      </c>
      <c r="B678" s="3">
        <v>2</v>
      </c>
      <c r="C678" s="1">
        <v>1</v>
      </c>
      <c r="D678" s="3">
        <v>1</v>
      </c>
    </row>
    <row r="679" spans="1:4" x14ac:dyDescent="0.25">
      <c r="A679" s="6" t="s">
        <v>587</v>
      </c>
      <c r="B679" s="3">
        <v>1</v>
      </c>
      <c r="C679" s="1">
        <v>1</v>
      </c>
      <c r="D679" s="3">
        <v>1</v>
      </c>
    </row>
    <row r="680" spans="1:4" x14ac:dyDescent="0.25">
      <c r="A680" s="6" t="s">
        <v>588</v>
      </c>
      <c r="B680" s="3">
        <v>1</v>
      </c>
      <c r="C680" s="1">
        <v>1</v>
      </c>
      <c r="D680" s="3">
        <v>1</v>
      </c>
    </row>
    <row r="681" spans="1:4" x14ac:dyDescent="0.25">
      <c r="A681" s="6" t="s">
        <v>589</v>
      </c>
      <c r="B681" s="3">
        <v>4</v>
      </c>
      <c r="C681" s="1">
        <v>1</v>
      </c>
      <c r="D681" s="3">
        <v>1</v>
      </c>
    </row>
    <row r="682" spans="1:4" x14ac:dyDescent="0.25">
      <c r="A682" s="6" t="s">
        <v>590</v>
      </c>
      <c r="B682" s="3">
        <v>2</v>
      </c>
      <c r="C682" s="1">
        <v>1</v>
      </c>
      <c r="D682" s="3">
        <v>1</v>
      </c>
    </row>
    <row r="683" spans="1:4" x14ac:dyDescent="0.25">
      <c r="A683" s="6" t="s">
        <v>591</v>
      </c>
      <c r="B683" s="3">
        <v>3</v>
      </c>
      <c r="C683" s="1">
        <v>1</v>
      </c>
      <c r="D683" s="3">
        <v>1</v>
      </c>
    </row>
    <row r="684" spans="1:4" x14ac:dyDescent="0.25">
      <c r="A684" s="6" t="s">
        <v>592</v>
      </c>
      <c r="B684" s="3">
        <v>1</v>
      </c>
      <c r="C684" s="1">
        <v>1</v>
      </c>
      <c r="D684" s="3">
        <v>1</v>
      </c>
    </row>
    <row r="685" spans="1:4" x14ac:dyDescent="0.25">
      <c r="A685" s="6" t="s">
        <v>593</v>
      </c>
      <c r="B685" s="3">
        <v>2</v>
      </c>
      <c r="C685" s="1">
        <v>1</v>
      </c>
      <c r="D685" s="3">
        <v>1</v>
      </c>
    </row>
    <row r="686" spans="1:4" x14ac:dyDescent="0.25">
      <c r="A686" s="6" t="s">
        <v>594</v>
      </c>
      <c r="B686" s="3">
        <v>1</v>
      </c>
      <c r="C686" s="1">
        <v>1</v>
      </c>
      <c r="D686" s="3">
        <v>1</v>
      </c>
    </row>
    <row r="687" spans="1:4" x14ac:dyDescent="0.25">
      <c r="A687" s="6" t="s">
        <v>595</v>
      </c>
      <c r="B687" s="3">
        <v>3</v>
      </c>
      <c r="C687" s="1">
        <v>1</v>
      </c>
      <c r="D687" s="3">
        <v>1</v>
      </c>
    </row>
    <row r="688" spans="1:4" x14ac:dyDescent="0.25">
      <c r="A688" s="6" t="s">
        <v>596</v>
      </c>
      <c r="B688" s="3">
        <v>3</v>
      </c>
      <c r="C688" s="1">
        <v>1</v>
      </c>
      <c r="D688" s="3">
        <v>1</v>
      </c>
    </row>
    <row r="689" spans="1:4" x14ac:dyDescent="0.25">
      <c r="A689" s="6" t="s">
        <v>597</v>
      </c>
      <c r="B689" s="3">
        <v>2</v>
      </c>
      <c r="C689" s="1">
        <v>1</v>
      </c>
      <c r="D689" s="3">
        <v>1</v>
      </c>
    </row>
    <row r="690" spans="1:4" x14ac:dyDescent="0.25">
      <c r="A690" s="7" t="s">
        <v>598</v>
      </c>
      <c r="B690" s="4">
        <v>41</v>
      </c>
      <c r="C690" s="2" t="s">
        <v>562</v>
      </c>
      <c r="D690" s="4">
        <v>19</v>
      </c>
    </row>
    <row r="691" spans="1:4" x14ac:dyDescent="0.25">
      <c r="A691" s="6" t="s">
        <v>599</v>
      </c>
      <c r="B691" s="3"/>
      <c r="D691" s="3"/>
    </row>
    <row r="692" spans="1:4" x14ac:dyDescent="0.25">
      <c r="A692" s="6" t="s">
        <v>600</v>
      </c>
      <c r="B692" s="3">
        <v>5</v>
      </c>
      <c r="C692" s="1">
        <v>1</v>
      </c>
      <c r="D692" s="3">
        <v>1</v>
      </c>
    </row>
    <row r="693" spans="1:4" x14ac:dyDescent="0.25">
      <c r="A693" s="6" t="s">
        <v>601</v>
      </c>
      <c r="B693" s="3">
        <v>1</v>
      </c>
      <c r="C693" s="1">
        <v>1</v>
      </c>
      <c r="D693" s="3">
        <v>1</v>
      </c>
    </row>
    <row r="694" spans="1:4" x14ac:dyDescent="0.25">
      <c r="A694" s="6" t="s">
        <v>602</v>
      </c>
      <c r="B694" s="3">
        <v>2</v>
      </c>
      <c r="C694" s="1">
        <v>1</v>
      </c>
      <c r="D694" s="3">
        <v>1</v>
      </c>
    </row>
    <row r="695" spans="1:4" x14ac:dyDescent="0.25">
      <c r="A695" s="6" t="s">
        <v>603</v>
      </c>
      <c r="B695" s="3">
        <v>2</v>
      </c>
      <c r="C695" s="1">
        <v>1</v>
      </c>
      <c r="D695" s="3">
        <v>1</v>
      </c>
    </row>
    <row r="696" spans="1:4" x14ac:dyDescent="0.25">
      <c r="A696" s="6" t="s">
        <v>604</v>
      </c>
      <c r="B696" s="3">
        <v>1</v>
      </c>
      <c r="C696" s="1">
        <v>1</v>
      </c>
      <c r="D696" s="3">
        <v>1</v>
      </c>
    </row>
    <row r="697" spans="1:4" x14ac:dyDescent="0.25">
      <c r="A697" s="6" t="s">
        <v>605</v>
      </c>
      <c r="B697" s="3">
        <v>2</v>
      </c>
      <c r="C697" s="1">
        <v>1</v>
      </c>
      <c r="D697" s="3">
        <v>1</v>
      </c>
    </row>
    <row r="698" spans="1:4" x14ac:dyDescent="0.25">
      <c r="A698" s="6" t="s">
        <v>606</v>
      </c>
      <c r="B698" s="3">
        <v>1</v>
      </c>
      <c r="C698" s="1">
        <v>1</v>
      </c>
      <c r="D698" s="3">
        <v>1</v>
      </c>
    </row>
    <row r="699" spans="1:4" x14ac:dyDescent="0.25">
      <c r="A699" s="6" t="s">
        <v>607</v>
      </c>
      <c r="B699" s="3">
        <v>1</v>
      </c>
      <c r="C699" s="1">
        <v>1</v>
      </c>
      <c r="D699" s="3">
        <v>1</v>
      </c>
    </row>
    <row r="700" spans="1:4" x14ac:dyDescent="0.25">
      <c r="A700" s="6" t="s">
        <v>608</v>
      </c>
      <c r="B700" s="3">
        <v>1</v>
      </c>
      <c r="C700" s="1">
        <v>1</v>
      </c>
      <c r="D700" s="3">
        <v>1</v>
      </c>
    </row>
    <row r="701" spans="1:4" x14ac:dyDescent="0.25">
      <c r="A701" s="6" t="s">
        <v>609</v>
      </c>
      <c r="B701" s="3">
        <v>1</v>
      </c>
      <c r="C701" s="1">
        <v>1</v>
      </c>
      <c r="D701" s="3">
        <v>1</v>
      </c>
    </row>
    <row r="702" spans="1:4" x14ac:dyDescent="0.25">
      <c r="A702" s="6" t="s">
        <v>610</v>
      </c>
      <c r="B702" s="3">
        <v>3</v>
      </c>
      <c r="C702" s="1">
        <v>1</v>
      </c>
      <c r="D702" s="3">
        <v>1</v>
      </c>
    </row>
    <row r="703" spans="1:4" x14ac:dyDescent="0.25">
      <c r="A703" s="6" t="s">
        <v>611</v>
      </c>
      <c r="B703" s="3">
        <v>1</v>
      </c>
      <c r="C703" s="1">
        <v>1</v>
      </c>
      <c r="D703" s="3">
        <v>1</v>
      </c>
    </row>
    <row r="704" spans="1:4" x14ac:dyDescent="0.25">
      <c r="A704" s="6" t="s">
        <v>612</v>
      </c>
      <c r="B704" s="3">
        <v>1</v>
      </c>
      <c r="C704" s="1">
        <v>1</v>
      </c>
      <c r="D704" s="3">
        <v>1</v>
      </c>
    </row>
    <row r="705" spans="1:4" x14ac:dyDescent="0.25">
      <c r="A705" s="6" t="s">
        <v>613</v>
      </c>
      <c r="B705" s="3">
        <v>2</v>
      </c>
      <c r="C705" s="1">
        <v>1</v>
      </c>
      <c r="D705" s="3">
        <v>1</v>
      </c>
    </row>
    <row r="706" spans="1:4" x14ac:dyDescent="0.25">
      <c r="A706" s="6" t="s">
        <v>614</v>
      </c>
      <c r="B706" s="3">
        <v>1</v>
      </c>
      <c r="C706" s="1">
        <v>1</v>
      </c>
      <c r="D706" s="3">
        <v>1</v>
      </c>
    </row>
    <row r="707" spans="1:4" x14ac:dyDescent="0.25">
      <c r="A707" s="6" t="s">
        <v>615</v>
      </c>
      <c r="B707" s="3">
        <v>1</v>
      </c>
      <c r="C707" s="1">
        <v>1</v>
      </c>
      <c r="D707" s="3">
        <v>1</v>
      </c>
    </row>
    <row r="708" spans="1:4" x14ac:dyDescent="0.25">
      <c r="A708" s="6" t="s">
        <v>616</v>
      </c>
      <c r="B708" s="3">
        <v>6</v>
      </c>
      <c r="C708" s="1">
        <v>1</v>
      </c>
      <c r="D708" s="3">
        <v>1</v>
      </c>
    </row>
    <row r="709" spans="1:4" x14ac:dyDescent="0.25">
      <c r="A709" s="6" t="s">
        <v>617</v>
      </c>
      <c r="B709" s="3">
        <v>5</v>
      </c>
      <c r="C709" s="1">
        <v>1</v>
      </c>
      <c r="D709" s="3">
        <v>1</v>
      </c>
    </row>
    <row r="710" spans="1:4" x14ac:dyDescent="0.25">
      <c r="A710" s="6" t="s">
        <v>618</v>
      </c>
      <c r="B710" s="3">
        <v>2</v>
      </c>
      <c r="C710" s="1">
        <v>1</v>
      </c>
      <c r="D710" s="3">
        <v>1</v>
      </c>
    </row>
    <row r="711" spans="1:4" x14ac:dyDescent="0.25">
      <c r="A711" s="6" t="s">
        <v>619</v>
      </c>
      <c r="B711" s="3">
        <v>1</v>
      </c>
      <c r="C711" s="1">
        <v>1</v>
      </c>
      <c r="D711" s="3">
        <v>1</v>
      </c>
    </row>
    <row r="712" spans="1:4" x14ac:dyDescent="0.25">
      <c r="A712" s="6" t="s">
        <v>620</v>
      </c>
      <c r="B712" s="3">
        <v>3</v>
      </c>
      <c r="C712" s="1">
        <v>1</v>
      </c>
      <c r="D712" s="3">
        <v>1</v>
      </c>
    </row>
    <row r="713" spans="1:4" x14ac:dyDescent="0.25">
      <c r="A713" s="6" t="s">
        <v>621</v>
      </c>
      <c r="B713" s="3">
        <v>1</v>
      </c>
      <c r="C713" s="1">
        <v>1</v>
      </c>
      <c r="D713" s="3">
        <v>1</v>
      </c>
    </row>
    <row r="714" spans="1:4" x14ac:dyDescent="0.25">
      <c r="A714" s="6" t="s">
        <v>622</v>
      </c>
      <c r="B714" s="3">
        <v>3</v>
      </c>
      <c r="C714" s="1">
        <v>1</v>
      </c>
      <c r="D714" s="3">
        <v>1</v>
      </c>
    </row>
    <row r="715" spans="1:4" x14ac:dyDescent="0.25">
      <c r="A715" s="6" t="s">
        <v>623</v>
      </c>
      <c r="B715" s="3">
        <v>1</v>
      </c>
      <c r="C715" s="1">
        <v>1</v>
      </c>
      <c r="D715" s="3">
        <v>1</v>
      </c>
    </row>
    <row r="716" spans="1:4" x14ac:dyDescent="0.25">
      <c r="A716" s="6" t="s">
        <v>624</v>
      </c>
      <c r="B716" s="3">
        <v>8</v>
      </c>
      <c r="C716" s="1">
        <v>1</v>
      </c>
      <c r="D716" s="3">
        <v>1</v>
      </c>
    </row>
    <row r="717" spans="1:4" x14ac:dyDescent="0.25">
      <c r="A717" s="6" t="s">
        <v>625</v>
      </c>
      <c r="B717" s="3">
        <v>2</v>
      </c>
      <c r="C717" s="1">
        <v>1</v>
      </c>
      <c r="D717" s="3">
        <v>1</v>
      </c>
    </row>
    <row r="718" spans="1:4" x14ac:dyDescent="0.25">
      <c r="A718" s="6" t="s">
        <v>626</v>
      </c>
      <c r="B718" s="3">
        <v>7</v>
      </c>
      <c r="C718" s="1">
        <v>1</v>
      </c>
      <c r="D718" s="3">
        <v>1</v>
      </c>
    </row>
    <row r="719" spans="1:4" x14ac:dyDescent="0.25">
      <c r="A719" s="6" t="s">
        <v>627</v>
      </c>
      <c r="B719" s="3">
        <v>1</v>
      </c>
      <c r="C719" s="1">
        <v>1</v>
      </c>
      <c r="D719" s="3">
        <v>1</v>
      </c>
    </row>
    <row r="720" spans="1:4" x14ac:dyDescent="0.25">
      <c r="A720" s="6" t="s">
        <v>628</v>
      </c>
      <c r="B720" s="3">
        <v>1</v>
      </c>
      <c r="C720" s="1">
        <v>1</v>
      </c>
      <c r="D720" s="3">
        <v>1</v>
      </c>
    </row>
    <row r="721" spans="1:4" x14ac:dyDescent="0.25">
      <c r="A721" s="6" t="s">
        <v>629</v>
      </c>
      <c r="B721" s="3">
        <v>1</v>
      </c>
      <c r="C721" s="1">
        <v>1</v>
      </c>
      <c r="D721" s="3">
        <v>1</v>
      </c>
    </row>
    <row r="722" spans="1:4" x14ac:dyDescent="0.25">
      <c r="A722" s="6" t="s">
        <v>630</v>
      </c>
      <c r="B722" s="3">
        <v>1</v>
      </c>
      <c r="C722" s="1">
        <v>1</v>
      </c>
      <c r="D722" s="3">
        <v>1</v>
      </c>
    </row>
    <row r="723" spans="1:4" x14ac:dyDescent="0.25">
      <c r="A723" s="7" t="s">
        <v>631</v>
      </c>
      <c r="B723" s="4">
        <v>69</v>
      </c>
      <c r="C723" s="2" t="s">
        <v>562</v>
      </c>
      <c r="D723" s="4">
        <v>31</v>
      </c>
    </row>
    <row r="724" spans="1:4" x14ac:dyDescent="0.25">
      <c r="A724" s="6" t="s">
        <v>632</v>
      </c>
      <c r="B724" s="3"/>
      <c r="D724" s="3"/>
    </row>
    <row r="725" spans="1:4" x14ac:dyDescent="0.25">
      <c r="A725" s="6" t="s">
        <v>633</v>
      </c>
      <c r="B725" s="3">
        <v>1</v>
      </c>
      <c r="C725" s="1">
        <v>1</v>
      </c>
      <c r="D725" s="3">
        <v>1</v>
      </c>
    </row>
    <row r="726" spans="1:4" x14ac:dyDescent="0.25">
      <c r="A726" s="6" t="s">
        <v>634</v>
      </c>
      <c r="B726" s="3">
        <v>2</v>
      </c>
      <c r="C726" s="1">
        <v>1</v>
      </c>
      <c r="D726" s="3">
        <v>1</v>
      </c>
    </row>
    <row r="727" spans="1:4" x14ac:dyDescent="0.25">
      <c r="A727" s="6" t="s">
        <v>635</v>
      </c>
      <c r="B727" s="3">
        <v>1</v>
      </c>
      <c r="C727" s="1">
        <v>1</v>
      </c>
      <c r="D727" s="3">
        <v>1</v>
      </c>
    </row>
    <row r="728" spans="1:4" x14ac:dyDescent="0.25">
      <c r="A728" s="7" t="s">
        <v>636</v>
      </c>
      <c r="B728" s="4">
        <v>4</v>
      </c>
      <c r="C728" s="2" t="s">
        <v>562</v>
      </c>
      <c r="D728" s="4">
        <v>3</v>
      </c>
    </row>
    <row r="729" spans="1:4" x14ac:dyDescent="0.25">
      <c r="A729" s="6" t="s">
        <v>637</v>
      </c>
      <c r="B729" s="3"/>
      <c r="D729" s="3"/>
    </row>
    <row r="730" spans="1:4" x14ac:dyDescent="0.25">
      <c r="A730" s="6" t="s">
        <v>638</v>
      </c>
      <c r="B730" s="3">
        <v>1</v>
      </c>
      <c r="C730" s="1">
        <v>1</v>
      </c>
      <c r="D730" s="3">
        <v>1</v>
      </c>
    </row>
    <row r="731" spans="1:4" x14ac:dyDescent="0.25">
      <c r="A731" s="6" t="s">
        <v>639</v>
      </c>
      <c r="B731" s="3">
        <v>1</v>
      </c>
      <c r="C731" s="1">
        <v>1</v>
      </c>
      <c r="D731" s="3">
        <v>1</v>
      </c>
    </row>
    <row r="732" spans="1:4" x14ac:dyDescent="0.25">
      <c r="A732" s="6" t="s">
        <v>640</v>
      </c>
      <c r="B732" s="3">
        <v>2</v>
      </c>
      <c r="C732" s="1">
        <v>1</v>
      </c>
      <c r="D732" s="3">
        <v>1</v>
      </c>
    </row>
    <row r="733" spans="1:4" x14ac:dyDescent="0.25">
      <c r="A733" s="6" t="s">
        <v>641</v>
      </c>
      <c r="B733" s="3">
        <v>3</v>
      </c>
      <c r="C733" s="1">
        <v>1</v>
      </c>
      <c r="D733" s="3">
        <v>1</v>
      </c>
    </row>
    <row r="734" spans="1:4" x14ac:dyDescent="0.25">
      <c r="A734" s="6" t="s">
        <v>642</v>
      </c>
      <c r="B734" s="3">
        <v>1</v>
      </c>
      <c r="C734" s="1">
        <v>1</v>
      </c>
      <c r="D734" s="3">
        <v>1</v>
      </c>
    </row>
    <row r="735" spans="1:4" x14ac:dyDescent="0.25">
      <c r="A735" s="6" t="s">
        <v>556</v>
      </c>
      <c r="B735" s="3">
        <v>6</v>
      </c>
      <c r="C735" s="1">
        <v>1</v>
      </c>
      <c r="D735" s="3">
        <v>1</v>
      </c>
    </row>
    <row r="736" spans="1:4" x14ac:dyDescent="0.25">
      <c r="A736" s="6" t="s">
        <v>643</v>
      </c>
      <c r="B736" s="3">
        <v>1</v>
      </c>
      <c r="C736" s="1">
        <v>1</v>
      </c>
      <c r="D736" s="3">
        <v>1</v>
      </c>
    </row>
    <row r="737" spans="1:4" x14ac:dyDescent="0.25">
      <c r="A737" s="6" t="s">
        <v>644</v>
      </c>
      <c r="B737" s="3">
        <v>2</v>
      </c>
      <c r="C737" s="1">
        <v>1</v>
      </c>
      <c r="D737" s="3">
        <v>1</v>
      </c>
    </row>
    <row r="738" spans="1:4" x14ac:dyDescent="0.25">
      <c r="A738" s="7" t="s">
        <v>645</v>
      </c>
      <c r="B738" s="4">
        <v>17</v>
      </c>
      <c r="C738" s="2" t="s">
        <v>562</v>
      </c>
      <c r="D738" s="4">
        <v>8</v>
      </c>
    </row>
    <row r="739" spans="1:4" x14ac:dyDescent="0.25">
      <c r="A739" s="6" t="s">
        <v>646</v>
      </c>
      <c r="B739" s="3"/>
      <c r="D739" s="3"/>
    </row>
    <row r="740" spans="1:4" x14ac:dyDescent="0.25">
      <c r="A740" s="6" t="s">
        <v>647</v>
      </c>
      <c r="B740" s="3">
        <v>1</v>
      </c>
      <c r="C740" s="1">
        <v>1</v>
      </c>
      <c r="D740" s="3">
        <v>1</v>
      </c>
    </row>
    <row r="741" spans="1:4" x14ac:dyDescent="0.25">
      <c r="A741" s="6" t="s">
        <v>648</v>
      </c>
      <c r="B741" s="3">
        <v>2</v>
      </c>
      <c r="C741" s="1">
        <v>1</v>
      </c>
      <c r="D741" s="3">
        <v>1</v>
      </c>
    </row>
    <row r="742" spans="1:4" x14ac:dyDescent="0.25">
      <c r="A742" s="6" t="s">
        <v>649</v>
      </c>
      <c r="B742" s="3">
        <v>2</v>
      </c>
      <c r="C742" s="1">
        <v>1</v>
      </c>
      <c r="D742" s="3">
        <v>1</v>
      </c>
    </row>
    <row r="743" spans="1:4" x14ac:dyDescent="0.25">
      <c r="A743" s="6" t="s">
        <v>650</v>
      </c>
      <c r="B743" s="3">
        <v>4</v>
      </c>
      <c r="C743" s="1">
        <v>1</v>
      </c>
      <c r="D743" s="3">
        <v>1</v>
      </c>
    </row>
    <row r="744" spans="1:4" x14ac:dyDescent="0.25">
      <c r="A744" s="6" t="s">
        <v>651</v>
      </c>
      <c r="B744" s="3">
        <v>1</v>
      </c>
      <c r="C744" s="1">
        <v>1</v>
      </c>
      <c r="D744" s="3">
        <v>1</v>
      </c>
    </row>
    <row r="745" spans="1:4" x14ac:dyDescent="0.25">
      <c r="A745" s="6" t="s">
        <v>652</v>
      </c>
      <c r="B745" s="3">
        <v>1</v>
      </c>
      <c r="C745" s="1">
        <v>1</v>
      </c>
      <c r="D745" s="3">
        <v>1</v>
      </c>
    </row>
    <row r="746" spans="1:4" x14ac:dyDescent="0.25">
      <c r="A746" s="6" t="s">
        <v>585</v>
      </c>
      <c r="B746" s="3">
        <v>4</v>
      </c>
      <c r="C746" s="1">
        <v>1</v>
      </c>
      <c r="D746" s="3">
        <v>1</v>
      </c>
    </row>
    <row r="747" spans="1:4" x14ac:dyDescent="0.25">
      <c r="A747" s="6" t="s">
        <v>653</v>
      </c>
      <c r="B747" s="3">
        <v>2</v>
      </c>
      <c r="C747" s="1">
        <v>1</v>
      </c>
      <c r="D747" s="3">
        <v>1</v>
      </c>
    </row>
    <row r="748" spans="1:4" x14ac:dyDescent="0.25">
      <c r="A748" s="6" t="s">
        <v>654</v>
      </c>
      <c r="B748" s="3">
        <v>4</v>
      </c>
      <c r="C748" s="1">
        <v>1</v>
      </c>
      <c r="D748" s="3">
        <v>1</v>
      </c>
    </row>
    <row r="749" spans="1:4" x14ac:dyDescent="0.25">
      <c r="A749" s="6" t="s">
        <v>655</v>
      </c>
      <c r="B749" s="3">
        <v>1</v>
      </c>
      <c r="C749" s="1">
        <v>1</v>
      </c>
      <c r="D749" s="3">
        <v>1</v>
      </c>
    </row>
    <row r="750" spans="1:4" x14ac:dyDescent="0.25">
      <c r="A750" s="7" t="s">
        <v>656</v>
      </c>
      <c r="B750" s="4">
        <v>22</v>
      </c>
      <c r="C750" s="2" t="s">
        <v>562</v>
      </c>
      <c r="D750" s="4">
        <v>10</v>
      </c>
    </row>
    <row r="751" spans="1:4" x14ac:dyDescent="0.25">
      <c r="A751" s="6" t="s">
        <v>657</v>
      </c>
      <c r="B751" s="3"/>
      <c r="D751" s="3"/>
    </row>
    <row r="752" spans="1:4" x14ac:dyDescent="0.25">
      <c r="A752" s="6" t="s">
        <v>557</v>
      </c>
      <c r="B752" s="3">
        <v>3</v>
      </c>
      <c r="C752" s="1">
        <v>1</v>
      </c>
      <c r="D752" s="3">
        <v>1</v>
      </c>
    </row>
    <row r="753" spans="1:4" x14ac:dyDescent="0.25">
      <c r="A753" s="6" t="s">
        <v>658</v>
      </c>
      <c r="B753" s="3">
        <v>1</v>
      </c>
      <c r="C753" s="1">
        <v>1</v>
      </c>
      <c r="D753" s="3">
        <v>1</v>
      </c>
    </row>
    <row r="754" spans="1:4" x14ac:dyDescent="0.25">
      <c r="A754" s="6" t="s">
        <v>659</v>
      </c>
      <c r="B754" s="3">
        <v>11</v>
      </c>
      <c r="C754" s="1">
        <v>1</v>
      </c>
      <c r="D754" s="3">
        <v>1</v>
      </c>
    </row>
    <row r="755" spans="1:4" x14ac:dyDescent="0.25">
      <c r="A755" s="7" t="s">
        <v>660</v>
      </c>
      <c r="B755" s="4">
        <v>15</v>
      </c>
      <c r="C755" s="2" t="s">
        <v>562</v>
      </c>
      <c r="D755" s="4">
        <v>3</v>
      </c>
    </row>
    <row r="756" spans="1:4" x14ac:dyDescent="0.25">
      <c r="A756" s="6" t="s">
        <v>661</v>
      </c>
      <c r="B756" s="3"/>
      <c r="D756" s="3"/>
    </row>
    <row r="757" spans="1:4" x14ac:dyDescent="0.25">
      <c r="A757" s="6" t="s">
        <v>662</v>
      </c>
      <c r="B757" s="3">
        <v>2</v>
      </c>
      <c r="C757" s="1">
        <v>1</v>
      </c>
      <c r="D757" s="3">
        <v>1</v>
      </c>
    </row>
    <row r="758" spans="1:4" x14ac:dyDescent="0.25">
      <c r="A758" s="6" t="s">
        <v>663</v>
      </c>
      <c r="B758" s="3">
        <v>1</v>
      </c>
      <c r="C758" s="1">
        <v>1</v>
      </c>
      <c r="D758" s="3">
        <v>1</v>
      </c>
    </row>
    <row r="759" spans="1:4" x14ac:dyDescent="0.25">
      <c r="A759" s="6" t="s">
        <v>664</v>
      </c>
      <c r="B759" s="3">
        <v>2</v>
      </c>
      <c r="C759" s="1">
        <v>1</v>
      </c>
      <c r="D759" s="3">
        <v>1</v>
      </c>
    </row>
    <row r="760" spans="1:4" x14ac:dyDescent="0.25">
      <c r="A760" s="6" t="s">
        <v>665</v>
      </c>
      <c r="B760" s="3">
        <v>2</v>
      </c>
      <c r="C760" s="1">
        <v>1</v>
      </c>
      <c r="D760" s="3">
        <v>1</v>
      </c>
    </row>
    <row r="761" spans="1:4" x14ac:dyDescent="0.25">
      <c r="A761" s="6" t="s">
        <v>666</v>
      </c>
      <c r="B761" s="3">
        <v>1</v>
      </c>
      <c r="C761" s="1">
        <v>1</v>
      </c>
      <c r="D761" s="3">
        <v>1</v>
      </c>
    </row>
    <row r="762" spans="1:4" x14ac:dyDescent="0.25">
      <c r="A762" s="6" t="s">
        <v>667</v>
      </c>
      <c r="B762" s="3">
        <v>2</v>
      </c>
      <c r="C762" s="1">
        <v>1</v>
      </c>
      <c r="D762" s="3">
        <v>1</v>
      </c>
    </row>
    <row r="763" spans="1:4" x14ac:dyDescent="0.25">
      <c r="A763" s="6" t="s">
        <v>668</v>
      </c>
      <c r="B763" s="3">
        <v>1</v>
      </c>
      <c r="C763" s="1">
        <v>1</v>
      </c>
      <c r="D763" s="3">
        <v>1</v>
      </c>
    </row>
    <row r="764" spans="1:4" x14ac:dyDescent="0.25">
      <c r="A764" s="6" t="s">
        <v>669</v>
      </c>
      <c r="B764" s="3">
        <v>2</v>
      </c>
      <c r="C764" s="1">
        <v>1</v>
      </c>
      <c r="D764" s="3">
        <v>1</v>
      </c>
    </row>
    <row r="765" spans="1:4" x14ac:dyDescent="0.25">
      <c r="A765" s="6" t="s">
        <v>670</v>
      </c>
      <c r="B765" s="3">
        <v>1</v>
      </c>
      <c r="C765" s="1">
        <v>1</v>
      </c>
      <c r="D765" s="3">
        <v>1</v>
      </c>
    </row>
    <row r="766" spans="1:4" x14ac:dyDescent="0.25">
      <c r="A766" s="6" t="s">
        <v>671</v>
      </c>
      <c r="B766" s="3">
        <v>3</v>
      </c>
      <c r="C766" s="1">
        <v>1</v>
      </c>
      <c r="D766" s="3">
        <v>1</v>
      </c>
    </row>
    <row r="767" spans="1:4" x14ac:dyDescent="0.25">
      <c r="A767" s="7" t="s">
        <v>672</v>
      </c>
      <c r="B767" s="4">
        <v>17</v>
      </c>
      <c r="C767" s="2" t="s">
        <v>562</v>
      </c>
      <c r="D767" s="4">
        <v>10</v>
      </c>
    </row>
    <row r="768" spans="1:4" x14ac:dyDescent="0.25">
      <c r="A768" s="6" t="s">
        <v>673</v>
      </c>
      <c r="B768" s="3"/>
      <c r="D768" s="3"/>
    </row>
    <row r="769" spans="1:4" x14ac:dyDescent="0.25">
      <c r="A769" s="6" t="s">
        <v>674</v>
      </c>
      <c r="B769" s="3">
        <v>1</v>
      </c>
      <c r="C769" s="1">
        <v>1</v>
      </c>
      <c r="D769" s="3">
        <v>1</v>
      </c>
    </row>
    <row r="770" spans="1:4" x14ac:dyDescent="0.25">
      <c r="A770" s="6" t="s">
        <v>675</v>
      </c>
      <c r="B770" s="3">
        <v>1</v>
      </c>
      <c r="C770" s="1">
        <v>1</v>
      </c>
      <c r="D770" s="3">
        <v>1</v>
      </c>
    </row>
    <row r="771" spans="1:4" x14ac:dyDescent="0.25">
      <c r="A771" s="6" t="s">
        <v>676</v>
      </c>
      <c r="B771" s="3">
        <v>2</v>
      </c>
      <c r="C771" s="1">
        <v>1</v>
      </c>
      <c r="D771" s="3">
        <v>1</v>
      </c>
    </row>
    <row r="772" spans="1:4" x14ac:dyDescent="0.25">
      <c r="A772" s="6" t="s">
        <v>677</v>
      </c>
      <c r="B772" s="3">
        <v>5</v>
      </c>
      <c r="C772" s="1">
        <v>1</v>
      </c>
      <c r="D772" s="3">
        <v>1</v>
      </c>
    </row>
    <row r="773" spans="1:4" x14ac:dyDescent="0.25">
      <c r="A773" s="6" t="s">
        <v>678</v>
      </c>
      <c r="B773" s="3">
        <v>1</v>
      </c>
      <c r="C773" s="1">
        <v>1</v>
      </c>
      <c r="D773" s="3">
        <v>1</v>
      </c>
    </row>
    <row r="774" spans="1:4" x14ac:dyDescent="0.25">
      <c r="A774" s="6" t="s">
        <v>679</v>
      </c>
      <c r="B774" s="3">
        <v>2</v>
      </c>
      <c r="C774" s="1">
        <v>1</v>
      </c>
      <c r="D774" s="3">
        <v>1</v>
      </c>
    </row>
    <row r="775" spans="1:4" x14ac:dyDescent="0.25">
      <c r="A775" s="6" t="s">
        <v>680</v>
      </c>
      <c r="B775" s="3">
        <v>3</v>
      </c>
      <c r="C775" s="1">
        <v>1</v>
      </c>
      <c r="D775" s="3">
        <v>1</v>
      </c>
    </row>
    <row r="776" spans="1:4" x14ac:dyDescent="0.25">
      <c r="A776" s="6" t="s">
        <v>681</v>
      </c>
      <c r="B776" s="3">
        <v>1</v>
      </c>
      <c r="C776" s="1">
        <v>1</v>
      </c>
      <c r="D776" s="3">
        <v>1</v>
      </c>
    </row>
    <row r="777" spans="1:4" x14ac:dyDescent="0.25">
      <c r="A777" s="6" t="s">
        <v>682</v>
      </c>
      <c r="B777" s="3">
        <v>1</v>
      </c>
      <c r="C777" s="1">
        <v>1</v>
      </c>
      <c r="D777" s="3">
        <v>1</v>
      </c>
    </row>
    <row r="778" spans="1:4" x14ac:dyDescent="0.25">
      <c r="A778" s="6" t="s">
        <v>554</v>
      </c>
      <c r="B778" s="3">
        <v>3</v>
      </c>
      <c r="C778" s="1">
        <v>1</v>
      </c>
      <c r="D778" s="3">
        <v>1</v>
      </c>
    </row>
    <row r="779" spans="1:4" x14ac:dyDescent="0.25">
      <c r="A779" s="6" t="s">
        <v>683</v>
      </c>
      <c r="B779" s="3">
        <v>1</v>
      </c>
      <c r="C779" s="1">
        <v>1</v>
      </c>
      <c r="D779" s="3">
        <v>1</v>
      </c>
    </row>
    <row r="780" spans="1:4" x14ac:dyDescent="0.25">
      <c r="A780" s="6" t="s">
        <v>684</v>
      </c>
      <c r="B780" s="3">
        <v>1</v>
      </c>
      <c r="C780" s="1">
        <v>1</v>
      </c>
      <c r="D780" s="3">
        <v>1</v>
      </c>
    </row>
    <row r="781" spans="1:4" x14ac:dyDescent="0.25">
      <c r="A781" s="6" t="s">
        <v>583</v>
      </c>
      <c r="B781" s="3">
        <v>1</v>
      </c>
      <c r="C781" s="1">
        <v>1</v>
      </c>
      <c r="D781" s="3">
        <v>1</v>
      </c>
    </row>
    <row r="782" spans="1:4" x14ac:dyDescent="0.25">
      <c r="A782" s="6" t="s">
        <v>685</v>
      </c>
      <c r="B782" s="3">
        <v>1</v>
      </c>
      <c r="C782" s="1">
        <v>1</v>
      </c>
      <c r="D782" s="3">
        <v>1</v>
      </c>
    </row>
    <row r="783" spans="1:4" x14ac:dyDescent="0.25">
      <c r="A783" s="6" t="s">
        <v>686</v>
      </c>
      <c r="B783" s="3">
        <v>1</v>
      </c>
      <c r="C783" s="1">
        <v>1</v>
      </c>
      <c r="D783" s="3">
        <v>1</v>
      </c>
    </row>
    <row r="784" spans="1:4" x14ac:dyDescent="0.25">
      <c r="A784" s="6" t="s">
        <v>687</v>
      </c>
      <c r="B784" s="3">
        <v>1</v>
      </c>
      <c r="C784" s="1">
        <v>1</v>
      </c>
      <c r="D784" s="3">
        <v>1</v>
      </c>
    </row>
    <row r="785" spans="1:4" x14ac:dyDescent="0.25">
      <c r="A785" s="6" t="s">
        <v>688</v>
      </c>
      <c r="B785" s="3">
        <v>1</v>
      </c>
      <c r="C785" s="1">
        <v>1</v>
      </c>
      <c r="D785" s="3">
        <v>1</v>
      </c>
    </row>
    <row r="786" spans="1:4" x14ac:dyDescent="0.25">
      <c r="A786" s="6" t="s">
        <v>689</v>
      </c>
      <c r="B786" s="3">
        <v>2</v>
      </c>
      <c r="C786" s="1">
        <v>1</v>
      </c>
      <c r="D786" s="3">
        <v>1</v>
      </c>
    </row>
    <row r="787" spans="1:4" x14ac:dyDescent="0.25">
      <c r="A787" s="6" t="s">
        <v>690</v>
      </c>
      <c r="B787" s="3">
        <v>1</v>
      </c>
      <c r="C787" s="1">
        <v>1</v>
      </c>
      <c r="D787" s="3">
        <v>1</v>
      </c>
    </row>
    <row r="788" spans="1:4" x14ac:dyDescent="0.25">
      <c r="A788" s="6" t="s">
        <v>691</v>
      </c>
      <c r="B788" s="3">
        <v>4</v>
      </c>
      <c r="C788" s="1">
        <v>1</v>
      </c>
      <c r="D788" s="3">
        <v>1</v>
      </c>
    </row>
    <row r="789" spans="1:4" x14ac:dyDescent="0.25">
      <c r="A789" s="6" t="s">
        <v>692</v>
      </c>
      <c r="B789" s="3">
        <v>1</v>
      </c>
      <c r="C789" s="1">
        <v>1</v>
      </c>
      <c r="D789" s="3">
        <v>1</v>
      </c>
    </row>
    <row r="790" spans="1:4" x14ac:dyDescent="0.25">
      <c r="A790" s="6" t="s">
        <v>693</v>
      </c>
      <c r="B790" s="3">
        <v>1</v>
      </c>
      <c r="C790" s="1">
        <v>1</v>
      </c>
      <c r="D790" s="3">
        <v>1</v>
      </c>
    </row>
    <row r="791" spans="1:4" x14ac:dyDescent="0.25">
      <c r="A791" s="6" t="s">
        <v>694</v>
      </c>
      <c r="B791" s="3">
        <v>1</v>
      </c>
      <c r="C791" s="1">
        <v>1</v>
      </c>
      <c r="D791" s="3">
        <v>1</v>
      </c>
    </row>
    <row r="792" spans="1:4" x14ac:dyDescent="0.25">
      <c r="A792" s="6" t="s">
        <v>695</v>
      </c>
      <c r="B792" s="3">
        <v>2</v>
      </c>
      <c r="C792" s="1">
        <v>1</v>
      </c>
      <c r="D792" s="3">
        <v>1</v>
      </c>
    </row>
    <row r="793" spans="1:4" x14ac:dyDescent="0.25">
      <c r="A793" s="6" t="s">
        <v>696</v>
      </c>
      <c r="B793" s="3">
        <v>1</v>
      </c>
      <c r="C793" s="1">
        <v>1</v>
      </c>
      <c r="D793" s="3">
        <v>1</v>
      </c>
    </row>
    <row r="794" spans="1:4" x14ac:dyDescent="0.25">
      <c r="A794" s="6" t="s">
        <v>697</v>
      </c>
      <c r="B794" s="3">
        <v>2</v>
      </c>
      <c r="C794" s="1">
        <v>1</v>
      </c>
      <c r="D794" s="3">
        <v>1</v>
      </c>
    </row>
    <row r="795" spans="1:4" x14ac:dyDescent="0.25">
      <c r="A795" s="6" t="s">
        <v>698</v>
      </c>
      <c r="B795" s="3">
        <v>1</v>
      </c>
      <c r="C795" s="1">
        <v>1</v>
      </c>
      <c r="D795" s="3">
        <v>1</v>
      </c>
    </row>
    <row r="796" spans="1:4" x14ac:dyDescent="0.25">
      <c r="A796" s="6" t="s">
        <v>699</v>
      </c>
      <c r="B796" s="3">
        <v>2</v>
      </c>
      <c r="C796" s="1">
        <v>1</v>
      </c>
      <c r="D796" s="3">
        <v>1</v>
      </c>
    </row>
    <row r="797" spans="1:4" x14ac:dyDescent="0.25">
      <c r="A797" s="6" t="s">
        <v>700</v>
      </c>
      <c r="B797" s="3">
        <v>1</v>
      </c>
      <c r="C797" s="1">
        <v>1</v>
      </c>
      <c r="D797" s="3">
        <v>1</v>
      </c>
    </row>
    <row r="798" spans="1:4" x14ac:dyDescent="0.25">
      <c r="A798" s="6" t="s">
        <v>701</v>
      </c>
      <c r="B798" s="3">
        <v>1</v>
      </c>
      <c r="C798" s="1">
        <v>1</v>
      </c>
      <c r="D798" s="3">
        <v>1</v>
      </c>
    </row>
    <row r="799" spans="1:4" x14ac:dyDescent="0.25">
      <c r="A799" s="6" t="s">
        <v>702</v>
      </c>
      <c r="B799" s="3">
        <v>1</v>
      </c>
      <c r="C799" s="1">
        <v>1</v>
      </c>
      <c r="D799" s="3">
        <v>1</v>
      </c>
    </row>
    <row r="800" spans="1:4" x14ac:dyDescent="0.25">
      <c r="A800" s="6" t="s">
        <v>703</v>
      </c>
      <c r="B800" s="3">
        <v>1</v>
      </c>
      <c r="C800" s="1">
        <v>1</v>
      </c>
      <c r="D800" s="3">
        <v>1</v>
      </c>
    </row>
    <row r="801" spans="1:4" x14ac:dyDescent="0.25">
      <c r="A801" s="6" t="s">
        <v>704</v>
      </c>
      <c r="B801" s="3">
        <v>1</v>
      </c>
      <c r="C801" s="1">
        <v>1</v>
      </c>
      <c r="D801" s="3">
        <v>1</v>
      </c>
    </row>
    <row r="802" spans="1:4" x14ac:dyDescent="0.25">
      <c r="A802" s="6" t="s">
        <v>705</v>
      </c>
      <c r="B802" s="3">
        <v>1</v>
      </c>
      <c r="C802" s="1">
        <v>1</v>
      </c>
      <c r="D802" s="3">
        <v>1</v>
      </c>
    </row>
    <row r="803" spans="1:4" x14ac:dyDescent="0.25">
      <c r="A803" s="6" t="s">
        <v>706</v>
      </c>
      <c r="B803" s="3">
        <v>2</v>
      </c>
      <c r="C803" s="1">
        <v>1</v>
      </c>
      <c r="D803" s="3">
        <v>1</v>
      </c>
    </row>
    <row r="804" spans="1:4" x14ac:dyDescent="0.25">
      <c r="A804" s="6" t="s">
        <v>626</v>
      </c>
      <c r="B804" s="3">
        <v>6</v>
      </c>
      <c r="C804" s="1">
        <v>1</v>
      </c>
      <c r="D804" s="3">
        <v>1</v>
      </c>
    </row>
    <row r="805" spans="1:4" x14ac:dyDescent="0.25">
      <c r="A805" s="6" t="s">
        <v>627</v>
      </c>
      <c r="B805" s="3">
        <v>2</v>
      </c>
      <c r="C805" s="1">
        <v>1</v>
      </c>
      <c r="D805" s="3">
        <v>1</v>
      </c>
    </row>
    <row r="806" spans="1:4" x14ac:dyDescent="0.25">
      <c r="A806" s="6" t="s">
        <v>707</v>
      </c>
      <c r="B806" s="3">
        <v>1</v>
      </c>
      <c r="C806" s="1">
        <v>1</v>
      </c>
      <c r="D806" s="3">
        <v>1</v>
      </c>
    </row>
    <row r="807" spans="1:4" x14ac:dyDescent="0.25">
      <c r="A807" s="6" t="s">
        <v>708</v>
      </c>
      <c r="B807" s="3">
        <v>1</v>
      </c>
      <c r="C807" s="1">
        <v>1</v>
      </c>
      <c r="D807" s="3">
        <v>1</v>
      </c>
    </row>
    <row r="808" spans="1:4" x14ac:dyDescent="0.25">
      <c r="A808" s="6" t="s">
        <v>709</v>
      </c>
      <c r="B808" s="3">
        <v>1</v>
      </c>
      <c r="C808" s="1">
        <v>1</v>
      </c>
      <c r="D808" s="3">
        <v>1</v>
      </c>
    </row>
    <row r="809" spans="1:4" x14ac:dyDescent="0.25">
      <c r="A809" s="7" t="s">
        <v>710</v>
      </c>
      <c r="B809" s="4">
        <v>64</v>
      </c>
      <c r="C809" s="2" t="s">
        <v>562</v>
      </c>
      <c r="D809" s="4">
        <v>40</v>
      </c>
    </row>
    <row r="810" spans="1:4" x14ac:dyDescent="0.25">
      <c r="A810" s="6" t="s">
        <v>711</v>
      </c>
      <c r="B810" s="3"/>
      <c r="D810" s="3"/>
    </row>
    <row r="811" spans="1:4" x14ac:dyDescent="0.25">
      <c r="A811" s="6" t="s">
        <v>712</v>
      </c>
      <c r="B811" s="3">
        <v>2</v>
      </c>
      <c r="C811" s="1">
        <v>1</v>
      </c>
      <c r="D811" s="3">
        <v>1</v>
      </c>
    </row>
    <row r="812" spans="1:4" x14ac:dyDescent="0.25">
      <c r="A812" s="6" t="s">
        <v>713</v>
      </c>
      <c r="B812" s="3">
        <v>1</v>
      </c>
      <c r="C812" s="1">
        <v>1</v>
      </c>
      <c r="D812" s="3">
        <v>1</v>
      </c>
    </row>
    <row r="813" spans="1:4" x14ac:dyDescent="0.25">
      <c r="A813" s="6" t="s">
        <v>714</v>
      </c>
      <c r="B813" s="3">
        <v>6</v>
      </c>
      <c r="C813" s="1">
        <v>1</v>
      </c>
      <c r="D813" s="3">
        <v>1</v>
      </c>
    </row>
    <row r="814" spans="1:4" x14ac:dyDescent="0.25">
      <c r="A814" s="6" t="s">
        <v>715</v>
      </c>
      <c r="B814" s="3">
        <v>1</v>
      </c>
      <c r="C814" s="1">
        <v>1</v>
      </c>
      <c r="D814" s="3">
        <v>1</v>
      </c>
    </row>
    <row r="815" spans="1:4" x14ac:dyDescent="0.25">
      <c r="A815" s="6" t="s">
        <v>716</v>
      </c>
      <c r="B815" s="3">
        <v>1</v>
      </c>
      <c r="C815" s="1">
        <v>1</v>
      </c>
      <c r="D815" s="3">
        <v>1</v>
      </c>
    </row>
    <row r="816" spans="1:4" x14ac:dyDescent="0.25">
      <c r="A816" s="6" t="s">
        <v>717</v>
      </c>
      <c r="B816" s="3">
        <v>2</v>
      </c>
      <c r="C816" s="1">
        <v>1</v>
      </c>
      <c r="D816" s="3">
        <v>1</v>
      </c>
    </row>
    <row r="817" spans="1:4" x14ac:dyDescent="0.25">
      <c r="A817" s="6" t="s">
        <v>718</v>
      </c>
      <c r="B817" s="3">
        <v>1</v>
      </c>
      <c r="C817" s="1">
        <v>1</v>
      </c>
      <c r="D817" s="3">
        <v>1</v>
      </c>
    </row>
    <row r="818" spans="1:4" x14ac:dyDescent="0.25">
      <c r="A818" s="6" t="s">
        <v>719</v>
      </c>
      <c r="B818" s="3">
        <v>1</v>
      </c>
      <c r="C818" s="1">
        <v>1</v>
      </c>
      <c r="D818" s="3">
        <v>1</v>
      </c>
    </row>
    <row r="819" spans="1:4" x14ac:dyDescent="0.25">
      <c r="A819" s="6" t="s">
        <v>720</v>
      </c>
      <c r="B819" s="3">
        <v>1</v>
      </c>
      <c r="C819" s="1">
        <v>1</v>
      </c>
      <c r="D819" s="3">
        <v>1</v>
      </c>
    </row>
    <row r="820" spans="1:4" x14ac:dyDescent="0.25">
      <c r="A820" s="6" t="s">
        <v>721</v>
      </c>
      <c r="B820" s="3">
        <v>1</v>
      </c>
      <c r="C820" s="1">
        <v>1</v>
      </c>
      <c r="D820" s="3">
        <v>1</v>
      </c>
    </row>
    <row r="821" spans="1:4" x14ac:dyDescent="0.25">
      <c r="A821" s="6" t="s">
        <v>722</v>
      </c>
      <c r="B821" s="3">
        <v>2</v>
      </c>
      <c r="C821" s="1">
        <v>1</v>
      </c>
      <c r="D821" s="3">
        <v>1</v>
      </c>
    </row>
    <row r="822" spans="1:4" x14ac:dyDescent="0.25">
      <c r="A822" s="6" t="s">
        <v>723</v>
      </c>
      <c r="B822" s="3">
        <v>4</v>
      </c>
      <c r="C822" s="1">
        <v>1</v>
      </c>
      <c r="D822" s="3">
        <v>1</v>
      </c>
    </row>
    <row r="823" spans="1:4" x14ac:dyDescent="0.25">
      <c r="A823" s="6" t="s">
        <v>724</v>
      </c>
      <c r="B823" s="3">
        <v>8</v>
      </c>
      <c r="C823" s="1">
        <v>1</v>
      </c>
      <c r="D823" s="3">
        <v>1</v>
      </c>
    </row>
    <row r="824" spans="1:4" x14ac:dyDescent="0.25">
      <c r="A824" s="6" t="s">
        <v>725</v>
      </c>
      <c r="B824" s="3">
        <v>6</v>
      </c>
      <c r="C824" s="1">
        <v>1</v>
      </c>
      <c r="D824" s="3">
        <v>1</v>
      </c>
    </row>
    <row r="825" spans="1:4" x14ac:dyDescent="0.25">
      <c r="A825" s="6" t="s">
        <v>726</v>
      </c>
      <c r="B825" s="3">
        <v>1</v>
      </c>
      <c r="C825" s="1">
        <v>1</v>
      </c>
      <c r="D825" s="3">
        <v>1</v>
      </c>
    </row>
    <row r="826" spans="1:4" x14ac:dyDescent="0.25">
      <c r="A826" s="6" t="s">
        <v>727</v>
      </c>
      <c r="B826" s="3">
        <v>1</v>
      </c>
      <c r="C826" s="1">
        <v>1</v>
      </c>
      <c r="D826" s="3">
        <v>1</v>
      </c>
    </row>
    <row r="827" spans="1:4" x14ac:dyDescent="0.25">
      <c r="A827" s="6" t="s">
        <v>728</v>
      </c>
      <c r="B827" s="3">
        <v>1</v>
      </c>
      <c r="C827" s="1">
        <v>1</v>
      </c>
      <c r="D827" s="3">
        <v>1</v>
      </c>
    </row>
    <row r="828" spans="1:4" x14ac:dyDescent="0.25">
      <c r="A828" s="6" t="s">
        <v>729</v>
      </c>
      <c r="B828" s="3">
        <v>1</v>
      </c>
      <c r="C828" s="1">
        <v>1</v>
      </c>
      <c r="D828" s="3">
        <v>1</v>
      </c>
    </row>
    <row r="829" spans="1:4" x14ac:dyDescent="0.25">
      <c r="A829" s="6" t="s">
        <v>730</v>
      </c>
      <c r="B829" s="3">
        <v>1</v>
      </c>
      <c r="C829" s="1">
        <v>1</v>
      </c>
      <c r="D829" s="3">
        <v>1</v>
      </c>
    </row>
    <row r="830" spans="1:4" x14ac:dyDescent="0.25">
      <c r="A830" s="6" t="s">
        <v>731</v>
      </c>
      <c r="B830" s="3">
        <v>1</v>
      </c>
      <c r="C830" s="1">
        <v>1</v>
      </c>
      <c r="D830" s="3">
        <v>1</v>
      </c>
    </row>
    <row r="831" spans="1:4" x14ac:dyDescent="0.25">
      <c r="A831" s="6" t="s">
        <v>732</v>
      </c>
      <c r="B831" s="3">
        <v>1</v>
      </c>
      <c r="C831" s="1">
        <v>1</v>
      </c>
      <c r="D831" s="3">
        <v>1</v>
      </c>
    </row>
    <row r="832" spans="1:4" x14ac:dyDescent="0.25">
      <c r="A832" s="6" t="s">
        <v>733</v>
      </c>
      <c r="B832" s="3">
        <v>1</v>
      </c>
      <c r="C832" s="1">
        <v>1</v>
      </c>
      <c r="D832" s="3">
        <v>1</v>
      </c>
    </row>
    <row r="833" spans="1:4" x14ac:dyDescent="0.25">
      <c r="A833" s="6" t="s">
        <v>734</v>
      </c>
      <c r="B833" s="3">
        <v>1</v>
      </c>
      <c r="C833" s="1">
        <v>1</v>
      </c>
      <c r="D833" s="3">
        <v>1</v>
      </c>
    </row>
    <row r="834" spans="1:4" x14ac:dyDescent="0.25">
      <c r="A834" s="6" t="s">
        <v>735</v>
      </c>
      <c r="B834" s="3">
        <v>3</v>
      </c>
      <c r="C834" s="1">
        <v>1</v>
      </c>
      <c r="D834" s="3">
        <v>1</v>
      </c>
    </row>
    <row r="835" spans="1:4" x14ac:dyDescent="0.25">
      <c r="A835" s="6" t="s">
        <v>736</v>
      </c>
      <c r="B835" s="3">
        <v>2</v>
      </c>
      <c r="C835" s="1">
        <v>1</v>
      </c>
      <c r="D835" s="3">
        <v>1</v>
      </c>
    </row>
    <row r="836" spans="1:4" x14ac:dyDescent="0.25">
      <c r="A836" s="6" t="s">
        <v>737</v>
      </c>
      <c r="B836" s="3">
        <v>1</v>
      </c>
      <c r="C836" s="1">
        <v>1</v>
      </c>
      <c r="D836" s="3">
        <v>1</v>
      </c>
    </row>
    <row r="837" spans="1:4" x14ac:dyDescent="0.25">
      <c r="A837" s="6" t="s">
        <v>738</v>
      </c>
      <c r="B837" s="3">
        <v>4</v>
      </c>
      <c r="C837" s="1">
        <v>1</v>
      </c>
      <c r="D837" s="3">
        <v>1</v>
      </c>
    </row>
    <row r="838" spans="1:4" x14ac:dyDescent="0.25">
      <c r="A838" s="6" t="s">
        <v>739</v>
      </c>
      <c r="B838" s="3">
        <v>1</v>
      </c>
      <c r="C838" s="1">
        <v>1</v>
      </c>
      <c r="D838" s="3">
        <v>1</v>
      </c>
    </row>
    <row r="839" spans="1:4" x14ac:dyDescent="0.25">
      <c r="A839" s="6" t="s">
        <v>740</v>
      </c>
      <c r="B839" s="3">
        <v>2</v>
      </c>
      <c r="C839" s="1">
        <v>1</v>
      </c>
      <c r="D839" s="3">
        <v>1</v>
      </c>
    </row>
    <row r="840" spans="1:4" x14ac:dyDescent="0.25">
      <c r="A840" s="6" t="s">
        <v>741</v>
      </c>
      <c r="B840" s="3">
        <v>1</v>
      </c>
      <c r="C840" s="1">
        <v>1</v>
      </c>
      <c r="D840" s="3">
        <v>1</v>
      </c>
    </row>
    <row r="841" spans="1:4" x14ac:dyDescent="0.25">
      <c r="A841" s="6" t="s">
        <v>742</v>
      </c>
      <c r="B841" s="3">
        <v>1</v>
      </c>
      <c r="C841" s="1">
        <v>1</v>
      </c>
      <c r="D841" s="3">
        <v>1</v>
      </c>
    </row>
    <row r="842" spans="1:4" x14ac:dyDescent="0.25">
      <c r="A842" s="6" t="s">
        <v>743</v>
      </c>
      <c r="B842" s="3">
        <v>1</v>
      </c>
      <c r="C842" s="1">
        <v>1</v>
      </c>
      <c r="D842" s="3">
        <v>1</v>
      </c>
    </row>
    <row r="843" spans="1:4" x14ac:dyDescent="0.25">
      <c r="A843" s="6" t="s">
        <v>744</v>
      </c>
      <c r="B843" s="3">
        <v>3</v>
      </c>
      <c r="C843" s="1">
        <v>1</v>
      </c>
      <c r="D843" s="3">
        <v>1</v>
      </c>
    </row>
    <row r="844" spans="1:4" x14ac:dyDescent="0.25">
      <c r="A844" s="6" t="s">
        <v>745</v>
      </c>
      <c r="B844" s="3">
        <v>1</v>
      </c>
      <c r="C844" s="1">
        <v>1</v>
      </c>
      <c r="D844" s="3">
        <v>1</v>
      </c>
    </row>
    <row r="845" spans="1:4" x14ac:dyDescent="0.25">
      <c r="A845" s="6" t="s">
        <v>746</v>
      </c>
      <c r="B845" s="3">
        <v>1</v>
      </c>
      <c r="C845" s="1">
        <v>1</v>
      </c>
      <c r="D845" s="3">
        <v>1</v>
      </c>
    </row>
    <row r="846" spans="1:4" x14ac:dyDescent="0.25">
      <c r="A846" s="6" t="s">
        <v>747</v>
      </c>
      <c r="B846" s="3">
        <v>1</v>
      </c>
      <c r="C846" s="1">
        <v>1</v>
      </c>
      <c r="D846" s="3">
        <v>1</v>
      </c>
    </row>
    <row r="847" spans="1:4" x14ac:dyDescent="0.25">
      <c r="A847" s="6" t="s">
        <v>748</v>
      </c>
      <c r="B847" s="3">
        <v>4</v>
      </c>
      <c r="C847" s="1">
        <v>1</v>
      </c>
      <c r="D847" s="3">
        <v>1</v>
      </c>
    </row>
    <row r="848" spans="1:4" x14ac:dyDescent="0.25">
      <c r="A848" s="6" t="s">
        <v>749</v>
      </c>
      <c r="B848" s="3">
        <v>1</v>
      </c>
      <c r="C848" s="1">
        <v>1</v>
      </c>
      <c r="D848" s="3">
        <v>1</v>
      </c>
    </row>
    <row r="849" spans="1:4" x14ac:dyDescent="0.25">
      <c r="A849" s="6" t="s">
        <v>750</v>
      </c>
      <c r="B849" s="3">
        <v>1</v>
      </c>
      <c r="C849" s="1">
        <v>1</v>
      </c>
      <c r="D849" s="3">
        <v>1</v>
      </c>
    </row>
    <row r="850" spans="1:4" x14ac:dyDescent="0.25">
      <c r="A850" s="6" t="s">
        <v>751</v>
      </c>
      <c r="B850" s="3">
        <v>1</v>
      </c>
      <c r="C850" s="1">
        <v>1</v>
      </c>
      <c r="D850" s="3">
        <v>1</v>
      </c>
    </row>
    <row r="851" spans="1:4" x14ac:dyDescent="0.25">
      <c r="A851" s="6" t="s">
        <v>752</v>
      </c>
      <c r="B851" s="3">
        <v>1</v>
      </c>
      <c r="C851" s="1">
        <v>1</v>
      </c>
      <c r="D851" s="3">
        <v>1</v>
      </c>
    </row>
    <row r="852" spans="1:4" x14ac:dyDescent="0.25">
      <c r="A852" s="6" t="s">
        <v>753</v>
      </c>
      <c r="B852" s="3">
        <v>2</v>
      </c>
      <c r="C852" s="1">
        <v>1</v>
      </c>
      <c r="D852" s="3">
        <v>1</v>
      </c>
    </row>
    <row r="853" spans="1:4" x14ac:dyDescent="0.25">
      <c r="A853" s="6" t="s">
        <v>754</v>
      </c>
      <c r="B853" s="3">
        <v>1</v>
      </c>
      <c r="C853" s="1">
        <v>1</v>
      </c>
      <c r="D853" s="3">
        <v>1</v>
      </c>
    </row>
    <row r="854" spans="1:4" x14ac:dyDescent="0.25">
      <c r="A854" s="6" t="s">
        <v>755</v>
      </c>
      <c r="B854" s="3">
        <v>2</v>
      </c>
      <c r="C854" s="1">
        <v>1</v>
      </c>
      <c r="D854" s="3">
        <v>1</v>
      </c>
    </row>
    <row r="855" spans="1:4" x14ac:dyDescent="0.25">
      <c r="A855" s="6" t="s">
        <v>756</v>
      </c>
      <c r="B855" s="3">
        <v>1</v>
      </c>
      <c r="C855" s="1">
        <v>1</v>
      </c>
      <c r="D855" s="3">
        <v>1</v>
      </c>
    </row>
    <row r="856" spans="1:4" x14ac:dyDescent="0.25">
      <c r="A856" s="6" t="s">
        <v>757</v>
      </c>
      <c r="B856" s="3">
        <v>1</v>
      </c>
      <c r="C856" s="1">
        <v>1</v>
      </c>
      <c r="D856" s="3">
        <v>1</v>
      </c>
    </row>
    <row r="857" spans="1:4" x14ac:dyDescent="0.25">
      <c r="A857" s="6" t="s">
        <v>758</v>
      </c>
      <c r="B857" s="3">
        <v>3</v>
      </c>
      <c r="C857" s="1">
        <v>1</v>
      </c>
      <c r="D857" s="3">
        <v>1</v>
      </c>
    </row>
    <row r="858" spans="1:4" x14ac:dyDescent="0.25">
      <c r="A858" s="6" t="s">
        <v>759</v>
      </c>
      <c r="B858" s="3">
        <v>1</v>
      </c>
      <c r="C858" s="1">
        <v>1</v>
      </c>
      <c r="D858" s="3">
        <v>1</v>
      </c>
    </row>
    <row r="859" spans="1:4" x14ac:dyDescent="0.25">
      <c r="A859" s="6" t="s">
        <v>760</v>
      </c>
      <c r="B859" s="3">
        <v>1</v>
      </c>
      <c r="C859" s="1">
        <v>1</v>
      </c>
      <c r="D859" s="3">
        <v>1</v>
      </c>
    </row>
    <row r="860" spans="1:4" x14ac:dyDescent="0.25">
      <c r="A860" s="6" t="s">
        <v>761</v>
      </c>
      <c r="B860" s="3">
        <v>1</v>
      </c>
      <c r="C860" s="1">
        <v>1</v>
      </c>
      <c r="D860" s="3">
        <v>1</v>
      </c>
    </row>
    <row r="861" spans="1:4" x14ac:dyDescent="0.25">
      <c r="A861" s="6" t="s">
        <v>762</v>
      </c>
      <c r="B861" s="3">
        <v>1</v>
      </c>
      <c r="C861" s="1">
        <v>1</v>
      </c>
      <c r="D861" s="3">
        <v>1</v>
      </c>
    </row>
    <row r="862" spans="1:4" x14ac:dyDescent="0.25">
      <c r="A862" s="6" t="s">
        <v>763</v>
      </c>
      <c r="B862" s="3">
        <v>1</v>
      </c>
      <c r="C862" s="1">
        <v>1</v>
      </c>
      <c r="D862" s="3">
        <v>1</v>
      </c>
    </row>
    <row r="863" spans="1:4" x14ac:dyDescent="0.25">
      <c r="A863" s="6" t="s">
        <v>764</v>
      </c>
      <c r="B863" s="3">
        <v>3</v>
      </c>
      <c r="C863" s="1">
        <v>1</v>
      </c>
      <c r="D863" s="3">
        <v>1</v>
      </c>
    </row>
    <row r="864" spans="1:4" x14ac:dyDescent="0.25">
      <c r="A864" s="6" t="s">
        <v>765</v>
      </c>
      <c r="B864" s="3">
        <v>12</v>
      </c>
      <c r="C864" s="1">
        <v>1</v>
      </c>
      <c r="D864" s="3">
        <v>1</v>
      </c>
    </row>
    <row r="865" spans="1:4" x14ac:dyDescent="0.25">
      <c r="A865" s="6" t="s">
        <v>766</v>
      </c>
      <c r="B865" s="3">
        <v>11</v>
      </c>
      <c r="C865" s="1">
        <v>1</v>
      </c>
      <c r="D865" s="3">
        <v>1</v>
      </c>
    </row>
    <row r="866" spans="1:4" x14ac:dyDescent="0.25">
      <c r="A866" s="6" t="s">
        <v>767</v>
      </c>
      <c r="B866" s="3">
        <v>2</v>
      </c>
      <c r="C866" s="1">
        <v>1</v>
      </c>
      <c r="D866" s="3">
        <v>1</v>
      </c>
    </row>
    <row r="867" spans="1:4" x14ac:dyDescent="0.25">
      <c r="A867" s="6" t="s">
        <v>768</v>
      </c>
      <c r="B867" s="3">
        <v>2</v>
      </c>
      <c r="C867" s="1">
        <v>1</v>
      </c>
      <c r="D867" s="3">
        <v>1</v>
      </c>
    </row>
    <row r="868" spans="1:4" x14ac:dyDescent="0.25">
      <c r="A868" s="6" t="s">
        <v>769</v>
      </c>
      <c r="B868" s="3">
        <v>6</v>
      </c>
      <c r="C868" s="1">
        <v>1</v>
      </c>
      <c r="D868" s="3">
        <v>1</v>
      </c>
    </row>
    <row r="869" spans="1:4" x14ac:dyDescent="0.25">
      <c r="A869" s="6" t="s">
        <v>770</v>
      </c>
      <c r="B869" s="3">
        <v>1</v>
      </c>
      <c r="C869" s="1">
        <v>1</v>
      </c>
      <c r="D869" s="3">
        <v>1</v>
      </c>
    </row>
    <row r="870" spans="1:4" x14ac:dyDescent="0.25">
      <c r="A870" s="6" t="s">
        <v>771</v>
      </c>
      <c r="B870" s="3">
        <v>1</v>
      </c>
      <c r="C870" s="1">
        <v>1</v>
      </c>
      <c r="D870" s="3">
        <v>1</v>
      </c>
    </row>
    <row r="871" spans="1:4" x14ac:dyDescent="0.25">
      <c r="A871" s="6" t="s">
        <v>772</v>
      </c>
      <c r="B871" s="3">
        <v>2</v>
      </c>
      <c r="C871" s="1">
        <v>1</v>
      </c>
      <c r="D871" s="3">
        <v>1</v>
      </c>
    </row>
    <row r="872" spans="1:4" x14ac:dyDescent="0.25">
      <c r="A872" s="6" t="s">
        <v>773</v>
      </c>
      <c r="B872" s="3">
        <v>1</v>
      </c>
      <c r="C872" s="1">
        <v>1</v>
      </c>
      <c r="D872" s="3">
        <v>1</v>
      </c>
    </row>
    <row r="873" spans="1:4" x14ac:dyDescent="0.25">
      <c r="A873" s="6" t="s">
        <v>774</v>
      </c>
      <c r="B873" s="3">
        <v>1</v>
      </c>
      <c r="C873" s="1">
        <v>1</v>
      </c>
      <c r="D873" s="3">
        <v>1</v>
      </c>
    </row>
    <row r="874" spans="1:4" x14ac:dyDescent="0.25">
      <c r="A874" s="6" t="s">
        <v>775</v>
      </c>
      <c r="B874" s="3">
        <v>1</v>
      </c>
      <c r="C874" s="1">
        <v>1</v>
      </c>
      <c r="D874" s="3">
        <v>1</v>
      </c>
    </row>
    <row r="875" spans="1:4" x14ac:dyDescent="0.25">
      <c r="A875" s="6" t="s">
        <v>776</v>
      </c>
      <c r="B875" s="3">
        <v>1</v>
      </c>
      <c r="C875" s="1">
        <v>1</v>
      </c>
      <c r="D875" s="3">
        <v>1</v>
      </c>
    </row>
    <row r="876" spans="1:4" x14ac:dyDescent="0.25">
      <c r="A876" s="6" t="s">
        <v>777</v>
      </c>
      <c r="B876" s="3">
        <v>2</v>
      </c>
      <c r="C876" s="1">
        <v>1</v>
      </c>
      <c r="D876" s="3">
        <v>1</v>
      </c>
    </row>
    <row r="877" spans="1:4" x14ac:dyDescent="0.25">
      <c r="A877" s="6" t="s">
        <v>778</v>
      </c>
      <c r="B877" s="3">
        <v>1</v>
      </c>
      <c r="C877" s="1">
        <v>1</v>
      </c>
      <c r="D877" s="3">
        <v>1</v>
      </c>
    </row>
    <row r="878" spans="1:4" x14ac:dyDescent="0.25">
      <c r="A878" s="6" t="s">
        <v>779</v>
      </c>
      <c r="B878" s="3">
        <v>1</v>
      </c>
      <c r="C878" s="1">
        <v>1</v>
      </c>
      <c r="D878" s="3">
        <v>1</v>
      </c>
    </row>
    <row r="879" spans="1:4" x14ac:dyDescent="0.25">
      <c r="A879" s="6" t="s">
        <v>780</v>
      </c>
      <c r="B879" s="3">
        <v>5</v>
      </c>
      <c r="C879" s="1">
        <v>1</v>
      </c>
      <c r="D879" s="3">
        <v>1</v>
      </c>
    </row>
    <row r="880" spans="1:4" x14ac:dyDescent="0.25">
      <c r="A880" s="6" t="s">
        <v>781</v>
      </c>
      <c r="B880" s="3">
        <v>1</v>
      </c>
      <c r="C880" s="1">
        <v>1</v>
      </c>
      <c r="D880" s="3">
        <v>1</v>
      </c>
    </row>
    <row r="881" spans="1:4" x14ac:dyDescent="0.25">
      <c r="A881" s="6" t="s">
        <v>782</v>
      </c>
      <c r="B881" s="3">
        <v>1</v>
      </c>
      <c r="C881" s="1">
        <v>1</v>
      </c>
      <c r="D881" s="3">
        <v>1</v>
      </c>
    </row>
    <row r="882" spans="1:4" x14ac:dyDescent="0.25">
      <c r="A882" s="6" t="s">
        <v>783</v>
      </c>
      <c r="B882" s="3">
        <v>6</v>
      </c>
      <c r="C882" s="1">
        <v>1</v>
      </c>
      <c r="D882" s="3">
        <v>1</v>
      </c>
    </row>
    <row r="883" spans="1:4" x14ac:dyDescent="0.25">
      <c r="A883" s="6" t="s">
        <v>784</v>
      </c>
      <c r="B883" s="3">
        <v>1</v>
      </c>
      <c r="C883" s="1">
        <v>1</v>
      </c>
      <c r="D883" s="3">
        <v>1</v>
      </c>
    </row>
    <row r="884" spans="1:4" x14ac:dyDescent="0.25">
      <c r="A884" s="6" t="s">
        <v>785</v>
      </c>
      <c r="B884" s="3">
        <v>3</v>
      </c>
      <c r="C884" s="1">
        <v>1</v>
      </c>
      <c r="D884" s="3">
        <v>1</v>
      </c>
    </row>
    <row r="885" spans="1:4" x14ac:dyDescent="0.25">
      <c r="A885" s="6" t="s">
        <v>786</v>
      </c>
      <c r="B885" s="3">
        <v>1</v>
      </c>
      <c r="C885" s="1">
        <v>1</v>
      </c>
      <c r="D885" s="3">
        <v>1</v>
      </c>
    </row>
    <row r="886" spans="1:4" x14ac:dyDescent="0.25">
      <c r="A886" s="6" t="s">
        <v>787</v>
      </c>
      <c r="B886" s="3">
        <v>2</v>
      </c>
      <c r="C886" s="1">
        <v>1</v>
      </c>
      <c r="D886" s="3">
        <v>1</v>
      </c>
    </row>
    <row r="887" spans="1:4" x14ac:dyDescent="0.25">
      <c r="A887" s="6" t="s">
        <v>788</v>
      </c>
      <c r="B887" s="3">
        <v>2</v>
      </c>
      <c r="C887" s="1">
        <v>1</v>
      </c>
      <c r="D887" s="3">
        <v>1</v>
      </c>
    </row>
    <row r="888" spans="1:4" x14ac:dyDescent="0.25">
      <c r="A888" s="6" t="s">
        <v>789</v>
      </c>
      <c r="B888" s="3">
        <v>3</v>
      </c>
      <c r="C888" s="1">
        <v>1</v>
      </c>
      <c r="D888" s="3">
        <v>1</v>
      </c>
    </row>
    <row r="889" spans="1:4" x14ac:dyDescent="0.25">
      <c r="A889" s="6" t="s">
        <v>790</v>
      </c>
      <c r="B889" s="3">
        <v>1</v>
      </c>
      <c r="C889" s="1">
        <v>1</v>
      </c>
      <c r="D889" s="3">
        <v>1</v>
      </c>
    </row>
    <row r="890" spans="1:4" x14ac:dyDescent="0.25">
      <c r="A890" s="6" t="s">
        <v>791</v>
      </c>
      <c r="B890" s="3">
        <v>1</v>
      </c>
      <c r="C890" s="1">
        <v>1</v>
      </c>
      <c r="D890" s="3">
        <v>1</v>
      </c>
    </row>
    <row r="891" spans="1:4" x14ac:dyDescent="0.25">
      <c r="A891" s="6" t="s">
        <v>792</v>
      </c>
      <c r="B891" s="3">
        <v>1</v>
      </c>
      <c r="C891" s="1">
        <v>1</v>
      </c>
      <c r="D891" s="3">
        <v>1</v>
      </c>
    </row>
    <row r="892" spans="1:4" x14ac:dyDescent="0.25">
      <c r="A892" s="6" t="s">
        <v>793</v>
      </c>
      <c r="B892" s="3">
        <v>4</v>
      </c>
      <c r="C892" s="1">
        <v>1</v>
      </c>
      <c r="D892" s="3">
        <v>1</v>
      </c>
    </row>
    <row r="893" spans="1:4" x14ac:dyDescent="0.25">
      <c r="A893" s="6" t="s">
        <v>794</v>
      </c>
      <c r="B893" s="3">
        <v>1</v>
      </c>
      <c r="C893" s="1">
        <v>1</v>
      </c>
      <c r="D893" s="3">
        <v>1</v>
      </c>
    </row>
    <row r="894" spans="1:4" x14ac:dyDescent="0.25">
      <c r="A894" s="6" t="s">
        <v>795</v>
      </c>
      <c r="B894" s="3">
        <v>1</v>
      </c>
      <c r="C894" s="1">
        <v>1</v>
      </c>
      <c r="D894" s="3">
        <v>1</v>
      </c>
    </row>
    <row r="895" spans="1:4" x14ac:dyDescent="0.25">
      <c r="A895" s="6" t="s">
        <v>796</v>
      </c>
      <c r="B895" s="3">
        <v>2</v>
      </c>
      <c r="C895" s="1">
        <v>1</v>
      </c>
      <c r="D895" s="3">
        <v>1</v>
      </c>
    </row>
    <row r="896" spans="1:4" x14ac:dyDescent="0.25">
      <c r="A896" s="6" t="s">
        <v>797</v>
      </c>
      <c r="B896" s="3">
        <v>1</v>
      </c>
      <c r="C896" s="1">
        <v>1</v>
      </c>
      <c r="D896" s="3">
        <v>1</v>
      </c>
    </row>
    <row r="897" spans="1:4" x14ac:dyDescent="0.25">
      <c r="A897" s="7" t="s">
        <v>798</v>
      </c>
      <c r="B897" s="4">
        <v>176</v>
      </c>
      <c r="C897" s="2" t="s">
        <v>562</v>
      </c>
      <c r="D897" s="4">
        <v>86</v>
      </c>
    </row>
    <row r="898" spans="1:4" x14ac:dyDescent="0.25">
      <c r="A898" s="6" t="s">
        <v>799</v>
      </c>
      <c r="B898" s="3"/>
      <c r="D898" s="3"/>
    </row>
    <row r="899" spans="1:4" x14ac:dyDescent="0.25">
      <c r="A899" s="6" t="s">
        <v>800</v>
      </c>
      <c r="B899" s="3">
        <v>7</v>
      </c>
      <c r="C899" s="1">
        <v>1</v>
      </c>
      <c r="D899" s="3">
        <v>1</v>
      </c>
    </row>
    <row r="900" spans="1:4" x14ac:dyDescent="0.25">
      <c r="A900" s="6" t="s">
        <v>801</v>
      </c>
      <c r="B900" s="3">
        <v>3</v>
      </c>
      <c r="C900" s="1">
        <v>1</v>
      </c>
      <c r="D900" s="3">
        <v>1</v>
      </c>
    </row>
    <row r="901" spans="1:4" x14ac:dyDescent="0.25">
      <c r="A901" s="6" t="s">
        <v>802</v>
      </c>
      <c r="B901" s="3">
        <v>1</v>
      </c>
      <c r="C901" s="1">
        <v>1</v>
      </c>
      <c r="D901" s="3">
        <v>1</v>
      </c>
    </row>
    <row r="902" spans="1:4" x14ac:dyDescent="0.25">
      <c r="A902" s="6" t="s">
        <v>803</v>
      </c>
      <c r="B902" s="3">
        <v>1</v>
      </c>
      <c r="C902" s="1">
        <v>1</v>
      </c>
      <c r="D902" s="3">
        <v>1</v>
      </c>
    </row>
    <row r="903" spans="1:4" x14ac:dyDescent="0.25">
      <c r="A903" s="6" t="s">
        <v>804</v>
      </c>
      <c r="B903" s="3">
        <v>3</v>
      </c>
      <c r="C903" s="1">
        <v>1</v>
      </c>
      <c r="D903" s="3">
        <v>1</v>
      </c>
    </row>
    <row r="904" spans="1:4" x14ac:dyDescent="0.25">
      <c r="A904" s="6" t="s">
        <v>805</v>
      </c>
      <c r="B904" s="3">
        <v>20</v>
      </c>
      <c r="C904" s="1">
        <v>1</v>
      </c>
      <c r="D904" s="3">
        <v>1</v>
      </c>
    </row>
    <row r="905" spans="1:4" x14ac:dyDescent="0.25">
      <c r="A905" s="6" t="s">
        <v>806</v>
      </c>
      <c r="B905" s="3">
        <v>4</v>
      </c>
      <c r="C905" s="1">
        <v>1</v>
      </c>
      <c r="D905" s="3">
        <v>1</v>
      </c>
    </row>
    <row r="906" spans="1:4" x14ac:dyDescent="0.25">
      <c r="A906" s="6" t="s">
        <v>807</v>
      </c>
      <c r="B906" s="3">
        <v>4</v>
      </c>
      <c r="C906" s="1">
        <v>1</v>
      </c>
      <c r="D906" s="3">
        <v>1</v>
      </c>
    </row>
    <row r="907" spans="1:4" x14ac:dyDescent="0.25">
      <c r="A907" s="6" t="s">
        <v>808</v>
      </c>
      <c r="B907" s="3">
        <v>1</v>
      </c>
      <c r="C907" s="1">
        <v>1</v>
      </c>
      <c r="D907" s="3">
        <v>1</v>
      </c>
    </row>
    <row r="908" spans="1:4" x14ac:dyDescent="0.25">
      <c r="A908" s="6" t="s">
        <v>809</v>
      </c>
      <c r="B908" s="3">
        <v>1</v>
      </c>
      <c r="C908" s="1">
        <v>1</v>
      </c>
      <c r="D908" s="3">
        <v>1</v>
      </c>
    </row>
    <row r="909" spans="1:4" x14ac:dyDescent="0.25">
      <c r="A909" s="6" t="s">
        <v>810</v>
      </c>
      <c r="B909" s="3">
        <v>5</v>
      </c>
      <c r="C909" s="1">
        <v>1</v>
      </c>
      <c r="D909" s="3">
        <v>1</v>
      </c>
    </row>
    <row r="910" spans="1:4" x14ac:dyDescent="0.25">
      <c r="A910" s="6" t="s">
        <v>811</v>
      </c>
      <c r="B910" s="3">
        <v>1</v>
      </c>
      <c r="C910" s="1">
        <v>1</v>
      </c>
      <c r="D910" s="3">
        <v>1</v>
      </c>
    </row>
    <row r="911" spans="1:4" x14ac:dyDescent="0.25">
      <c r="A911" s="6" t="s">
        <v>812</v>
      </c>
      <c r="B911" s="3">
        <v>4</v>
      </c>
      <c r="C911" s="1">
        <v>1</v>
      </c>
      <c r="D911" s="3">
        <v>1</v>
      </c>
    </row>
    <row r="912" spans="1:4" x14ac:dyDescent="0.25">
      <c r="A912" s="6" t="s">
        <v>813</v>
      </c>
      <c r="B912" s="3">
        <v>12</v>
      </c>
      <c r="C912" s="1">
        <v>1</v>
      </c>
      <c r="D912" s="3">
        <v>1</v>
      </c>
    </row>
    <row r="913" spans="1:4" x14ac:dyDescent="0.25">
      <c r="A913" s="6" t="s">
        <v>814</v>
      </c>
      <c r="B913" s="3">
        <v>1</v>
      </c>
      <c r="C913" s="1">
        <v>1</v>
      </c>
      <c r="D913" s="3">
        <v>1</v>
      </c>
    </row>
    <row r="914" spans="1:4" x14ac:dyDescent="0.25">
      <c r="A914" s="6" t="s">
        <v>815</v>
      </c>
      <c r="B914" s="3">
        <v>2</v>
      </c>
      <c r="C914" s="1">
        <v>1</v>
      </c>
      <c r="D914" s="3">
        <v>1</v>
      </c>
    </row>
    <row r="915" spans="1:4" x14ac:dyDescent="0.25">
      <c r="A915" s="6" t="s">
        <v>816</v>
      </c>
      <c r="B915" s="3">
        <v>15</v>
      </c>
      <c r="C915" s="1">
        <v>1</v>
      </c>
      <c r="D915" s="3">
        <v>1</v>
      </c>
    </row>
    <row r="916" spans="1:4" x14ac:dyDescent="0.25">
      <c r="A916" s="6" t="s">
        <v>817</v>
      </c>
      <c r="B916" s="3">
        <v>6</v>
      </c>
      <c r="C916" s="1">
        <v>1</v>
      </c>
      <c r="D916" s="3">
        <v>1</v>
      </c>
    </row>
    <row r="917" spans="1:4" x14ac:dyDescent="0.25">
      <c r="A917" s="6" t="s">
        <v>818</v>
      </c>
      <c r="B917" s="3">
        <v>3</v>
      </c>
      <c r="C917" s="1">
        <v>1</v>
      </c>
      <c r="D917" s="3">
        <v>1</v>
      </c>
    </row>
    <row r="918" spans="1:4" x14ac:dyDescent="0.25">
      <c r="A918" s="6" t="s">
        <v>819</v>
      </c>
      <c r="B918" s="3">
        <v>12</v>
      </c>
      <c r="C918" s="1">
        <v>1</v>
      </c>
      <c r="D918" s="3">
        <v>1</v>
      </c>
    </row>
    <row r="919" spans="1:4" x14ac:dyDescent="0.25">
      <c r="A919" s="6" t="s">
        <v>820</v>
      </c>
      <c r="B919" s="3">
        <v>1</v>
      </c>
      <c r="C919" s="1">
        <v>1</v>
      </c>
      <c r="D919" s="3">
        <v>1</v>
      </c>
    </row>
    <row r="920" spans="1:4" x14ac:dyDescent="0.25">
      <c r="A920" s="6" t="s">
        <v>821</v>
      </c>
      <c r="B920" s="3">
        <v>8</v>
      </c>
      <c r="C920" s="1">
        <v>1</v>
      </c>
      <c r="D920" s="3">
        <v>1</v>
      </c>
    </row>
    <row r="921" spans="1:4" x14ac:dyDescent="0.25">
      <c r="A921" s="6" t="s">
        <v>822</v>
      </c>
      <c r="B921" s="3">
        <v>1</v>
      </c>
      <c r="C921" s="1">
        <v>1</v>
      </c>
      <c r="D921" s="3">
        <v>1</v>
      </c>
    </row>
    <row r="922" spans="1:4" x14ac:dyDescent="0.25">
      <c r="A922" s="6" t="s">
        <v>823</v>
      </c>
      <c r="B922" s="3">
        <v>1</v>
      </c>
      <c r="C922" s="1">
        <v>1</v>
      </c>
      <c r="D922" s="3">
        <v>1</v>
      </c>
    </row>
    <row r="923" spans="1:4" x14ac:dyDescent="0.25">
      <c r="A923" s="6" t="s">
        <v>824</v>
      </c>
      <c r="B923" s="3">
        <v>5</v>
      </c>
      <c r="C923" s="1">
        <v>1</v>
      </c>
      <c r="D923" s="3">
        <v>1</v>
      </c>
    </row>
    <row r="924" spans="1:4" x14ac:dyDescent="0.25">
      <c r="A924" s="6" t="s">
        <v>825</v>
      </c>
      <c r="B924" s="3">
        <v>3</v>
      </c>
      <c r="C924" s="1">
        <v>1</v>
      </c>
      <c r="D924" s="3">
        <v>1</v>
      </c>
    </row>
    <row r="925" spans="1:4" x14ac:dyDescent="0.25">
      <c r="A925" s="6" t="s">
        <v>826</v>
      </c>
      <c r="B925" s="3">
        <v>1</v>
      </c>
      <c r="C925" s="1">
        <v>1</v>
      </c>
      <c r="D925" s="3">
        <v>1</v>
      </c>
    </row>
    <row r="926" spans="1:4" x14ac:dyDescent="0.25">
      <c r="A926" s="6" t="s">
        <v>827</v>
      </c>
      <c r="B926" s="3">
        <v>9</v>
      </c>
      <c r="C926" s="1">
        <v>1</v>
      </c>
      <c r="D926" s="3">
        <v>1</v>
      </c>
    </row>
    <row r="927" spans="1:4" x14ac:dyDescent="0.25">
      <c r="A927" s="6" t="s">
        <v>828</v>
      </c>
      <c r="B927" s="3">
        <v>5</v>
      </c>
      <c r="C927" s="1">
        <v>1</v>
      </c>
      <c r="D927" s="3">
        <v>1</v>
      </c>
    </row>
    <row r="928" spans="1:4" x14ac:dyDescent="0.25">
      <c r="A928" s="6" t="s">
        <v>829</v>
      </c>
      <c r="B928" s="3">
        <v>1</v>
      </c>
      <c r="C928" s="1">
        <v>1</v>
      </c>
      <c r="D928" s="3">
        <v>1</v>
      </c>
    </row>
    <row r="929" spans="1:4" x14ac:dyDescent="0.25">
      <c r="A929" s="6" t="s">
        <v>830</v>
      </c>
      <c r="B929" s="3">
        <v>12</v>
      </c>
      <c r="C929" s="1">
        <v>1</v>
      </c>
      <c r="D929" s="3">
        <v>1</v>
      </c>
    </row>
    <row r="930" spans="1:4" x14ac:dyDescent="0.25">
      <c r="A930" s="6" t="s">
        <v>831</v>
      </c>
      <c r="B930" s="3">
        <v>3</v>
      </c>
      <c r="C930" s="1">
        <v>1</v>
      </c>
      <c r="D930" s="3">
        <v>1</v>
      </c>
    </row>
    <row r="931" spans="1:4" x14ac:dyDescent="0.25">
      <c r="A931" s="6" t="s">
        <v>832</v>
      </c>
      <c r="B931" s="3">
        <v>4</v>
      </c>
      <c r="C931" s="1">
        <v>1</v>
      </c>
      <c r="D931" s="3">
        <v>1</v>
      </c>
    </row>
    <row r="932" spans="1:4" x14ac:dyDescent="0.25">
      <c r="A932" s="6" t="s">
        <v>833</v>
      </c>
      <c r="B932" s="3">
        <v>2</v>
      </c>
      <c r="C932" s="1">
        <v>1</v>
      </c>
      <c r="D932" s="3">
        <v>1</v>
      </c>
    </row>
    <row r="933" spans="1:4" x14ac:dyDescent="0.25">
      <c r="A933" s="6" t="s">
        <v>834</v>
      </c>
      <c r="B933" s="3">
        <v>2</v>
      </c>
      <c r="C933" s="1">
        <v>1</v>
      </c>
      <c r="D933" s="3">
        <v>1</v>
      </c>
    </row>
    <row r="934" spans="1:4" x14ac:dyDescent="0.25">
      <c r="A934" s="6" t="s">
        <v>835</v>
      </c>
      <c r="B934" s="3">
        <v>7</v>
      </c>
      <c r="C934" s="1">
        <v>1</v>
      </c>
      <c r="D934" s="3">
        <v>1</v>
      </c>
    </row>
    <row r="935" spans="1:4" x14ac:dyDescent="0.25">
      <c r="A935" s="6" t="s">
        <v>836</v>
      </c>
      <c r="B935" s="3">
        <v>1</v>
      </c>
      <c r="C935" s="1">
        <v>1</v>
      </c>
      <c r="D935" s="3">
        <v>1</v>
      </c>
    </row>
    <row r="936" spans="1:4" x14ac:dyDescent="0.25">
      <c r="A936" s="6" t="s">
        <v>837</v>
      </c>
      <c r="B936" s="3">
        <v>1</v>
      </c>
      <c r="C936" s="1">
        <v>1</v>
      </c>
      <c r="D936" s="3">
        <v>1</v>
      </c>
    </row>
    <row r="937" spans="1:4" x14ac:dyDescent="0.25">
      <c r="A937" s="6" t="s">
        <v>838</v>
      </c>
      <c r="B937" s="3">
        <v>10</v>
      </c>
      <c r="C937" s="1">
        <v>1</v>
      </c>
      <c r="D937" s="3">
        <v>1</v>
      </c>
    </row>
    <row r="938" spans="1:4" x14ac:dyDescent="0.25">
      <c r="A938" s="6" t="s">
        <v>816</v>
      </c>
      <c r="B938" s="3">
        <v>9</v>
      </c>
      <c r="C938" s="1">
        <v>1</v>
      </c>
      <c r="D938" s="3">
        <v>1</v>
      </c>
    </row>
    <row r="939" spans="1:4" x14ac:dyDescent="0.25">
      <c r="A939" s="7" t="s">
        <v>839</v>
      </c>
      <c r="B939" s="4">
        <v>192</v>
      </c>
      <c r="C939" s="2" t="s">
        <v>840</v>
      </c>
      <c r="D939" s="4">
        <v>40</v>
      </c>
    </row>
    <row r="940" spans="1:4" x14ac:dyDescent="0.25">
      <c r="A940" s="6" t="s">
        <v>841</v>
      </c>
      <c r="B940" s="3"/>
      <c r="D940" s="3"/>
    </row>
    <row r="941" spans="1:4" x14ac:dyDescent="0.25">
      <c r="A941" s="6" t="s">
        <v>842</v>
      </c>
      <c r="B941" s="3">
        <v>6</v>
      </c>
      <c r="C941" s="1">
        <v>1</v>
      </c>
      <c r="D941" s="3">
        <v>1</v>
      </c>
    </row>
    <row r="942" spans="1:4" x14ac:dyDescent="0.25">
      <c r="A942" s="6" t="s">
        <v>843</v>
      </c>
      <c r="B942" s="3">
        <v>3</v>
      </c>
      <c r="C942" s="1">
        <v>1</v>
      </c>
      <c r="D942" s="3">
        <v>1</v>
      </c>
    </row>
    <row r="943" spans="1:4" x14ac:dyDescent="0.25">
      <c r="A943" s="6" t="s">
        <v>844</v>
      </c>
      <c r="B943" s="3">
        <v>33</v>
      </c>
      <c r="C943" s="1">
        <v>1</v>
      </c>
      <c r="D943" s="3">
        <v>1</v>
      </c>
    </row>
    <row r="944" spans="1:4" x14ac:dyDescent="0.25">
      <c r="A944" s="6" t="s">
        <v>845</v>
      </c>
      <c r="B944" s="3">
        <v>6</v>
      </c>
      <c r="C944" s="1">
        <v>1</v>
      </c>
      <c r="D944" s="3">
        <v>1</v>
      </c>
    </row>
    <row r="945" spans="1:4" x14ac:dyDescent="0.25">
      <c r="A945" s="6" t="s">
        <v>846</v>
      </c>
      <c r="B945" s="3">
        <v>33</v>
      </c>
      <c r="C945" s="1">
        <v>1</v>
      </c>
      <c r="D945" s="3">
        <v>1</v>
      </c>
    </row>
    <row r="946" spans="1:4" x14ac:dyDescent="0.25">
      <c r="A946" s="6" t="s">
        <v>847</v>
      </c>
      <c r="B946" s="3">
        <v>9</v>
      </c>
      <c r="C946" s="1">
        <v>1</v>
      </c>
      <c r="D946" s="3">
        <v>1</v>
      </c>
    </row>
    <row r="947" spans="1:4" x14ac:dyDescent="0.25">
      <c r="A947" s="6" t="s">
        <v>848</v>
      </c>
      <c r="B947" s="3">
        <v>4</v>
      </c>
      <c r="C947" s="1">
        <v>1</v>
      </c>
      <c r="D947" s="3">
        <v>1</v>
      </c>
    </row>
    <row r="948" spans="1:4" x14ac:dyDescent="0.25">
      <c r="A948" s="6" t="s">
        <v>849</v>
      </c>
      <c r="B948" s="3">
        <v>3</v>
      </c>
      <c r="C948" s="1">
        <v>1</v>
      </c>
      <c r="D948" s="3">
        <v>1</v>
      </c>
    </row>
    <row r="949" spans="1:4" x14ac:dyDescent="0.25">
      <c r="A949" s="6" t="s">
        <v>850</v>
      </c>
      <c r="B949" s="3">
        <v>7</v>
      </c>
      <c r="C949" s="1">
        <v>1</v>
      </c>
      <c r="D949" s="3">
        <v>1</v>
      </c>
    </row>
    <row r="950" spans="1:4" x14ac:dyDescent="0.25">
      <c r="A950" s="6" t="s">
        <v>851</v>
      </c>
      <c r="B950" s="3">
        <v>8</v>
      </c>
      <c r="C950" s="1">
        <v>1</v>
      </c>
      <c r="D950" s="3">
        <v>1</v>
      </c>
    </row>
    <row r="951" spans="1:4" x14ac:dyDescent="0.25">
      <c r="A951" s="6" t="s">
        <v>852</v>
      </c>
      <c r="B951" s="3">
        <v>1</v>
      </c>
      <c r="C951" s="1">
        <v>1</v>
      </c>
      <c r="D951" s="3">
        <v>1</v>
      </c>
    </row>
    <row r="952" spans="1:4" x14ac:dyDescent="0.25">
      <c r="A952" s="6" t="s">
        <v>853</v>
      </c>
      <c r="B952" s="3">
        <v>13</v>
      </c>
      <c r="C952" s="1">
        <v>1</v>
      </c>
      <c r="D952" s="3">
        <v>1</v>
      </c>
    </row>
    <row r="953" spans="1:4" x14ac:dyDescent="0.25">
      <c r="A953" s="6" t="s">
        <v>854</v>
      </c>
      <c r="B953" s="3">
        <v>1</v>
      </c>
      <c r="C953" s="1">
        <v>1</v>
      </c>
      <c r="D953" s="3">
        <v>1</v>
      </c>
    </row>
    <row r="954" spans="1:4" x14ac:dyDescent="0.25">
      <c r="A954" s="6" t="s">
        <v>855</v>
      </c>
      <c r="B954" s="3">
        <v>5</v>
      </c>
      <c r="C954" s="1">
        <v>1</v>
      </c>
      <c r="D954" s="3">
        <v>1</v>
      </c>
    </row>
    <row r="955" spans="1:4" x14ac:dyDescent="0.25">
      <c r="A955" s="6" t="s">
        <v>856</v>
      </c>
      <c r="B955" s="3">
        <v>3</v>
      </c>
      <c r="C955" s="1">
        <v>1</v>
      </c>
      <c r="D955" s="3">
        <v>1</v>
      </c>
    </row>
    <row r="956" spans="1:4" x14ac:dyDescent="0.25">
      <c r="A956" s="6" t="s">
        <v>857</v>
      </c>
      <c r="B956" s="3">
        <v>3</v>
      </c>
      <c r="C956" s="1">
        <v>1</v>
      </c>
      <c r="D956" s="3">
        <v>1</v>
      </c>
    </row>
    <row r="957" spans="1:4" x14ac:dyDescent="0.25">
      <c r="A957" s="6" t="s">
        <v>858</v>
      </c>
      <c r="B957" s="3">
        <v>5</v>
      </c>
      <c r="C957" s="1">
        <v>1</v>
      </c>
      <c r="D957" s="3">
        <v>1</v>
      </c>
    </row>
    <row r="958" spans="1:4" x14ac:dyDescent="0.25">
      <c r="A958" s="6" t="s">
        <v>859</v>
      </c>
      <c r="B958" s="3">
        <v>19</v>
      </c>
      <c r="C958" s="1">
        <v>1</v>
      </c>
      <c r="D958" s="3">
        <v>1</v>
      </c>
    </row>
    <row r="959" spans="1:4" x14ac:dyDescent="0.25">
      <c r="A959" s="6" t="s">
        <v>860</v>
      </c>
      <c r="B959" s="3">
        <v>3</v>
      </c>
      <c r="C959" s="1">
        <v>1</v>
      </c>
      <c r="D959" s="3">
        <v>1</v>
      </c>
    </row>
    <row r="960" spans="1:4" x14ac:dyDescent="0.25">
      <c r="A960" s="6" t="s">
        <v>861</v>
      </c>
      <c r="B960" s="3">
        <v>1</v>
      </c>
      <c r="C960" s="1">
        <v>1</v>
      </c>
      <c r="D960" s="3">
        <v>1</v>
      </c>
    </row>
    <row r="961" spans="1:4" x14ac:dyDescent="0.25">
      <c r="A961" s="6" t="s">
        <v>862</v>
      </c>
      <c r="B961" s="3">
        <v>2</v>
      </c>
      <c r="C961" s="1">
        <v>1</v>
      </c>
      <c r="D961" s="3">
        <v>1</v>
      </c>
    </row>
    <row r="962" spans="1:4" x14ac:dyDescent="0.25">
      <c r="A962" s="6" t="s">
        <v>863</v>
      </c>
      <c r="B962" s="3">
        <v>1</v>
      </c>
      <c r="C962" s="1">
        <v>1</v>
      </c>
      <c r="D962" s="3">
        <v>1</v>
      </c>
    </row>
    <row r="963" spans="1:4" x14ac:dyDescent="0.25">
      <c r="A963" s="6" t="s">
        <v>864</v>
      </c>
      <c r="B963" s="3">
        <v>9</v>
      </c>
      <c r="C963" s="1">
        <v>1</v>
      </c>
      <c r="D963" s="3">
        <v>1</v>
      </c>
    </row>
    <row r="964" spans="1:4" x14ac:dyDescent="0.25">
      <c r="A964" s="6" t="s">
        <v>865</v>
      </c>
      <c r="B964" s="3">
        <v>18</v>
      </c>
      <c r="C964" s="1">
        <v>1</v>
      </c>
      <c r="D964" s="3">
        <v>1</v>
      </c>
    </row>
    <row r="965" spans="1:4" x14ac:dyDescent="0.25">
      <c r="A965" s="6" t="s">
        <v>866</v>
      </c>
      <c r="B965" s="3">
        <v>25</v>
      </c>
      <c r="C965" s="1">
        <v>1</v>
      </c>
      <c r="D965" s="3">
        <v>1</v>
      </c>
    </row>
    <row r="966" spans="1:4" x14ac:dyDescent="0.25">
      <c r="A966" s="6" t="s">
        <v>867</v>
      </c>
      <c r="B966" s="3">
        <v>5</v>
      </c>
      <c r="C966" s="1">
        <v>1</v>
      </c>
      <c r="D966" s="3">
        <v>1</v>
      </c>
    </row>
    <row r="967" spans="1:4" x14ac:dyDescent="0.25">
      <c r="A967" s="6" t="s">
        <v>868</v>
      </c>
      <c r="B967" s="3">
        <v>1</v>
      </c>
      <c r="C967" s="1">
        <v>1</v>
      </c>
      <c r="D967" s="3">
        <v>1</v>
      </c>
    </row>
    <row r="968" spans="1:4" x14ac:dyDescent="0.25">
      <c r="A968" s="6" t="s">
        <v>869</v>
      </c>
      <c r="B968" s="3">
        <v>14</v>
      </c>
      <c r="C968" s="1">
        <v>1</v>
      </c>
      <c r="D968" s="3">
        <v>1</v>
      </c>
    </row>
    <row r="969" spans="1:4" x14ac:dyDescent="0.25">
      <c r="A969" s="6" t="s">
        <v>870</v>
      </c>
      <c r="B969" s="3">
        <v>1</v>
      </c>
      <c r="C969" s="1">
        <v>1</v>
      </c>
      <c r="D969" s="3">
        <v>1</v>
      </c>
    </row>
    <row r="970" spans="1:4" x14ac:dyDescent="0.25">
      <c r="A970" s="6" t="s">
        <v>871</v>
      </c>
      <c r="B970" s="3">
        <v>15</v>
      </c>
      <c r="C970" s="1">
        <v>1</v>
      </c>
      <c r="D970" s="3">
        <v>1</v>
      </c>
    </row>
    <row r="971" spans="1:4" x14ac:dyDescent="0.25">
      <c r="A971" s="7" t="s">
        <v>872</v>
      </c>
      <c r="B971" s="4">
        <v>257</v>
      </c>
      <c r="C971" s="2" t="s">
        <v>840</v>
      </c>
      <c r="D971" s="4">
        <v>30</v>
      </c>
    </row>
    <row r="972" spans="1:4" x14ac:dyDescent="0.25">
      <c r="A972" s="6" t="s">
        <v>873</v>
      </c>
      <c r="B972" s="3"/>
      <c r="D972" s="3"/>
    </row>
    <row r="973" spans="1:4" x14ac:dyDescent="0.25">
      <c r="A973" s="6" t="s">
        <v>874</v>
      </c>
      <c r="B973" s="3">
        <v>4</v>
      </c>
      <c r="C973" s="1">
        <v>1</v>
      </c>
      <c r="D973" s="3">
        <v>1</v>
      </c>
    </row>
    <row r="974" spans="1:4" x14ac:dyDescent="0.25">
      <c r="A974" s="6" t="s">
        <v>875</v>
      </c>
      <c r="B974" s="3">
        <v>1</v>
      </c>
      <c r="C974" s="1">
        <v>1</v>
      </c>
      <c r="D974" s="3">
        <v>1</v>
      </c>
    </row>
    <row r="975" spans="1:4" x14ac:dyDescent="0.25">
      <c r="A975" s="6" t="s">
        <v>876</v>
      </c>
      <c r="B975" s="3">
        <v>1</v>
      </c>
      <c r="C975" s="1">
        <v>1</v>
      </c>
      <c r="D975" s="3">
        <v>1</v>
      </c>
    </row>
    <row r="976" spans="1:4" x14ac:dyDescent="0.25">
      <c r="A976" s="6" t="s">
        <v>877</v>
      </c>
      <c r="B976" s="3">
        <v>8</v>
      </c>
      <c r="C976" s="1">
        <v>1</v>
      </c>
      <c r="D976" s="3">
        <v>1</v>
      </c>
    </row>
    <row r="977" spans="1:4" x14ac:dyDescent="0.25">
      <c r="A977" s="6" t="s">
        <v>878</v>
      </c>
      <c r="B977" s="3">
        <v>2</v>
      </c>
      <c r="C977" s="1">
        <v>1</v>
      </c>
      <c r="D977" s="3">
        <v>1</v>
      </c>
    </row>
    <row r="978" spans="1:4" x14ac:dyDescent="0.25">
      <c r="A978" s="6" t="s">
        <v>879</v>
      </c>
      <c r="B978" s="3">
        <v>1</v>
      </c>
      <c r="C978" s="1">
        <v>1</v>
      </c>
      <c r="D978" s="3">
        <v>1</v>
      </c>
    </row>
    <row r="979" spans="1:4" x14ac:dyDescent="0.25">
      <c r="A979" s="6" t="s">
        <v>880</v>
      </c>
      <c r="B979" s="3">
        <v>1</v>
      </c>
      <c r="C979" s="1">
        <v>1</v>
      </c>
      <c r="D979" s="3">
        <v>1</v>
      </c>
    </row>
    <row r="980" spans="1:4" x14ac:dyDescent="0.25">
      <c r="A980" s="6" t="s">
        <v>881</v>
      </c>
      <c r="B980" s="3">
        <v>1</v>
      </c>
      <c r="C980" s="1">
        <v>1</v>
      </c>
      <c r="D980" s="3">
        <v>1</v>
      </c>
    </row>
    <row r="981" spans="1:4" x14ac:dyDescent="0.25">
      <c r="A981" s="6" t="s">
        <v>882</v>
      </c>
      <c r="B981" s="3">
        <v>1</v>
      </c>
      <c r="C981" s="1">
        <v>1</v>
      </c>
      <c r="D981" s="3">
        <v>1</v>
      </c>
    </row>
    <row r="982" spans="1:4" x14ac:dyDescent="0.25">
      <c r="A982" s="6" t="s">
        <v>883</v>
      </c>
      <c r="B982" s="3">
        <v>1</v>
      </c>
      <c r="C982" s="1">
        <v>1</v>
      </c>
      <c r="D982" s="3">
        <v>1</v>
      </c>
    </row>
    <row r="983" spans="1:4" x14ac:dyDescent="0.25">
      <c r="A983" s="6" t="s">
        <v>884</v>
      </c>
      <c r="B983" s="3">
        <v>1</v>
      </c>
      <c r="C983" s="1">
        <v>1</v>
      </c>
      <c r="D983" s="3">
        <v>1</v>
      </c>
    </row>
    <row r="984" spans="1:4" x14ac:dyDescent="0.25">
      <c r="A984" s="6" t="s">
        <v>885</v>
      </c>
      <c r="B984" s="3">
        <v>16</v>
      </c>
      <c r="C984" s="1">
        <v>1</v>
      </c>
      <c r="D984" s="3">
        <v>1</v>
      </c>
    </row>
    <row r="985" spans="1:4" x14ac:dyDescent="0.25">
      <c r="A985" s="6" t="s">
        <v>886</v>
      </c>
      <c r="B985" s="3">
        <v>2</v>
      </c>
      <c r="C985" s="1">
        <v>1</v>
      </c>
      <c r="D985" s="3">
        <v>1</v>
      </c>
    </row>
    <row r="986" spans="1:4" x14ac:dyDescent="0.25">
      <c r="A986" s="6" t="s">
        <v>887</v>
      </c>
      <c r="B986" s="3">
        <v>7</v>
      </c>
      <c r="C986" s="1">
        <v>1</v>
      </c>
      <c r="D986" s="3">
        <v>1</v>
      </c>
    </row>
    <row r="987" spans="1:4" x14ac:dyDescent="0.25">
      <c r="A987" s="6" t="s">
        <v>888</v>
      </c>
      <c r="B987" s="3">
        <v>4</v>
      </c>
      <c r="C987" s="1">
        <v>1</v>
      </c>
      <c r="D987" s="3">
        <v>1</v>
      </c>
    </row>
    <row r="988" spans="1:4" x14ac:dyDescent="0.25">
      <c r="A988" s="6" t="s">
        <v>889</v>
      </c>
      <c r="B988" s="3">
        <v>1</v>
      </c>
      <c r="C988" s="1">
        <v>1</v>
      </c>
      <c r="D988" s="3">
        <v>1</v>
      </c>
    </row>
    <row r="989" spans="1:4" x14ac:dyDescent="0.25">
      <c r="A989" s="6" t="s">
        <v>890</v>
      </c>
      <c r="B989" s="3">
        <v>1</v>
      </c>
      <c r="C989" s="1">
        <v>1</v>
      </c>
      <c r="D989" s="3">
        <v>1</v>
      </c>
    </row>
    <row r="990" spans="1:4" x14ac:dyDescent="0.25">
      <c r="A990" s="6" t="s">
        <v>891</v>
      </c>
      <c r="B990" s="3">
        <v>1</v>
      </c>
      <c r="C990" s="1">
        <v>1</v>
      </c>
      <c r="D990" s="3">
        <v>1</v>
      </c>
    </row>
    <row r="991" spans="1:4" x14ac:dyDescent="0.25">
      <c r="A991" s="6" t="s">
        <v>892</v>
      </c>
      <c r="B991" s="3">
        <v>1</v>
      </c>
      <c r="C991" s="1">
        <v>1</v>
      </c>
      <c r="D991" s="3">
        <v>1</v>
      </c>
    </row>
    <row r="992" spans="1:4" x14ac:dyDescent="0.25">
      <c r="A992" s="6" t="s">
        <v>893</v>
      </c>
      <c r="B992" s="3">
        <v>33</v>
      </c>
      <c r="C992" s="1">
        <v>1</v>
      </c>
      <c r="D992" s="3">
        <v>1</v>
      </c>
    </row>
    <row r="993" spans="1:4" x14ac:dyDescent="0.25">
      <c r="A993" s="6" t="s">
        <v>894</v>
      </c>
      <c r="B993" s="3">
        <v>2</v>
      </c>
      <c r="C993" s="1">
        <v>1</v>
      </c>
      <c r="D993" s="3">
        <v>1</v>
      </c>
    </row>
    <row r="994" spans="1:4" x14ac:dyDescent="0.25">
      <c r="A994" s="6" t="s">
        <v>895</v>
      </c>
      <c r="B994" s="3">
        <v>1</v>
      </c>
      <c r="C994" s="1">
        <v>1</v>
      </c>
      <c r="D994" s="3">
        <v>1</v>
      </c>
    </row>
    <row r="995" spans="1:4" x14ac:dyDescent="0.25">
      <c r="A995" s="6" t="s">
        <v>896</v>
      </c>
      <c r="B995" s="3">
        <v>1</v>
      </c>
      <c r="C995" s="1">
        <v>1</v>
      </c>
      <c r="D995" s="3">
        <v>1</v>
      </c>
    </row>
    <row r="996" spans="1:4" x14ac:dyDescent="0.25">
      <c r="A996" s="6" t="s">
        <v>897</v>
      </c>
      <c r="B996" s="3">
        <v>1</v>
      </c>
      <c r="C996" s="1">
        <v>1</v>
      </c>
      <c r="D996" s="3">
        <v>1</v>
      </c>
    </row>
    <row r="997" spans="1:4" x14ac:dyDescent="0.25">
      <c r="A997" s="6" t="s">
        <v>898</v>
      </c>
      <c r="B997" s="3">
        <v>1</v>
      </c>
      <c r="C997" s="1">
        <v>1</v>
      </c>
      <c r="D997" s="3">
        <v>1</v>
      </c>
    </row>
    <row r="998" spans="1:4" x14ac:dyDescent="0.25">
      <c r="A998" s="6" t="s">
        <v>899</v>
      </c>
      <c r="B998" s="3">
        <v>1</v>
      </c>
      <c r="C998" s="1">
        <v>1</v>
      </c>
      <c r="D998" s="3">
        <v>1</v>
      </c>
    </row>
    <row r="999" spans="1:4" x14ac:dyDescent="0.25">
      <c r="A999" s="6" t="s">
        <v>900</v>
      </c>
      <c r="B999" s="3">
        <v>11</v>
      </c>
      <c r="C999" s="1">
        <v>1</v>
      </c>
      <c r="D999" s="3">
        <v>1</v>
      </c>
    </row>
    <row r="1000" spans="1:4" x14ac:dyDescent="0.25">
      <c r="A1000" s="6" t="s">
        <v>901</v>
      </c>
      <c r="B1000" s="3">
        <v>1</v>
      </c>
      <c r="C1000" s="1">
        <v>1</v>
      </c>
      <c r="D1000" s="3">
        <v>1</v>
      </c>
    </row>
    <row r="1001" spans="1:4" x14ac:dyDescent="0.25">
      <c r="A1001" s="6" t="s">
        <v>902</v>
      </c>
      <c r="B1001" s="3">
        <v>1</v>
      </c>
      <c r="C1001" s="1">
        <v>1</v>
      </c>
      <c r="D1001" s="3">
        <v>1</v>
      </c>
    </row>
    <row r="1002" spans="1:4" x14ac:dyDescent="0.25">
      <c r="A1002" s="6" t="s">
        <v>903</v>
      </c>
      <c r="B1002" s="3">
        <v>11</v>
      </c>
      <c r="C1002" s="1">
        <v>1</v>
      </c>
      <c r="D1002" s="3">
        <v>1</v>
      </c>
    </row>
    <row r="1003" spans="1:4" x14ac:dyDescent="0.25">
      <c r="A1003" s="6" t="s">
        <v>904</v>
      </c>
      <c r="B1003" s="3">
        <v>1</v>
      </c>
      <c r="C1003" s="1">
        <v>1</v>
      </c>
      <c r="D1003" s="3">
        <v>1</v>
      </c>
    </row>
    <row r="1004" spans="1:4" x14ac:dyDescent="0.25">
      <c r="A1004" s="6" t="s">
        <v>905</v>
      </c>
      <c r="B1004" s="3">
        <v>1</v>
      </c>
      <c r="C1004" s="1">
        <v>1</v>
      </c>
      <c r="D1004" s="3">
        <v>1</v>
      </c>
    </row>
    <row r="1005" spans="1:4" x14ac:dyDescent="0.25">
      <c r="A1005" s="6" t="s">
        <v>906</v>
      </c>
      <c r="B1005" s="3">
        <v>4</v>
      </c>
      <c r="C1005" s="1">
        <v>1</v>
      </c>
      <c r="D1005" s="3">
        <v>1</v>
      </c>
    </row>
    <row r="1006" spans="1:4" x14ac:dyDescent="0.25">
      <c r="A1006" s="6" t="s">
        <v>907</v>
      </c>
      <c r="B1006" s="3">
        <v>1</v>
      </c>
      <c r="C1006" s="1">
        <v>1</v>
      </c>
      <c r="D1006" s="3">
        <v>1</v>
      </c>
    </row>
    <row r="1007" spans="1:4" x14ac:dyDescent="0.25">
      <c r="A1007" s="6" t="s">
        <v>908</v>
      </c>
      <c r="B1007" s="3">
        <v>1</v>
      </c>
      <c r="C1007" s="1">
        <v>1</v>
      </c>
      <c r="D1007" s="3">
        <v>1</v>
      </c>
    </row>
    <row r="1008" spans="1:4" x14ac:dyDescent="0.25">
      <c r="A1008" s="6" t="s">
        <v>909</v>
      </c>
      <c r="B1008" s="3">
        <v>9</v>
      </c>
      <c r="C1008" s="1">
        <v>1</v>
      </c>
      <c r="D1008" s="3">
        <v>1</v>
      </c>
    </row>
    <row r="1009" spans="1:4" x14ac:dyDescent="0.25">
      <c r="A1009" s="6" t="s">
        <v>910</v>
      </c>
      <c r="B1009" s="3">
        <v>1</v>
      </c>
      <c r="C1009" s="1">
        <v>1</v>
      </c>
      <c r="D1009" s="3">
        <v>1</v>
      </c>
    </row>
    <row r="1010" spans="1:4" x14ac:dyDescent="0.25">
      <c r="A1010" s="6" t="s">
        <v>854</v>
      </c>
      <c r="B1010" s="3">
        <v>4</v>
      </c>
      <c r="C1010" s="1">
        <v>1</v>
      </c>
      <c r="D1010" s="3">
        <v>1</v>
      </c>
    </row>
    <row r="1011" spans="1:4" x14ac:dyDescent="0.25">
      <c r="A1011" s="6" t="s">
        <v>911</v>
      </c>
      <c r="B1011" s="3">
        <v>2</v>
      </c>
      <c r="C1011" s="1">
        <v>1</v>
      </c>
      <c r="D1011" s="3">
        <v>1</v>
      </c>
    </row>
    <row r="1012" spans="1:4" x14ac:dyDescent="0.25">
      <c r="A1012" s="6" t="s">
        <v>912</v>
      </c>
      <c r="B1012" s="3">
        <v>4</v>
      </c>
      <c r="C1012" s="1">
        <v>1</v>
      </c>
      <c r="D1012" s="3">
        <v>1</v>
      </c>
    </row>
    <row r="1013" spans="1:4" x14ac:dyDescent="0.25">
      <c r="A1013" s="6" t="s">
        <v>913</v>
      </c>
      <c r="B1013" s="3">
        <v>1</v>
      </c>
      <c r="C1013" s="1">
        <v>1</v>
      </c>
      <c r="D1013" s="3">
        <v>1</v>
      </c>
    </row>
    <row r="1014" spans="1:4" x14ac:dyDescent="0.25">
      <c r="A1014" s="6" t="s">
        <v>914</v>
      </c>
      <c r="B1014" s="3">
        <v>1</v>
      </c>
      <c r="C1014" s="1">
        <v>1</v>
      </c>
      <c r="D1014" s="3">
        <v>1</v>
      </c>
    </row>
    <row r="1015" spans="1:4" x14ac:dyDescent="0.25">
      <c r="A1015" s="6" t="s">
        <v>915</v>
      </c>
      <c r="B1015" s="3">
        <v>11</v>
      </c>
      <c r="C1015" s="1">
        <v>1</v>
      </c>
      <c r="D1015" s="3">
        <v>1</v>
      </c>
    </row>
    <row r="1016" spans="1:4" x14ac:dyDescent="0.25">
      <c r="A1016" s="6" t="s">
        <v>916</v>
      </c>
      <c r="B1016" s="3">
        <v>4</v>
      </c>
      <c r="C1016" s="1">
        <v>1</v>
      </c>
      <c r="D1016" s="3">
        <v>1</v>
      </c>
    </row>
    <row r="1017" spans="1:4" x14ac:dyDescent="0.25">
      <c r="A1017" s="6" t="s">
        <v>917</v>
      </c>
      <c r="B1017" s="3">
        <v>4</v>
      </c>
      <c r="C1017" s="1">
        <v>1</v>
      </c>
      <c r="D1017" s="3">
        <v>1</v>
      </c>
    </row>
    <row r="1018" spans="1:4" x14ac:dyDescent="0.25">
      <c r="A1018" s="6" t="s">
        <v>918</v>
      </c>
      <c r="B1018" s="3">
        <v>1</v>
      </c>
      <c r="C1018" s="1">
        <v>1</v>
      </c>
      <c r="D1018" s="3">
        <v>1</v>
      </c>
    </row>
    <row r="1019" spans="1:4" x14ac:dyDescent="0.25">
      <c r="A1019" s="6" t="s">
        <v>919</v>
      </c>
      <c r="B1019" s="3">
        <v>9</v>
      </c>
      <c r="C1019" s="1">
        <v>1</v>
      </c>
      <c r="D1019" s="3">
        <v>1</v>
      </c>
    </row>
    <row r="1020" spans="1:4" x14ac:dyDescent="0.25">
      <c r="A1020" s="6" t="s">
        <v>920</v>
      </c>
      <c r="B1020" s="3">
        <v>3</v>
      </c>
      <c r="C1020" s="1">
        <v>1</v>
      </c>
      <c r="D1020" s="3">
        <v>1</v>
      </c>
    </row>
    <row r="1021" spans="1:4" x14ac:dyDescent="0.25">
      <c r="A1021" s="6" t="s">
        <v>921</v>
      </c>
      <c r="B1021" s="3">
        <v>2</v>
      </c>
      <c r="C1021" s="1">
        <v>1</v>
      </c>
      <c r="D1021" s="3">
        <v>1</v>
      </c>
    </row>
    <row r="1022" spans="1:4" x14ac:dyDescent="0.25">
      <c r="A1022" s="6" t="s">
        <v>922</v>
      </c>
      <c r="B1022" s="3">
        <v>2</v>
      </c>
      <c r="C1022" s="1">
        <v>1</v>
      </c>
      <c r="D1022" s="3">
        <v>1</v>
      </c>
    </row>
    <row r="1023" spans="1:4" x14ac:dyDescent="0.25">
      <c r="A1023" s="6" t="s">
        <v>923</v>
      </c>
      <c r="B1023" s="3">
        <v>10</v>
      </c>
      <c r="C1023" s="1">
        <v>1</v>
      </c>
      <c r="D1023" s="3">
        <v>1</v>
      </c>
    </row>
    <row r="1024" spans="1:4" x14ac:dyDescent="0.25">
      <c r="A1024" s="6" t="s">
        <v>924</v>
      </c>
      <c r="B1024" s="3">
        <v>2</v>
      </c>
      <c r="C1024" s="1">
        <v>1</v>
      </c>
      <c r="D1024" s="3">
        <v>1</v>
      </c>
    </row>
    <row r="1025" spans="1:4" x14ac:dyDescent="0.25">
      <c r="A1025" s="6" t="s">
        <v>925</v>
      </c>
      <c r="B1025" s="3">
        <v>3</v>
      </c>
      <c r="C1025" s="1">
        <v>1</v>
      </c>
      <c r="D1025" s="3">
        <v>1</v>
      </c>
    </row>
    <row r="1026" spans="1:4" x14ac:dyDescent="0.25">
      <c r="A1026" s="6" t="s">
        <v>926</v>
      </c>
      <c r="B1026" s="3">
        <v>1</v>
      </c>
      <c r="C1026" s="1">
        <v>1</v>
      </c>
      <c r="D1026" s="3">
        <v>1</v>
      </c>
    </row>
    <row r="1027" spans="1:4" x14ac:dyDescent="0.25">
      <c r="A1027" s="6" t="s">
        <v>927</v>
      </c>
      <c r="B1027" s="3">
        <v>3</v>
      </c>
      <c r="C1027" s="1">
        <v>1</v>
      </c>
      <c r="D1027" s="3">
        <v>1</v>
      </c>
    </row>
    <row r="1028" spans="1:4" x14ac:dyDescent="0.25">
      <c r="A1028" s="6" t="s">
        <v>928</v>
      </c>
      <c r="B1028" s="3">
        <v>2</v>
      </c>
      <c r="C1028" s="1">
        <v>1</v>
      </c>
      <c r="D1028" s="3">
        <v>1</v>
      </c>
    </row>
    <row r="1029" spans="1:4" x14ac:dyDescent="0.25">
      <c r="A1029" s="6" t="s">
        <v>929</v>
      </c>
      <c r="B1029" s="3">
        <v>1</v>
      </c>
      <c r="C1029" s="1">
        <v>1</v>
      </c>
      <c r="D1029" s="3">
        <v>1</v>
      </c>
    </row>
    <row r="1030" spans="1:4" x14ac:dyDescent="0.25">
      <c r="A1030" s="6" t="s">
        <v>880</v>
      </c>
      <c r="B1030" s="3">
        <v>1</v>
      </c>
      <c r="C1030" s="1">
        <v>1</v>
      </c>
      <c r="D1030" s="3">
        <v>1</v>
      </c>
    </row>
    <row r="1031" spans="1:4" x14ac:dyDescent="0.25">
      <c r="A1031" s="6" t="s">
        <v>930</v>
      </c>
      <c r="B1031" s="3">
        <v>2</v>
      </c>
      <c r="C1031" s="1">
        <v>1</v>
      </c>
      <c r="D1031" s="3">
        <v>1</v>
      </c>
    </row>
    <row r="1032" spans="1:4" x14ac:dyDescent="0.25">
      <c r="A1032" s="6" t="s">
        <v>931</v>
      </c>
      <c r="B1032" s="3">
        <v>3</v>
      </c>
      <c r="C1032" s="1">
        <v>1</v>
      </c>
      <c r="D1032" s="3">
        <v>1</v>
      </c>
    </row>
    <row r="1033" spans="1:4" x14ac:dyDescent="0.25">
      <c r="A1033" s="6" t="s">
        <v>868</v>
      </c>
      <c r="B1033" s="3">
        <v>4</v>
      </c>
      <c r="C1033" s="1">
        <v>1</v>
      </c>
      <c r="D1033" s="3">
        <v>1</v>
      </c>
    </row>
    <row r="1034" spans="1:4" x14ac:dyDescent="0.25">
      <c r="A1034" s="6" t="s">
        <v>932</v>
      </c>
      <c r="B1034" s="3">
        <v>7</v>
      </c>
      <c r="C1034" s="1">
        <v>1</v>
      </c>
      <c r="D1034" s="3">
        <v>1</v>
      </c>
    </row>
    <row r="1035" spans="1:4" x14ac:dyDescent="0.25">
      <c r="A1035" s="6" t="s">
        <v>933</v>
      </c>
      <c r="B1035" s="3">
        <v>1</v>
      </c>
      <c r="C1035" s="1">
        <v>1</v>
      </c>
      <c r="D1035" s="3">
        <v>1</v>
      </c>
    </row>
    <row r="1036" spans="1:4" x14ac:dyDescent="0.25">
      <c r="A1036" s="6" t="s">
        <v>934</v>
      </c>
      <c r="B1036" s="3">
        <v>2</v>
      </c>
      <c r="C1036" s="1">
        <v>1</v>
      </c>
      <c r="D1036" s="3">
        <v>1</v>
      </c>
    </row>
    <row r="1037" spans="1:4" x14ac:dyDescent="0.25">
      <c r="A1037" s="6" t="s">
        <v>935</v>
      </c>
      <c r="B1037" s="3">
        <v>3</v>
      </c>
      <c r="C1037" s="1">
        <v>1</v>
      </c>
      <c r="D1037" s="3">
        <v>1</v>
      </c>
    </row>
    <row r="1038" spans="1:4" x14ac:dyDescent="0.25">
      <c r="A1038" s="6" t="s">
        <v>936</v>
      </c>
      <c r="B1038" s="3">
        <v>5</v>
      </c>
      <c r="C1038" s="1">
        <v>1</v>
      </c>
      <c r="D1038" s="3">
        <v>1</v>
      </c>
    </row>
    <row r="1039" spans="1:4" x14ac:dyDescent="0.25">
      <c r="A1039" s="6" t="s">
        <v>937</v>
      </c>
      <c r="B1039" s="3">
        <v>1</v>
      </c>
      <c r="C1039" s="1">
        <v>1</v>
      </c>
      <c r="D1039" s="3">
        <v>1</v>
      </c>
    </row>
    <row r="1040" spans="1:4" x14ac:dyDescent="0.25">
      <c r="A1040" s="6" t="s">
        <v>938</v>
      </c>
      <c r="B1040" s="3">
        <v>1</v>
      </c>
      <c r="C1040" s="1">
        <v>1</v>
      </c>
      <c r="D1040" s="3">
        <v>1</v>
      </c>
    </row>
    <row r="1041" spans="1:4" x14ac:dyDescent="0.25">
      <c r="A1041" s="6" t="s">
        <v>939</v>
      </c>
      <c r="B1041" s="3">
        <v>5</v>
      </c>
      <c r="C1041" s="1">
        <v>1</v>
      </c>
      <c r="D1041" s="3">
        <v>1</v>
      </c>
    </row>
    <row r="1042" spans="1:4" x14ac:dyDescent="0.25">
      <c r="A1042" s="6" t="s">
        <v>940</v>
      </c>
      <c r="B1042" s="3">
        <v>2</v>
      </c>
      <c r="C1042" s="1">
        <v>1</v>
      </c>
      <c r="D1042" s="3">
        <v>1</v>
      </c>
    </row>
    <row r="1043" spans="1:4" x14ac:dyDescent="0.25">
      <c r="A1043" s="7" t="s">
        <v>941</v>
      </c>
      <c r="B1043" s="4">
        <v>244</v>
      </c>
      <c r="C1043" s="2" t="s">
        <v>840</v>
      </c>
      <c r="D1043" s="4">
        <v>70</v>
      </c>
    </row>
    <row r="1044" spans="1:4" x14ac:dyDescent="0.25">
      <c r="A1044" s="6" t="s">
        <v>942</v>
      </c>
      <c r="B1044" s="3"/>
      <c r="D1044" s="3"/>
    </row>
    <row r="1045" spans="1:4" x14ac:dyDescent="0.25">
      <c r="A1045" s="6" t="s">
        <v>943</v>
      </c>
      <c r="B1045" s="3">
        <v>6</v>
      </c>
      <c r="C1045" s="1">
        <v>1</v>
      </c>
      <c r="D1045" s="3">
        <v>1</v>
      </c>
    </row>
    <row r="1046" spans="1:4" x14ac:dyDescent="0.25">
      <c r="A1046" s="6" t="s">
        <v>802</v>
      </c>
      <c r="B1046" s="3">
        <v>15</v>
      </c>
      <c r="C1046" s="1">
        <v>1</v>
      </c>
      <c r="D1046" s="3">
        <v>1</v>
      </c>
    </row>
    <row r="1047" spans="1:4" x14ac:dyDescent="0.25">
      <c r="A1047" s="6" t="s">
        <v>944</v>
      </c>
      <c r="B1047" s="3">
        <v>4</v>
      </c>
      <c r="C1047" s="1">
        <v>1</v>
      </c>
      <c r="D1047" s="3">
        <v>1</v>
      </c>
    </row>
    <row r="1048" spans="1:4" x14ac:dyDescent="0.25">
      <c r="A1048" s="6" t="s">
        <v>945</v>
      </c>
      <c r="B1048" s="3">
        <v>14</v>
      </c>
      <c r="C1048" s="1">
        <v>1</v>
      </c>
      <c r="D1048" s="3">
        <v>1</v>
      </c>
    </row>
    <row r="1049" spans="1:4" x14ac:dyDescent="0.25">
      <c r="A1049" s="6" t="s">
        <v>946</v>
      </c>
      <c r="B1049" s="3">
        <v>15</v>
      </c>
      <c r="C1049" s="1">
        <v>1</v>
      </c>
      <c r="D1049" s="3">
        <v>1</v>
      </c>
    </row>
    <row r="1050" spans="1:4" x14ac:dyDescent="0.25">
      <c r="A1050" s="6" t="s">
        <v>947</v>
      </c>
      <c r="B1050" s="3">
        <v>7</v>
      </c>
      <c r="C1050" s="1">
        <v>1</v>
      </c>
      <c r="D1050" s="3">
        <v>1</v>
      </c>
    </row>
    <row r="1051" spans="1:4" x14ac:dyDescent="0.25">
      <c r="A1051" s="6" t="s">
        <v>948</v>
      </c>
      <c r="B1051" s="3">
        <v>2</v>
      </c>
      <c r="C1051" s="1">
        <v>1</v>
      </c>
      <c r="D1051" s="3">
        <v>1</v>
      </c>
    </row>
    <row r="1052" spans="1:4" x14ac:dyDescent="0.25">
      <c r="A1052" s="6" t="s">
        <v>805</v>
      </c>
      <c r="B1052" s="3">
        <v>35</v>
      </c>
      <c r="C1052" s="1">
        <v>1</v>
      </c>
      <c r="D1052" s="3">
        <v>1</v>
      </c>
    </row>
    <row r="1053" spans="1:4" x14ac:dyDescent="0.25">
      <c r="A1053" s="6" t="s">
        <v>949</v>
      </c>
      <c r="B1053" s="3">
        <v>9</v>
      </c>
      <c r="C1053" s="1">
        <v>1</v>
      </c>
      <c r="D1053" s="3">
        <v>1</v>
      </c>
    </row>
    <row r="1054" spans="1:4" x14ac:dyDescent="0.25">
      <c r="A1054" s="6" t="s">
        <v>950</v>
      </c>
      <c r="B1054" s="3">
        <v>1</v>
      </c>
      <c r="C1054" s="1">
        <v>1</v>
      </c>
      <c r="D1054" s="3">
        <v>1</v>
      </c>
    </row>
    <row r="1055" spans="1:4" x14ac:dyDescent="0.25">
      <c r="A1055" s="6" t="s">
        <v>807</v>
      </c>
      <c r="B1055" s="3">
        <v>2</v>
      </c>
      <c r="C1055" s="1">
        <v>1</v>
      </c>
      <c r="D1055" s="3">
        <v>1</v>
      </c>
    </row>
    <row r="1056" spans="1:4" x14ac:dyDescent="0.25">
      <c r="A1056" s="6" t="s">
        <v>893</v>
      </c>
      <c r="B1056" s="3">
        <v>4</v>
      </c>
      <c r="C1056" s="1">
        <v>1</v>
      </c>
      <c r="D1056" s="3">
        <v>1</v>
      </c>
    </row>
    <row r="1057" spans="1:4" x14ac:dyDescent="0.25">
      <c r="A1057" s="6" t="s">
        <v>951</v>
      </c>
      <c r="B1057" s="3">
        <v>2</v>
      </c>
      <c r="C1057" s="1">
        <v>1</v>
      </c>
      <c r="D1057" s="3">
        <v>1</v>
      </c>
    </row>
    <row r="1058" spans="1:4" x14ac:dyDescent="0.25">
      <c r="A1058" s="6" t="s">
        <v>952</v>
      </c>
      <c r="B1058" s="3">
        <v>1</v>
      </c>
      <c r="C1058" s="1">
        <v>1</v>
      </c>
      <c r="D1058" s="3">
        <v>1</v>
      </c>
    </row>
    <row r="1059" spans="1:4" x14ac:dyDescent="0.25">
      <c r="A1059" s="6" t="s">
        <v>953</v>
      </c>
      <c r="B1059" s="3">
        <v>2</v>
      </c>
      <c r="C1059" s="1">
        <v>1</v>
      </c>
      <c r="D1059" s="3">
        <v>1</v>
      </c>
    </row>
    <row r="1060" spans="1:4" x14ac:dyDescent="0.25">
      <c r="A1060" s="6" t="s">
        <v>954</v>
      </c>
      <c r="B1060" s="3">
        <v>7</v>
      </c>
      <c r="C1060" s="1">
        <v>1</v>
      </c>
      <c r="D1060" s="3">
        <v>1</v>
      </c>
    </row>
    <row r="1061" spans="1:4" x14ac:dyDescent="0.25">
      <c r="A1061" s="6" t="s">
        <v>812</v>
      </c>
      <c r="B1061" s="3">
        <v>1</v>
      </c>
      <c r="C1061" s="1">
        <v>1</v>
      </c>
      <c r="D1061" s="3">
        <v>1</v>
      </c>
    </row>
    <row r="1062" spans="1:4" x14ac:dyDescent="0.25">
      <c r="A1062" s="6" t="s">
        <v>955</v>
      </c>
      <c r="B1062" s="3">
        <v>2</v>
      </c>
      <c r="C1062" s="1">
        <v>1</v>
      </c>
      <c r="D1062" s="3">
        <v>1</v>
      </c>
    </row>
    <row r="1063" spans="1:4" x14ac:dyDescent="0.25">
      <c r="A1063" s="6" t="s">
        <v>956</v>
      </c>
      <c r="B1063" s="3">
        <v>1</v>
      </c>
      <c r="C1063" s="1">
        <v>1</v>
      </c>
      <c r="D1063" s="3">
        <v>1</v>
      </c>
    </row>
    <row r="1064" spans="1:4" x14ac:dyDescent="0.25">
      <c r="A1064" s="6" t="s">
        <v>957</v>
      </c>
      <c r="B1064" s="3">
        <v>1</v>
      </c>
      <c r="C1064" s="1">
        <v>1</v>
      </c>
      <c r="D1064" s="3">
        <v>1</v>
      </c>
    </row>
    <row r="1065" spans="1:4" x14ac:dyDescent="0.25">
      <c r="A1065" s="6" t="s">
        <v>958</v>
      </c>
      <c r="B1065" s="3">
        <v>3</v>
      </c>
      <c r="C1065" s="1">
        <v>1</v>
      </c>
      <c r="D1065" s="3">
        <v>1</v>
      </c>
    </row>
    <row r="1066" spans="1:4" x14ac:dyDescent="0.25">
      <c r="A1066" s="6" t="s">
        <v>959</v>
      </c>
      <c r="B1066" s="3">
        <v>4</v>
      </c>
      <c r="C1066" s="1">
        <v>1</v>
      </c>
      <c r="D1066" s="3">
        <v>1</v>
      </c>
    </row>
    <row r="1067" spans="1:4" x14ac:dyDescent="0.25">
      <c r="A1067" s="6" t="s">
        <v>960</v>
      </c>
      <c r="B1067" s="3">
        <v>4</v>
      </c>
      <c r="C1067" s="1">
        <v>1</v>
      </c>
      <c r="D1067" s="3">
        <v>1</v>
      </c>
    </row>
    <row r="1068" spans="1:4" x14ac:dyDescent="0.25">
      <c r="A1068" s="6" t="s">
        <v>961</v>
      </c>
      <c r="B1068" s="3">
        <v>1</v>
      </c>
      <c r="C1068" s="1">
        <v>1</v>
      </c>
      <c r="D1068" s="3">
        <v>1</v>
      </c>
    </row>
    <row r="1069" spans="1:4" x14ac:dyDescent="0.25">
      <c r="A1069" s="6" t="s">
        <v>962</v>
      </c>
      <c r="B1069" s="3">
        <v>5</v>
      </c>
      <c r="C1069" s="1">
        <v>1</v>
      </c>
      <c r="D1069" s="3">
        <v>1</v>
      </c>
    </row>
    <row r="1070" spans="1:4" x14ac:dyDescent="0.25">
      <c r="A1070" s="6" t="s">
        <v>963</v>
      </c>
      <c r="B1070" s="3">
        <v>7</v>
      </c>
      <c r="C1070" s="1">
        <v>1</v>
      </c>
      <c r="D1070" s="3">
        <v>1</v>
      </c>
    </row>
    <row r="1071" spans="1:4" x14ac:dyDescent="0.25">
      <c r="A1071" s="6" t="s">
        <v>964</v>
      </c>
      <c r="B1071" s="3">
        <v>3</v>
      </c>
      <c r="C1071" s="1">
        <v>1</v>
      </c>
      <c r="D1071" s="3">
        <v>1</v>
      </c>
    </row>
    <row r="1072" spans="1:4" x14ac:dyDescent="0.25">
      <c r="A1072" s="6" t="s">
        <v>965</v>
      </c>
      <c r="B1072" s="3">
        <v>5</v>
      </c>
      <c r="C1072" s="1">
        <v>1</v>
      </c>
      <c r="D1072" s="3">
        <v>1</v>
      </c>
    </row>
    <row r="1073" spans="1:4" x14ac:dyDescent="0.25">
      <c r="A1073" s="6" t="s">
        <v>826</v>
      </c>
      <c r="B1073" s="3">
        <v>6</v>
      </c>
      <c r="C1073" s="1">
        <v>1</v>
      </c>
      <c r="D1073" s="3">
        <v>1</v>
      </c>
    </row>
    <row r="1074" spans="1:4" x14ac:dyDescent="0.25">
      <c r="A1074" s="6" t="s">
        <v>827</v>
      </c>
      <c r="B1074" s="3">
        <v>32</v>
      </c>
      <c r="C1074" s="1">
        <v>1</v>
      </c>
      <c r="D1074" s="3">
        <v>1</v>
      </c>
    </row>
    <row r="1075" spans="1:4" x14ac:dyDescent="0.25">
      <c r="A1075" s="6" t="s">
        <v>966</v>
      </c>
      <c r="B1075" s="3">
        <v>3</v>
      </c>
      <c r="C1075" s="1">
        <v>1</v>
      </c>
      <c r="D1075" s="3">
        <v>1</v>
      </c>
    </row>
    <row r="1076" spans="1:4" x14ac:dyDescent="0.25">
      <c r="A1076" s="6" t="s">
        <v>967</v>
      </c>
      <c r="B1076" s="3">
        <v>1</v>
      </c>
      <c r="C1076" s="1">
        <v>1</v>
      </c>
      <c r="D1076" s="3">
        <v>1</v>
      </c>
    </row>
    <row r="1077" spans="1:4" x14ac:dyDescent="0.25">
      <c r="A1077" s="6" t="s">
        <v>968</v>
      </c>
      <c r="B1077" s="3">
        <v>16</v>
      </c>
      <c r="C1077" s="1">
        <v>1</v>
      </c>
      <c r="D1077" s="3">
        <v>1</v>
      </c>
    </row>
    <row r="1078" spans="1:4" x14ac:dyDescent="0.25">
      <c r="A1078" s="6" t="s">
        <v>969</v>
      </c>
      <c r="B1078" s="3">
        <v>2</v>
      </c>
      <c r="C1078" s="1">
        <v>1</v>
      </c>
      <c r="D1078" s="3">
        <v>1</v>
      </c>
    </row>
    <row r="1079" spans="1:4" x14ac:dyDescent="0.25">
      <c r="A1079" s="6" t="s">
        <v>970</v>
      </c>
      <c r="B1079" s="3">
        <v>7</v>
      </c>
      <c r="C1079" s="1">
        <v>1</v>
      </c>
      <c r="D1079" s="3">
        <v>1</v>
      </c>
    </row>
    <row r="1080" spans="1:4" x14ac:dyDescent="0.25">
      <c r="A1080" s="6" t="s">
        <v>971</v>
      </c>
      <c r="B1080" s="3">
        <v>3</v>
      </c>
      <c r="C1080" s="1">
        <v>1</v>
      </c>
      <c r="D1080" s="3">
        <v>1</v>
      </c>
    </row>
    <row r="1081" spans="1:4" x14ac:dyDescent="0.25">
      <c r="A1081" s="7" t="s">
        <v>972</v>
      </c>
      <c r="B1081" s="4">
        <v>233</v>
      </c>
      <c r="C1081" s="2" t="s">
        <v>840</v>
      </c>
      <c r="D1081" s="4">
        <v>36</v>
      </c>
    </row>
    <row r="1082" spans="1:4" x14ac:dyDescent="0.25">
      <c r="A1082" s="6" t="s">
        <v>973</v>
      </c>
      <c r="B1082" s="3"/>
      <c r="D1082" s="3"/>
    </row>
    <row r="1083" spans="1:4" x14ac:dyDescent="0.25">
      <c r="A1083" s="6" t="s">
        <v>875</v>
      </c>
      <c r="B1083" s="3">
        <v>3</v>
      </c>
      <c r="C1083" s="1">
        <v>1</v>
      </c>
      <c r="D1083" s="3">
        <v>1</v>
      </c>
    </row>
    <row r="1084" spans="1:4" x14ac:dyDescent="0.25">
      <c r="A1084" s="6" t="s">
        <v>878</v>
      </c>
      <c r="B1084" s="3">
        <v>3</v>
      </c>
      <c r="C1084" s="1">
        <v>1</v>
      </c>
      <c r="D1084" s="3">
        <v>1</v>
      </c>
    </row>
    <row r="1085" spans="1:4" x14ac:dyDescent="0.25">
      <c r="A1085" s="6" t="s">
        <v>974</v>
      </c>
      <c r="B1085" s="3">
        <v>4</v>
      </c>
      <c r="C1085" s="1">
        <v>1</v>
      </c>
      <c r="D1085" s="3">
        <v>1</v>
      </c>
    </row>
    <row r="1086" spans="1:4" x14ac:dyDescent="0.25">
      <c r="A1086" s="6" t="s">
        <v>975</v>
      </c>
      <c r="B1086" s="3">
        <v>1</v>
      </c>
      <c r="C1086" s="1">
        <v>1</v>
      </c>
      <c r="D1086" s="3">
        <v>1</v>
      </c>
    </row>
    <row r="1087" spans="1:4" x14ac:dyDescent="0.25">
      <c r="A1087" s="6" t="s">
        <v>976</v>
      </c>
      <c r="B1087" s="3">
        <v>1</v>
      </c>
      <c r="C1087" s="1">
        <v>1</v>
      </c>
      <c r="D1087" s="3">
        <v>1</v>
      </c>
    </row>
    <row r="1088" spans="1:4" x14ac:dyDescent="0.25">
      <c r="A1088" s="6" t="s">
        <v>977</v>
      </c>
      <c r="B1088" s="3">
        <v>3</v>
      </c>
      <c r="C1088" s="1">
        <v>1</v>
      </c>
      <c r="D1088" s="3">
        <v>1</v>
      </c>
    </row>
    <row r="1089" spans="1:4" x14ac:dyDescent="0.25">
      <c r="A1089" s="6" t="s">
        <v>882</v>
      </c>
      <c r="B1089" s="3">
        <v>5</v>
      </c>
      <c r="C1089" s="1">
        <v>1</v>
      </c>
      <c r="D1089" s="3">
        <v>1</v>
      </c>
    </row>
    <row r="1090" spans="1:4" x14ac:dyDescent="0.25">
      <c r="A1090" s="6" t="s">
        <v>978</v>
      </c>
      <c r="B1090" s="3">
        <v>4</v>
      </c>
      <c r="C1090" s="1">
        <v>1</v>
      </c>
      <c r="D1090" s="3">
        <v>1</v>
      </c>
    </row>
    <row r="1091" spans="1:4" x14ac:dyDescent="0.25">
      <c r="A1091" s="6" t="s">
        <v>979</v>
      </c>
      <c r="B1091" s="3">
        <v>4</v>
      </c>
      <c r="C1091" s="1">
        <v>1</v>
      </c>
      <c r="D1091" s="3">
        <v>1</v>
      </c>
    </row>
    <row r="1092" spans="1:4" x14ac:dyDescent="0.25">
      <c r="A1092" s="6" t="s">
        <v>980</v>
      </c>
      <c r="B1092" s="3">
        <v>2</v>
      </c>
      <c r="C1092" s="1">
        <v>1</v>
      </c>
      <c r="D1092" s="3">
        <v>1</v>
      </c>
    </row>
    <row r="1093" spans="1:4" x14ac:dyDescent="0.25">
      <c r="A1093" s="6" t="s">
        <v>981</v>
      </c>
      <c r="B1093" s="3">
        <v>1</v>
      </c>
      <c r="C1093" s="1">
        <v>1</v>
      </c>
      <c r="D1093" s="3">
        <v>1</v>
      </c>
    </row>
    <row r="1094" spans="1:4" x14ac:dyDescent="0.25">
      <c r="A1094" s="6" t="s">
        <v>982</v>
      </c>
      <c r="B1094" s="3">
        <v>2</v>
      </c>
      <c r="C1094" s="1">
        <v>1</v>
      </c>
      <c r="D1094" s="3">
        <v>1</v>
      </c>
    </row>
    <row r="1095" spans="1:4" x14ac:dyDescent="0.25">
      <c r="A1095" s="6" t="s">
        <v>983</v>
      </c>
      <c r="B1095" s="3">
        <v>2</v>
      </c>
      <c r="C1095" s="1">
        <v>1</v>
      </c>
      <c r="D1095" s="3">
        <v>1</v>
      </c>
    </row>
    <row r="1096" spans="1:4" x14ac:dyDescent="0.25">
      <c r="A1096" s="6" t="s">
        <v>984</v>
      </c>
      <c r="B1096" s="3">
        <v>2</v>
      </c>
      <c r="C1096" s="1">
        <v>1</v>
      </c>
      <c r="D1096" s="3">
        <v>1</v>
      </c>
    </row>
    <row r="1097" spans="1:4" x14ac:dyDescent="0.25">
      <c r="A1097" s="6" t="s">
        <v>985</v>
      </c>
      <c r="B1097" s="3">
        <v>8</v>
      </c>
      <c r="C1097" s="1">
        <v>1</v>
      </c>
      <c r="D1097" s="3">
        <v>1</v>
      </c>
    </row>
    <row r="1098" spans="1:4" x14ac:dyDescent="0.25">
      <c r="A1098" s="6" t="s">
        <v>986</v>
      </c>
      <c r="B1098" s="3">
        <v>1</v>
      </c>
      <c r="C1098" s="1">
        <v>1</v>
      </c>
      <c r="D1098" s="3">
        <v>1</v>
      </c>
    </row>
    <row r="1099" spans="1:4" x14ac:dyDescent="0.25">
      <c r="A1099" s="6" t="s">
        <v>987</v>
      </c>
      <c r="B1099" s="3">
        <v>1</v>
      </c>
      <c r="C1099" s="1">
        <v>1</v>
      </c>
      <c r="D1099" s="3">
        <v>1</v>
      </c>
    </row>
    <row r="1100" spans="1:4" x14ac:dyDescent="0.25">
      <c r="A1100" s="6" t="s">
        <v>887</v>
      </c>
      <c r="B1100" s="3">
        <v>12</v>
      </c>
      <c r="C1100" s="1">
        <v>1</v>
      </c>
      <c r="D1100" s="3">
        <v>1</v>
      </c>
    </row>
    <row r="1101" spans="1:4" x14ac:dyDescent="0.25">
      <c r="A1101" s="6" t="s">
        <v>988</v>
      </c>
      <c r="B1101" s="3">
        <v>1</v>
      </c>
      <c r="C1101" s="1">
        <v>1</v>
      </c>
      <c r="D1101" s="3">
        <v>1</v>
      </c>
    </row>
    <row r="1102" spans="1:4" x14ac:dyDescent="0.25">
      <c r="A1102" s="6" t="s">
        <v>888</v>
      </c>
      <c r="B1102" s="3">
        <v>6</v>
      </c>
      <c r="C1102" s="1">
        <v>1</v>
      </c>
      <c r="D1102" s="3">
        <v>1</v>
      </c>
    </row>
    <row r="1103" spans="1:4" x14ac:dyDescent="0.25">
      <c r="A1103" s="6" t="s">
        <v>889</v>
      </c>
      <c r="B1103" s="3">
        <v>4</v>
      </c>
      <c r="C1103" s="1">
        <v>1</v>
      </c>
      <c r="D1103" s="3">
        <v>1</v>
      </c>
    </row>
    <row r="1104" spans="1:4" x14ac:dyDescent="0.25">
      <c r="A1104" s="6" t="s">
        <v>890</v>
      </c>
      <c r="B1104" s="3">
        <v>11</v>
      </c>
      <c r="C1104" s="1">
        <v>1</v>
      </c>
      <c r="D1104" s="3">
        <v>1</v>
      </c>
    </row>
    <row r="1105" spans="1:4" x14ac:dyDescent="0.25">
      <c r="A1105" s="6" t="s">
        <v>989</v>
      </c>
      <c r="B1105" s="3">
        <v>9</v>
      </c>
      <c r="C1105" s="1">
        <v>1</v>
      </c>
      <c r="D1105" s="3">
        <v>1</v>
      </c>
    </row>
    <row r="1106" spans="1:4" x14ac:dyDescent="0.25">
      <c r="A1106" s="6" t="s">
        <v>891</v>
      </c>
      <c r="B1106" s="3">
        <v>5</v>
      </c>
      <c r="C1106" s="1">
        <v>1</v>
      </c>
      <c r="D1106" s="3">
        <v>1</v>
      </c>
    </row>
    <row r="1107" spans="1:4" x14ac:dyDescent="0.25">
      <c r="A1107" s="6" t="s">
        <v>990</v>
      </c>
      <c r="B1107" s="3">
        <v>1</v>
      </c>
      <c r="C1107" s="1">
        <v>1</v>
      </c>
      <c r="D1107" s="3">
        <v>1</v>
      </c>
    </row>
    <row r="1108" spans="1:4" x14ac:dyDescent="0.25">
      <c r="A1108" s="6" t="s">
        <v>991</v>
      </c>
      <c r="B1108" s="3">
        <v>1</v>
      </c>
      <c r="C1108" s="1">
        <v>1</v>
      </c>
      <c r="D1108" s="3">
        <v>1</v>
      </c>
    </row>
    <row r="1109" spans="1:4" x14ac:dyDescent="0.25">
      <c r="A1109" s="6" t="s">
        <v>992</v>
      </c>
      <c r="B1109" s="3">
        <v>1</v>
      </c>
      <c r="C1109" s="1">
        <v>1</v>
      </c>
      <c r="D1109" s="3">
        <v>1</v>
      </c>
    </row>
    <row r="1110" spans="1:4" x14ac:dyDescent="0.25">
      <c r="A1110" s="6" t="s">
        <v>993</v>
      </c>
      <c r="B1110" s="3">
        <v>2</v>
      </c>
      <c r="C1110" s="1">
        <v>1</v>
      </c>
      <c r="D1110" s="3">
        <v>1</v>
      </c>
    </row>
    <row r="1111" spans="1:4" x14ac:dyDescent="0.25">
      <c r="A1111" s="6" t="s">
        <v>893</v>
      </c>
      <c r="B1111" s="3">
        <v>3</v>
      </c>
      <c r="C1111" s="1">
        <v>1</v>
      </c>
      <c r="D1111" s="3">
        <v>1</v>
      </c>
    </row>
    <row r="1112" spans="1:4" x14ac:dyDescent="0.25">
      <c r="A1112" s="6" t="s">
        <v>894</v>
      </c>
      <c r="B1112" s="3">
        <v>11</v>
      </c>
      <c r="C1112" s="1">
        <v>1</v>
      </c>
      <c r="D1112" s="3">
        <v>1</v>
      </c>
    </row>
    <row r="1113" spans="1:4" x14ac:dyDescent="0.25">
      <c r="A1113" s="6" t="s">
        <v>994</v>
      </c>
      <c r="B1113" s="3">
        <v>2</v>
      </c>
      <c r="C1113" s="1">
        <v>1</v>
      </c>
      <c r="D1113" s="3">
        <v>1</v>
      </c>
    </row>
    <row r="1114" spans="1:4" x14ac:dyDescent="0.25">
      <c r="A1114" s="6" t="s">
        <v>995</v>
      </c>
      <c r="B1114" s="3">
        <v>1</v>
      </c>
      <c r="C1114" s="1">
        <v>1</v>
      </c>
      <c r="D1114" s="3">
        <v>1</v>
      </c>
    </row>
    <row r="1115" spans="1:4" x14ac:dyDescent="0.25">
      <c r="A1115" s="6" t="s">
        <v>996</v>
      </c>
      <c r="B1115" s="3">
        <v>2</v>
      </c>
      <c r="C1115" s="1">
        <v>1</v>
      </c>
      <c r="D1115" s="3">
        <v>1</v>
      </c>
    </row>
    <row r="1116" spans="1:4" x14ac:dyDescent="0.25">
      <c r="A1116" s="6" t="s">
        <v>997</v>
      </c>
      <c r="B1116" s="3">
        <v>1</v>
      </c>
      <c r="C1116" s="1">
        <v>1</v>
      </c>
      <c r="D1116" s="3">
        <v>1</v>
      </c>
    </row>
    <row r="1117" spans="1:4" x14ac:dyDescent="0.25">
      <c r="A1117" s="6" t="s">
        <v>998</v>
      </c>
      <c r="B1117" s="3">
        <v>1</v>
      </c>
      <c r="C1117" s="1">
        <v>1</v>
      </c>
      <c r="D1117" s="3">
        <v>1</v>
      </c>
    </row>
    <row r="1118" spans="1:4" x14ac:dyDescent="0.25">
      <c r="A1118" s="6" t="s">
        <v>899</v>
      </c>
      <c r="B1118" s="3">
        <v>4</v>
      </c>
      <c r="C1118" s="1">
        <v>1</v>
      </c>
      <c r="D1118" s="3">
        <v>1</v>
      </c>
    </row>
    <row r="1119" spans="1:4" x14ac:dyDescent="0.25">
      <c r="A1119" s="6" t="s">
        <v>999</v>
      </c>
      <c r="B1119" s="3">
        <v>1</v>
      </c>
      <c r="C1119" s="1">
        <v>1</v>
      </c>
      <c r="D1119" s="3">
        <v>1</v>
      </c>
    </row>
    <row r="1120" spans="1:4" x14ac:dyDescent="0.25">
      <c r="A1120" s="6" t="s">
        <v>1000</v>
      </c>
      <c r="B1120" s="3">
        <v>2</v>
      </c>
      <c r="C1120" s="1">
        <v>1</v>
      </c>
      <c r="D1120" s="3">
        <v>1</v>
      </c>
    </row>
    <row r="1121" spans="1:4" x14ac:dyDescent="0.25">
      <c r="A1121" s="6" t="s">
        <v>1001</v>
      </c>
      <c r="B1121" s="3">
        <v>1</v>
      </c>
      <c r="C1121" s="1">
        <v>1</v>
      </c>
      <c r="D1121" s="3">
        <v>1</v>
      </c>
    </row>
    <row r="1122" spans="1:4" x14ac:dyDescent="0.25">
      <c r="A1122" s="6" t="s">
        <v>1002</v>
      </c>
      <c r="B1122" s="3">
        <v>7</v>
      </c>
      <c r="C1122" s="1">
        <v>1</v>
      </c>
      <c r="D1122" s="3">
        <v>1</v>
      </c>
    </row>
    <row r="1123" spans="1:4" x14ac:dyDescent="0.25">
      <c r="A1123" s="6" t="s">
        <v>904</v>
      </c>
      <c r="B1123" s="3">
        <v>2</v>
      </c>
      <c r="C1123" s="1">
        <v>1</v>
      </c>
      <c r="D1123" s="3">
        <v>1</v>
      </c>
    </row>
    <row r="1124" spans="1:4" x14ac:dyDescent="0.25">
      <c r="A1124" s="6" t="s">
        <v>1003</v>
      </c>
      <c r="B1124" s="3">
        <v>1</v>
      </c>
      <c r="C1124" s="1">
        <v>1</v>
      </c>
      <c r="D1124" s="3">
        <v>1</v>
      </c>
    </row>
    <row r="1125" spans="1:4" x14ac:dyDescent="0.25">
      <c r="A1125" s="6" t="s">
        <v>1004</v>
      </c>
      <c r="B1125" s="3">
        <v>3</v>
      </c>
      <c r="C1125" s="1">
        <v>1</v>
      </c>
      <c r="D1125" s="3">
        <v>1</v>
      </c>
    </row>
    <row r="1126" spans="1:4" x14ac:dyDescent="0.25">
      <c r="A1126" s="6" t="s">
        <v>1005</v>
      </c>
      <c r="B1126" s="3">
        <v>1</v>
      </c>
      <c r="C1126" s="1">
        <v>1</v>
      </c>
      <c r="D1126" s="3">
        <v>1</v>
      </c>
    </row>
    <row r="1127" spans="1:4" x14ac:dyDescent="0.25">
      <c r="A1127" s="6" t="s">
        <v>1006</v>
      </c>
      <c r="B1127" s="3">
        <v>1</v>
      </c>
      <c r="C1127" s="1">
        <v>1</v>
      </c>
      <c r="D1127" s="3">
        <v>1</v>
      </c>
    </row>
    <row r="1128" spans="1:4" x14ac:dyDescent="0.25">
      <c r="A1128" s="6" t="s">
        <v>905</v>
      </c>
      <c r="B1128" s="3">
        <v>8</v>
      </c>
      <c r="C1128" s="1">
        <v>1</v>
      </c>
      <c r="D1128" s="3">
        <v>1</v>
      </c>
    </row>
    <row r="1129" spans="1:4" x14ac:dyDescent="0.25">
      <c r="A1129" s="6" t="s">
        <v>1007</v>
      </c>
      <c r="B1129" s="3">
        <v>1</v>
      </c>
      <c r="C1129" s="1">
        <v>1</v>
      </c>
      <c r="D1129" s="3">
        <v>1</v>
      </c>
    </row>
    <row r="1130" spans="1:4" x14ac:dyDescent="0.25">
      <c r="A1130" s="6" t="s">
        <v>1008</v>
      </c>
      <c r="B1130" s="3">
        <v>2</v>
      </c>
      <c r="C1130" s="1">
        <v>1</v>
      </c>
      <c r="D1130" s="3">
        <v>1</v>
      </c>
    </row>
    <row r="1131" spans="1:4" x14ac:dyDescent="0.25">
      <c r="A1131" s="6" t="s">
        <v>1009</v>
      </c>
      <c r="B1131" s="3">
        <v>2</v>
      </c>
      <c r="C1131" s="1">
        <v>1</v>
      </c>
      <c r="D1131" s="3">
        <v>1</v>
      </c>
    </row>
    <row r="1132" spans="1:4" x14ac:dyDescent="0.25">
      <c r="A1132" s="6" t="s">
        <v>1010</v>
      </c>
      <c r="B1132" s="3">
        <v>1</v>
      </c>
      <c r="C1132" s="1">
        <v>1</v>
      </c>
      <c r="D1132" s="3">
        <v>1</v>
      </c>
    </row>
    <row r="1133" spans="1:4" x14ac:dyDescent="0.25">
      <c r="A1133" s="6" t="s">
        <v>906</v>
      </c>
      <c r="B1133" s="3">
        <v>4</v>
      </c>
      <c r="C1133" s="1">
        <v>1</v>
      </c>
      <c r="D1133" s="3">
        <v>1</v>
      </c>
    </row>
    <row r="1134" spans="1:4" x14ac:dyDescent="0.25">
      <c r="A1134" s="6" t="s">
        <v>908</v>
      </c>
      <c r="B1134" s="3">
        <v>3</v>
      </c>
      <c r="C1134" s="1">
        <v>1</v>
      </c>
      <c r="D1134" s="3">
        <v>1</v>
      </c>
    </row>
    <row r="1135" spans="1:4" x14ac:dyDescent="0.25">
      <c r="A1135" s="6" t="s">
        <v>854</v>
      </c>
      <c r="B1135" s="3">
        <v>2</v>
      </c>
      <c r="C1135" s="1">
        <v>1</v>
      </c>
      <c r="D1135" s="3">
        <v>1</v>
      </c>
    </row>
    <row r="1136" spans="1:4" x14ac:dyDescent="0.25">
      <c r="A1136" s="6" t="s">
        <v>1011</v>
      </c>
      <c r="B1136" s="3">
        <v>4</v>
      </c>
      <c r="C1136" s="1">
        <v>1</v>
      </c>
      <c r="D1136" s="3">
        <v>1</v>
      </c>
    </row>
    <row r="1137" spans="1:4" x14ac:dyDescent="0.25">
      <c r="A1137" s="6" t="s">
        <v>1012</v>
      </c>
      <c r="B1137" s="3">
        <v>1</v>
      </c>
      <c r="C1137" s="1">
        <v>1</v>
      </c>
      <c r="D1137" s="3">
        <v>1</v>
      </c>
    </row>
    <row r="1138" spans="1:4" x14ac:dyDescent="0.25">
      <c r="A1138" s="6" t="s">
        <v>911</v>
      </c>
      <c r="B1138" s="3">
        <v>7</v>
      </c>
      <c r="C1138" s="1">
        <v>1</v>
      </c>
      <c r="D1138" s="3">
        <v>1</v>
      </c>
    </row>
    <row r="1139" spans="1:4" x14ac:dyDescent="0.25">
      <c r="A1139" s="6" t="s">
        <v>1013</v>
      </c>
      <c r="B1139" s="3">
        <v>2</v>
      </c>
      <c r="C1139" s="1">
        <v>1</v>
      </c>
      <c r="D1139" s="3">
        <v>1</v>
      </c>
    </row>
    <row r="1140" spans="1:4" x14ac:dyDescent="0.25">
      <c r="A1140" s="6" t="s">
        <v>1014</v>
      </c>
      <c r="B1140" s="3">
        <v>6</v>
      </c>
      <c r="C1140" s="1">
        <v>1</v>
      </c>
      <c r="D1140" s="3">
        <v>1</v>
      </c>
    </row>
    <row r="1141" spans="1:4" x14ac:dyDescent="0.25">
      <c r="A1141" s="6" t="s">
        <v>1015</v>
      </c>
      <c r="B1141" s="3">
        <v>1</v>
      </c>
      <c r="C1141" s="1">
        <v>1</v>
      </c>
      <c r="D1141" s="3">
        <v>1</v>
      </c>
    </row>
    <row r="1142" spans="1:4" x14ac:dyDescent="0.25">
      <c r="A1142" s="6" t="s">
        <v>961</v>
      </c>
      <c r="B1142" s="3">
        <v>6</v>
      </c>
      <c r="C1142" s="1">
        <v>1</v>
      </c>
      <c r="D1142" s="3">
        <v>1</v>
      </c>
    </row>
    <row r="1143" spans="1:4" x14ac:dyDescent="0.25">
      <c r="A1143" s="6" t="s">
        <v>1016</v>
      </c>
      <c r="B1143" s="3">
        <v>1</v>
      </c>
      <c r="C1143" s="1">
        <v>1</v>
      </c>
      <c r="D1143" s="3">
        <v>1</v>
      </c>
    </row>
    <row r="1144" spans="1:4" x14ac:dyDescent="0.25">
      <c r="A1144" s="6" t="s">
        <v>1017</v>
      </c>
      <c r="B1144" s="3">
        <v>1</v>
      </c>
      <c r="C1144" s="1">
        <v>1</v>
      </c>
      <c r="D1144" s="3">
        <v>1</v>
      </c>
    </row>
    <row r="1145" spans="1:4" x14ac:dyDescent="0.25">
      <c r="A1145" s="6" t="s">
        <v>1018</v>
      </c>
      <c r="B1145" s="3">
        <v>1</v>
      </c>
      <c r="C1145" s="1">
        <v>1</v>
      </c>
      <c r="D1145" s="3">
        <v>1</v>
      </c>
    </row>
    <row r="1146" spans="1:4" x14ac:dyDescent="0.25">
      <c r="A1146" s="6" t="s">
        <v>1019</v>
      </c>
      <c r="B1146" s="3">
        <v>4</v>
      </c>
      <c r="C1146" s="1">
        <v>1</v>
      </c>
      <c r="D1146" s="3">
        <v>1</v>
      </c>
    </row>
    <row r="1147" spans="1:4" x14ac:dyDescent="0.25">
      <c r="A1147" s="6" t="s">
        <v>912</v>
      </c>
      <c r="B1147" s="3">
        <v>1</v>
      </c>
      <c r="C1147" s="1">
        <v>1</v>
      </c>
      <c r="D1147" s="3">
        <v>1</v>
      </c>
    </row>
    <row r="1148" spans="1:4" x14ac:dyDescent="0.25">
      <c r="A1148" s="6" t="s">
        <v>1020</v>
      </c>
      <c r="B1148" s="3">
        <v>2</v>
      </c>
      <c r="C1148" s="1">
        <v>1</v>
      </c>
      <c r="D1148" s="3">
        <v>1</v>
      </c>
    </row>
    <row r="1149" spans="1:4" x14ac:dyDescent="0.25">
      <c r="A1149" s="6" t="s">
        <v>915</v>
      </c>
      <c r="B1149" s="3">
        <v>4</v>
      </c>
      <c r="C1149" s="1">
        <v>1</v>
      </c>
      <c r="D1149" s="3">
        <v>1</v>
      </c>
    </row>
    <row r="1150" spans="1:4" x14ac:dyDescent="0.25">
      <c r="A1150" s="6" t="s">
        <v>1021</v>
      </c>
      <c r="B1150" s="3">
        <v>1</v>
      </c>
      <c r="C1150" s="1">
        <v>1</v>
      </c>
      <c r="D1150" s="3">
        <v>1</v>
      </c>
    </row>
    <row r="1151" spans="1:4" x14ac:dyDescent="0.25">
      <c r="A1151" s="6" t="s">
        <v>1022</v>
      </c>
      <c r="B1151" s="3">
        <v>1</v>
      </c>
      <c r="C1151" s="1">
        <v>1</v>
      </c>
      <c r="D1151" s="3">
        <v>1</v>
      </c>
    </row>
    <row r="1152" spans="1:4" x14ac:dyDescent="0.25">
      <c r="A1152" s="6" t="s">
        <v>1023</v>
      </c>
      <c r="B1152" s="3">
        <v>3</v>
      </c>
      <c r="C1152" s="1">
        <v>1</v>
      </c>
      <c r="D1152" s="3">
        <v>1</v>
      </c>
    </row>
    <row r="1153" spans="1:4" x14ac:dyDescent="0.25">
      <c r="A1153" s="6" t="s">
        <v>1024</v>
      </c>
      <c r="B1153" s="3">
        <v>1</v>
      </c>
      <c r="C1153" s="1">
        <v>1</v>
      </c>
      <c r="D1153" s="3">
        <v>1</v>
      </c>
    </row>
    <row r="1154" spans="1:4" x14ac:dyDescent="0.25">
      <c r="A1154" s="6" t="s">
        <v>917</v>
      </c>
      <c r="B1154" s="3">
        <v>3</v>
      </c>
      <c r="C1154" s="1">
        <v>1</v>
      </c>
      <c r="D1154" s="3">
        <v>1</v>
      </c>
    </row>
    <row r="1155" spans="1:4" x14ac:dyDescent="0.25">
      <c r="A1155" s="6" t="s">
        <v>1025</v>
      </c>
      <c r="B1155" s="3">
        <v>1</v>
      </c>
      <c r="C1155" s="1">
        <v>1</v>
      </c>
      <c r="D1155" s="3">
        <v>1</v>
      </c>
    </row>
    <row r="1156" spans="1:4" x14ac:dyDescent="0.25">
      <c r="A1156" s="6" t="s">
        <v>1026</v>
      </c>
      <c r="B1156" s="3">
        <v>1</v>
      </c>
      <c r="C1156" s="1">
        <v>1</v>
      </c>
      <c r="D1156" s="3">
        <v>1</v>
      </c>
    </row>
    <row r="1157" spans="1:4" x14ac:dyDescent="0.25">
      <c r="A1157" s="6" t="s">
        <v>1027</v>
      </c>
      <c r="B1157" s="3">
        <v>1</v>
      </c>
      <c r="C1157" s="1">
        <v>1</v>
      </c>
      <c r="D1157" s="3">
        <v>1</v>
      </c>
    </row>
    <row r="1158" spans="1:4" x14ac:dyDescent="0.25">
      <c r="A1158" s="6" t="s">
        <v>1028</v>
      </c>
      <c r="B1158" s="3">
        <v>4</v>
      </c>
      <c r="C1158" s="1">
        <v>1</v>
      </c>
      <c r="D1158" s="3">
        <v>1</v>
      </c>
    </row>
    <row r="1159" spans="1:4" x14ac:dyDescent="0.25">
      <c r="A1159" s="6" t="s">
        <v>918</v>
      </c>
      <c r="B1159" s="3">
        <v>2</v>
      </c>
      <c r="C1159" s="1">
        <v>1</v>
      </c>
      <c r="D1159" s="3">
        <v>1</v>
      </c>
    </row>
    <row r="1160" spans="1:4" x14ac:dyDescent="0.25">
      <c r="A1160" s="6" t="s">
        <v>920</v>
      </c>
      <c r="B1160" s="3">
        <v>5</v>
      </c>
      <c r="C1160" s="1">
        <v>1</v>
      </c>
      <c r="D1160" s="3">
        <v>1</v>
      </c>
    </row>
    <row r="1161" spans="1:4" x14ac:dyDescent="0.25">
      <c r="A1161" s="6" t="s">
        <v>1029</v>
      </c>
      <c r="B1161" s="3">
        <v>1</v>
      </c>
      <c r="C1161" s="1">
        <v>1</v>
      </c>
      <c r="D1161" s="3">
        <v>1</v>
      </c>
    </row>
    <row r="1162" spans="1:4" x14ac:dyDescent="0.25">
      <c r="A1162" s="6" t="s">
        <v>922</v>
      </c>
      <c r="B1162" s="3">
        <v>3</v>
      </c>
      <c r="C1162" s="1">
        <v>1</v>
      </c>
      <c r="D1162" s="3">
        <v>1</v>
      </c>
    </row>
    <row r="1163" spans="1:4" x14ac:dyDescent="0.25">
      <c r="A1163" s="6" t="s">
        <v>1030</v>
      </c>
      <c r="B1163" s="3">
        <v>1</v>
      </c>
      <c r="C1163" s="1">
        <v>1</v>
      </c>
      <c r="D1163" s="3">
        <v>1</v>
      </c>
    </row>
    <row r="1164" spans="1:4" x14ac:dyDescent="0.25">
      <c r="A1164" s="6" t="s">
        <v>828</v>
      </c>
      <c r="B1164" s="3">
        <v>2</v>
      </c>
      <c r="C1164" s="1">
        <v>1</v>
      </c>
      <c r="D1164" s="3">
        <v>1</v>
      </c>
    </row>
    <row r="1165" spans="1:4" x14ac:dyDescent="0.25">
      <c r="A1165" s="6" t="s">
        <v>1031</v>
      </c>
      <c r="B1165" s="3">
        <v>2</v>
      </c>
      <c r="C1165" s="1">
        <v>1</v>
      </c>
      <c r="D1165" s="3">
        <v>1</v>
      </c>
    </row>
    <row r="1166" spans="1:4" x14ac:dyDescent="0.25">
      <c r="A1166" s="6" t="s">
        <v>924</v>
      </c>
      <c r="B1166" s="3">
        <v>3</v>
      </c>
      <c r="C1166" s="1">
        <v>1</v>
      </c>
      <c r="D1166" s="3">
        <v>1</v>
      </c>
    </row>
    <row r="1167" spans="1:4" x14ac:dyDescent="0.25">
      <c r="A1167" s="6" t="s">
        <v>1032</v>
      </c>
      <c r="B1167" s="3">
        <v>2</v>
      </c>
      <c r="C1167" s="1">
        <v>1</v>
      </c>
      <c r="D1167" s="3">
        <v>1</v>
      </c>
    </row>
    <row r="1168" spans="1:4" x14ac:dyDescent="0.25">
      <c r="A1168" s="6" t="s">
        <v>1033</v>
      </c>
      <c r="B1168" s="3">
        <v>1</v>
      </c>
      <c r="C1168" s="1">
        <v>1</v>
      </c>
      <c r="D1168" s="3">
        <v>1</v>
      </c>
    </row>
    <row r="1169" spans="1:4" x14ac:dyDescent="0.25">
      <c r="A1169" s="6" t="s">
        <v>1034</v>
      </c>
      <c r="B1169" s="3">
        <v>2</v>
      </c>
      <c r="C1169" s="1">
        <v>1</v>
      </c>
      <c r="D1169" s="3">
        <v>1</v>
      </c>
    </row>
    <row r="1170" spans="1:4" x14ac:dyDescent="0.25">
      <c r="A1170" s="6" t="s">
        <v>1035</v>
      </c>
      <c r="B1170" s="3">
        <v>2</v>
      </c>
      <c r="C1170" s="1">
        <v>1</v>
      </c>
      <c r="D1170" s="3">
        <v>1</v>
      </c>
    </row>
    <row r="1171" spans="1:4" x14ac:dyDescent="0.25">
      <c r="A1171" s="6" t="s">
        <v>1036</v>
      </c>
      <c r="B1171" s="3">
        <v>2</v>
      </c>
      <c r="C1171" s="1">
        <v>1</v>
      </c>
      <c r="D1171" s="3">
        <v>1</v>
      </c>
    </row>
    <row r="1172" spans="1:4" x14ac:dyDescent="0.25">
      <c r="A1172" s="6" t="s">
        <v>1037</v>
      </c>
      <c r="B1172" s="3">
        <v>2</v>
      </c>
      <c r="C1172" s="1">
        <v>1</v>
      </c>
      <c r="D1172" s="3">
        <v>1</v>
      </c>
    </row>
    <row r="1173" spans="1:4" x14ac:dyDescent="0.25">
      <c r="A1173" s="6" t="s">
        <v>1038</v>
      </c>
      <c r="B1173" s="3">
        <v>1</v>
      </c>
      <c r="C1173" s="1">
        <v>1</v>
      </c>
      <c r="D1173" s="3">
        <v>1</v>
      </c>
    </row>
    <row r="1174" spans="1:4" x14ac:dyDescent="0.25">
      <c r="A1174" s="6" t="s">
        <v>1039</v>
      </c>
      <c r="B1174" s="3">
        <v>1</v>
      </c>
      <c r="C1174" s="1">
        <v>1</v>
      </c>
      <c r="D1174" s="3">
        <v>1</v>
      </c>
    </row>
    <row r="1175" spans="1:4" x14ac:dyDescent="0.25">
      <c r="A1175" s="6" t="s">
        <v>1040</v>
      </c>
      <c r="B1175" s="3">
        <v>4</v>
      </c>
      <c r="C1175" s="1">
        <v>1</v>
      </c>
      <c r="D1175" s="3">
        <v>1</v>
      </c>
    </row>
    <row r="1176" spans="1:4" x14ac:dyDescent="0.25">
      <c r="A1176" s="6" t="s">
        <v>1041</v>
      </c>
      <c r="B1176" s="3">
        <v>1</v>
      </c>
      <c r="C1176" s="1">
        <v>1</v>
      </c>
      <c r="D1176" s="3">
        <v>1</v>
      </c>
    </row>
    <row r="1177" spans="1:4" x14ac:dyDescent="0.25">
      <c r="A1177" s="6" t="s">
        <v>1042</v>
      </c>
      <c r="B1177" s="3">
        <v>3</v>
      </c>
      <c r="C1177" s="1">
        <v>1</v>
      </c>
      <c r="D1177" s="3">
        <v>1</v>
      </c>
    </row>
    <row r="1178" spans="1:4" x14ac:dyDescent="0.25">
      <c r="A1178" s="6" t="s">
        <v>1043</v>
      </c>
      <c r="B1178" s="3">
        <v>10</v>
      </c>
      <c r="C1178" s="1">
        <v>1</v>
      </c>
      <c r="D1178" s="3">
        <v>1</v>
      </c>
    </row>
    <row r="1179" spans="1:4" x14ac:dyDescent="0.25">
      <c r="A1179" s="6" t="s">
        <v>1044</v>
      </c>
      <c r="B1179" s="3">
        <v>1</v>
      </c>
      <c r="C1179" s="1">
        <v>1</v>
      </c>
      <c r="D1179" s="3">
        <v>1</v>
      </c>
    </row>
    <row r="1180" spans="1:4" x14ac:dyDescent="0.25">
      <c r="A1180" s="6" t="s">
        <v>1045</v>
      </c>
      <c r="B1180" s="3">
        <v>1</v>
      </c>
      <c r="C1180" s="1">
        <v>1</v>
      </c>
      <c r="D1180" s="3">
        <v>1</v>
      </c>
    </row>
    <row r="1181" spans="1:4" x14ac:dyDescent="0.25">
      <c r="A1181" s="6" t="s">
        <v>1046</v>
      </c>
      <c r="B1181" s="3">
        <v>1</v>
      </c>
      <c r="C1181" s="1">
        <v>1</v>
      </c>
      <c r="D1181" s="3">
        <v>1</v>
      </c>
    </row>
    <row r="1182" spans="1:4" x14ac:dyDescent="0.25">
      <c r="A1182" s="6" t="s">
        <v>931</v>
      </c>
      <c r="B1182" s="3">
        <v>6</v>
      </c>
      <c r="C1182" s="1">
        <v>1</v>
      </c>
      <c r="D1182" s="3">
        <v>1</v>
      </c>
    </row>
    <row r="1183" spans="1:4" x14ac:dyDescent="0.25">
      <c r="A1183" s="6" t="s">
        <v>1047</v>
      </c>
      <c r="B1183" s="3">
        <v>1</v>
      </c>
      <c r="C1183" s="1">
        <v>1</v>
      </c>
      <c r="D1183" s="3">
        <v>1</v>
      </c>
    </row>
    <row r="1184" spans="1:4" x14ac:dyDescent="0.25">
      <c r="A1184" s="6" t="s">
        <v>868</v>
      </c>
      <c r="B1184" s="3">
        <v>6</v>
      </c>
      <c r="C1184" s="1">
        <v>1</v>
      </c>
      <c r="D1184" s="3">
        <v>1</v>
      </c>
    </row>
    <row r="1185" spans="1:4" x14ac:dyDescent="0.25">
      <c r="A1185" s="6" t="s">
        <v>1048</v>
      </c>
      <c r="B1185" s="3">
        <v>2</v>
      </c>
      <c r="C1185" s="1">
        <v>1</v>
      </c>
      <c r="D1185" s="3">
        <v>1</v>
      </c>
    </row>
    <row r="1186" spans="1:4" x14ac:dyDescent="0.25">
      <c r="A1186" s="6" t="s">
        <v>932</v>
      </c>
      <c r="B1186" s="3">
        <v>1</v>
      </c>
      <c r="C1186" s="1">
        <v>1</v>
      </c>
      <c r="D1186" s="3">
        <v>1</v>
      </c>
    </row>
    <row r="1187" spans="1:4" x14ac:dyDescent="0.25">
      <c r="A1187" s="6" t="s">
        <v>1049</v>
      </c>
      <c r="B1187" s="3">
        <v>1</v>
      </c>
      <c r="C1187" s="1">
        <v>1</v>
      </c>
      <c r="D1187" s="3">
        <v>1</v>
      </c>
    </row>
    <row r="1188" spans="1:4" x14ac:dyDescent="0.25">
      <c r="A1188" s="6" t="s">
        <v>1050</v>
      </c>
      <c r="B1188" s="3">
        <v>1</v>
      </c>
      <c r="C1188" s="1">
        <v>1</v>
      </c>
      <c r="D1188" s="3">
        <v>1</v>
      </c>
    </row>
    <row r="1189" spans="1:4" x14ac:dyDescent="0.25">
      <c r="A1189" s="6" t="s">
        <v>936</v>
      </c>
      <c r="B1189" s="3">
        <v>2</v>
      </c>
      <c r="C1189" s="1">
        <v>1</v>
      </c>
      <c r="D1189" s="3">
        <v>1</v>
      </c>
    </row>
    <row r="1190" spans="1:4" x14ac:dyDescent="0.25">
      <c r="A1190" s="6" t="s">
        <v>937</v>
      </c>
      <c r="B1190" s="3">
        <v>1</v>
      </c>
      <c r="C1190" s="1">
        <v>1</v>
      </c>
      <c r="D1190" s="3">
        <v>1</v>
      </c>
    </row>
    <row r="1191" spans="1:4" x14ac:dyDescent="0.25">
      <c r="A1191" s="6" t="s">
        <v>1051</v>
      </c>
      <c r="B1191" s="3">
        <v>1</v>
      </c>
      <c r="C1191" s="1">
        <v>1</v>
      </c>
      <c r="D1191" s="3">
        <v>1</v>
      </c>
    </row>
    <row r="1192" spans="1:4" x14ac:dyDescent="0.25">
      <c r="A1192" s="6" t="s">
        <v>1052</v>
      </c>
      <c r="B1192" s="3">
        <v>2</v>
      </c>
      <c r="C1192" s="1">
        <v>1</v>
      </c>
      <c r="D1192" s="3">
        <v>1</v>
      </c>
    </row>
    <row r="1193" spans="1:4" x14ac:dyDescent="0.25">
      <c r="A1193" s="6" t="s">
        <v>1053</v>
      </c>
      <c r="B1193" s="3">
        <v>2</v>
      </c>
      <c r="C1193" s="1">
        <v>1</v>
      </c>
      <c r="D1193" s="3">
        <v>1</v>
      </c>
    </row>
    <row r="1194" spans="1:4" x14ac:dyDescent="0.25">
      <c r="A1194" s="6" t="s">
        <v>1054</v>
      </c>
      <c r="B1194" s="3">
        <v>2</v>
      </c>
      <c r="C1194" s="1">
        <v>1</v>
      </c>
      <c r="D1194" s="3">
        <v>1</v>
      </c>
    </row>
    <row r="1195" spans="1:4" x14ac:dyDescent="0.25">
      <c r="A1195" s="6" t="s">
        <v>1055</v>
      </c>
      <c r="B1195" s="3">
        <v>1</v>
      </c>
      <c r="C1195" s="1">
        <v>1</v>
      </c>
      <c r="D1195" s="3">
        <v>1</v>
      </c>
    </row>
    <row r="1196" spans="1:4" x14ac:dyDescent="0.25">
      <c r="A1196" s="6" t="s">
        <v>1056</v>
      </c>
      <c r="B1196" s="3">
        <v>1</v>
      </c>
      <c r="C1196" s="1">
        <v>1</v>
      </c>
      <c r="D1196" s="3">
        <v>1</v>
      </c>
    </row>
    <row r="1197" spans="1:4" x14ac:dyDescent="0.25">
      <c r="A1197" s="6" t="s">
        <v>1057</v>
      </c>
      <c r="B1197" s="3">
        <v>1</v>
      </c>
      <c r="C1197" s="1">
        <v>1</v>
      </c>
      <c r="D1197" s="3">
        <v>1</v>
      </c>
    </row>
    <row r="1198" spans="1:4" x14ac:dyDescent="0.25">
      <c r="A1198" s="6" t="s">
        <v>940</v>
      </c>
      <c r="B1198" s="3">
        <v>3</v>
      </c>
      <c r="C1198" s="1">
        <v>1</v>
      </c>
      <c r="D1198" s="3">
        <v>1</v>
      </c>
    </row>
    <row r="1199" spans="1:4" x14ac:dyDescent="0.25">
      <c r="A1199" s="6" t="s">
        <v>1058</v>
      </c>
      <c r="B1199" s="3">
        <v>1</v>
      </c>
      <c r="C1199" s="1">
        <v>1</v>
      </c>
      <c r="D1199" s="3">
        <v>1</v>
      </c>
    </row>
    <row r="1200" spans="1:4" x14ac:dyDescent="0.25">
      <c r="A1200" s="7" t="s">
        <v>1059</v>
      </c>
      <c r="B1200" s="4">
        <v>312</v>
      </c>
      <c r="C1200" s="2" t="s">
        <v>840</v>
      </c>
      <c r="D1200" s="4">
        <v>117</v>
      </c>
    </row>
    <row r="1201" spans="1:4" x14ac:dyDescent="0.25">
      <c r="A1201" s="6" t="s">
        <v>1060</v>
      </c>
      <c r="B1201" s="3"/>
      <c r="D1201" s="3"/>
    </row>
    <row r="1202" spans="1:4" x14ac:dyDescent="0.25">
      <c r="A1202" s="6" t="s">
        <v>1061</v>
      </c>
      <c r="B1202" s="3">
        <v>1</v>
      </c>
      <c r="C1202" s="1">
        <v>1</v>
      </c>
      <c r="D1202" s="3">
        <v>1</v>
      </c>
    </row>
    <row r="1203" spans="1:4" x14ac:dyDescent="0.25">
      <c r="A1203" s="6" t="s">
        <v>1062</v>
      </c>
      <c r="B1203" s="3">
        <v>2</v>
      </c>
      <c r="C1203" s="1">
        <v>1</v>
      </c>
      <c r="D1203" s="3">
        <v>1</v>
      </c>
    </row>
    <row r="1204" spans="1:4" x14ac:dyDescent="0.25">
      <c r="A1204" s="6" t="s">
        <v>1063</v>
      </c>
      <c r="B1204" s="3">
        <v>5</v>
      </c>
      <c r="C1204" s="1">
        <v>1</v>
      </c>
      <c r="D1204" s="3">
        <v>1</v>
      </c>
    </row>
    <row r="1205" spans="1:4" x14ac:dyDescent="0.25">
      <c r="A1205" s="6" t="s">
        <v>1064</v>
      </c>
      <c r="B1205" s="3">
        <v>2</v>
      </c>
      <c r="C1205" s="1">
        <v>1</v>
      </c>
      <c r="D1205" s="3">
        <v>1</v>
      </c>
    </row>
    <row r="1206" spans="1:4" x14ac:dyDescent="0.25">
      <c r="A1206" s="6" t="s">
        <v>1065</v>
      </c>
      <c r="B1206" s="3">
        <v>1</v>
      </c>
      <c r="C1206" s="1">
        <v>1</v>
      </c>
      <c r="D1206" s="3">
        <v>1</v>
      </c>
    </row>
    <row r="1207" spans="1:4" x14ac:dyDescent="0.25">
      <c r="A1207" s="6" t="s">
        <v>801</v>
      </c>
      <c r="B1207" s="3">
        <v>2</v>
      </c>
      <c r="C1207" s="1">
        <v>1</v>
      </c>
      <c r="D1207" s="3">
        <v>1</v>
      </c>
    </row>
    <row r="1208" spans="1:4" x14ac:dyDescent="0.25">
      <c r="A1208" s="6" t="s">
        <v>1066</v>
      </c>
      <c r="B1208" s="3">
        <v>2</v>
      </c>
      <c r="C1208" s="1">
        <v>1</v>
      </c>
      <c r="D1208" s="3">
        <v>1</v>
      </c>
    </row>
    <row r="1209" spans="1:4" x14ac:dyDescent="0.25">
      <c r="A1209" s="6" t="s">
        <v>1067</v>
      </c>
      <c r="B1209" s="3">
        <v>7</v>
      </c>
      <c r="C1209" s="1">
        <v>1</v>
      </c>
      <c r="D1209" s="3">
        <v>1</v>
      </c>
    </row>
    <row r="1210" spans="1:4" x14ac:dyDescent="0.25">
      <c r="A1210" s="6" t="s">
        <v>1068</v>
      </c>
      <c r="B1210" s="3">
        <v>1</v>
      </c>
      <c r="C1210" s="1">
        <v>1</v>
      </c>
      <c r="D1210" s="3">
        <v>1</v>
      </c>
    </row>
    <row r="1211" spans="1:4" x14ac:dyDescent="0.25">
      <c r="A1211" s="6" t="s">
        <v>1069</v>
      </c>
      <c r="B1211" s="3">
        <v>1</v>
      </c>
      <c r="C1211" s="1">
        <v>1</v>
      </c>
      <c r="D1211" s="3">
        <v>1</v>
      </c>
    </row>
    <row r="1212" spans="1:4" x14ac:dyDescent="0.25">
      <c r="A1212" s="6" t="s">
        <v>1070</v>
      </c>
      <c r="B1212" s="3">
        <v>14</v>
      </c>
      <c r="C1212" s="1">
        <v>1</v>
      </c>
      <c r="D1212" s="3">
        <v>1</v>
      </c>
    </row>
    <row r="1213" spans="1:4" x14ac:dyDescent="0.25">
      <c r="A1213" s="6" t="s">
        <v>1071</v>
      </c>
      <c r="B1213" s="3">
        <v>1</v>
      </c>
      <c r="C1213" s="1">
        <v>1</v>
      </c>
      <c r="D1213" s="3">
        <v>1</v>
      </c>
    </row>
    <row r="1214" spans="1:4" x14ac:dyDescent="0.25">
      <c r="A1214" s="6" t="s">
        <v>805</v>
      </c>
      <c r="B1214" s="3">
        <v>2</v>
      </c>
      <c r="C1214" s="1">
        <v>1</v>
      </c>
      <c r="D1214" s="3">
        <v>1</v>
      </c>
    </row>
    <row r="1215" spans="1:4" x14ac:dyDescent="0.25">
      <c r="A1215" s="6" t="s">
        <v>1072</v>
      </c>
      <c r="B1215" s="3">
        <v>2</v>
      </c>
      <c r="C1215" s="1">
        <v>1</v>
      </c>
      <c r="D1215" s="3">
        <v>1</v>
      </c>
    </row>
    <row r="1216" spans="1:4" x14ac:dyDescent="0.25">
      <c r="A1216" s="6" t="s">
        <v>1073</v>
      </c>
      <c r="B1216" s="3">
        <v>1</v>
      </c>
      <c r="C1216" s="1">
        <v>1</v>
      </c>
      <c r="D1216" s="3">
        <v>1</v>
      </c>
    </row>
    <row r="1217" spans="1:4" x14ac:dyDescent="0.25">
      <c r="A1217" s="6" t="s">
        <v>807</v>
      </c>
      <c r="B1217" s="3">
        <v>10</v>
      </c>
      <c r="C1217" s="1">
        <v>1</v>
      </c>
      <c r="D1217" s="3">
        <v>1</v>
      </c>
    </row>
    <row r="1218" spans="1:4" x14ac:dyDescent="0.25">
      <c r="A1218" s="6" t="s">
        <v>808</v>
      </c>
      <c r="B1218" s="3">
        <v>1</v>
      </c>
      <c r="C1218" s="1">
        <v>1</v>
      </c>
      <c r="D1218" s="3">
        <v>1</v>
      </c>
    </row>
    <row r="1219" spans="1:4" x14ac:dyDescent="0.25">
      <c r="A1219" s="6" t="s">
        <v>1074</v>
      </c>
      <c r="B1219" s="3">
        <v>2</v>
      </c>
      <c r="C1219" s="1">
        <v>1</v>
      </c>
      <c r="D1219" s="3">
        <v>1</v>
      </c>
    </row>
    <row r="1220" spans="1:4" x14ac:dyDescent="0.25">
      <c r="A1220" s="6" t="s">
        <v>1075</v>
      </c>
      <c r="B1220" s="3">
        <v>2</v>
      </c>
      <c r="C1220" s="1">
        <v>1</v>
      </c>
      <c r="D1220" s="3">
        <v>1</v>
      </c>
    </row>
    <row r="1221" spans="1:4" x14ac:dyDescent="0.25">
      <c r="A1221" s="6" t="s">
        <v>1076</v>
      </c>
      <c r="B1221" s="3">
        <v>8</v>
      </c>
      <c r="C1221" s="1">
        <v>1</v>
      </c>
      <c r="D1221" s="3">
        <v>1</v>
      </c>
    </row>
    <row r="1222" spans="1:4" x14ac:dyDescent="0.25">
      <c r="A1222" s="6" t="s">
        <v>1077</v>
      </c>
      <c r="B1222" s="3">
        <v>2</v>
      </c>
      <c r="C1222" s="1">
        <v>1</v>
      </c>
      <c r="D1222" s="3">
        <v>1</v>
      </c>
    </row>
    <row r="1223" spans="1:4" x14ac:dyDescent="0.25">
      <c r="A1223" s="6" t="s">
        <v>809</v>
      </c>
      <c r="B1223" s="3">
        <v>3</v>
      </c>
      <c r="C1223" s="1">
        <v>1</v>
      </c>
      <c r="D1223" s="3">
        <v>1</v>
      </c>
    </row>
    <row r="1224" spans="1:4" x14ac:dyDescent="0.25">
      <c r="A1224" s="6" t="s">
        <v>1078</v>
      </c>
      <c r="B1224" s="3">
        <v>3</v>
      </c>
      <c r="C1224" s="1">
        <v>1</v>
      </c>
      <c r="D1224" s="3">
        <v>1</v>
      </c>
    </row>
    <row r="1225" spans="1:4" x14ac:dyDescent="0.25">
      <c r="A1225" s="6" t="s">
        <v>1079</v>
      </c>
      <c r="B1225" s="3">
        <v>1</v>
      </c>
      <c r="C1225" s="1">
        <v>1</v>
      </c>
      <c r="D1225" s="3">
        <v>1</v>
      </c>
    </row>
    <row r="1226" spans="1:4" x14ac:dyDescent="0.25">
      <c r="A1226" s="6" t="s">
        <v>1080</v>
      </c>
      <c r="B1226" s="3">
        <v>1</v>
      </c>
      <c r="C1226" s="1">
        <v>1</v>
      </c>
      <c r="D1226" s="3">
        <v>1</v>
      </c>
    </row>
    <row r="1227" spans="1:4" x14ac:dyDescent="0.25">
      <c r="A1227" s="6" t="s">
        <v>1081</v>
      </c>
      <c r="B1227" s="3">
        <v>2</v>
      </c>
      <c r="C1227" s="1">
        <v>1</v>
      </c>
      <c r="D1227" s="3">
        <v>1</v>
      </c>
    </row>
    <row r="1228" spans="1:4" x14ac:dyDescent="0.25">
      <c r="A1228" s="6" t="s">
        <v>1082</v>
      </c>
      <c r="B1228" s="3">
        <v>2</v>
      </c>
      <c r="C1228" s="1">
        <v>1</v>
      </c>
      <c r="D1228" s="3">
        <v>1</v>
      </c>
    </row>
    <row r="1229" spans="1:4" x14ac:dyDescent="0.25">
      <c r="A1229" s="6" t="s">
        <v>1083</v>
      </c>
      <c r="B1229" s="3">
        <v>1</v>
      </c>
      <c r="C1229" s="1">
        <v>1</v>
      </c>
      <c r="D1229" s="3">
        <v>1</v>
      </c>
    </row>
    <row r="1230" spans="1:4" x14ac:dyDescent="0.25">
      <c r="A1230" s="6" t="s">
        <v>1084</v>
      </c>
      <c r="B1230" s="3">
        <v>1</v>
      </c>
      <c r="C1230" s="1">
        <v>1</v>
      </c>
      <c r="D1230" s="3">
        <v>1</v>
      </c>
    </row>
    <row r="1231" spans="1:4" x14ac:dyDescent="0.25">
      <c r="A1231" s="6" t="s">
        <v>1085</v>
      </c>
      <c r="B1231" s="3">
        <v>1</v>
      </c>
      <c r="C1231" s="1">
        <v>1</v>
      </c>
      <c r="D1231" s="3">
        <v>1</v>
      </c>
    </row>
    <row r="1232" spans="1:4" x14ac:dyDescent="0.25">
      <c r="A1232" s="6" t="s">
        <v>1086</v>
      </c>
      <c r="B1232" s="3">
        <v>1</v>
      </c>
      <c r="C1232" s="1">
        <v>1</v>
      </c>
      <c r="D1232" s="3">
        <v>1</v>
      </c>
    </row>
    <row r="1233" spans="1:4" x14ac:dyDescent="0.25">
      <c r="A1233" s="6" t="s">
        <v>1087</v>
      </c>
      <c r="B1233" s="3">
        <v>2</v>
      </c>
      <c r="C1233" s="1">
        <v>1</v>
      </c>
      <c r="D1233" s="3">
        <v>1</v>
      </c>
    </row>
    <row r="1234" spans="1:4" x14ac:dyDescent="0.25">
      <c r="A1234" s="6" t="s">
        <v>1088</v>
      </c>
      <c r="B1234" s="3">
        <v>1</v>
      </c>
      <c r="C1234" s="1">
        <v>1</v>
      </c>
      <c r="D1234" s="3">
        <v>1</v>
      </c>
    </row>
    <row r="1235" spans="1:4" x14ac:dyDescent="0.25">
      <c r="A1235" s="6" t="s">
        <v>812</v>
      </c>
      <c r="B1235" s="3">
        <v>1</v>
      </c>
      <c r="C1235" s="1">
        <v>1</v>
      </c>
      <c r="D1235" s="3">
        <v>1</v>
      </c>
    </row>
    <row r="1236" spans="1:4" x14ac:dyDescent="0.25">
      <c r="A1236" s="6" t="s">
        <v>1089</v>
      </c>
      <c r="B1236" s="3">
        <v>1</v>
      </c>
      <c r="C1236" s="1">
        <v>1</v>
      </c>
      <c r="D1236" s="3">
        <v>1</v>
      </c>
    </row>
    <row r="1237" spans="1:4" x14ac:dyDescent="0.25">
      <c r="A1237" s="6" t="s">
        <v>1090</v>
      </c>
      <c r="B1237" s="3">
        <v>1</v>
      </c>
      <c r="C1237" s="1">
        <v>1</v>
      </c>
      <c r="D1237" s="3">
        <v>1</v>
      </c>
    </row>
    <row r="1238" spans="1:4" x14ac:dyDescent="0.25">
      <c r="A1238" s="6" t="s">
        <v>814</v>
      </c>
      <c r="B1238" s="3">
        <v>5</v>
      </c>
      <c r="C1238" s="1">
        <v>1</v>
      </c>
      <c r="D1238" s="3">
        <v>1</v>
      </c>
    </row>
    <row r="1239" spans="1:4" x14ac:dyDescent="0.25">
      <c r="A1239" s="6" t="s">
        <v>1091</v>
      </c>
      <c r="B1239" s="3">
        <v>1</v>
      </c>
      <c r="C1239" s="1">
        <v>1</v>
      </c>
      <c r="D1239" s="3">
        <v>1</v>
      </c>
    </row>
    <row r="1240" spans="1:4" x14ac:dyDescent="0.25">
      <c r="A1240" s="6" t="s">
        <v>1092</v>
      </c>
      <c r="B1240" s="3">
        <v>1</v>
      </c>
      <c r="C1240" s="1">
        <v>1</v>
      </c>
      <c r="D1240" s="3">
        <v>1</v>
      </c>
    </row>
    <row r="1241" spans="1:4" x14ac:dyDescent="0.25">
      <c r="A1241" s="6" t="s">
        <v>1093</v>
      </c>
      <c r="B1241" s="3">
        <v>1</v>
      </c>
      <c r="C1241" s="1">
        <v>1</v>
      </c>
      <c r="D1241" s="3">
        <v>1</v>
      </c>
    </row>
    <row r="1242" spans="1:4" x14ac:dyDescent="0.25">
      <c r="A1242" s="6" t="s">
        <v>1094</v>
      </c>
      <c r="B1242" s="3">
        <v>1</v>
      </c>
      <c r="C1242" s="1">
        <v>1</v>
      </c>
      <c r="D1242" s="3">
        <v>1</v>
      </c>
    </row>
    <row r="1243" spans="1:4" x14ac:dyDescent="0.25">
      <c r="A1243" s="6" t="s">
        <v>910</v>
      </c>
      <c r="B1243" s="3">
        <v>2</v>
      </c>
      <c r="C1243" s="1">
        <v>1</v>
      </c>
      <c r="D1243" s="3">
        <v>1</v>
      </c>
    </row>
    <row r="1244" spans="1:4" x14ac:dyDescent="0.25">
      <c r="A1244" s="6" t="s">
        <v>1095</v>
      </c>
      <c r="B1244" s="3">
        <v>1</v>
      </c>
      <c r="C1244" s="1">
        <v>1</v>
      </c>
      <c r="D1244" s="3">
        <v>1</v>
      </c>
    </row>
    <row r="1245" spans="1:4" x14ac:dyDescent="0.25">
      <c r="A1245" s="6" t="s">
        <v>1096</v>
      </c>
      <c r="B1245" s="3">
        <v>1</v>
      </c>
      <c r="C1245" s="1">
        <v>1</v>
      </c>
      <c r="D1245" s="3">
        <v>1</v>
      </c>
    </row>
    <row r="1246" spans="1:4" x14ac:dyDescent="0.25">
      <c r="A1246" s="6" t="s">
        <v>1097</v>
      </c>
      <c r="B1246" s="3">
        <v>1</v>
      </c>
      <c r="C1246" s="1">
        <v>1</v>
      </c>
      <c r="D1246" s="3">
        <v>1</v>
      </c>
    </row>
    <row r="1247" spans="1:4" x14ac:dyDescent="0.25">
      <c r="A1247" s="6" t="s">
        <v>1098</v>
      </c>
      <c r="B1247" s="3">
        <v>1</v>
      </c>
      <c r="C1247" s="1">
        <v>1</v>
      </c>
      <c r="D1247" s="3">
        <v>1</v>
      </c>
    </row>
    <row r="1248" spans="1:4" x14ac:dyDescent="0.25">
      <c r="A1248" s="6" t="s">
        <v>1099</v>
      </c>
      <c r="B1248" s="3">
        <v>1</v>
      </c>
      <c r="C1248" s="1">
        <v>1</v>
      </c>
      <c r="D1248" s="3">
        <v>1</v>
      </c>
    </row>
    <row r="1249" spans="1:4" x14ac:dyDescent="0.25">
      <c r="A1249" s="6" t="s">
        <v>1100</v>
      </c>
      <c r="B1249" s="3">
        <v>1</v>
      </c>
      <c r="C1249" s="1">
        <v>1</v>
      </c>
      <c r="D1249" s="3">
        <v>1</v>
      </c>
    </row>
    <row r="1250" spans="1:4" x14ac:dyDescent="0.25">
      <c r="A1250" s="6" t="s">
        <v>1101</v>
      </c>
      <c r="B1250" s="3">
        <v>4</v>
      </c>
      <c r="C1250" s="1">
        <v>1</v>
      </c>
      <c r="D1250" s="3">
        <v>1</v>
      </c>
    </row>
    <row r="1251" spans="1:4" x14ac:dyDescent="0.25">
      <c r="A1251" s="6" t="s">
        <v>1015</v>
      </c>
      <c r="B1251" s="3">
        <v>1</v>
      </c>
      <c r="C1251" s="1">
        <v>1</v>
      </c>
      <c r="D1251" s="3">
        <v>1</v>
      </c>
    </row>
    <row r="1252" spans="1:4" x14ac:dyDescent="0.25">
      <c r="A1252" s="6" t="s">
        <v>1102</v>
      </c>
      <c r="B1252" s="3">
        <v>1</v>
      </c>
      <c r="C1252" s="1">
        <v>1</v>
      </c>
      <c r="D1252" s="3">
        <v>1</v>
      </c>
    </row>
    <row r="1253" spans="1:4" x14ac:dyDescent="0.25">
      <c r="A1253" s="6" t="s">
        <v>1103</v>
      </c>
      <c r="B1253" s="3">
        <v>1</v>
      </c>
      <c r="C1253" s="1">
        <v>1</v>
      </c>
      <c r="D1253" s="3">
        <v>1</v>
      </c>
    </row>
    <row r="1254" spans="1:4" x14ac:dyDescent="0.25">
      <c r="A1254" s="6" t="s">
        <v>1104</v>
      </c>
      <c r="B1254" s="3">
        <v>6</v>
      </c>
      <c r="C1254" s="1">
        <v>1</v>
      </c>
      <c r="D1254" s="3">
        <v>1</v>
      </c>
    </row>
    <row r="1255" spans="1:4" x14ac:dyDescent="0.25">
      <c r="A1255" s="6" t="s">
        <v>820</v>
      </c>
      <c r="B1255" s="3">
        <v>1</v>
      </c>
      <c r="C1255" s="1">
        <v>1</v>
      </c>
      <c r="D1255" s="3">
        <v>1</v>
      </c>
    </row>
    <row r="1256" spans="1:4" x14ac:dyDescent="0.25">
      <c r="A1256" s="6" t="s">
        <v>823</v>
      </c>
      <c r="B1256" s="3">
        <v>9</v>
      </c>
      <c r="C1256" s="1">
        <v>1</v>
      </c>
      <c r="D1256" s="3">
        <v>1</v>
      </c>
    </row>
    <row r="1257" spans="1:4" x14ac:dyDescent="0.25">
      <c r="A1257" s="6" t="s">
        <v>1105</v>
      </c>
      <c r="B1257" s="3">
        <v>2</v>
      </c>
      <c r="C1257" s="1">
        <v>1</v>
      </c>
      <c r="D1257" s="3">
        <v>1</v>
      </c>
    </row>
    <row r="1258" spans="1:4" x14ac:dyDescent="0.25">
      <c r="A1258" s="6" t="s">
        <v>1106</v>
      </c>
      <c r="B1258" s="3">
        <v>1</v>
      </c>
      <c r="C1258" s="1">
        <v>1</v>
      </c>
      <c r="D1258" s="3">
        <v>1</v>
      </c>
    </row>
    <row r="1259" spans="1:4" x14ac:dyDescent="0.25">
      <c r="A1259" s="6" t="s">
        <v>1107</v>
      </c>
      <c r="B1259" s="3">
        <v>1</v>
      </c>
      <c r="C1259" s="1">
        <v>1</v>
      </c>
      <c r="D1259" s="3">
        <v>1</v>
      </c>
    </row>
    <row r="1260" spans="1:4" x14ac:dyDescent="0.25">
      <c r="A1260" s="6" t="s">
        <v>825</v>
      </c>
      <c r="B1260" s="3">
        <v>4</v>
      </c>
      <c r="C1260" s="1">
        <v>1</v>
      </c>
      <c r="D1260" s="3">
        <v>1</v>
      </c>
    </row>
    <row r="1261" spans="1:4" x14ac:dyDescent="0.25">
      <c r="A1261" s="6" t="s">
        <v>1108</v>
      </c>
      <c r="B1261" s="3">
        <v>4</v>
      </c>
      <c r="C1261" s="1">
        <v>1</v>
      </c>
      <c r="D1261" s="3">
        <v>1</v>
      </c>
    </row>
    <row r="1262" spans="1:4" x14ac:dyDescent="0.25">
      <c r="A1262" s="6" t="s">
        <v>1109</v>
      </c>
      <c r="B1262" s="3">
        <v>4</v>
      </c>
      <c r="C1262" s="1">
        <v>1</v>
      </c>
      <c r="D1262" s="3">
        <v>1</v>
      </c>
    </row>
    <row r="1263" spans="1:4" x14ac:dyDescent="0.25">
      <c r="A1263" s="6" t="s">
        <v>827</v>
      </c>
      <c r="B1263" s="3">
        <v>1</v>
      </c>
      <c r="C1263" s="1">
        <v>1</v>
      </c>
      <c r="D1263" s="3">
        <v>1</v>
      </c>
    </row>
    <row r="1264" spans="1:4" x14ac:dyDescent="0.25">
      <c r="A1264" s="6" t="s">
        <v>1110</v>
      </c>
      <c r="B1264" s="3">
        <v>2</v>
      </c>
      <c r="C1264" s="1">
        <v>1</v>
      </c>
      <c r="D1264" s="3">
        <v>1</v>
      </c>
    </row>
    <row r="1265" spans="1:4" x14ac:dyDescent="0.25">
      <c r="A1265" s="6" t="s">
        <v>1111</v>
      </c>
      <c r="B1265" s="3">
        <v>1</v>
      </c>
      <c r="C1265" s="1">
        <v>1</v>
      </c>
      <c r="D1265" s="3">
        <v>1</v>
      </c>
    </row>
    <row r="1266" spans="1:4" x14ac:dyDescent="0.25">
      <c r="A1266" s="6" t="s">
        <v>1112</v>
      </c>
      <c r="B1266" s="3">
        <v>3</v>
      </c>
      <c r="C1266" s="1">
        <v>1</v>
      </c>
      <c r="D1266" s="3">
        <v>1</v>
      </c>
    </row>
    <row r="1267" spans="1:4" x14ac:dyDescent="0.25">
      <c r="A1267" s="6" t="s">
        <v>969</v>
      </c>
      <c r="B1267" s="3">
        <v>2</v>
      </c>
      <c r="C1267" s="1">
        <v>1</v>
      </c>
      <c r="D1267" s="3">
        <v>1</v>
      </c>
    </row>
    <row r="1268" spans="1:4" x14ac:dyDescent="0.25">
      <c r="A1268" s="6" t="s">
        <v>1113</v>
      </c>
      <c r="B1268" s="3">
        <v>6</v>
      </c>
      <c r="C1268" s="1">
        <v>1</v>
      </c>
      <c r="D1268" s="3">
        <v>1</v>
      </c>
    </row>
    <row r="1269" spans="1:4" x14ac:dyDescent="0.25">
      <c r="A1269" s="6" t="s">
        <v>1114</v>
      </c>
      <c r="B1269" s="3">
        <v>1</v>
      </c>
      <c r="C1269" s="1">
        <v>1</v>
      </c>
      <c r="D1269" s="3">
        <v>1</v>
      </c>
    </row>
    <row r="1270" spans="1:4" x14ac:dyDescent="0.25">
      <c r="A1270" s="6" t="s">
        <v>1115</v>
      </c>
      <c r="B1270" s="3">
        <v>2</v>
      </c>
      <c r="C1270" s="1">
        <v>1</v>
      </c>
      <c r="D1270" s="3">
        <v>1</v>
      </c>
    </row>
    <row r="1271" spans="1:4" x14ac:dyDescent="0.25">
      <c r="A1271" s="6" t="s">
        <v>1116</v>
      </c>
      <c r="B1271" s="3">
        <v>5</v>
      </c>
      <c r="C1271" s="1">
        <v>1</v>
      </c>
      <c r="D1271" s="3">
        <v>1</v>
      </c>
    </row>
    <row r="1272" spans="1:4" x14ac:dyDescent="0.25">
      <c r="A1272" s="6" t="s">
        <v>1117</v>
      </c>
      <c r="B1272" s="3">
        <v>2</v>
      </c>
      <c r="C1272" s="1">
        <v>1</v>
      </c>
      <c r="D1272" s="3">
        <v>1</v>
      </c>
    </row>
    <row r="1273" spans="1:4" x14ac:dyDescent="0.25">
      <c r="A1273" s="6" t="s">
        <v>1118</v>
      </c>
      <c r="B1273" s="3">
        <v>3</v>
      </c>
      <c r="C1273" s="1">
        <v>1</v>
      </c>
      <c r="D1273" s="3">
        <v>1</v>
      </c>
    </row>
    <row r="1274" spans="1:4" x14ac:dyDescent="0.25">
      <c r="A1274" s="6" t="s">
        <v>1119</v>
      </c>
      <c r="B1274" s="3">
        <v>2</v>
      </c>
      <c r="C1274" s="1">
        <v>1</v>
      </c>
      <c r="D1274" s="3">
        <v>1</v>
      </c>
    </row>
    <row r="1275" spans="1:4" x14ac:dyDescent="0.25">
      <c r="A1275" s="6" t="s">
        <v>1120</v>
      </c>
      <c r="B1275" s="3">
        <v>9</v>
      </c>
      <c r="C1275" s="1">
        <v>1</v>
      </c>
      <c r="D1275" s="3">
        <v>1</v>
      </c>
    </row>
    <row r="1276" spans="1:4" x14ac:dyDescent="0.25">
      <c r="A1276" s="6" t="s">
        <v>1121</v>
      </c>
      <c r="B1276" s="3">
        <v>8</v>
      </c>
      <c r="C1276" s="1">
        <v>1</v>
      </c>
      <c r="D1276" s="3">
        <v>1</v>
      </c>
    </row>
    <row r="1277" spans="1:4" x14ac:dyDescent="0.25">
      <c r="A1277" s="6" t="s">
        <v>1122</v>
      </c>
      <c r="B1277" s="3">
        <v>1</v>
      </c>
      <c r="C1277" s="1">
        <v>1</v>
      </c>
      <c r="D1277" s="3">
        <v>1</v>
      </c>
    </row>
    <row r="1278" spans="1:4" x14ac:dyDescent="0.25">
      <c r="A1278" s="6" t="s">
        <v>832</v>
      </c>
      <c r="B1278" s="3">
        <v>1</v>
      </c>
      <c r="C1278" s="1">
        <v>1</v>
      </c>
      <c r="D1278" s="3">
        <v>1</v>
      </c>
    </row>
    <row r="1279" spans="1:4" x14ac:dyDescent="0.25">
      <c r="A1279" s="6" t="s">
        <v>1123</v>
      </c>
      <c r="B1279" s="3">
        <v>1</v>
      </c>
      <c r="C1279" s="1">
        <v>1</v>
      </c>
      <c r="D1279" s="3">
        <v>1</v>
      </c>
    </row>
    <row r="1280" spans="1:4" x14ac:dyDescent="0.25">
      <c r="A1280" s="6" t="s">
        <v>1124</v>
      </c>
      <c r="B1280" s="3">
        <v>1</v>
      </c>
      <c r="C1280" s="1">
        <v>1</v>
      </c>
      <c r="D1280" s="3">
        <v>1</v>
      </c>
    </row>
    <row r="1281" spans="1:4" x14ac:dyDescent="0.25">
      <c r="A1281" s="6" t="s">
        <v>1125</v>
      </c>
      <c r="B1281" s="3">
        <v>1</v>
      </c>
      <c r="C1281" s="1">
        <v>1</v>
      </c>
      <c r="D1281" s="3">
        <v>1</v>
      </c>
    </row>
    <row r="1282" spans="1:4" x14ac:dyDescent="0.25">
      <c r="A1282" s="6" t="s">
        <v>1044</v>
      </c>
      <c r="B1282" s="3">
        <v>1</v>
      </c>
      <c r="C1282" s="1">
        <v>1</v>
      </c>
      <c r="D1282" s="3">
        <v>1</v>
      </c>
    </row>
    <row r="1283" spans="1:4" x14ac:dyDescent="0.25">
      <c r="A1283" s="6" t="s">
        <v>1126</v>
      </c>
      <c r="B1283" s="3">
        <v>2</v>
      </c>
      <c r="C1283" s="1">
        <v>1</v>
      </c>
      <c r="D1283" s="3">
        <v>1</v>
      </c>
    </row>
    <row r="1284" spans="1:4" x14ac:dyDescent="0.25">
      <c r="A1284" s="6" t="s">
        <v>1127</v>
      </c>
      <c r="B1284" s="3">
        <v>1</v>
      </c>
      <c r="C1284" s="1">
        <v>1</v>
      </c>
      <c r="D1284" s="3">
        <v>1</v>
      </c>
    </row>
    <row r="1285" spans="1:4" x14ac:dyDescent="0.25">
      <c r="A1285" s="6" t="s">
        <v>834</v>
      </c>
      <c r="B1285" s="3">
        <v>1</v>
      </c>
      <c r="C1285" s="1">
        <v>1</v>
      </c>
      <c r="D1285" s="3">
        <v>1</v>
      </c>
    </row>
    <row r="1286" spans="1:4" x14ac:dyDescent="0.25">
      <c r="A1286" s="6" t="s">
        <v>1128</v>
      </c>
      <c r="B1286" s="3">
        <v>1</v>
      </c>
      <c r="C1286" s="1">
        <v>1</v>
      </c>
      <c r="D1286" s="3">
        <v>1</v>
      </c>
    </row>
    <row r="1287" spans="1:4" x14ac:dyDescent="0.25">
      <c r="A1287" s="6" t="s">
        <v>1129</v>
      </c>
      <c r="B1287" s="3">
        <v>1</v>
      </c>
      <c r="C1287" s="1">
        <v>1</v>
      </c>
      <c r="D1287" s="3">
        <v>1</v>
      </c>
    </row>
    <row r="1288" spans="1:4" x14ac:dyDescent="0.25">
      <c r="A1288" s="6" t="s">
        <v>1130</v>
      </c>
      <c r="B1288" s="3">
        <v>1</v>
      </c>
      <c r="C1288" s="1">
        <v>1</v>
      </c>
      <c r="D1288" s="3">
        <v>1</v>
      </c>
    </row>
    <row r="1289" spans="1:4" x14ac:dyDescent="0.25">
      <c r="A1289" s="7" t="s">
        <v>1131</v>
      </c>
      <c r="B1289" s="4">
        <v>207</v>
      </c>
      <c r="C1289" s="2" t="s">
        <v>840</v>
      </c>
      <c r="D1289" s="4">
        <v>87</v>
      </c>
    </row>
    <row r="1290" spans="1:4" x14ac:dyDescent="0.25">
      <c r="A1290" s="6" t="s">
        <v>1132</v>
      </c>
      <c r="B1290" s="3"/>
      <c r="D1290" s="3"/>
    </row>
    <row r="1291" spans="1:4" x14ac:dyDescent="0.25">
      <c r="A1291" s="6" t="s">
        <v>800</v>
      </c>
      <c r="B1291" s="3">
        <v>2</v>
      </c>
      <c r="C1291" s="1">
        <v>1</v>
      </c>
      <c r="D1291" s="3">
        <v>1</v>
      </c>
    </row>
    <row r="1292" spans="1:4" x14ac:dyDescent="0.25">
      <c r="A1292" s="6" t="s">
        <v>877</v>
      </c>
      <c r="B1292" s="3">
        <v>1</v>
      </c>
      <c r="C1292" s="1">
        <v>1</v>
      </c>
      <c r="D1292" s="3">
        <v>1</v>
      </c>
    </row>
    <row r="1293" spans="1:4" x14ac:dyDescent="0.25">
      <c r="A1293" s="6" t="s">
        <v>1133</v>
      </c>
      <c r="B1293" s="3">
        <v>1</v>
      </c>
      <c r="C1293" s="1">
        <v>1</v>
      </c>
      <c r="D1293" s="3">
        <v>1</v>
      </c>
    </row>
    <row r="1294" spans="1:4" x14ac:dyDescent="0.25">
      <c r="A1294" s="7" t="s">
        <v>1134</v>
      </c>
      <c r="B1294" s="4">
        <v>4</v>
      </c>
      <c r="C1294" s="2" t="s">
        <v>840</v>
      </c>
      <c r="D1294" s="4">
        <v>3</v>
      </c>
    </row>
    <row r="1295" spans="1:4" x14ac:dyDescent="0.25">
      <c r="A1295" s="6" t="s">
        <v>1135</v>
      </c>
      <c r="B1295" s="3"/>
      <c r="D1295" s="3"/>
    </row>
    <row r="1296" spans="1:4" x14ac:dyDescent="0.25">
      <c r="A1296" s="6" t="s">
        <v>1136</v>
      </c>
      <c r="B1296" s="3">
        <v>1</v>
      </c>
      <c r="C1296" s="1">
        <v>1</v>
      </c>
      <c r="D1296" s="3">
        <v>1</v>
      </c>
    </row>
    <row r="1297" spans="1:4" x14ac:dyDescent="0.25">
      <c r="A1297" s="6" t="s">
        <v>1137</v>
      </c>
      <c r="B1297" s="3">
        <v>1</v>
      </c>
      <c r="C1297" s="1">
        <v>1</v>
      </c>
      <c r="D1297" s="3">
        <v>1</v>
      </c>
    </row>
    <row r="1298" spans="1:4" x14ac:dyDescent="0.25">
      <c r="A1298" s="6" t="s">
        <v>1138</v>
      </c>
      <c r="B1298" s="3">
        <v>1</v>
      </c>
      <c r="C1298" s="1">
        <v>1</v>
      </c>
      <c r="D1298" s="3">
        <v>1</v>
      </c>
    </row>
    <row r="1299" spans="1:4" x14ac:dyDescent="0.25">
      <c r="A1299" s="6" t="s">
        <v>1139</v>
      </c>
      <c r="B1299" s="3">
        <v>2</v>
      </c>
      <c r="C1299" s="1">
        <v>1</v>
      </c>
      <c r="D1299" s="3">
        <v>1</v>
      </c>
    </row>
    <row r="1300" spans="1:4" x14ac:dyDescent="0.25">
      <c r="A1300" s="6" t="s">
        <v>1140</v>
      </c>
      <c r="B1300" s="3">
        <v>1</v>
      </c>
      <c r="C1300" s="1">
        <v>1</v>
      </c>
      <c r="D1300" s="3">
        <v>1</v>
      </c>
    </row>
    <row r="1301" spans="1:4" x14ac:dyDescent="0.25">
      <c r="A1301" s="6" t="s">
        <v>1141</v>
      </c>
      <c r="B1301" s="3">
        <v>3</v>
      </c>
      <c r="C1301" s="1">
        <v>1</v>
      </c>
      <c r="D1301" s="3">
        <v>1</v>
      </c>
    </row>
    <row r="1302" spans="1:4" x14ac:dyDescent="0.25">
      <c r="A1302" s="6" t="s">
        <v>1142</v>
      </c>
      <c r="B1302" s="3">
        <v>1</v>
      </c>
      <c r="C1302" s="1">
        <v>1</v>
      </c>
      <c r="D1302" s="3">
        <v>1</v>
      </c>
    </row>
    <row r="1303" spans="1:4" x14ac:dyDescent="0.25">
      <c r="A1303" s="6" t="s">
        <v>1143</v>
      </c>
      <c r="B1303" s="3">
        <v>1</v>
      </c>
      <c r="C1303" s="1">
        <v>1</v>
      </c>
      <c r="D1303" s="3">
        <v>1</v>
      </c>
    </row>
    <row r="1304" spans="1:4" x14ac:dyDescent="0.25">
      <c r="A1304" s="6" t="s">
        <v>1144</v>
      </c>
      <c r="B1304" s="3">
        <v>1</v>
      </c>
      <c r="C1304" s="1">
        <v>1</v>
      </c>
      <c r="D1304" s="3">
        <v>1</v>
      </c>
    </row>
    <row r="1305" spans="1:4" x14ac:dyDescent="0.25">
      <c r="A1305" s="6" t="s">
        <v>1145</v>
      </c>
      <c r="B1305" s="3">
        <v>1</v>
      </c>
      <c r="C1305" s="1">
        <v>1</v>
      </c>
      <c r="D1305" s="3">
        <v>1</v>
      </c>
    </row>
    <row r="1306" spans="1:4" x14ac:dyDescent="0.25">
      <c r="A1306" s="6" t="s">
        <v>1146</v>
      </c>
      <c r="B1306" s="3">
        <v>2</v>
      </c>
      <c r="C1306" s="1">
        <v>1</v>
      </c>
      <c r="D1306" s="3">
        <v>1</v>
      </c>
    </row>
    <row r="1307" spans="1:4" x14ac:dyDescent="0.25">
      <c r="A1307" s="6" t="s">
        <v>1147</v>
      </c>
      <c r="B1307" s="3">
        <v>1</v>
      </c>
      <c r="C1307" s="1">
        <v>1</v>
      </c>
      <c r="D1307" s="3">
        <v>1</v>
      </c>
    </row>
    <row r="1308" spans="1:4" x14ac:dyDescent="0.25">
      <c r="A1308" s="6" t="s">
        <v>1148</v>
      </c>
      <c r="B1308" s="3">
        <v>1</v>
      </c>
      <c r="C1308" s="1">
        <v>1</v>
      </c>
      <c r="D1308" s="3">
        <v>1</v>
      </c>
    </row>
    <row r="1309" spans="1:4" x14ac:dyDescent="0.25">
      <c r="A1309" s="6" t="s">
        <v>1149</v>
      </c>
      <c r="B1309" s="3">
        <v>1</v>
      </c>
      <c r="C1309" s="1">
        <v>1</v>
      </c>
      <c r="D1309" s="3">
        <v>1</v>
      </c>
    </row>
    <row r="1310" spans="1:4" x14ac:dyDescent="0.25">
      <c r="A1310" s="6" t="s">
        <v>1150</v>
      </c>
      <c r="B1310" s="3">
        <v>1</v>
      </c>
      <c r="C1310" s="1">
        <v>1</v>
      </c>
      <c r="D1310" s="3">
        <v>1</v>
      </c>
    </row>
    <row r="1311" spans="1:4" x14ac:dyDescent="0.25">
      <c r="A1311" s="6" t="s">
        <v>1151</v>
      </c>
      <c r="B1311" s="3">
        <v>1</v>
      </c>
      <c r="C1311" s="1">
        <v>1</v>
      </c>
      <c r="D1311" s="3">
        <v>1</v>
      </c>
    </row>
    <row r="1312" spans="1:4" x14ac:dyDescent="0.25">
      <c r="A1312" s="6" t="s">
        <v>1152</v>
      </c>
      <c r="B1312" s="3">
        <v>1</v>
      </c>
      <c r="C1312" s="1">
        <v>1</v>
      </c>
      <c r="D1312" s="3">
        <v>1</v>
      </c>
    </row>
    <row r="1313" spans="1:4" x14ac:dyDescent="0.25">
      <c r="A1313" s="6" t="s">
        <v>1153</v>
      </c>
      <c r="B1313" s="3">
        <v>1</v>
      </c>
      <c r="C1313" s="1">
        <v>1</v>
      </c>
      <c r="D1313" s="3">
        <v>1</v>
      </c>
    </row>
    <row r="1314" spans="1:4" x14ac:dyDescent="0.25">
      <c r="A1314" s="6" t="s">
        <v>1154</v>
      </c>
      <c r="B1314" s="3">
        <v>1</v>
      </c>
      <c r="C1314" s="1">
        <v>1</v>
      </c>
      <c r="D1314" s="3">
        <v>1</v>
      </c>
    </row>
    <row r="1315" spans="1:4" x14ac:dyDescent="0.25">
      <c r="A1315" s="6" t="s">
        <v>1155</v>
      </c>
      <c r="B1315" s="3">
        <v>1</v>
      </c>
      <c r="C1315" s="1">
        <v>1</v>
      </c>
      <c r="D1315" s="3">
        <v>1</v>
      </c>
    </row>
    <row r="1316" spans="1:4" x14ac:dyDescent="0.25">
      <c r="A1316" s="6" t="s">
        <v>1156</v>
      </c>
      <c r="B1316" s="3">
        <v>1</v>
      </c>
      <c r="C1316" s="1">
        <v>1</v>
      </c>
      <c r="D1316" s="3">
        <v>1</v>
      </c>
    </row>
    <row r="1317" spans="1:4" x14ac:dyDescent="0.25">
      <c r="A1317" s="7" t="s">
        <v>1157</v>
      </c>
      <c r="B1317" s="4">
        <v>25</v>
      </c>
      <c r="C1317" s="2" t="s">
        <v>1158</v>
      </c>
      <c r="D1317" s="4">
        <v>21</v>
      </c>
    </row>
    <row r="1318" spans="1:4" x14ac:dyDescent="0.25">
      <c r="A1318" s="6" t="s">
        <v>1159</v>
      </c>
      <c r="B1318" s="3"/>
      <c r="D1318" s="3"/>
    </row>
    <row r="1319" spans="1:4" x14ac:dyDescent="0.25">
      <c r="A1319" s="6" t="s">
        <v>1160</v>
      </c>
      <c r="B1319" s="3">
        <v>1</v>
      </c>
      <c r="C1319" s="1">
        <v>1</v>
      </c>
      <c r="D1319" s="3">
        <v>1</v>
      </c>
    </row>
    <row r="1320" spans="1:4" x14ac:dyDescent="0.25">
      <c r="A1320" s="6" t="s">
        <v>1161</v>
      </c>
      <c r="B1320" s="3">
        <v>2</v>
      </c>
      <c r="C1320" s="1">
        <v>1</v>
      </c>
      <c r="D1320" s="3">
        <v>1</v>
      </c>
    </row>
    <row r="1321" spans="1:4" x14ac:dyDescent="0.25">
      <c r="A1321" s="6" t="s">
        <v>1162</v>
      </c>
      <c r="B1321" s="3">
        <v>4</v>
      </c>
      <c r="C1321" s="1">
        <v>1</v>
      </c>
      <c r="D1321" s="3">
        <v>1</v>
      </c>
    </row>
    <row r="1322" spans="1:4" x14ac:dyDescent="0.25">
      <c r="A1322" s="6" t="s">
        <v>1163</v>
      </c>
      <c r="B1322" s="3">
        <v>1</v>
      </c>
      <c r="C1322" s="1">
        <v>1</v>
      </c>
      <c r="D1322" s="3">
        <v>1</v>
      </c>
    </row>
    <row r="1323" spans="1:4" x14ac:dyDescent="0.25">
      <c r="A1323" s="6" t="s">
        <v>1164</v>
      </c>
      <c r="B1323" s="3">
        <v>3</v>
      </c>
      <c r="C1323" s="1">
        <v>1</v>
      </c>
      <c r="D1323" s="3">
        <v>1</v>
      </c>
    </row>
    <row r="1324" spans="1:4" x14ac:dyDescent="0.25">
      <c r="A1324" s="6" t="s">
        <v>1165</v>
      </c>
      <c r="B1324" s="3">
        <v>5</v>
      </c>
      <c r="C1324" s="1">
        <v>1</v>
      </c>
      <c r="D1324" s="3">
        <v>1</v>
      </c>
    </row>
    <row r="1325" spans="1:4" x14ac:dyDescent="0.25">
      <c r="A1325" s="6" t="s">
        <v>1166</v>
      </c>
      <c r="B1325" s="3">
        <v>1</v>
      </c>
      <c r="C1325" s="1">
        <v>1</v>
      </c>
      <c r="D1325" s="3">
        <v>1</v>
      </c>
    </row>
    <row r="1326" spans="1:4" x14ac:dyDescent="0.25">
      <c r="A1326" s="6" t="s">
        <v>1167</v>
      </c>
      <c r="B1326" s="3">
        <v>1</v>
      </c>
      <c r="C1326" s="1">
        <v>1</v>
      </c>
      <c r="D1326" s="3">
        <v>1</v>
      </c>
    </row>
    <row r="1327" spans="1:4" x14ac:dyDescent="0.25">
      <c r="A1327" s="6" t="s">
        <v>1168</v>
      </c>
      <c r="B1327" s="3">
        <v>3</v>
      </c>
      <c r="C1327" s="1">
        <v>1</v>
      </c>
      <c r="D1327" s="3">
        <v>1</v>
      </c>
    </row>
    <row r="1328" spans="1:4" x14ac:dyDescent="0.25">
      <c r="A1328" s="6" t="s">
        <v>1169</v>
      </c>
      <c r="B1328" s="3">
        <v>8</v>
      </c>
      <c r="C1328" s="1">
        <v>1</v>
      </c>
      <c r="D1328" s="3">
        <v>1</v>
      </c>
    </row>
    <row r="1329" spans="1:4" x14ac:dyDescent="0.25">
      <c r="A1329" s="6" t="s">
        <v>1170</v>
      </c>
      <c r="B1329" s="3">
        <v>3</v>
      </c>
      <c r="C1329" s="1">
        <v>1</v>
      </c>
      <c r="D1329" s="3">
        <v>1</v>
      </c>
    </row>
    <row r="1330" spans="1:4" x14ac:dyDescent="0.25">
      <c r="A1330" s="6" t="s">
        <v>1171</v>
      </c>
      <c r="B1330" s="3">
        <v>16</v>
      </c>
      <c r="C1330" s="1">
        <v>1</v>
      </c>
      <c r="D1330" s="3">
        <v>1</v>
      </c>
    </row>
    <row r="1331" spans="1:4" x14ac:dyDescent="0.25">
      <c r="A1331" s="6" t="s">
        <v>1172</v>
      </c>
      <c r="B1331" s="3">
        <v>1</v>
      </c>
      <c r="C1331" s="1">
        <v>1</v>
      </c>
      <c r="D1331" s="3">
        <v>1</v>
      </c>
    </row>
    <row r="1332" spans="1:4" x14ac:dyDescent="0.25">
      <c r="A1332" s="6" t="s">
        <v>1173</v>
      </c>
      <c r="B1332" s="3">
        <v>2</v>
      </c>
      <c r="C1332" s="1">
        <v>1</v>
      </c>
      <c r="D1332" s="3">
        <v>1</v>
      </c>
    </row>
    <row r="1333" spans="1:4" x14ac:dyDescent="0.25">
      <c r="A1333" s="6" t="s">
        <v>1174</v>
      </c>
      <c r="B1333" s="3">
        <v>5</v>
      </c>
      <c r="C1333" s="1">
        <v>1</v>
      </c>
      <c r="D1333" s="3">
        <v>1</v>
      </c>
    </row>
    <row r="1334" spans="1:4" x14ac:dyDescent="0.25">
      <c r="A1334" s="6" t="s">
        <v>1175</v>
      </c>
      <c r="B1334" s="3">
        <v>9</v>
      </c>
      <c r="C1334" s="1">
        <v>1</v>
      </c>
      <c r="D1334" s="3">
        <v>1</v>
      </c>
    </row>
    <row r="1335" spans="1:4" x14ac:dyDescent="0.25">
      <c r="A1335" s="6" t="s">
        <v>1176</v>
      </c>
      <c r="B1335" s="3">
        <v>3</v>
      </c>
      <c r="C1335" s="1">
        <v>1</v>
      </c>
      <c r="D1335" s="3">
        <v>1</v>
      </c>
    </row>
    <row r="1336" spans="1:4" x14ac:dyDescent="0.25">
      <c r="A1336" s="6" t="s">
        <v>1177</v>
      </c>
      <c r="B1336" s="3">
        <v>5</v>
      </c>
      <c r="C1336" s="1">
        <v>1</v>
      </c>
      <c r="D1336" s="3">
        <v>1</v>
      </c>
    </row>
    <row r="1337" spans="1:4" x14ac:dyDescent="0.25">
      <c r="A1337" s="6" t="s">
        <v>1178</v>
      </c>
      <c r="B1337" s="3">
        <v>1</v>
      </c>
      <c r="C1337" s="1">
        <v>1</v>
      </c>
      <c r="D1337" s="3">
        <v>1</v>
      </c>
    </row>
    <row r="1338" spans="1:4" x14ac:dyDescent="0.25">
      <c r="A1338" s="6" t="s">
        <v>1179</v>
      </c>
      <c r="B1338" s="3">
        <v>2</v>
      </c>
      <c r="C1338" s="1">
        <v>1</v>
      </c>
      <c r="D1338" s="3">
        <v>1</v>
      </c>
    </row>
    <row r="1339" spans="1:4" x14ac:dyDescent="0.25">
      <c r="A1339" s="6" t="s">
        <v>1180</v>
      </c>
      <c r="B1339" s="3">
        <v>1</v>
      </c>
      <c r="C1339" s="1">
        <v>1</v>
      </c>
      <c r="D1339" s="3">
        <v>1</v>
      </c>
    </row>
    <row r="1340" spans="1:4" x14ac:dyDescent="0.25">
      <c r="A1340" s="6" t="s">
        <v>1181</v>
      </c>
      <c r="B1340" s="3">
        <v>13</v>
      </c>
      <c r="C1340" s="1">
        <v>1</v>
      </c>
      <c r="D1340" s="3">
        <v>1</v>
      </c>
    </row>
    <row r="1341" spans="1:4" x14ac:dyDescent="0.25">
      <c r="A1341" s="6" t="s">
        <v>1182</v>
      </c>
      <c r="B1341" s="3">
        <v>3</v>
      </c>
      <c r="C1341" s="1">
        <v>1</v>
      </c>
      <c r="D1341" s="3">
        <v>1</v>
      </c>
    </row>
    <row r="1342" spans="1:4" x14ac:dyDescent="0.25">
      <c r="A1342" s="6" t="s">
        <v>1183</v>
      </c>
      <c r="B1342" s="3">
        <v>1</v>
      </c>
      <c r="C1342" s="1">
        <v>1</v>
      </c>
      <c r="D1342" s="3">
        <v>1</v>
      </c>
    </row>
    <row r="1343" spans="1:4" x14ac:dyDescent="0.25">
      <c r="A1343" s="6" t="s">
        <v>1184</v>
      </c>
      <c r="B1343" s="3">
        <v>5</v>
      </c>
      <c r="C1343" s="1">
        <v>1</v>
      </c>
      <c r="D1343" s="3">
        <v>1</v>
      </c>
    </row>
    <row r="1344" spans="1:4" x14ac:dyDescent="0.25">
      <c r="A1344" s="6" t="s">
        <v>1185</v>
      </c>
      <c r="B1344" s="3">
        <v>1</v>
      </c>
      <c r="C1344" s="1">
        <v>1</v>
      </c>
      <c r="D1344" s="3">
        <v>1</v>
      </c>
    </row>
    <row r="1345" spans="1:4" x14ac:dyDescent="0.25">
      <c r="A1345" s="6" t="s">
        <v>1153</v>
      </c>
      <c r="B1345" s="3">
        <v>2</v>
      </c>
      <c r="C1345" s="1">
        <v>1</v>
      </c>
      <c r="D1345" s="3">
        <v>1</v>
      </c>
    </row>
    <row r="1346" spans="1:4" x14ac:dyDescent="0.25">
      <c r="A1346" s="7" t="s">
        <v>1186</v>
      </c>
      <c r="B1346" s="4">
        <v>102</v>
      </c>
      <c r="C1346" s="2" t="s">
        <v>1158</v>
      </c>
      <c r="D1346" s="4">
        <v>27</v>
      </c>
    </row>
    <row r="1347" spans="1:4" x14ac:dyDescent="0.25">
      <c r="A1347" s="6" t="s">
        <v>1187</v>
      </c>
      <c r="B1347" s="3"/>
      <c r="D1347" s="3"/>
    </row>
    <row r="1348" spans="1:4" x14ac:dyDescent="0.25">
      <c r="A1348" s="6" t="s">
        <v>1188</v>
      </c>
      <c r="B1348" s="3">
        <v>17</v>
      </c>
      <c r="C1348" s="1">
        <v>1</v>
      </c>
      <c r="D1348" s="3">
        <v>1</v>
      </c>
    </row>
    <row r="1349" spans="1:4" x14ac:dyDescent="0.25">
      <c r="A1349" s="6" t="s">
        <v>1189</v>
      </c>
      <c r="B1349" s="3">
        <v>5</v>
      </c>
      <c r="C1349" s="1">
        <v>1</v>
      </c>
      <c r="D1349" s="3">
        <v>1</v>
      </c>
    </row>
    <row r="1350" spans="1:4" x14ac:dyDescent="0.25">
      <c r="A1350" s="6" t="s">
        <v>1190</v>
      </c>
      <c r="B1350" s="3">
        <v>9</v>
      </c>
      <c r="C1350" s="1">
        <v>1</v>
      </c>
      <c r="D1350" s="3">
        <v>1</v>
      </c>
    </row>
    <row r="1351" spans="1:4" x14ac:dyDescent="0.25">
      <c r="A1351" s="6" t="s">
        <v>1191</v>
      </c>
      <c r="B1351" s="3">
        <v>1</v>
      </c>
      <c r="C1351" s="1">
        <v>1</v>
      </c>
      <c r="D1351" s="3">
        <v>1</v>
      </c>
    </row>
    <row r="1352" spans="1:4" x14ac:dyDescent="0.25">
      <c r="A1352" s="6" t="s">
        <v>1192</v>
      </c>
      <c r="B1352" s="3">
        <v>1</v>
      </c>
      <c r="C1352" s="1">
        <v>1</v>
      </c>
      <c r="D1352" s="3">
        <v>1</v>
      </c>
    </row>
    <row r="1353" spans="1:4" x14ac:dyDescent="0.25">
      <c r="A1353" s="6" t="s">
        <v>1193</v>
      </c>
      <c r="B1353" s="3">
        <v>1</v>
      </c>
      <c r="C1353" s="1">
        <v>1</v>
      </c>
      <c r="D1353" s="3">
        <v>1</v>
      </c>
    </row>
    <row r="1354" spans="1:4" x14ac:dyDescent="0.25">
      <c r="A1354" s="6" t="s">
        <v>1194</v>
      </c>
      <c r="B1354" s="3">
        <v>8</v>
      </c>
      <c r="C1354" s="1">
        <v>1</v>
      </c>
      <c r="D1354" s="3">
        <v>1</v>
      </c>
    </row>
    <row r="1355" spans="1:4" x14ac:dyDescent="0.25">
      <c r="A1355" s="6" t="s">
        <v>1195</v>
      </c>
      <c r="B1355" s="3">
        <v>4</v>
      </c>
      <c r="C1355" s="1">
        <v>1</v>
      </c>
      <c r="D1355" s="3">
        <v>1</v>
      </c>
    </row>
    <row r="1356" spans="1:4" x14ac:dyDescent="0.25">
      <c r="A1356" s="6" t="s">
        <v>1196</v>
      </c>
      <c r="B1356" s="3">
        <v>2</v>
      </c>
      <c r="C1356" s="1">
        <v>1</v>
      </c>
      <c r="D1356" s="3">
        <v>1</v>
      </c>
    </row>
    <row r="1357" spans="1:4" x14ac:dyDescent="0.25">
      <c r="A1357" s="6" t="s">
        <v>1197</v>
      </c>
      <c r="B1357" s="3">
        <v>4</v>
      </c>
      <c r="C1357" s="1">
        <v>1</v>
      </c>
      <c r="D1357" s="3">
        <v>1</v>
      </c>
    </row>
    <row r="1358" spans="1:4" x14ac:dyDescent="0.25">
      <c r="A1358" s="6" t="s">
        <v>1198</v>
      </c>
      <c r="B1358" s="3">
        <v>3</v>
      </c>
      <c r="C1358" s="1">
        <v>1</v>
      </c>
      <c r="D1358" s="3">
        <v>1</v>
      </c>
    </row>
    <row r="1359" spans="1:4" x14ac:dyDescent="0.25">
      <c r="A1359" s="6" t="s">
        <v>1199</v>
      </c>
      <c r="B1359" s="3">
        <v>18</v>
      </c>
      <c r="C1359" s="1">
        <v>1</v>
      </c>
      <c r="D1359" s="3">
        <v>1</v>
      </c>
    </row>
    <row r="1360" spans="1:4" x14ac:dyDescent="0.25">
      <c r="A1360" s="6" t="s">
        <v>355</v>
      </c>
      <c r="B1360" s="3">
        <v>23</v>
      </c>
      <c r="C1360" s="1">
        <v>1</v>
      </c>
      <c r="D1360" s="3">
        <v>1</v>
      </c>
    </row>
    <row r="1361" spans="1:4" x14ac:dyDescent="0.25">
      <c r="A1361" s="6" t="s">
        <v>1200</v>
      </c>
      <c r="B1361" s="3">
        <v>16</v>
      </c>
      <c r="C1361" s="1">
        <v>1</v>
      </c>
      <c r="D1361" s="3">
        <v>1</v>
      </c>
    </row>
    <row r="1362" spans="1:4" x14ac:dyDescent="0.25">
      <c r="A1362" s="6" t="s">
        <v>1201</v>
      </c>
      <c r="B1362" s="3">
        <v>5</v>
      </c>
      <c r="C1362" s="1">
        <v>1</v>
      </c>
      <c r="D1362" s="3">
        <v>1</v>
      </c>
    </row>
    <row r="1363" spans="1:4" x14ac:dyDescent="0.25">
      <c r="A1363" s="6" t="s">
        <v>1202</v>
      </c>
      <c r="B1363" s="3">
        <v>2</v>
      </c>
      <c r="C1363" s="1">
        <v>1</v>
      </c>
      <c r="D1363" s="3">
        <v>1</v>
      </c>
    </row>
    <row r="1364" spans="1:4" x14ac:dyDescent="0.25">
      <c r="A1364" s="6" t="s">
        <v>1203</v>
      </c>
      <c r="B1364" s="3">
        <v>1</v>
      </c>
      <c r="C1364" s="1">
        <v>1</v>
      </c>
      <c r="D1364" s="3">
        <v>1</v>
      </c>
    </row>
    <row r="1365" spans="1:4" x14ac:dyDescent="0.25">
      <c r="A1365" s="6" t="s">
        <v>1204</v>
      </c>
      <c r="B1365" s="3">
        <v>1</v>
      </c>
      <c r="C1365" s="1">
        <v>1</v>
      </c>
      <c r="D1365" s="3">
        <v>1</v>
      </c>
    </row>
    <row r="1366" spans="1:4" x14ac:dyDescent="0.25">
      <c r="A1366" s="6" t="s">
        <v>1205</v>
      </c>
      <c r="B1366" s="3">
        <v>22</v>
      </c>
      <c r="C1366" s="1">
        <v>1</v>
      </c>
      <c r="D1366" s="3">
        <v>1</v>
      </c>
    </row>
    <row r="1367" spans="1:4" x14ac:dyDescent="0.25">
      <c r="A1367" s="6" t="s">
        <v>1206</v>
      </c>
      <c r="B1367" s="3">
        <v>2</v>
      </c>
      <c r="C1367" s="1">
        <v>1</v>
      </c>
      <c r="D1367" s="3">
        <v>1</v>
      </c>
    </row>
    <row r="1368" spans="1:4" x14ac:dyDescent="0.25">
      <c r="A1368" s="6" t="s">
        <v>1207</v>
      </c>
      <c r="B1368" s="3">
        <v>7</v>
      </c>
      <c r="C1368" s="1">
        <v>1</v>
      </c>
      <c r="D1368" s="3">
        <v>1</v>
      </c>
    </row>
    <row r="1369" spans="1:4" x14ac:dyDescent="0.25">
      <c r="A1369" s="6" t="s">
        <v>1208</v>
      </c>
      <c r="B1369" s="3">
        <v>1</v>
      </c>
      <c r="C1369" s="1">
        <v>1</v>
      </c>
      <c r="D1369" s="3">
        <v>1</v>
      </c>
    </row>
    <row r="1370" spans="1:4" x14ac:dyDescent="0.25">
      <c r="A1370" s="6" t="s">
        <v>1209</v>
      </c>
      <c r="B1370" s="3">
        <v>13</v>
      </c>
      <c r="C1370" s="1">
        <v>1</v>
      </c>
      <c r="D1370" s="3">
        <v>1</v>
      </c>
    </row>
    <row r="1371" spans="1:4" x14ac:dyDescent="0.25">
      <c r="A1371" s="6" t="s">
        <v>1210</v>
      </c>
      <c r="B1371" s="3">
        <v>9</v>
      </c>
      <c r="C1371" s="1">
        <v>1</v>
      </c>
      <c r="D1371" s="3">
        <v>1</v>
      </c>
    </row>
    <row r="1372" spans="1:4" x14ac:dyDescent="0.25">
      <c r="A1372" s="6" t="s">
        <v>371</v>
      </c>
      <c r="B1372" s="3">
        <v>9</v>
      </c>
      <c r="C1372" s="1">
        <v>1</v>
      </c>
      <c r="D1372" s="3">
        <v>1</v>
      </c>
    </row>
    <row r="1373" spans="1:4" x14ac:dyDescent="0.25">
      <c r="A1373" s="6" t="s">
        <v>1211</v>
      </c>
      <c r="B1373" s="3">
        <v>4</v>
      </c>
      <c r="C1373" s="1">
        <v>1</v>
      </c>
      <c r="D1373" s="3">
        <v>1</v>
      </c>
    </row>
    <row r="1374" spans="1:4" x14ac:dyDescent="0.25">
      <c r="A1374" s="6" t="s">
        <v>482</v>
      </c>
      <c r="B1374" s="3">
        <v>2</v>
      </c>
      <c r="C1374" s="1">
        <v>1</v>
      </c>
      <c r="D1374" s="3">
        <v>1</v>
      </c>
    </row>
    <row r="1375" spans="1:4" x14ac:dyDescent="0.25">
      <c r="A1375" s="6" t="s">
        <v>1212</v>
      </c>
      <c r="B1375" s="3">
        <v>1</v>
      </c>
      <c r="C1375" s="1">
        <v>1</v>
      </c>
      <c r="D1375" s="3">
        <v>1</v>
      </c>
    </row>
    <row r="1376" spans="1:4" x14ac:dyDescent="0.25">
      <c r="A1376" s="6" t="s">
        <v>1213</v>
      </c>
      <c r="B1376" s="3">
        <v>2</v>
      </c>
      <c r="C1376" s="1">
        <v>1</v>
      </c>
      <c r="D1376" s="3">
        <v>1</v>
      </c>
    </row>
    <row r="1377" spans="1:4" x14ac:dyDescent="0.25">
      <c r="A1377" s="6" t="s">
        <v>1214</v>
      </c>
      <c r="B1377" s="3">
        <v>2</v>
      </c>
      <c r="C1377" s="1">
        <v>1</v>
      </c>
      <c r="D1377" s="3">
        <v>1</v>
      </c>
    </row>
    <row r="1378" spans="1:4" x14ac:dyDescent="0.25">
      <c r="A1378" s="6" t="s">
        <v>1215</v>
      </c>
      <c r="B1378" s="3">
        <v>1</v>
      </c>
      <c r="C1378" s="1">
        <v>1</v>
      </c>
      <c r="D1378" s="3">
        <v>1</v>
      </c>
    </row>
    <row r="1379" spans="1:4" x14ac:dyDescent="0.25">
      <c r="A1379" s="6" t="s">
        <v>381</v>
      </c>
      <c r="B1379" s="3">
        <v>2</v>
      </c>
      <c r="C1379" s="1">
        <v>1</v>
      </c>
      <c r="D1379" s="3">
        <v>1</v>
      </c>
    </row>
    <row r="1380" spans="1:4" x14ac:dyDescent="0.25">
      <c r="A1380" s="6" t="s">
        <v>1216</v>
      </c>
      <c r="B1380" s="3">
        <v>1</v>
      </c>
      <c r="C1380" s="1">
        <v>1</v>
      </c>
      <c r="D1380" s="3">
        <v>1</v>
      </c>
    </row>
    <row r="1381" spans="1:4" x14ac:dyDescent="0.25">
      <c r="A1381" s="6" t="s">
        <v>1217</v>
      </c>
      <c r="B1381" s="3">
        <v>1</v>
      </c>
      <c r="C1381" s="1">
        <v>1</v>
      </c>
      <c r="D1381" s="3">
        <v>1</v>
      </c>
    </row>
    <row r="1382" spans="1:4" x14ac:dyDescent="0.25">
      <c r="A1382" s="6" t="s">
        <v>1218</v>
      </c>
      <c r="B1382" s="3">
        <v>2</v>
      </c>
      <c r="C1382" s="1">
        <v>1</v>
      </c>
      <c r="D1382" s="3">
        <v>1</v>
      </c>
    </row>
    <row r="1383" spans="1:4" x14ac:dyDescent="0.25">
      <c r="A1383" s="6" t="s">
        <v>1219</v>
      </c>
      <c r="B1383" s="3">
        <v>2</v>
      </c>
      <c r="C1383" s="1">
        <v>1</v>
      </c>
      <c r="D1383" s="3">
        <v>1</v>
      </c>
    </row>
    <row r="1384" spans="1:4" x14ac:dyDescent="0.25">
      <c r="A1384" s="6" t="s">
        <v>1220</v>
      </c>
      <c r="B1384" s="3">
        <v>1</v>
      </c>
      <c r="C1384" s="1">
        <v>1</v>
      </c>
      <c r="D1384" s="3">
        <v>1</v>
      </c>
    </row>
    <row r="1385" spans="1:4" x14ac:dyDescent="0.25">
      <c r="A1385" s="6" t="s">
        <v>1221</v>
      </c>
      <c r="B1385" s="3">
        <v>21</v>
      </c>
      <c r="C1385" s="1">
        <v>1</v>
      </c>
      <c r="D1385" s="3">
        <v>1</v>
      </c>
    </row>
    <row r="1386" spans="1:4" x14ac:dyDescent="0.25">
      <c r="A1386" s="6" t="s">
        <v>1222</v>
      </c>
      <c r="B1386" s="3">
        <v>3</v>
      </c>
      <c r="C1386" s="1">
        <v>1</v>
      </c>
      <c r="D1386" s="3">
        <v>1</v>
      </c>
    </row>
    <row r="1387" spans="1:4" x14ac:dyDescent="0.25">
      <c r="A1387" s="7" t="s">
        <v>1223</v>
      </c>
      <c r="B1387" s="4">
        <v>229</v>
      </c>
      <c r="C1387" s="2" t="s">
        <v>9</v>
      </c>
      <c r="D1387" s="4">
        <v>39</v>
      </c>
    </row>
    <row r="1388" spans="1:4" x14ac:dyDescent="0.25">
      <c r="A1388" s="6" t="s">
        <v>1224</v>
      </c>
      <c r="B1388" s="3"/>
      <c r="D1388" s="3"/>
    </row>
    <row r="1389" spans="1:4" x14ac:dyDescent="0.25">
      <c r="A1389" s="6" t="s">
        <v>1225</v>
      </c>
      <c r="B1389" s="3">
        <v>2</v>
      </c>
      <c r="C1389" s="1">
        <v>1</v>
      </c>
      <c r="D1389" s="3">
        <v>1</v>
      </c>
    </row>
    <row r="1390" spans="1:4" x14ac:dyDescent="0.25">
      <c r="A1390" s="6" t="s">
        <v>1188</v>
      </c>
      <c r="B1390" s="3">
        <v>1</v>
      </c>
      <c r="C1390" s="1">
        <v>1</v>
      </c>
      <c r="D1390" s="3">
        <v>1</v>
      </c>
    </row>
    <row r="1391" spans="1:4" x14ac:dyDescent="0.25">
      <c r="A1391" s="6" t="s">
        <v>1226</v>
      </c>
      <c r="B1391" s="3">
        <v>4</v>
      </c>
      <c r="C1391" s="1">
        <v>1</v>
      </c>
      <c r="D1391" s="3">
        <v>1</v>
      </c>
    </row>
    <row r="1392" spans="1:4" x14ac:dyDescent="0.25">
      <c r="A1392" s="6" t="s">
        <v>1227</v>
      </c>
      <c r="B1392" s="3">
        <v>1</v>
      </c>
      <c r="C1392" s="1">
        <v>1</v>
      </c>
      <c r="D1392" s="3">
        <v>1</v>
      </c>
    </row>
    <row r="1393" spans="1:4" x14ac:dyDescent="0.25">
      <c r="A1393" s="6" t="s">
        <v>1228</v>
      </c>
      <c r="B1393" s="3">
        <v>5</v>
      </c>
      <c r="C1393" s="1">
        <v>1</v>
      </c>
      <c r="D1393" s="3">
        <v>1</v>
      </c>
    </row>
    <row r="1394" spans="1:4" x14ac:dyDescent="0.25">
      <c r="A1394" s="6" t="s">
        <v>80</v>
      </c>
      <c r="B1394" s="3">
        <v>1</v>
      </c>
      <c r="C1394" s="1">
        <v>1</v>
      </c>
      <c r="D1394" s="3">
        <v>1</v>
      </c>
    </row>
    <row r="1395" spans="1:4" x14ac:dyDescent="0.25">
      <c r="A1395" s="6" t="s">
        <v>1229</v>
      </c>
      <c r="B1395" s="3">
        <v>1</v>
      </c>
      <c r="C1395" s="1">
        <v>1</v>
      </c>
      <c r="D1395" s="3">
        <v>1</v>
      </c>
    </row>
    <row r="1396" spans="1:4" x14ac:dyDescent="0.25">
      <c r="A1396" s="6" t="s">
        <v>1230</v>
      </c>
      <c r="B1396" s="3">
        <v>3</v>
      </c>
      <c r="C1396" s="1">
        <v>1</v>
      </c>
      <c r="D1396" s="3">
        <v>1</v>
      </c>
    </row>
    <row r="1397" spans="1:4" x14ac:dyDescent="0.25">
      <c r="A1397" s="6" t="s">
        <v>1231</v>
      </c>
      <c r="B1397" s="3">
        <v>6</v>
      </c>
      <c r="C1397" s="1">
        <v>1</v>
      </c>
      <c r="D1397" s="3">
        <v>1</v>
      </c>
    </row>
    <row r="1398" spans="1:4" x14ac:dyDescent="0.25">
      <c r="A1398" s="6" t="s">
        <v>22</v>
      </c>
      <c r="B1398" s="3">
        <v>1</v>
      </c>
      <c r="C1398" s="1">
        <v>1</v>
      </c>
      <c r="D1398" s="3">
        <v>1</v>
      </c>
    </row>
    <row r="1399" spans="1:4" x14ac:dyDescent="0.25">
      <c r="A1399" s="6" t="s">
        <v>1232</v>
      </c>
      <c r="B1399" s="3">
        <v>3</v>
      </c>
      <c r="C1399" s="1">
        <v>1</v>
      </c>
      <c r="D1399" s="3">
        <v>1</v>
      </c>
    </row>
    <row r="1400" spans="1:4" x14ac:dyDescent="0.25">
      <c r="A1400" s="6" t="s">
        <v>1233</v>
      </c>
      <c r="B1400" s="3">
        <v>1</v>
      </c>
      <c r="C1400" s="1">
        <v>1</v>
      </c>
      <c r="D1400" s="3">
        <v>1</v>
      </c>
    </row>
    <row r="1401" spans="1:4" x14ac:dyDescent="0.25">
      <c r="A1401" s="6" t="s">
        <v>1234</v>
      </c>
      <c r="B1401" s="3">
        <v>1</v>
      </c>
      <c r="C1401" s="1">
        <v>1</v>
      </c>
      <c r="D1401" s="3">
        <v>1</v>
      </c>
    </row>
    <row r="1402" spans="1:4" x14ac:dyDescent="0.25">
      <c r="A1402" s="6" t="s">
        <v>109</v>
      </c>
      <c r="B1402" s="3">
        <v>6</v>
      </c>
      <c r="C1402" s="1">
        <v>1</v>
      </c>
      <c r="D1402" s="3">
        <v>1</v>
      </c>
    </row>
    <row r="1403" spans="1:4" x14ac:dyDescent="0.25">
      <c r="A1403" s="6" t="s">
        <v>1235</v>
      </c>
      <c r="B1403" s="3">
        <v>1</v>
      </c>
      <c r="C1403" s="1">
        <v>1</v>
      </c>
      <c r="D1403" s="3">
        <v>1</v>
      </c>
    </row>
    <row r="1404" spans="1:4" x14ac:dyDescent="0.25">
      <c r="A1404" s="6" t="s">
        <v>1236</v>
      </c>
      <c r="B1404" s="3">
        <v>1</v>
      </c>
      <c r="C1404" s="1">
        <v>1</v>
      </c>
      <c r="D1404" s="3">
        <v>1</v>
      </c>
    </row>
    <row r="1405" spans="1:4" x14ac:dyDescent="0.25">
      <c r="A1405" s="6" t="s">
        <v>1237</v>
      </c>
      <c r="B1405" s="3">
        <v>1</v>
      </c>
      <c r="C1405" s="1">
        <v>1</v>
      </c>
      <c r="D1405" s="3">
        <v>1</v>
      </c>
    </row>
    <row r="1406" spans="1:4" x14ac:dyDescent="0.25">
      <c r="A1406" s="6" t="s">
        <v>355</v>
      </c>
      <c r="B1406" s="3">
        <v>3</v>
      </c>
      <c r="C1406" s="1">
        <v>1</v>
      </c>
      <c r="D1406" s="3">
        <v>1</v>
      </c>
    </row>
    <row r="1407" spans="1:4" x14ac:dyDescent="0.25">
      <c r="A1407" s="6" t="s">
        <v>1238</v>
      </c>
      <c r="B1407" s="3">
        <v>1</v>
      </c>
      <c r="C1407" s="1">
        <v>1</v>
      </c>
      <c r="D1407" s="3">
        <v>1</v>
      </c>
    </row>
    <row r="1408" spans="1:4" x14ac:dyDescent="0.25">
      <c r="A1408" s="6" t="s">
        <v>119</v>
      </c>
      <c r="B1408" s="3">
        <v>2</v>
      </c>
      <c r="C1408" s="1">
        <v>1</v>
      </c>
      <c r="D1408" s="3">
        <v>1</v>
      </c>
    </row>
    <row r="1409" spans="1:4" x14ac:dyDescent="0.25">
      <c r="A1409" s="6" t="s">
        <v>1239</v>
      </c>
      <c r="B1409" s="3">
        <v>2</v>
      </c>
      <c r="C1409" s="1">
        <v>1</v>
      </c>
      <c r="D1409" s="3">
        <v>1</v>
      </c>
    </row>
    <row r="1410" spans="1:4" x14ac:dyDescent="0.25">
      <c r="A1410" s="6" t="s">
        <v>321</v>
      </c>
      <c r="B1410" s="3">
        <v>3</v>
      </c>
      <c r="C1410" s="1">
        <v>1</v>
      </c>
      <c r="D1410" s="3">
        <v>1</v>
      </c>
    </row>
    <row r="1411" spans="1:4" x14ac:dyDescent="0.25">
      <c r="A1411" s="6" t="s">
        <v>1240</v>
      </c>
      <c r="B1411" s="3">
        <v>3</v>
      </c>
      <c r="C1411" s="1">
        <v>1</v>
      </c>
      <c r="D1411" s="3">
        <v>1</v>
      </c>
    </row>
    <row r="1412" spans="1:4" x14ac:dyDescent="0.25">
      <c r="A1412" s="6" t="s">
        <v>1241</v>
      </c>
      <c r="B1412" s="3">
        <v>3</v>
      </c>
      <c r="C1412" s="1">
        <v>1</v>
      </c>
      <c r="D1412" s="3">
        <v>1</v>
      </c>
    </row>
    <row r="1413" spans="1:4" x14ac:dyDescent="0.25">
      <c r="A1413" s="6" t="s">
        <v>138</v>
      </c>
      <c r="B1413" s="3">
        <v>1</v>
      </c>
      <c r="C1413" s="1">
        <v>1</v>
      </c>
      <c r="D1413" s="3">
        <v>1</v>
      </c>
    </row>
    <row r="1414" spans="1:4" x14ac:dyDescent="0.25">
      <c r="A1414" s="6" t="s">
        <v>140</v>
      </c>
      <c r="B1414" s="3">
        <v>2</v>
      </c>
      <c r="C1414" s="1">
        <v>1</v>
      </c>
      <c r="D1414" s="3">
        <v>1</v>
      </c>
    </row>
    <row r="1415" spans="1:4" x14ac:dyDescent="0.25">
      <c r="A1415" s="6" t="s">
        <v>1242</v>
      </c>
      <c r="B1415" s="3">
        <v>1</v>
      </c>
      <c r="C1415" s="1">
        <v>1</v>
      </c>
      <c r="D1415" s="3">
        <v>1</v>
      </c>
    </row>
    <row r="1416" spans="1:4" x14ac:dyDescent="0.25">
      <c r="A1416" s="6" t="s">
        <v>292</v>
      </c>
      <c r="B1416" s="3">
        <v>3</v>
      </c>
      <c r="C1416" s="1">
        <v>1</v>
      </c>
      <c r="D1416" s="3">
        <v>1</v>
      </c>
    </row>
    <row r="1417" spans="1:4" x14ac:dyDescent="0.25">
      <c r="A1417" s="6" t="s">
        <v>1243</v>
      </c>
      <c r="B1417" s="3">
        <v>9</v>
      </c>
      <c r="C1417" s="1">
        <v>1</v>
      </c>
      <c r="D1417" s="3">
        <v>1</v>
      </c>
    </row>
    <row r="1418" spans="1:4" x14ac:dyDescent="0.25">
      <c r="A1418" s="6" t="s">
        <v>1244</v>
      </c>
      <c r="B1418" s="3">
        <v>1</v>
      </c>
      <c r="C1418" s="1">
        <v>1</v>
      </c>
      <c r="D1418" s="3">
        <v>1</v>
      </c>
    </row>
    <row r="1419" spans="1:4" x14ac:dyDescent="0.25">
      <c r="A1419" s="6" t="s">
        <v>1245</v>
      </c>
      <c r="B1419" s="3">
        <v>10</v>
      </c>
      <c r="C1419" s="1">
        <v>1</v>
      </c>
      <c r="D1419" s="3">
        <v>1</v>
      </c>
    </row>
    <row r="1420" spans="1:4" x14ac:dyDescent="0.25">
      <c r="A1420" s="6" t="s">
        <v>1246</v>
      </c>
      <c r="B1420" s="3">
        <v>1</v>
      </c>
      <c r="C1420" s="1">
        <v>1</v>
      </c>
      <c r="D1420" s="3">
        <v>1</v>
      </c>
    </row>
    <row r="1421" spans="1:4" x14ac:dyDescent="0.25">
      <c r="A1421" s="6" t="s">
        <v>1247</v>
      </c>
      <c r="B1421" s="3">
        <v>1</v>
      </c>
      <c r="C1421" s="1">
        <v>1</v>
      </c>
      <c r="D1421" s="3">
        <v>1</v>
      </c>
    </row>
    <row r="1422" spans="1:4" x14ac:dyDescent="0.25">
      <c r="A1422" s="6" t="s">
        <v>1248</v>
      </c>
      <c r="B1422" s="3">
        <v>4</v>
      </c>
      <c r="C1422" s="1">
        <v>1</v>
      </c>
      <c r="D1422" s="3">
        <v>1</v>
      </c>
    </row>
    <row r="1423" spans="1:4" x14ac:dyDescent="0.25">
      <c r="A1423" s="6" t="s">
        <v>1249</v>
      </c>
      <c r="B1423" s="3">
        <v>1</v>
      </c>
      <c r="C1423" s="1">
        <v>1</v>
      </c>
      <c r="D1423" s="3">
        <v>1</v>
      </c>
    </row>
    <row r="1424" spans="1:4" x14ac:dyDescent="0.25">
      <c r="A1424" s="6" t="s">
        <v>327</v>
      </c>
      <c r="B1424" s="3">
        <v>1</v>
      </c>
      <c r="C1424" s="1">
        <v>1</v>
      </c>
      <c r="D1424" s="3">
        <v>1</v>
      </c>
    </row>
    <row r="1425" spans="1:4" x14ac:dyDescent="0.25">
      <c r="A1425" s="6" t="s">
        <v>1250</v>
      </c>
      <c r="B1425" s="3">
        <v>5</v>
      </c>
      <c r="C1425" s="1">
        <v>1</v>
      </c>
      <c r="D1425" s="3">
        <v>1</v>
      </c>
    </row>
    <row r="1426" spans="1:4" x14ac:dyDescent="0.25">
      <c r="A1426" s="6" t="s">
        <v>1251</v>
      </c>
      <c r="B1426" s="3">
        <v>2</v>
      </c>
      <c r="C1426" s="1">
        <v>1</v>
      </c>
      <c r="D1426" s="3">
        <v>1</v>
      </c>
    </row>
    <row r="1427" spans="1:4" x14ac:dyDescent="0.25">
      <c r="A1427" s="6" t="s">
        <v>1252</v>
      </c>
      <c r="B1427" s="3">
        <v>2</v>
      </c>
      <c r="C1427" s="1">
        <v>1</v>
      </c>
      <c r="D1427" s="3">
        <v>1</v>
      </c>
    </row>
    <row r="1428" spans="1:4" x14ac:dyDescent="0.25">
      <c r="A1428" s="6" t="s">
        <v>381</v>
      </c>
      <c r="B1428" s="3">
        <v>1</v>
      </c>
      <c r="C1428" s="1">
        <v>1</v>
      </c>
      <c r="D1428" s="3">
        <v>1</v>
      </c>
    </row>
    <row r="1429" spans="1:4" x14ac:dyDescent="0.25">
      <c r="A1429" s="6" t="s">
        <v>1253</v>
      </c>
      <c r="B1429" s="3">
        <v>5</v>
      </c>
      <c r="C1429" s="1">
        <v>1</v>
      </c>
      <c r="D1429" s="3">
        <v>1</v>
      </c>
    </row>
    <row r="1430" spans="1:4" x14ac:dyDescent="0.25">
      <c r="A1430" s="6" t="s">
        <v>1254</v>
      </c>
      <c r="B1430" s="3">
        <v>3</v>
      </c>
      <c r="C1430" s="1">
        <v>1</v>
      </c>
      <c r="D1430" s="3">
        <v>1</v>
      </c>
    </row>
    <row r="1431" spans="1:4" x14ac:dyDescent="0.25">
      <c r="A1431" s="6" t="s">
        <v>1255</v>
      </c>
      <c r="B1431" s="3">
        <v>1</v>
      </c>
      <c r="C1431" s="1">
        <v>1</v>
      </c>
      <c r="D1431" s="3">
        <v>1</v>
      </c>
    </row>
    <row r="1432" spans="1:4" x14ac:dyDescent="0.25">
      <c r="A1432" s="6" t="s">
        <v>1220</v>
      </c>
      <c r="B1432" s="3">
        <v>7</v>
      </c>
      <c r="C1432" s="1">
        <v>1</v>
      </c>
      <c r="D1432" s="3">
        <v>1</v>
      </c>
    </row>
    <row r="1433" spans="1:4" x14ac:dyDescent="0.25">
      <c r="A1433" s="6" t="s">
        <v>1256</v>
      </c>
      <c r="B1433" s="3">
        <v>1</v>
      </c>
      <c r="C1433" s="1">
        <v>1</v>
      </c>
      <c r="D1433" s="3">
        <v>1</v>
      </c>
    </row>
    <row r="1434" spans="1:4" x14ac:dyDescent="0.25">
      <c r="A1434" s="6" t="s">
        <v>1257</v>
      </c>
      <c r="B1434" s="3">
        <v>1</v>
      </c>
      <c r="C1434" s="1">
        <v>1</v>
      </c>
      <c r="D1434" s="3">
        <v>1</v>
      </c>
    </row>
    <row r="1435" spans="1:4" x14ac:dyDescent="0.25">
      <c r="A1435" s="6" t="s">
        <v>1258</v>
      </c>
      <c r="B1435" s="3">
        <v>1</v>
      </c>
      <c r="C1435" s="1">
        <v>1</v>
      </c>
      <c r="D1435" s="3">
        <v>1</v>
      </c>
    </row>
    <row r="1436" spans="1:4" x14ac:dyDescent="0.25">
      <c r="A1436" s="6" t="s">
        <v>1259</v>
      </c>
      <c r="B1436" s="3">
        <v>2</v>
      </c>
      <c r="C1436" s="1">
        <v>1</v>
      </c>
      <c r="D1436" s="3">
        <v>1</v>
      </c>
    </row>
    <row r="1437" spans="1:4" x14ac:dyDescent="0.25">
      <c r="A1437" s="6" t="s">
        <v>1260</v>
      </c>
      <c r="B1437" s="3">
        <v>2</v>
      </c>
      <c r="C1437" s="1">
        <v>1</v>
      </c>
      <c r="D1437" s="3">
        <v>1</v>
      </c>
    </row>
    <row r="1438" spans="1:4" x14ac:dyDescent="0.25">
      <c r="A1438" s="7" t="s">
        <v>1261</v>
      </c>
      <c r="B1438" s="4">
        <v>124</v>
      </c>
      <c r="C1438" s="2" t="s">
        <v>9</v>
      </c>
      <c r="D1438" s="4">
        <v>49</v>
      </c>
    </row>
    <row r="1439" spans="1:4" x14ac:dyDescent="0.25">
      <c r="A1439" s="6" t="s">
        <v>1262</v>
      </c>
      <c r="B1439" s="3"/>
      <c r="D1439" s="3"/>
    </row>
    <row r="1440" spans="1:4" x14ac:dyDescent="0.25">
      <c r="A1440" s="6" t="s">
        <v>1263</v>
      </c>
      <c r="B1440" s="3">
        <v>2</v>
      </c>
      <c r="C1440" s="1">
        <v>1</v>
      </c>
      <c r="D1440" s="3">
        <v>1</v>
      </c>
    </row>
    <row r="1441" spans="1:4" x14ac:dyDescent="0.25">
      <c r="A1441" s="6" t="s">
        <v>335</v>
      </c>
      <c r="B1441" s="3">
        <v>2</v>
      </c>
      <c r="C1441" s="1">
        <v>1</v>
      </c>
      <c r="D1441" s="3">
        <v>1</v>
      </c>
    </row>
    <row r="1442" spans="1:4" x14ac:dyDescent="0.25">
      <c r="A1442" s="6" t="s">
        <v>1264</v>
      </c>
      <c r="B1442" s="3">
        <v>1</v>
      </c>
      <c r="C1442" s="1">
        <v>1</v>
      </c>
      <c r="D1442" s="3">
        <v>1</v>
      </c>
    </row>
    <row r="1443" spans="1:4" x14ac:dyDescent="0.25">
      <c r="A1443" s="6" t="s">
        <v>338</v>
      </c>
      <c r="B1443" s="3">
        <v>1</v>
      </c>
      <c r="C1443" s="1">
        <v>1</v>
      </c>
      <c r="D1443" s="3">
        <v>1</v>
      </c>
    </row>
    <row r="1444" spans="1:4" x14ac:dyDescent="0.25">
      <c r="A1444" s="6" t="s">
        <v>1188</v>
      </c>
      <c r="B1444" s="3">
        <v>7</v>
      </c>
      <c r="C1444" s="1">
        <v>1</v>
      </c>
      <c r="D1444" s="3">
        <v>1</v>
      </c>
    </row>
    <row r="1445" spans="1:4" x14ac:dyDescent="0.25">
      <c r="A1445" s="6" t="s">
        <v>341</v>
      </c>
      <c r="B1445" s="3">
        <v>1</v>
      </c>
      <c r="C1445" s="1">
        <v>1</v>
      </c>
      <c r="D1445" s="3">
        <v>1</v>
      </c>
    </row>
    <row r="1446" spans="1:4" x14ac:dyDescent="0.25">
      <c r="A1446" s="6" t="s">
        <v>1265</v>
      </c>
      <c r="B1446" s="3">
        <v>1</v>
      </c>
      <c r="C1446" s="1">
        <v>1</v>
      </c>
      <c r="D1446" s="3">
        <v>1</v>
      </c>
    </row>
    <row r="1447" spans="1:4" x14ac:dyDescent="0.25">
      <c r="A1447" s="6" t="s">
        <v>1192</v>
      </c>
      <c r="B1447" s="3">
        <v>2</v>
      </c>
      <c r="C1447" s="1">
        <v>1</v>
      </c>
      <c r="D1447" s="3">
        <v>1</v>
      </c>
    </row>
    <row r="1448" spans="1:4" x14ac:dyDescent="0.25">
      <c r="A1448" s="6" t="s">
        <v>1266</v>
      </c>
      <c r="B1448" s="3">
        <v>1</v>
      </c>
      <c r="C1448" s="1">
        <v>1</v>
      </c>
      <c r="D1448" s="3">
        <v>1</v>
      </c>
    </row>
    <row r="1449" spans="1:4" x14ac:dyDescent="0.25">
      <c r="A1449" s="6" t="s">
        <v>1267</v>
      </c>
      <c r="B1449" s="3">
        <v>1</v>
      </c>
      <c r="C1449" s="1">
        <v>1</v>
      </c>
      <c r="D1449" s="3">
        <v>1</v>
      </c>
    </row>
    <row r="1450" spans="1:4" x14ac:dyDescent="0.25">
      <c r="A1450" s="6" t="s">
        <v>1200</v>
      </c>
      <c r="B1450" s="3">
        <v>1</v>
      </c>
      <c r="C1450" s="1">
        <v>1</v>
      </c>
      <c r="D1450" s="3">
        <v>1</v>
      </c>
    </row>
    <row r="1451" spans="1:4" x14ac:dyDescent="0.25">
      <c r="A1451" s="6" t="s">
        <v>1202</v>
      </c>
      <c r="B1451" s="3">
        <v>1</v>
      </c>
      <c r="C1451" s="1">
        <v>1</v>
      </c>
      <c r="D1451" s="3">
        <v>1</v>
      </c>
    </row>
    <row r="1452" spans="1:4" x14ac:dyDescent="0.25">
      <c r="A1452" s="6" t="s">
        <v>1268</v>
      </c>
      <c r="B1452" s="3">
        <v>1</v>
      </c>
      <c r="C1452" s="1">
        <v>1</v>
      </c>
      <c r="D1452" s="3">
        <v>1</v>
      </c>
    </row>
    <row r="1453" spans="1:4" x14ac:dyDescent="0.25">
      <c r="A1453" s="6" t="s">
        <v>368</v>
      </c>
      <c r="B1453" s="3">
        <v>1</v>
      </c>
      <c r="C1453" s="1">
        <v>1</v>
      </c>
      <c r="D1453" s="3">
        <v>1</v>
      </c>
    </row>
    <row r="1454" spans="1:4" x14ac:dyDescent="0.25">
      <c r="A1454" s="6" t="s">
        <v>1205</v>
      </c>
      <c r="B1454" s="3">
        <v>1</v>
      </c>
      <c r="C1454" s="1">
        <v>1</v>
      </c>
      <c r="D1454" s="3">
        <v>1</v>
      </c>
    </row>
    <row r="1455" spans="1:4" x14ac:dyDescent="0.25">
      <c r="A1455" s="6" t="s">
        <v>1207</v>
      </c>
      <c r="B1455" s="3">
        <v>2</v>
      </c>
      <c r="C1455" s="1">
        <v>1</v>
      </c>
      <c r="D1455" s="3">
        <v>1</v>
      </c>
    </row>
    <row r="1456" spans="1:4" x14ac:dyDescent="0.25">
      <c r="A1456" s="6" t="s">
        <v>1209</v>
      </c>
      <c r="B1456" s="3">
        <v>4</v>
      </c>
      <c r="C1456" s="1">
        <v>1</v>
      </c>
      <c r="D1456" s="3">
        <v>1</v>
      </c>
    </row>
    <row r="1457" spans="1:4" x14ac:dyDescent="0.25">
      <c r="A1457" s="6" t="s">
        <v>1210</v>
      </c>
      <c r="B1457" s="3">
        <v>1</v>
      </c>
      <c r="C1457" s="1">
        <v>1</v>
      </c>
      <c r="D1457" s="3">
        <v>1</v>
      </c>
    </row>
    <row r="1458" spans="1:4" x14ac:dyDescent="0.25">
      <c r="A1458" s="6" t="s">
        <v>1269</v>
      </c>
      <c r="B1458" s="3">
        <v>1</v>
      </c>
      <c r="C1458" s="1">
        <v>1</v>
      </c>
      <c r="D1458" s="3">
        <v>1</v>
      </c>
    </row>
    <row r="1459" spans="1:4" x14ac:dyDescent="0.25">
      <c r="A1459" s="6" t="s">
        <v>371</v>
      </c>
      <c r="B1459" s="3">
        <v>3</v>
      </c>
      <c r="C1459" s="1">
        <v>1</v>
      </c>
      <c r="D1459" s="3">
        <v>1</v>
      </c>
    </row>
    <row r="1460" spans="1:4" x14ac:dyDescent="0.25">
      <c r="A1460" s="6" t="s">
        <v>482</v>
      </c>
      <c r="B1460" s="3">
        <v>1</v>
      </c>
      <c r="C1460" s="1">
        <v>1</v>
      </c>
      <c r="D1460" s="3">
        <v>1</v>
      </c>
    </row>
    <row r="1461" spans="1:4" x14ac:dyDescent="0.25">
      <c r="A1461" s="6" t="s">
        <v>1270</v>
      </c>
      <c r="B1461" s="3">
        <v>1</v>
      </c>
      <c r="C1461" s="1">
        <v>1</v>
      </c>
      <c r="D1461" s="3">
        <v>1</v>
      </c>
    </row>
    <row r="1462" spans="1:4" x14ac:dyDescent="0.25">
      <c r="A1462" s="6" t="s">
        <v>1271</v>
      </c>
      <c r="B1462" s="3">
        <v>1</v>
      </c>
      <c r="C1462" s="1">
        <v>1</v>
      </c>
      <c r="D1462" s="3">
        <v>1</v>
      </c>
    </row>
    <row r="1463" spans="1:4" x14ac:dyDescent="0.25">
      <c r="A1463" s="6" t="s">
        <v>302</v>
      </c>
      <c r="B1463" s="3">
        <v>3</v>
      </c>
      <c r="C1463" s="1">
        <v>1</v>
      </c>
      <c r="D1463" s="3">
        <v>1</v>
      </c>
    </row>
    <row r="1464" spans="1:4" x14ac:dyDescent="0.25">
      <c r="A1464" s="6" t="s">
        <v>1217</v>
      </c>
      <c r="B1464" s="3">
        <v>5</v>
      </c>
      <c r="C1464" s="1">
        <v>1</v>
      </c>
      <c r="D1464" s="3">
        <v>1</v>
      </c>
    </row>
    <row r="1465" spans="1:4" x14ac:dyDescent="0.25">
      <c r="A1465" s="6" t="s">
        <v>384</v>
      </c>
      <c r="B1465" s="3">
        <v>1</v>
      </c>
      <c r="C1465" s="1">
        <v>1</v>
      </c>
      <c r="D1465" s="3">
        <v>1</v>
      </c>
    </row>
    <row r="1466" spans="1:4" x14ac:dyDescent="0.25">
      <c r="A1466" s="6" t="s">
        <v>1219</v>
      </c>
      <c r="B1466" s="3">
        <v>1</v>
      </c>
      <c r="C1466" s="1">
        <v>1</v>
      </c>
      <c r="D1466" s="3">
        <v>1</v>
      </c>
    </row>
    <row r="1467" spans="1:4" x14ac:dyDescent="0.25">
      <c r="A1467" s="6" t="s">
        <v>1221</v>
      </c>
      <c r="B1467" s="3">
        <v>2</v>
      </c>
      <c r="C1467" s="1">
        <v>1</v>
      </c>
      <c r="D1467" s="3">
        <v>1</v>
      </c>
    </row>
    <row r="1468" spans="1:4" x14ac:dyDescent="0.25">
      <c r="A1468" s="6" t="s">
        <v>1272</v>
      </c>
      <c r="B1468" s="3">
        <v>3</v>
      </c>
      <c r="C1468" s="1">
        <v>1</v>
      </c>
      <c r="D1468" s="3">
        <v>1</v>
      </c>
    </row>
    <row r="1469" spans="1:4" x14ac:dyDescent="0.25">
      <c r="A1469" s="6" t="s">
        <v>306</v>
      </c>
      <c r="B1469" s="3">
        <v>1</v>
      </c>
      <c r="C1469" s="1">
        <v>1</v>
      </c>
      <c r="D1469" s="3">
        <v>1</v>
      </c>
    </row>
    <row r="1470" spans="1:4" x14ac:dyDescent="0.25">
      <c r="A1470" s="6" t="s">
        <v>545</v>
      </c>
      <c r="B1470" s="3">
        <v>3</v>
      </c>
      <c r="C1470" s="1">
        <v>1</v>
      </c>
      <c r="D1470" s="3">
        <v>1</v>
      </c>
    </row>
    <row r="1471" spans="1:4" x14ac:dyDescent="0.25">
      <c r="A1471" s="7" t="s">
        <v>1273</v>
      </c>
      <c r="B1471" s="4">
        <v>57</v>
      </c>
      <c r="C1471" s="2" t="s">
        <v>9</v>
      </c>
      <c r="D1471" s="4">
        <v>31</v>
      </c>
    </row>
    <row r="1472" spans="1:4" x14ac:dyDescent="0.25">
      <c r="A1472" s="7" t="s">
        <v>1274</v>
      </c>
      <c r="B1472" s="4">
        <v>4323</v>
      </c>
      <c r="C1472" s="2">
        <v>17</v>
      </c>
      <c r="D1472" s="4">
        <v>1392</v>
      </c>
    </row>
  </sheetData>
  <autoFilter ref="A1:D1472"/>
  <pageMargins left="0.7" right="0.7" top="0.75" bottom="0.75" header="0.3" footer="0.3"/>
  <customProperties>
    <customPr name="layoutContexts" r:id="rId1"/>
    <customPr name="scree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560"/>
  <sheetViews>
    <sheetView workbookViewId="0">
      <selection activeCell="C3" sqref="C3"/>
    </sheetView>
  </sheetViews>
  <sheetFormatPr defaultRowHeight="15" x14ac:dyDescent="0.25"/>
  <cols>
    <col min="1" max="1" width="69.42578125" bestFit="1" customWidth="1"/>
    <col min="2" max="2" width="18.42578125" bestFit="1" customWidth="1"/>
    <col min="3" max="3" width="25.5703125" bestFit="1" customWidth="1"/>
    <col min="4" max="4" width="10.42578125" bestFit="1" customWidth="1"/>
  </cols>
  <sheetData>
    <row r="1" spans="1:4" x14ac:dyDescent="0.25">
      <c r="A1" s="32" t="s">
        <v>2058</v>
      </c>
      <c r="B1" s="29" t="s">
        <v>1</v>
      </c>
      <c r="C1" s="29" t="s">
        <v>2</v>
      </c>
      <c r="D1" s="29" t="s">
        <v>3</v>
      </c>
    </row>
    <row r="2" spans="1:4" x14ac:dyDescent="0.25">
      <c r="A2" s="30" t="s">
        <v>4</v>
      </c>
      <c r="B2" s="27"/>
      <c r="C2" s="24"/>
      <c r="D2" s="27"/>
    </row>
    <row r="3" spans="1:4" x14ac:dyDescent="0.25">
      <c r="A3" s="30" t="s">
        <v>1275</v>
      </c>
      <c r="B3" s="27">
        <v>2</v>
      </c>
      <c r="C3" s="25">
        <v>1</v>
      </c>
      <c r="D3" s="27">
        <v>1</v>
      </c>
    </row>
    <row r="4" spans="1:4" x14ac:dyDescent="0.25">
      <c r="A4" s="30" t="s">
        <v>1913</v>
      </c>
      <c r="B4" s="27">
        <v>3</v>
      </c>
      <c r="C4" s="25">
        <v>1</v>
      </c>
      <c r="D4" s="27">
        <v>1</v>
      </c>
    </row>
    <row r="5" spans="1:4" x14ac:dyDescent="0.25">
      <c r="A5" s="30" t="s">
        <v>5</v>
      </c>
      <c r="B5" s="27">
        <v>1</v>
      </c>
      <c r="C5" s="25">
        <v>1</v>
      </c>
      <c r="D5" s="27">
        <v>1</v>
      </c>
    </row>
    <row r="6" spans="1:4" x14ac:dyDescent="0.25">
      <c r="A6" s="30" t="s">
        <v>6</v>
      </c>
      <c r="B6" s="27">
        <v>5</v>
      </c>
      <c r="C6" s="25">
        <v>1</v>
      </c>
      <c r="D6" s="27">
        <v>1</v>
      </c>
    </row>
    <row r="7" spans="1:4" x14ac:dyDescent="0.25">
      <c r="A7" s="30" t="s">
        <v>357</v>
      </c>
      <c r="B7" s="27">
        <v>1</v>
      </c>
      <c r="C7" s="25">
        <v>1</v>
      </c>
      <c r="D7" s="27">
        <v>1</v>
      </c>
    </row>
    <row r="8" spans="1:4" x14ac:dyDescent="0.25">
      <c r="A8" s="30" t="s">
        <v>7</v>
      </c>
      <c r="B8" s="27">
        <v>2</v>
      </c>
      <c r="C8" s="25">
        <v>1</v>
      </c>
      <c r="D8" s="27">
        <v>1</v>
      </c>
    </row>
    <row r="9" spans="1:4" x14ac:dyDescent="0.25">
      <c r="A9" s="30" t="s">
        <v>468</v>
      </c>
      <c r="B9" s="27">
        <v>1</v>
      </c>
      <c r="C9" s="25">
        <v>1</v>
      </c>
      <c r="D9" s="27">
        <v>1</v>
      </c>
    </row>
    <row r="10" spans="1:4" x14ac:dyDescent="0.25">
      <c r="A10" s="30" t="s">
        <v>1209</v>
      </c>
      <c r="B10" s="27">
        <v>1</v>
      </c>
      <c r="C10" s="25">
        <v>1</v>
      </c>
      <c r="D10" s="27">
        <v>1</v>
      </c>
    </row>
    <row r="11" spans="1:4" x14ac:dyDescent="0.25">
      <c r="A11" s="30" t="s">
        <v>479</v>
      </c>
      <c r="B11" s="27">
        <v>1</v>
      </c>
      <c r="C11" s="25">
        <v>1</v>
      </c>
      <c r="D11" s="27">
        <v>1</v>
      </c>
    </row>
    <row r="12" spans="1:4" x14ac:dyDescent="0.25">
      <c r="A12" s="30" t="s">
        <v>1276</v>
      </c>
      <c r="B12" s="27">
        <v>2</v>
      </c>
      <c r="C12" s="25">
        <v>1</v>
      </c>
      <c r="D12" s="27">
        <v>1</v>
      </c>
    </row>
    <row r="13" spans="1:4" x14ac:dyDescent="0.25">
      <c r="A13" s="31" t="s">
        <v>8</v>
      </c>
      <c r="B13" s="28">
        <v>19</v>
      </c>
      <c r="C13" s="26" t="s">
        <v>9</v>
      </c>
      <c r="D13" s="28">
        <v>10</v>
      </c>
    </row>
    <row r="14" spans="1:4" x14ac:dyDescent="0.25">
      <c r="A14" s="30" t="s">
        <v>10</v>
      </c>
      <c r="B14" s="27"/>
      <c r="C14" s="24"/>
      <c r="D14" s="27"/>
    </row>
    <row r="15" spans="1:4" x14ac:dyDescent="0.25">
      <c r="A15" s="30" t="s">
        <v>392</v>
      </c>
      <c r="B15" s="27">
        <v>2</v>
      </c>
      <c r="C15" s="25">
        <v>1</v>
      </c>
      <c r="D15" s="27">
        <v>1</v>
      </c>
    </row>
    <row r="16" spans="1:4" x14ac:dyDescent="0.25">
      <c r="A16" s="30" t="s">
        <v>1277</v>
      </c>
      <c r="B16" s="27">
        <v>8</v>
      </c>
      <c r="C16" s="25">
        <v>1</v>
      </c>
      <c r="D16" s="27">
        <v>1</v>
      </c>
    </row>
    <row r="17" spans="1:4" x14ac:dyDescent="0.25">
      <c r="A17" s="30" t="s">
        <v>1278</v>
      </c>
      <c r="B17" s="27">
        <v>1</v>
      </c>
      <c r="C17" s="25">
        <v>1</v>
      </c>
      <c r="D17" s="27">
        <v>1</v>
      </c>
    </row>
    <row r="18" spans="1:4" x14ac:dyDescent="0.25">
      <c r="A18" s="30" t="s">
        <v>11</v>
      </c>
      <c r="B18" s="27">
        <v>45</v>
      </c>
      <c r="C18" s="25">
        <v>1</v>
      </c>
      <c r="D18" s="27">
        <v>1</v>
      </c>
    </row>
    <row r="19" spans="1:4" x14ac:dyDescent="0.25">
      <c r="A19" s="30" t="s">
        <v>12</v>
      </c>
      <c r="B19" s="27">
        <v>33</v>
      </c>
      <c r="C19" s="25">
        <v>1</v>
      </c>
      <c r="D19" s="27">
        <v>1</v>
      </c>
    </row>
    <row r="20" spans="1:4" x14ac:dyDescent="0.25">
      <c r="A20" s="30" t="s">
        <v>206</v>
      </c>
      <c r="B20" s="27">
        <v>6</v>
      </c>
      <c r="C20" s="25">
        <v>1</v>
      </c>
      <c r="D20" s="27">
        <v>1</v>
      </c>
    </row>
    <row r="21" spans="1:4" x14ac:dyDescent="0.25">
      <c r="A21" s="30" t="s">
        <v>1279</v>
      </c>
      <c r="B21" s="27">
        <v>1</v>
      </c>
      <c r="C21" s="25">
        <v>1</v>
      </c>
      <c r="D21" s="27">
        <v>1</v>
      </c>
    </row>
    <row r="22" spans="1:4" x14ac:dyDescent="0.25">
      <c r="A22" s="30" t="s">
        <v>13</v>
      </c>
      <c r="B22" s="27">
        <v>2</v>
      </c>
      <c r="C22" s="25">
        <v>1</v>
      </c>
      <c r="D22" s="27">
        <v>1</v>
      </c>
    </row>
    <row r="23" spans="1:4" x14ac:dyDescent="0.25">
      <c r="A23" s="30" t="s">
        <v>1280</v>
      </c>
      <c r="B23" s="27">
        <v>22</v>
      </c>
      <c r="C23" s="25">
        <v>1</v>
      </c>
      <c r="D23" s="27">
        <v>1</v>
      </c>
    </row>
    <row r="24" spans="1:4" x14ac:dyDescent="0.25">
      <c r="A24" s="30" t="s">
        <v>1281</v>
      </c>
      <c r="B24" s="27">
        <v>3</v>
      </c>
      <c r="C24" s="25">
        <v>1</v>
      </c>
      <c r="D24" s="27">
        <v>1</v>
      </c>
    </row>
    <row r="25" spans="1:4" x14ac:dyDescent="0.25">
      <c r="A25" s="30" t="s">
        <v>14</v>
      </c>
      <c r="B25" s="27">
        <v>1</v>
      </c>
      <c r="C25" s="25">
        <v>1</v>
      </c>
      <c r="D25" s="27">
        <v>1</v>
      </c>
    </row>
    <row r="26" spans="1:4" x14ac:dyDescent="0.25">
      <c r="A26" s="30" t="s">
        <v>1914</v>
      </c>
      <c r="B26" s="27">
        <v>1</v>
      </c>
      <c r="C26" s="25">
        <v>1</v>
      </c>
      <c r="D26" s="27">
        <v>1</v>
      </c>
    </row>
    <row r="27" spans="1:4" x14ac:dyDescent="0.25">
      <c r="A27" s="30" t="s">
        <v>1282</v>
      </c>
      <c r="B27" s="27">
        <v>1</v>
      </c>
      <c r="C27" s="25">
        <v>1</v>
      </c>
      <c r="D27" s="27">
        <v>1</v>
      </c>
    </row>
    <row r="28" spans="1:4" x14ac:dyDescent="0.25">
      <c r="A28" s="30" t="s">
        <v>1915</v>
      </c>
      <c r="B28" s="27">
        <v>2</v>
      </c>
      <c r="C28" s="25">
        <v>1</v>
      </c>
      <c r="D28" s="27">
        <v>1</v>
      </c>
    </row>
    <row r="29" spans="1:4" x14ac:dyDescent="0.25">
      <c r="A29" s="30" t="s">
        <v>1283</v>
      </c>
      <c r="B29" s="27">
        <v>1</v>
      </c>
      <c r="C29" s="25">
        <v>1</v>
      </c>
      <c r="D29" s="27">
        <v>1</v>
      </c>
    </row>
    <row r="30" spans="1:4" x14ac:dyDescent="0.25">
      <c r="A30" s="30" t="s">
        <v>15</v>
      </c>
      <c r="B30" s="27">
        <v>2</v>
      </c>
      <c r="C30" s="25">
        <v>1</v>
      </c>
      <c r="D30" s="27">
        <v>1</v>
      </c>
    </row>
    <row r="31" spans="1:4" x14ac:dyDescent="0.25">
      <c r="A31" s="30" t="s">
        <v>16</v>
      </c>
      <c r="B31" s="27">
        <v>20</v>
      </c>
      <c r="C31" s="25">
        <v>1</v>
      </c>
      <c r="D31" s="27">
        <v>1</v>
      </c>
    </row>
    <row r="32" spans="1:4" x14ac:dyDescent="0.25">
      <c r="A32" s="30" t="s">
        <v>1284</v>
      </c>
      <c r="B32" s="27">
        <v>3</v>
      </c>
      <c r="C32" s="25">
        <v>1</v>
      </c>
      <c r="D32" s="27">
        <v>1</v>
      </c>
    </row>
    <row r="33" spans="1:4" x14ac:dyDescent="0.25">
      <c r="A33" s="30" t="s">
        <v>17</v>
      </c>
      <c r="B33" s="27">
        <v>7</v>
      </c>
      <c r="C33" s="25">
        <v>1</v>
      </c>
      <c r="D33" s="27">
        <v>1</v>
      </c>
    </row>
    <row r="34" spans="1:4" x14ac:dyDescent="0.25">
      <c r="A34" s="30" t="s">
        <v>18</v>
      </c>
      <c r="B34" s="27">
        <v>19</v>
      </c>
      <c r="C34" s="25">
        <v>1</v>
      </c>
      <c r="D34" s="27">
        <v>1</v>
      </c>
    </row>
    <row r="35" spans="1:4" x14ac:dyDescent="0.25">
      <c r="A35" s="30" t="s">
        <v>19</v>
      </c>
      <c r="B35" s="27">
        <v>5</v>
      </c>
      <c r="C35" s="25">
        <v>1</v>
      </c>
      <c r="D35" s="27">
        <v>1</v>
      </c>
    </row>
    <row r="36" spans="1:4" x14ac:dyDescent="0.25">
      <c r="A36" s="30" t="s">
        <v>1285</v>
      </c>
      <c r="B36" s="27">
        <v>1</v>
      </c>
      <c r="C36" s="25">
        <v>1</v>
      </c>
      <c r="D36" s="27">
        <v>1</v>
      </c>
    </row>
    <row r="37" spans="1:4" x14ac:dyDescent="0.25">
      <c r="A37" s="30" t="s">
        <v>20</v>
      </c>
      <c r="B37" s="27">
        <v>29</v>
      </c>
      <c r="C37" s="25">
        <v>1</v>
      </c>
      <c r="D37" s="27">
        <v>1</v>
      </c>
    </row>
    <row r="38" spans="1:4" x14ac:dyDescent="0.25">
      <c r="A38" s="30" t="s">
        <v>1286</v>
      </c>
      <c r="B38" s="27">
        <v>3</v>
      </c>
      <c r="C38" s="25">
        <v>1</v>
      </c>
      <c r="D38" s="27">
        <v>1</v>
      </c>
    </row>
    <row r="39" spans="1:4" x14ac:dyDescent="0.25">
      <c r="A39" s="30" t="s">
        <v>21</v>
      </c>
      <c r="B39" s="27">
        <v>11</v>
      </c>
      <c r="C39" s="25">
        <v>1</v>
      </c>
      <c r="D39" s="27">
        <v>1</v>
      </c>
    </row>
    <row r="40" spans="1:4" x14ac:dyDescent="0.25">
      <c r="A40" s="30" t="s">
        <v>1916</v>
      </c>
      <c r="B40" s="27">
        <v>3</v>
      </c>
      <c r="C40" s="25">
        <v>1</v>
      </c>
      <c r="D40" s="27">
        <v>1</v>
      </c>
    </row>
    <row r="41" spans="1:4" x14ac:dyDescent="0.25">
      <c r="A41" s="30" t="s">
        <v>22</v>
      </c>
      <c r="B41" s="27">
        <v>4</v>
      </c>
      <c r="C41" s="25">
        <v>1</v>
      </c>
      <c r="D41" s="27">
        <v>1</v>
      </c>
    </row>
    <row r="42" spans="1:4" x14ac:dyDescent="0.25">
      <c r="A42" s="30" t="s">
        <v>23</v>
      </c>
      <c r="B42" s="27">
        <v>17</v>
      </c>
      <c r="C42" s="25">
        <v>1</v>
      </c>
      <c r="D42" s="27">
        <v>1</v>
      </c>
    </row>
    <row r="43" spans="1:4" x14ac:dyDescent="0.25">
      <c r="A43" s="30" t="s">
        <v>1287</v>
      </c>
      <c r="B43" s="27">
        <v>2</v>
      </c>
      <c r="C43" s="25">
        <v>1</v>
      </c>
      <c r="D43" s="27">
        <v>1</v>
      </c>
    </row>
    <row r="44" spans="1:4" x14ac:dyDescent="0.25">
      <c r="A44" s="30" t="s">
        <v>24</v>
      </c>
      <c r="B44" s="27">
        <v>23</v>
      </c>
      <c r="C44" s="25">
        <v>1</v>
      </c>
      <c r="D44" s="27">
        <v>1</v>
      </c>
    </row>
    <row r="45" spans="1:4" x14ac:dyDescent="0.25">
      <c r="A45" s="30" t="s">
        <v>25</v>
      </c>
      <c r="B45" s="27">
        <v>7</v>
      </c>
      <c r="C45" s="25">
        <v>1</v>
      </c>
      <c r="D45" s="27">
        <v>1</v>
      </c>
    </row>
    <row r="46" spans="1:4" x14ac:dyDescent="0.25">
      <c r="A46" s="30" t="s">
        <v>1288</v>
      </c>
      <c r="B46" s="27">
        <v>2</v>
      </c>
      <c r="C46" s="25">
        <v>1</v>
      </c>
      <c r="D46" s="27">
        <v>1</v>
      </c>
    </row>
    <row r="47" spans="1:4" x14ac:dyDescent="0.25">
      <c r="A47" s="30" t="s">
        <v>1289</v>
      </c>
      <c r="B47" s="27">
        <v>5</v>
      </c>
      <c r="C47" s="25">
        <v>1</v>
      </c>
      <c r="D47" s="27">
        <v>1</v>
      </c>
    </row>
    <row r="48" spans="1:4" x14ac:dyDescent="0.25">
      <c r="A48" s="30" t="s">
        <v>26</v>
      </c>
      <c r="B48" s="27">
        <v>11</v>
      </c>
      <c r="C48" s="25">
        <v>1</v>
      </c>
      <c r="D48" s="27">
        <v>1</v>
      </c>
    </row>
    <row r="49" spans="1:4" x14ac:dyDescent="0.25">
      <c r="A49" s="30" t="s">
        <v>27</v>
      </c>
      <c r="B49" s="27">
        <v>14</v>
      </c>
      <c r="C49" s="25">
        <v>1</v>
      </c>
      <c r="D49" s="27">
        <v>1</v>
      </c>
    </row>
    <row r="50" spans="1:4" x14ac:dyDescent="0.25">
      <c r="A50" s="30" t="s">
        <v>1290</v>
      </c>
      <c r="B50" s="27">
        <v>14</v>
      </c>
      <c r="C50" s="25">
        <v>1</v>
      </c>
      <c r="D50" s="27">
        <v>1</v>
      </c>
    </row>
    <row r="51" spans="1:4" x14ac:dyDescent="0.25">
      <c r="A51" s="30" t="s">
        <v>28</v>
      </c>
      <c r="B51" s="27">
        <v>10</v>
      </c>
      <c r="C51" s="25">
        <v>1</v>
      </c>
      <c r="D51" s="27">
        <v>1</v>
      </c>
    </row>
    <row r="52" spans="1:4" x14ac:dyDescent="0.25">
      <c r="A52" s="30" t="s">
        <v>1291</v>
      </c>
      <c r="B52" s="27">
        <v>3</v>
      </c>
      <c r="C52" s="25">
        <v>1</v>
      </c>
      <c r="D52" s="27">
        <v>1</v>
      </c>
    </row>
    <row r="53" spans="1:4" x14ac:dyDescent="0.25">
      <c r="A53" s="30" t="s">
        <v>316</v>
      </c>
      <c r="B53" s="27">
        <v>3</v>
      </c>
      <c r="C53" s="25">
        <v>1</v>
      </c>
      <c r="D53" s="27">
        <v>1</v>
      </c>
    </row>
    <row r="54" spans="1:4" x14ac:dyDescent="0.25">
      <c r="A54" s="30" t="s">
        <v>29</v>
      </c>
      <c r="B54" s="27">
        <v>20</v>
      </c>
      <c r="C54" s="25">
        <v>1</v>
      </c>
      <c r="D54" s="27">
        <v>1</v>
      </c>
    </row>
    <row r="55" spans="1:4" x14ac:dyDescent="0.25">
      <c r="A55" s="30" t="s">
        <v>1292</v>
      </c>
      <c r="B55" s="27">
        <v>1</v>
      </c>
      <c r="C55" s="25">
        <v>1</v>
      </c>
      <c r="D55" s="27">
        <v>1</v>
      </c>
    </row>
    <row r="56" spans="1:4" x14ac:dyDescent="0.25">
      <c r="A56" s="30" t="s">
        <v>1293</v>
      </c>
      <c r="B56" s="27">
        <v>1</v>
      </c>
      <c r="C56" s="25">
        <v>1</v>
      </c>
      <c r="D56" s="27">
        <v>1</v>
      </c>
    </row>
    <row r="57" spans="1:4" x14ac:dyDescent="0.25">
      <c r="A57" s="30" t="s">
        <v>1294</v>
      </c>
      <c r="B57" s="27">
        <v>4</v>
      </c>
      <c r="C57" s="25">
        <v>1</v>
      </c>
      <c r="D57" s="27">
        <v>1</v>
      </c>
    </row>
    <row r="58" spans="1:4" x14ac:dyDescent="0.25">
      <c r="A58" s="30" t="s">
        <v>30</v>
      </c>
      <c r="B58" s="27">
        <v>9</v>
      </c>
      <c r="C58" s="25">
        <v>1</v>
      </c>
      <c r="D58" s="27">
        <v>1</v>
      </c>
    </row>
    <row r="59" spans="1:4" x14ac:dyDescent="0.25">
      <c r="A59" s="30" t="s">
        <v>318</v>
      </c>
      <c r="B59" s="27">
        <v>5</v>
      </c>
      <c r="C59" s="25">
        <v>1</v>
      </c>
      <c r="D59" s="27">
        <v>1</v>
      </c>
    </row>
    <row r="60" spans="1:4" x14ac:dyDescent="0.25">
      <c r="A60" s="30" t="s">
        <v>31</v>
      </c>
      <c r="B60" s="27">
        <v>8</v>
      </c>
      <c r="C60" s="25">
        <v>1</v>
      </c>
      <c r="D60" s="27">
        <v>1</v>
      </c>
    </row>
    <row r="61" spans="1:4" x14ac:dyDescent="0.25">
      <c r="A61" s="30" t="s">
        <v>32</v>
      </c>
      <c r="B61" s="27">
        <v>57</v>
      </c>
      <c r="C61" s="25">
        <v>1</v>
      </c>
      <c r="D61" s="27">
        <v>1</v>
      </c>
    </row>
    <row r="62" spans="1:4" x14ac:dyDescent="0.25">
      <c r="A62" s="30" t="s">
        <v>1295</v>
      </c>
      <c r="B62" s="27">
        <v>6</v>
      </c>
      <c r="C62" s="25">
        <v>1</v>
      </c>
      <c r="D62" s="27">
        <v>1</v>
      </c>
    </row>
    <row r="63" spans="1:4" x14ac:dyDescent="0.25">
      <c r="A63" s="30" t="s">
        <v>33</v>
      </c>
      <c r="B63" s="27">
        <v>9</v>
      </c>
      <c r="C63" s="25">
        <v>1</v>
      </c>
      <c r="D63" s="27">
        <v>1</v>
      </c>
    </row>
    <row r="64" spans="1:4" x14ac:dyDescent="0.25">
      <c r="A64" s="30" t="s">
        <v>320</v>
      </c>
      <c r="B64" s="27">
        <v>1</v>
      </c>
      <c r="C64" s="25">
        <v>1</v>
      </c>
      <c r="D64" s="27">
        <v>1</v>
      </c>
    </row>
    <row r="65" spans="1:4" x14ac:dyDescent="0.25">
      <c r="A65" s="30" t="s">
        <v>1296</v>
      </c>
      <c r="B65" s="27">
        <v>2</v>
      </c>
      <c r="C65" s="25">
        <v>1</v>
      </c>
      <c r="D65" s="27">
        <v>1</v>
      </c>
    </row>
    <row r="66" spans="1:4" x14ac:dyDescent="0.25">
      <c r="A66" s="30" t="s">
        <v>34</v>
      </c>
      <c r="B66" s="27">
        <v>20</v>
      </c>
      <c r="C66" s="25">
        <v>1</v>
      </c>
      <c r="D66" s="27">
        <v>1</v>
      </c>
    </row>
    <row r="67" spans="1:4" x14ac:dyDescent="0.25">
      <c r="A67" s="30" t="s">
        <v>35</v>
      </c>
      <c r="B67" s="27">
        <v>3</v>
      </c>
      <c r="C67" s="25">
        <v>1</v>
      </c>
      <c r="D67" s="27">
        <v>1</v>
      </c>
    </row>
    <row r="68" spans="1:4" x14ac:dyDescent="0.25">
      <c r="A68" s="30" t="s">
        <v>322</v>
      </c>
      <c r="B68" s="27">
        <v>10</v>
      </c>
      <c r="C68" s="25">
        <v>1</v>
      </c>
      <c r="D68" s="27">
        <v>1</v>
      </c>
    </row>
    <row r="69" spans="1:4" x14ac:dyDescent="0.25">
      <c r="A69" s="30" t="s">
        <v>1297</v>
      </c>
      <c r="B69" s="27">
        <v>1</v>
      </c>
      <c r="C69" s="25">
        <v>1</v>
      </c>
      <c r="D69" s="27">
        <v>1</v>
      </c>
    </row>
    <row r="70" spans="1:4" x14ac:dyDescent="0.25">
      <c r="A70" s="30" t="s">
        <v>1298</v>
      </c>
      <c r="B70" s="27">
        <v>2</v>
      </c>
      <c r="C70" s="25">
        <v>1</v>
      </c>
      <c r="D70" s="27">
        <v>1</v>
      </c>
    </row>
    <row r="71" spans="1:4" x14ac:dyDescent="0.25">
      <c r="A71" s="30" t="s">
        <v>36</v>
      </c>
      <c r="B71" s="27">
        <v>39</v>
      </c>
      <c r="C71" s="25">
        <v>1</v>
      </c>
      <c r="D71" s="27">
        <v>1</v>
      </c>
    </row>
    <row r="72" spans="1:4" x14ac:dyDescent="0.25">
      <c r="A72" s="30" t="s">
        <v>37</v>
      </c>
      <c r="B72" s="27">
        <v>17</v>
      </c>
      <c r="C72" s="25">
        <v>1</v>
      </c>
      <c r="D72" s="27">
        <v>1</v>
      </c>
    </row>
    <row r="73" spans="1:4" x14ac:dyDescent="0.25">
      <c r="A73" s="30" t="s">
        <v>38</v>
      </c>
      <c r="B73" s="27">
        <v>1</v>
      </c>
      <c r="C73" s="25">
        <v>1</v>
      </c>
      <c r="D73" s="27">
        <v>1</v>
      </c>
    </row>
    <row r="74" spans="1:4" x14ac:dyDescent="0.25">
      <c r="A74" s="30" t="s">
        <v>39</v>
      </c>
      <c r="B74" s="27">
        <v>1</v>
      </c>
      <c r="C74" s="25">
        <v>1</v>
      </c>
      <c r="D74" s="27">
        <v>1</v>
      </c>
    </row>
    <row r="75" spans="1:4" x14ac:dyDescent="0.25">
      <c r="A75" s="30" t="s">
        <v>40</v>
      </c>
      <c r="B75" s="27">
        <v>11</v>
      </c>
      <c r="C75" s="25">
        <v>1</v>
      </c>
      <c r="D75" s="27">
        <v>1</v>
      </c>
    </row>
    <row r="76" spans="1:4" x14ac:dyDescent="0.25">
      <c r="A76" s="30" t="s">
        <v>41</v>
      </c>
      <c r="B76" s="27">
        <v>9</v>
      </c>
      <c r="C76" s="25">
        <v>1</v>
      </c>
      <c r="D76" s="27">
        <v>1</v>
      </c>
    </row>
    <row r="77" spans="1:4" x14ac:dyDescent="0.25">
      <c r="A77" s="30" t="s">
        <v>1299</v>
      </c>
      <c r="B77" s="27">
        <v>12</v>
      </c>
      <c r="C77" s="25">
        <v>1</v>
      </c>
      <c r="D77" s="27">
        <v>1</v>
      </c>
    </row>
    <row r="78" spans="1:4" x14ac:dyDescent="0.25">
      <c r="A78" s="30" t="s">
        <v>1300</v>
      </c>
      <c r="B78" s="27">
        <v>11</v>
      </c>
      <c r="C78" s="25">
        <v>1</v>
      </c>
      <c r="D78" s="27">
        <v>1</v>
      </c>
    </row>
    <row r="79" spans="1:4" x14ac:dyDescent="0.25">
      <c r="A79" s="30" t="s">
        <v>1301</v>
      </c>
      <c r="B79" s="27">
        <v>7</v>
      </c>
      <c r="C79" s="25">
        <v>1</v>
      </c>
      <c r="D79" s="27">
        <v>1</v>
      </c>
    </row>
    <row r="80" spans="1:4" x14ac:dyDescent="0.25">
      <c r="A80" s="30" t="s">
        <v>325</v>
      </c>
      <c r="B80" s="27">
        <v>6</v>
      </c>
      <c r="C80" s="25">
        <v>1</v>
      </c>
      <c r="D80" s="27">
        <v>1</v>
      </c>
    </row>
    <row r="81" spans="1:4" x14ac:dyDescent="0.25">
      <c r="A81" s="30" t="s">
        <v>42</v>
      </c>
      <c r="B81" s="27">
        <v>1</v>
      </c>
      <c r="C81" s="25">
        <v>1</v>
      </c>
      <c r="D81" s="27">
        <v>1</v>
      </c>
    </row>
    <row r="82" spans="1:4" x14ac:dyDescent="0.25">
      <c r="A82" s="30" t="s">
        <v>43</v>
      </c>
      <c r="B82" s="27">
        <v>2</v>
      </c>
      <c r="C82" s="25">
        <v>1</v>
      </c>
      <c r="D82" s="27">
        <v>1</v>
      </c>
    </row>
    <row r="83" spans="1:4" x14ac:dyDescent="0.25">
      <c r="A83" s="30" t="s">
        <v>44</v>
      </c>
      <c r="B83" s="27">
        <v>32</v>
      </c>
      <c r="C83" s="25">
        <v>1</v>
      </c>
      <c r="D83" s="27">
        <v>1</v>
      </c>
    </row>
    <row r="84" spans="1:4" x14ac:dyDescent="0.25">
      <c r="A84" s="30" t="s">
        <v>1302</v>
      </c>
      <c r="B84" s="27">
        <v>17</v>
      </c>
      <c r="C84" s="25">
        <v>1</v>
      </c>
      <c r="D84" s="27">
        <v>1</v>
      </c>
    </row>
    <row r="85" spans="1:4" x14ac:dyDescent="0.25">
      <c r="A85" s="30" t="s">
        <v>242</v>
      </c>
      <c r="B85" s="27">
        <v>4</v>
      </c>
      <c r="C85" s="25">
        <v>1</v>
      </c>
      <c r="D85" s="27">
        <v>1</v>
      </c>
    </row>
    <row r="86" spans="1:4" x14ac:dyDescent="0.25">
      <c r="A86" s="30" t="s">
        <v>45</v>
      </c>
      <c r="B86" s="27">
        <v>4</v>
      </c>
      <c r="C86" s="25">
        <v>1</v>
      </c>
      <c r="D86" s="27">
        <v>1</v>
      </c>
    </row>
    <row r="87" spans="1:4" x14ac:dyDescent="0.25">
      <c r="A87" s="30" t="s">
        <v>421</v>
      </c>
      <c r="B87" s="27">
        <v>2</v>
      </c>
      <c r="C87" s="25">
        <v>1</v>
      </c>
      <c r="D87" s="27">
        <v>1</v>
      </c>
    </row>
    <row r="88" spans="1:4" x14ac:dyDescent="0.25">
      <c r="A88" s="30" t="s">
        <v>46</v>
      </c>
      <c r="B88" s="27">
        <v>11</v>
      </c>
      <c r="C88" s="25">
        <v>1</v>
      </c>
      <c r="D88" s="27">
        <v>1</v>
      </c>
    </row>
    <row r="89" spans="1:4" x14ac:dyDescent="0.25">
      <c r="A89" s="30" t="s">
        <v>326</v>
      </c>
      <c r="B89" s="27">
        <v>2</v>
      </c>
      <c r="C89" s="25">
        <v>1</v>
      </c>
      <c r="D89" s="27">
        <v>1</v>
      </c>
    </row>
    <row r="90" spans="1:4" x14ac:dyDescent="0.25">
      <c r="A90" s="30" t="s">
        <v>47</v>
      </c>
      <c r="B90" s="27">
        <v>3</v>
      </c>
      <c r="C90" s="25">
        <v>1</v>
      </c>
      <c r="D90" s="27">
        <v>1</v>
      </c>
    </row>
    <row r="91" spans="1:4" x14ac:dyDescent="0.25">
      <c r="A91" s="30" t="s">
        <v>48</v>
      </c>
      <c r="B91" s="27">
        <v>14</v>
      </c>
      <c r="C91" s="25">
        <v>1</v>
      </c>
      <c r="D91" s="27">
        <v>1</v>
      </c>
    </row>
    <row r="92" spans="1:4" x14ac:dyDescent="0.25">
      <c r="A92" s="30" t="s">
        <v>49</v>
      </c>
      <c r="B92" s="27">
        <v>2</v>
      </c>
      <c r="C92" s="25">
        <v>1</v>
      </c>
      <c r="D92" s="27">
        <v>1</v>
      </c>
    </row>
    <row r="93" spans="1:4" x14ac:dyDescent="0.25">
      <c r="A93" s="30" t="s">
        <v>1303</v>
      </c>
      <c r="B93" s="27">
        <v>5</v>
      </c>
      <c r="C93" s="25">
        <v>1</v>
      </c>
      <c r="D93" s="27">
        <v>1</v>
      </c>
    </row>
    <row r="94" spans="1:4" x14ac:dyDescent="0.25">
      <c r="A94" s="30" t="s">
        <v>50</v>
      </c>
      <c r="B94" s="27">
        <v>4</v>
      </c>
      <c r="C94" s="25">
        <v>1</v>
      </c>
      <c r="D94" s="27">
        <v>1</v>
      </c>
    </row>
    <row r="95" spans="1:4" x14ac:dyDescent="0.25">
      <c r="A95" s="30" t="s">
        <v>1304</v>
      </c>
      <c r="B95" s="27">
        <v>3</v>
      </c>
      <c r="C95" s="25">
        <v>1</v>
      </c>
      <c r="D95" s="27">
        <v>1</v>
      </c>
    </row>
    <row r="96" spans="1:4" x14ac:dyDescent="0.25">
      <c r="A96" s="30" t="s">
        <v>51</v>
      </c>
      <c r="B96" s="27">
        <v>13</v>
      </c>
      <c r="C96" s="25">
        <v>1</v>
      </c>
      <c r="D96" s="27">
        <v>1</v>
      </c>
    </row>
    <row r="97" spans="1:4" x14ac:dyDescent="0.25">
      <c r="A97" s="30" t="s">
        <v>1305</v>
      </c>
      <c r="B97" s="27">
        <v>8</v>
      </c>
      <c r="C97" s="25">
        <v>1</v>
      </c>
      <c r="D97" s="27">
        <v>1</v>
      </c>
    </row>
    <row r="98" spans="1:4" x14ac:dyDescent="0.25">
      <c r="A98" s="30" t="s">
        <v>52</v>
      </c>
      <c r="B98" s="27">
        <v>3</v>
      </c>
      <c r="C98" s="25">
        <v>1</v>
      </c>
      <c r="D98" s="27">
        <v>1</v>
      </c>
    </row>
    <row r="99" spans="1:4" x14ac:dyDescent="0.25">
      <c r="A99" s="30" t="s">
        <v>1306</v>
      </c>
      <c r="B99" s="27">
        <v>1</v>
      </c>
      <c r="C99" s="25">
        <v>1</v>
      </c>
      <c r="D99" s="27">
        <v>1</v>
      </c>
    </row>
    <row r="100" spans="1:4" x14ac:dyDescent="0.25">
      <c r="A100" s="30" t="s">
        <v>328</v>
      </c>
      <c r="B100" s="27">
        <v>2</v>
      </c>
      <c r="C100" s="25">
        <v>1</v>
      </c>
      <c r="D100" s="27">
        <v>1</v>
      </c>
    </row>
    <row r="101" spans="1:4" x14ac:dyDescent="0.25">
      <c r="A101" s="30" t="s">
        <v>1307</v>
      </c>
      <c r="B101" s="27">
        <v>3</v>
      </c>
      <c r="C101" s="25">
        <v>1</v>
      </c>
      <c r="D101" s="27">
        <v>1</v>
      </c>
    </row>
    <row r="102" spans="1:4" x14ac:dyDescent="0.25">
      <c r="A102" s="30" t="s">
        <v>53</v>
      </c>
      <c r="B102" s="27">
        <v>3</v>
      </c>
      <c r="C102" s="25">
        <v>1</v>
      </c>
      <c r="D102" s="27">
        <v>1</v>
      </c>
    </row>
    <row r="103" spans="1:4" x14ac:dyDescent="0.25">
      <c r="A103" s="30" t="s">
        <v>54</v>
      </c>
      <c r="B103" s="27">
        <v>8</v>
      </c>
      <c r="C103" s="25">
        <v>1</v>
      </c>
      <c r="D103" s="27">
        <v>1</v>
      </c>
    </row>
    <row r="104" spans="1:4" x14ac:dyDescent="0.25">
      <c r="A104" s="30" t="s">
        <v>1308</v>
      </c>
      <c r="B104" s="27">
        <v>37</v>
      </c>
      <c r="C104" s="25">
        <v>1</v>
      </c>
      <c r="D104" s="27">
        <v>1</v>
      </c>
    </row>
    <row r="105" spans="1:4" x14ac:dyDescent="0.25">
      <c r="A105" s="30" t="s">
        <v>55</v>
      </c>
      <c r="B105" s="27">
        <v>21</v>
      </c>
      <c r="C105" s="25">
        <v>1</v>
      </c>
      <c r="D105" s="27">
        <v>1</v>
      </c>
    </row>
    <row r="106" spans="1:4" x14ac:dyDescent="0.25">
      <c r="A106" s="30" t="s">
        <v>56</v>
      </c>
      <c r="B106" s="27">
        <v>1</v>
      </c>
      <c r="C106" s="25">
        <v>1</v>
      </c>
      <c r="D106" s="27">
        <v>1</v>
      </c>
    </row>
    <row r="107" spans="1:4" x14ac:dyDescent="0.25">
      <c r="A107" s="30" t="s">
        <v>330</v>
      </c>
      <c r="B107" s="27">
        <v>7</v>
      </c>
      <c r="C107" s="25">
        <v>1</v>
      </c>
      <c r="D107" s="27">
        <v>1</v>
      </c>
    </row>
    <row r="108" spans="1:4" x14ac:dyDescent="0.25">
      <c r="A108" s="30" t="s">
        <v>1309</v>
      </c>
      <c r="B108" s="27">
        <v>2</v>
      </c>
      <c r="C108" s="25">
        <v>1</v>
      </c>
      <c r="D108" s="27">
        <v>1</v>
      </c>
    </row>
    <row r="109" spans="1:4" x14ac:dyDescent="0.25">
      <c r="A109" s="30" t="s">
        <v>1310</v>
      </c>
      <c r="B109" s="27">
        <v>1</v>
      </c>
      <c r="C109" s="25">
        <v>1</v>
      </c>
      <c r="D109" s="27">
        <v>1</v>
      </c>
    </row>
    <row r="110" spans="1:4" x14ac:dyDescent="0.25">
      <c r="A110" s="30" t="s">
        <v>1311</v>
      </c>
      <c r="B110" s="27">
        <v>5</v>
      </c>
      <c r="C110" s="25">
        <v>1</v>
      </c>
      <c r="D110" s="27">
        <v>1</v>
      </c>
    </row>
    <row r="111" spans="1:4" x14ac:dyDescent="0.25">
      <c r="A111" s="30" t="s">
        <v>57</v>
      </c>
      <c r="B111" s="27">
        <v>23</v>
      </c>
      <c r="C111" s="25">
        <v>1</v>
      </c>
      <c r="D111" s="27">
        <v>1</v>
      </c>
    </row>
    <row r="112" spans="1:4" x14ac:dyDescent="0.25">
      <c r="A112" s="30" t="s">
        <v>1917</v>
      </c>
      <c r="B112" s="27">
        <v>11</v>
      </c>
      <c r="C112" s="25">
        <v>1</v>
      </c>
      <c r="D112" s="27">
        <v>1</v>
      </c>
    </row>
    <row r="113" spans="1:4" x14ac:dyDescent="0.25">
      <c r="A113" s="30" t="s">
        <v>1312</v>
      </c>
      <c r="B113" s="27">
        <v>1</v>
      </c>
      <c r="C113" s="25">
        <v>1</v>
      </c>
      <c r="D113" s="27">
        <v>1</v>
      </c>
    </row>
    <row r="114" spans="1:4" x14ac:dyDescent="0.25">
      <c r="A114" s="30" t="s">
        <v>1313</v>
      </c>
      <c r="B114" s="27">
        <v>4</v>
      </c>
      <c r="C114" s="25">
        <v>1</v>
      </c>
      <c r="D114" s="27">
        <v>1</v>
      </c>
    </row>
    <row r="115" spans="1:4" x14ac:dyDescent="0.25">
      <c r="A115" s="30" t="s">
        <v>58</v>
      </c>
      <c r="B115" s="27">
        <v>2</v>
      </c>
      <c r="C115" s="25">
        <v>1</v>
      </c>
      <c r="D115" s="27">
        <v>1</v>
      </c>
    </row>
    <row r="116" spans="1:4" x14ac:dyDescent="0.25">
      <c r="A116" s="30" t="s">
        <v>59</v>
      </c>
      <c r="B116" s="27">
        <v>13</v>
      </c>
      <c r="C116" s="25">
        <v>1</v>
      </c>
      <c r="D116" s="27">
        <v>1</v>
      </c>
    </row>
    <row r="117" spans="1:4" x14ac:dyDescent="0.25">
      <c r="A117" s="30" t="s">
        <v>60</v>
      </c>
      <c r="B117" s="27">
        <v>1</v>
      </c>
      <c r="C117" s="25">
        <v>1</v>
      </c>
      <c r="D117" s="27">
        <v>1</v>
      </c>
    </row>
    <row r="118" spans="1:4" x14ac:dyDescent="0.25">
      <c r="A118" s="30" t="s">
        <v>1314</v>
      </c>
      <c r="B118" s="27">
        <v>1</v>
      </c>
      <c r="C118" s="25">
        <v>1</v>
      </c>
      <c r="D118" s="27">
        <v>1</v>
      </c>
    </row>
    <row r="119" spans="1:4" x14ac:dyDescent="0.25">
      <c r="A119" s="30" t="s">
        <v>61</v>
      </c>
      <c r="B119" s="27">
        <v>11</v>
      </c>
      <c r="C119" s="25">
        <v>1</v>
      </c>
      <c r="D119" s="27">
        <v>1</v>
      </c>
    </row>
    <row r="120" spans="1:4" x14ac:dyDescent="0.25">
      <c r="A120" s="30" t="s">
        <v>332</v>
      </c>
      <c r="B120" s="27">
        <v>2</v>
      </c>
      <c r="C120" s="25">
        <v>1</v>
      </c>
      <c r="D120" s="27">
        <v>1</v>
      </c>
    </row>
    <row r="121" spans="1:4" x14ac:dyDescent="0.25">
      <c r="A121" s="30" t="s">
        <v>1315</v>
      </c>
      <c r="B121" s="27">
        <v>1</v>
      </c>
      <c r="C121" s="25">
        <v>1</v>
      </c>
      <c r="D121" s="27">
        <v>1</v>
      </c>
    </row>
    <row r="122" spans="1:4" x14ac:dyDescent="0.25">
      <c r="A122" s="31" t="s">
        <v>62</v>
      </c>
      <c r="B122" s="28">
        <v>911</v>
      </c>
      <c r="C122" s="26" t="s">
        <v>9</v>
      </c>
      <c r="D122" s="28">
        <v>107</v>
      </c>
    </row>
    <row r="123" spans="1:4" x14ac:dyDescent="0.25">
      <c r="A123" s="30" t="s">
        <v>63</v>
      </c>
      <c r="B123" s="27"/>
      <c r="C123" s="24"/>
      <c r="D123" s="27"/>
    </row>
    <row r="124" spans="1:4" x14ac:dyDescent="0.25">
      <c r="A124" s="30" t="s">
        <v>64</v>
      </c>
      <c r="B124" s="27">
        <v>4</v>
      </c>
      <c r="C124" s="25">
        <v>1</v>
      </c>
      <c r="D124" s="27">
        <v>1</v>
      </c>
    </row>
    <row r="125" spans="1:4" x14ac:dyDescent="0.25">
      <c r="A125" s="30" t="s">
        <v>65</v>
      </c>
      <c r="B125" s="27">
        <v>2</v>
      </c>
      <c r="C125" s="25">
        <v>1</v>
      </c>
      <c r="D125" s="27">
        <v>1</v>
      </c>
    </row>
    <row r="126" spans="1:4" x14ac:dyDescent="0.25">
      <c r="A126" s="30" t="s">
        <v>66</v>
      </c>
      <c r="B126" s="27">
        <v>1</v>
      </c>
      <c r="C126" s="25">
        <v>1</v>
      </c>
      <c r="D126" s="27">
        <v>1</v>
      </c>
    </row>
    <row r="127" spans="1:4" x14ac:dyDescent="0.25">
      <c r="A127" s="30" t="s">
        <v>67</v>
      </c>
      <c r="B127" s="27">
        <v>2</v>
      </c>
      <c r="C127" s="25">
        <v>1</v>
      </c>
      <c r="D127" s="27">
        <v>1</v>
      </c>
    </row>
    <row r="128" spans="1:4" x14ac:dyDescent="0.25">
      <c r="A128" s="30" t="s">
        <v>68</v>
      </c>
      <c r="B128" s="27">
        <v>1</v>
      </c>
      <c r="C128" s="25">
        <v>1</v>
      </c>
      <c r="D128" s="27">
        <v>1</v>
      </c>
    </row>
    <row r="129" spans="1:4" x14ac:dyDescent="0.25">
      <c r="A129" s="30" t="s">
        <v>69</v>
      </c>
      <c r="B129" s="27">
        <v>1</v>
      </c>
      <c r="C129" s="25">
        <v>1</v>
      </c>
      <c r="D129" s="27">
        <v>1</v>
      </c>
    </row>
    <row r="130" spans="1:4" x14ac:dyDescent="0.25">
      <c r="A130" s="30" t="s">
        <v>1316</v>
      </c>
      <c r="B130" s="27">
        <v>7</v>
      </c>
      <c r="C130" s="25">
        <v>1</v>
      </c>
      <c r="D130" s="27">
        <v>1</v>
      </c>
    </row>
    <row r="131" spans="1:4" x14ac:dyDescent="0.25">
      <c r="A131" s="30" t="s">
        <v>70</v>
      </c>
      <c r="B131" s="27">
        <v>1</v>
      </c>
      <c r="C131" s="25">
        <v>1</v>
      </c>
      <c r="D131" s="27">
        <v>1</v>
      </c>
    </row>
    <row r="132" spans="1:4" x14ac:dyDescent="0.25">
      <c r="A132" s="30" t="s">
        <v>71</v>
      </c>
      <c r="B132" s="27">
        <v>1</v>
      </c>
      <c r="C132" s="25">
        <v>1</v>
      </c>
      <c r="D132" s="27">
        <v>1</v>
      </c>
    </row>
    <row r="133" spans="1:4" x14ac:dyDescent="0.25">
      <c r="A133" s="30" t="s">
        <v>72</v>
      </c>
      <c r="B133" s="27">
        <v>1</v>
      </c>
      <c r="C133" s="25">
        <v>1</v>
      </c>
      <c r="D133" s="27">
        <v>1</v>
      </c>
    </row>
    <row r="134" spans="1:4" x14ac:dyDescent="0.25">
      <c r="A134" s="30" t="s">
        <v>1317</v>
      </c>
      <c r="B134" s="27">
        <v>2</v>
      </c>
      <c r="C134" s="25">
        <v>1</v>
      </c>
      <c r="D134" s="27">
        <v>1</v>
      </c>
    </row>
    <row r="135" spans="1:4" x14ac:dyDescent="0.25">
      <c r="A135" s="30" t="s">
        <v>73</v>
      </c>
      <c r="B135" s="27">
        <v>6</v>
      </c>
      <c r="C135" s="25">
        <v>1</v>
      </c>
      <c r="D135" s="27">
        <v>1</v>
      </c>
    </row>
    <row r="136" spans="1:4" x14ac:dyDescent="0.25">
      <c r="A136" s="30" t="s">
        <v>74</v>
      </c>
      <c r="B136" s="27">
        <v>2</v>
      </c>
      <c r="C136" s="25">
        <v>1</v>
      </c>
      <c r="D136" s="27">
        <v>1</v>
      </c>
    </row>
    <row r="137" spans="1:4" x14ac:dyDescent="0.25">
      <c r="A137" s="30" t="s">
        <v>75</v>
      </c>
      <c r="B137" s="27">
        <v>2</v>
      </c>
      <c r="C137" s="25">
        <v>1</v>
      </c>
      <c r="D137" s="27">
        <v>1</v>
      </c>
    </row>
    <row r="138" spans="1:4" x14ac:dyDescent="0.25">
      <c r="A138" s="30" t="s">
        <v>76</v>
      </c>
      <c r="B138" s="27">
        <v>1</v>
      </c>
      <c r="C138" s="25">
        <v>1</v>
      </c>
      <c r="D138" s="27">
        <v>1</v>
      </c>
    </row>
    <row r="139" spans="1:4" x14ac:dyDescent="0.25">
      <c r="A139" s="30" t="s">
        <v>1318</v>
      </c>
      <c r="B139" s="27">
        <v>3</v>
      </c>
      <c r="C139" s="25">
        <v>1</v>
      </c>
      <c r="D139" s="27">
        <v>1</v>
      </c>
    </row>
    <row r="140" spans="1:4" x14ac:dyDescent="0.25">
      <c r="A140" s="30" t="s">
        <v>1319</v>
      </c>
      <c r="B140" s="27">
        <v>1</v>
      </c>
      <c r="C140" s="25">
        <v>1</v>
      </c>
      <c r="D140" s="27">
        <v>1</v>
      </c>
    </row>
    <row r="141" spans="1:4" x14ac:dyDescent="0.25">
      <c r="A141" s="30" t="s">
        <v>77</v>
      </c>
      <c r="B141" s="27">
        <v>18</v>
      </c>
      <c r="C141" s="25">
        <v>1</v>
      </c>
      <c r="D141" s="27">
        <v>1</v>
      </c>
    </row>
    <row r="142" spans="1:4" x14ac:dyDescent="0.25">
      <c r="A142" s="30" t="s">
        <v>78</v>
      </c>
      <c r="B142" s="27">
        <v>2</v>
      </c>
      <c r="C142" s="25">
        <v>1</v>
      </c>
      <c r="D142" s="27">
        <v>1</v>
      </c>
    </row>
    <row r="143" spans="1:4" x14ac:dyDescent="0.25">
      <c r="A143" s="30" t="s">
        <v>1918</v>
      </c>
      <c r="B143" s="27">
        <v>1</v>
      </c>
      <c r="C143" s="25">
        <v>1</v>
      </c>
      <c r="D143" s="27">
        <v>1</v>
      </c>
    </row>
    <row r="144" spans="1:4" x14ac:dyDescent="0.25">
      <c r="A144" s="30" t="s">
        <v>79</v>
      </c>
      <c r="B144" s="27">
        <v>2</v>
      </c>
      <c r="C144" s="25">
        <v>1</v>
      </c>
      <c r="D144" s="27">
        <v>1</v>
      </c>
    </row>
    <row r="145" spans="1:4" x14ac:dyDescent="0.25">
      <c r="A145" s="30" t="s">
        <v>80</v>
      </c>
      <c r="B145" s="27">
        <v>2</v>
      </c>
      <c r="C145" s="25">
        <v>1</v>
      </c>
      <c r="D145" s="27">
        <v>1</v>
      </c>
    </row>
    <row r="146" spans="1:4" x14ac:dyDescent="0.25">
      <c r="A146" s="30" t="s">
        <v>81</v>
      </c>
      <c r="B146" s="27">
        <v>5</v>
      </c>
      <c r="C146" s="25">
        <v>1</v>
      </c>
      <c r="D146" s="27">
        <v>1</v>
      </c>
    </row>
    <row r="147" spans="1:4" x14ac:dyDescent="0.25">
      <c r="A147" s="30" t="s">
        <v>82</v>
      </c>
      <c r="B147" s="27">
        <v>2</v>
      </c>
      <c r="C147" s="25">
        <v>1</v>
      </c>
      <c r="D147" s="27">
        <v>1</v>
      </c>
    </row>
    <row r="148" spans="1:4" x14ac:dyDescent="0.25">
      <c r="A148" s="30" t="s">
        <v>83</v>
      </c>
      <c r="B148" s="27">
        <v>16</v>
      </c>
      <c r="C148" s="25">
        <v>1</v>
      </c>
      <c r="D148" s="27">
        <v>1</v>
      </c>
    </row>
    <row r="149" spans="1:4" x14ac:dyDescent="0.25">
      <c r="A149" s="30" t="s">
        <v>84</v>
      </c>
      <c r="B149" s="27">
        <v>2</v>
      </c>
      <c r="C149" s="25">
        <v>1</v>
      </c>
      <c r="D149" s="27">
        <v>1</v>
      </c>
    </row>
    <row r="150" spans="1:4" x14ac:dyDescent="0.25">
      <c r="A150" s="30" t="s">
        <v>85</v>
      </c>
      <c r="B150" s="27">
        <v>1</v>
      </c>
      <c r="C150" s="25">
        <v>1</v>
      </c>
      <c r="D150" s="27">
        <v>1</v>
      </c>
    </row>
    <row r="151" spans="1:4" x14ac:dyDescent="0.25">
      <c r="A151" s="30" t="s">
        <v>86</v>
      </c>
      <c r="B151" s="27">
        <v>1</v>
      </c>
      <c r="C151" s="25">
        <v>1</v>
      </c>
      <c r="D151" s="27">
        <v>1</v>
      </c>
    </row>
    <row r="152" spans="1:4" x14ac:dyDescent="0.25">
      <c r="A152" s="30" t="s">
        <v>87</v>
      </c>
      <c r="B152" s="27">
        <v>1</v>
      </c>
      <c r="C152" s="25">
        <v>1</v>
      </c>
      <c r="D152" s="27">
        <v>1</v>
      </c>
    </row>
    <row r="153" spans="1:4" x14ac:dyDescent="0.25">
      <c r="A153" s="30" t="s">
        <v>88</v>
      </c>
      <c r="B153" s="27">
        <v>1</v>
      </c>
      <c r="C153" s="25">
        <v>1</v>
      </c>
      <c r="D153" s="27">
        <v>1</v>
      </c>
    </row>
    <row r="154" spans="1:4" x14ac:dyDescent="0.25">
      <c r="A154" s="30" t="s">
        <v>89</v>
      </c>
      <c r="B154" s="27">
        <v>1</v>
      </c>
      <c r="C154" s="25">
        <v>1</v>
      </c>
      <c r="D154" s="27">
        <v>1</v>
      </c>
    </row>
    <row r="155" spans="1:4" x14ac:dyDescent="0.25">
      <c r="A155" s="30" t="s">
        <v>90</v>
      </c>
      <c r="B155" s="27">
        <v>1</v>
      </c>
      <c r="C155" s="25">
        <v>1</v>
      </c>
      <c r="D155" s="27">
        <v>1</v>
      </c>
    </row>
    <row r="156" spans="1:4" x14ac:dyDescent="0.25">
      <c r="A156" s="30" t="s">
        <v>91</v>
      </c>
      <c r="B156" s="27">
        <v>25</v>
      </c>
      <c r="C156" s="25">
        <v>1</v>
      </c>
      <c r="D156" s="27">
        <v>1</v>
      </c>
    </row>
    <row r="157" spans="1:4" x14ac:dyDescent="0.25">
      <c r="A157" s="30" t="s">
        <v>92</v>
      </c>
      <c r="B157" s="27">
        <v>6</v>
      </c>
      <c r="C157" s="25">
        <v>1</v>
      </c>
      <c r="D157" s="27">
        <v>1</v>
      </c>
    </row>
    <row r="158" spans="1:4" x14ac:dyDescent="0.25">
      <c r="A158" s="30" t="s">
        <v>1320</v>
      </c>
      <c r="B158" s="27">
        <v>1</v>
      </c>
      <c r="C158" s="25">
        <v>1</v>
      </c>
      <c r="D158" s="27">
        <v>1</v>
      </c>
    </row>
    <row r="159" spans="1:4" x14ac:dyDescent="0.25">
      <c r="A159" s="30" t="s">
        <v>93</v>
      </c>
      <c r="B159" s="27">
        <v>10</v>
      </c>
      <c r="C159" s="25">
        <v>1</v>
      </c>
      <c r="D159" s="27">
        <v>1</v>
      </c>
    </row>
    <row r="160" spans="1:4" x14ac:dyDescent="0.25">
      <c r="A160" s="30" t="s">
        <v>1321</v>
      </c>
      <c r="B160" s="27">
        <v>1</v>
      </c>
      <c r="C160" s="25">
        <v>1</v>
      </c>
      <c r="D160" s="27">
        <v>1</v>
      </c>
    </row>
    <row r="161" spans="1:4" x14ac:dyDescent="0.25">
      <c r="A161" s="30" t="s">
        <v>94</v>
      </c>
      <c r="B161" s="27">
        <v>1</v>
      </c>
      <c r="C161" s="25">
        <v>1</v>
      </c>
      <c r="D161" s="27">
        <v>1</v>
      </c>
    </row>
    <row r="162" spans="1:4" x14ac:dyDescent="0.25">
      <c r="A162" s="30" t="s">
        <v>95</v>
      </c>
      <c r="B162" s="27">
        <v>1</v>
      </c>
      <c r="C162" s="25">
        <v>1</v>
      </c>
      <c r="D162" s="27">
        <v>1</v>
      </c>
    </row>
    <row r="163" spans="1:4" x14ac:dyDescent="0.25">
      <c r="A163" s="30" t="s">
        <v>96</v>
      </c>
      <c r="B163" s="27">
        <v>1</v>
      </c>
      <c r="C163" s="25">
        <v>1</v>
      </c>
      <c r="D163" s="27">
        <v>1</v>
      </c>
    </row>
    <row r="164" spans="1:4" x14ac:dyDescent="0.25">
      <c r="A164" s="30" t="s">
        <v>97</v>
      </c>
      <c r="B164" s="27">
        <v>3</v>
      </c>
      <c r="C164" s="25">
        <v>1</v>
      </c>
      <c r="D164" s="27">
        <v>1</v>
      </c>
    </row>
    <row r="165" spans="1:4" x14ac:dyDescent="0.25">
      <c r="A165" s="30" t="s">
        <v>1322</v>
      </c>
      <c r="B165" s="27">
        <v>1</v>
      </c>
      <c r="C165" s="25">
        <v>1</v>
      </c>
      <c r="D165" s="27">
        <v>1</v>
      </c>
    </row>
    <row r="166" spans="1:4" x14ac:dyDescent="0.25">
      <c r="A166" s="30" t="s">
        <v>98</v>
      </c>
      <c r="B166" s="27">
        <v>1</v>
      </c>
      <c r="C166" s="25">
        <v>1</v>
      </c>
      <c r="D166" s="27">
        <v>1</v>
      </c>
    </row>
    <row r="167" spans="1:4" x14ac:dyDescent="0.25">
      <c r="A167" s="30" t="s">
        <v>99</v>
      </c>
      <c r="B167" s="27">
        <v>1</v>
      </c>
      <c r="C167" s="25">
        <v>1</v>
      </c>
      <c r="D167" s="27">
        <v>1</v>
      </c>
    </row>
    <row r="168" spans="1:4" x14ac:dyDescent="0.25">
      <c r="A168" s="30" t="s">
        <v>100</v>
      </c>
      <c r="B168" s="27">
        <v>4</v>
      </c>
      <c r="C168" s="25">
        <v>1</v>
      </c>
      <c r="D168" s="27">
        <v>1</v>
      </c>
    </row>
    <row r="169" spans="1:4" x14ac:dyDescent="0.25">
      <c r="A169" s="30" t="s">
        <v>101</v>
      </c>
      <c r="B169" s="27">
        <v>1</v>
      </c>
      <c r="C169" s="25">
        <v>1</v>
      </c>
      <c r="D169" s="27">
        <v>1</v>
      </c>
    </row>
    <row r="170" spans="1:4" x14ac:dyDescent="0.25">
      <c r="A170" s="30" t="s">
        <v>102</v>
      </c>
      <c r="B170" s="27">
        <v>3</v>
      </c>
      <c r="C170" s="25">
        <v>1</v>
      </c>
      <c r="D170" s="27">
        <v>1</v>
      </c>
    </row>
    <row r="171" spans="1:4" x14ac:dyDescent="0.25">
      <c r="A171" s="30" t="s">
        <v>103</v>
      </c>
      <c r="B171" s="27">
        <v>1</v>
      </c>
      <c r="C171" s="25">
        <v>1</v>
      </c>
      <c r="D171" s="27">
        <v>1</v>
      </c>
    </row>
    <row r="172" spans="1:4" x14ac:dyDescent="0.25">
      <c r="A172" s="30" t="s">
        <v>104</v>
      </c>
      <c r="B172" s="27">
        <v>2</v>
      </c>
      <c r="C172" s="25">
        <v>1</v>
      </c>
      <c r="D172" s="27">
        <v>1</v>
      </c>
    </row>
    <row r="173" spans="1:4" x14ac:dyDescent="0.25">
      <c r="A173" s="30" t="s">
        <v>105</v>
      </c>
      <c r="B173" s="27">
        <v>4</v>
      </c>
      <c r="C173" s="25">
        <v>1</v>
      </c>
      <c r="D173" s="27">
        <v>1</v>
      </c>
    </row>
    <row r="174" spans="1:4" x14ac:dyDescent="0.25">
      <c r="A174" s="30" t="s">
        <v>106</v>
      </c>
      <c r="B174" s="27">
        <v>1</v>
      </c>
      <c r="C174" s="25">
        <v>1</v>
      </c>
      <c r="D174" s="27">
        <v>1</v>
      </c>
    </row>
    <row r="175" spans="1:4" x14ac:dyDescent="0.25">
      <c r="A175" s="30" t="s">
        <v>107</v>
      </c>
      <c r="B175" s="27">
        <v>1</v>
      </c>
      <c r="C175" s="25">
        <v>1</v>
      </c>
      <c r="D175" s="27">
        <v>1</v>
      </c>
    </row>
    <row r="176" spans="1:4" x14ac:dyDescent="0.25">
      <c r="A176" s="30" t="s">
        <v>108</v>
      </c>
      <c r="B176" s="27">
        <v>2</v>
      </c>
      <c r="C176" s="25">
        <v>1</v>
      </c>
      <c r="D176" s="27">
        <v>1</v>
      </c>
    </row>
    <row r="177" spans="1:4" x14ac:dyDescent="0.25">
      <c r="A177" s="30" t="s">
        <v>109</v>
      </c>
      <c r="B177" s="27">
        <v>1</v>
      </c>
      <c r="C177" s="25">
        <v>1</v>
      </c>
      <c r="D177" s="27">
        <v>1</v>
      </c>
    </row>
    <row r="178" spans="1:4" x14ac:dyDescent="0.25">
      <c r="A178" s="30" t="s">
        <v>110</v>
      </c>
      <c r="B178" s="27">
        <v>1</v>
      </c>
      <c r="C178" s="25">
        <v>1</v>
      </c>
      <c r="D178" s="27">
        <v>1</v>
      </c>
    </row>
    <row r="179" spans="1:4" x14ac:dyDescent="0.25">
      <c r="A179" s="30" t="s">
        <v>1323</v>
      </c>
      <c r="B179" s="27">
        <v>2</v>
      </c>
      <c r="C179" s="25">
        <v>1</v>
      </c>
      <c r="D179" s="27">
        <v>1</v>
      </c>
    </row>
    <row r="180" spans="1:4" x14ac:dyDescent="0.25">
      <c r="A180" s="30" t="s">
        <v>111</v>
      </c>
      <c r="B180" s="27">
        <v>3</v>
      </c>
      <c r="C180" s="25">
        <v>1</v>
      </c>
      <c r="D180" s="27">
        <v>1</v>
      </c>
    </row>
    <row r="181" spans="1:4" x14ac:dyDescent="0.25">
      <c r="A181" s="30" t="s">
        <v>112</v>
      </c>
      <c r="B181" s="27">
        <v>1</v>
      </c>
      <c r="C181" s="25">
        <v>1</v>
      </c>
      <c r="D181" s="27">
        <v>1</v>
      </c>
    </row>
    <row r="182" spans="1:4" x14ac:dyDescent="0.25">
      <c r="A182" s="30" t="s">
        <v>1506</v>
      </c>
      <c r="B182" s="27">
        <v>1</v>
      </c>
      <c r="C182" s="25">
        <v>1</v>
      </c>
      <c r="D182" s="27">
        <v>1</v>
      </c>
    </row>
    <row r="183" spans="1:4" x14ac:dyDescent="0.25">
      <c r="A183" s="30" t="s">
        <v>1324</v>
      </c>
      <c r="B183" s="27">
        <v>1</v>
      </c>
      <c r="C183" s="25">
        <v>1</v>
      </c>
      <c r="D183" s="27">
        <v>1</v>
      </c>
    </row>
    <row r="184" spans="1:4" x14ac:dyDescent="0.25">
      <c r="A184" s="30" t="s">
        <v>113</v>
      </c>
      <c r="B184" s="27">
        <v>3</v>
      </c>
      <c r="C184" s="25">
        <v>1</v>
      </c>
      <c r="D184" s="27">
        <v>1</v>
      </c>
    </row>
    <row r="185" spans="1:4" x14ac:dyDescent="0.25">
      <c r="A185" s="30" t="s">
        <v>114</v>
      </c>
      <c r="B185" s="27">
        <v>7</v>
      </c>
      <c r="C185" s="25">
        <v>1</v>
      </c>
      <c r="D185" s="27">
        <v>1</v>
      </c>
    </row>
    <row r="186" spans="1:4" x14ac:dyDescent="0.25">
      <c r="A186" s="30" t="s">
        <v>115</v>
      </c>
      <c r="B186" s="27">
        <v>1</v>
      </c>
      <c r="C186" s="25">
        <v>1</v>
      </c>
      <c r="D186" s="27">
        <v>1</v>
      </c>
    </row>
    <row r="187" spans="1:4" x14ac:dyDescent="0.25">
      <c r="A187" s="30" t="s">
        <v>1325</v>
      </c>
      <c r="B187" s="27">
        <v>1</v>
      </c>
      <c r="C187" s="25">
        <v>1</v>
      </c>
      <c r="D187" s="27">
        <v>1</v>
      </c>
    </row>
    <row r="188" spans="1:4" x14ac:dyDescent="0.25">
      <c r="A188" s="30" t="s">
        <v>116</v>
      </c>
      <c r="B188" s="27">
        <v>1</v>
      </c>
      <c r="C188" s="25">
        <v>1</v>
      </c>
      <c r="D188" s="27">
        <v>1</v>
      </c>
    </row>
    <row r="189" spans="1:4" x14ac:dyDescent="0.25">
      <c r="A189" s="30" t="s">
        <v>117</v>
      </c>
      <c r="B189" s="27">
        <v>11</v>
      </c>
      <c r="C189" s="25">
        <v>1</v>
      </c>
      <c r="D189" s="27">
        <v>1</v>
      </c>
    </row>
    <row r="190" spans="1:4" x14ac:dyDescent="0.25">
      <c r="A190" s="30" t="s">
        <v>118</v>
      </c>
      <c r="B190" s="27">
        <v>2</v>
      </c>
      <c r="C190" s="25">
        <v>1</v>
      </c>
      <c r="D190" s="27">
        <v>1</v>
      </c>
    </row>
    <row r="191" spans="1:4" x14ac:dyDescent="0.25">
      <c r="A191" s="30" t="s">
        <v>119</v>
      </c>
      <c r="B191" s="27">
        <v>3</v>
      </c>
      <c r="C191" s="25">
        <v>1</v>
      </c>
      <c r="D191" s="27">
        <v>1</v>
      </c>
    </row>
    <row r="192" spans="1:4" x14ac:dyDescent="0.25">
      <c r="A192" s="30" t="s">
        <v>120</v>
      </c>
      <c r="B192" s="27">
        <v>1</v>
      </c>
      <c r="C192" s="25">
        <v>1</v>
      </c>
      <c r="D192" s="27">
        <v>1</v>
      </c>
    </row>
    <row r="193" spans="1:4" x14ac:dyDescent="0.25">
      <c r="A193" s="30" t="s">
        <v>1326</v>
      </c>
      <c r="B193" s="27">
        <v>1</v>
      </c>
      <c r="C193" s="25">
        <v>1</v>
      </c>
      <c r="D193" s="27">
        <v>1</v>
      </c>
    </row>
    <row r="194" spans="1:4" x14ac:dyDescent="0.25">
      <c r="A194" s="30" t="s">
        <v>121</v>
      </c>
      <c r="B194" s="27">
        <v>6</v>
      </c>
      <c r="C194" s="25">
        <v>1</v>
      </c>
      <c r="D194" s="27">
        <v>1</v>
      </c>
    </row>
    <row r="195" spans="1:4" x14ac:dyDescent="0.25">
      <c r="A195" s="30" t="s">
        <v>1919</v>
      </c>
      <c r="B195" s="27">
        <v>3</v>
      </c>
      <c r="C195" s="25">
        <v>1</v>
      </c>
      <c r="D195" s="27">
        <v>1</v>
      </c>
    </row>
    <row r="196" spans="1:4" x14ac:dyDescent="0.25">
      <c r="A196" s="30" t="s">
        <v>1920</v>
      </c>
      <c r="B196" s="27">
        <v>1</v>
      </c>
      <c r="C196" s="25">
        <v>1</v>
      </c>
      <c r="D196" s="27">
        <v>1</v>
      </c>
    </row>
    <row r="197" spans="1:4" x14ac:dyDescent="0.25">
      <c r="A197" s="30" t="s">
        <v>122</v>
      </c>
      <c r="B197" s="27">
        <v>1</v>
      </c>
      <c r="C197" s="25">
        <v>1</v>
      </c>
      <c r="D197" s="27">
        <v>1</v>
      </c>
    </row>
    <row r="198" spans="1:4" x14ac:dyDescent="0.25">
      <c r="A198" s="30" t="s">
        <v>123</v>
      </c>
      <c r="B198" s="27">
        <v>1</v>
      </c>
      <c r="C198" s="25">
        <v>1</v>
      </c>
      <c r="D198" s="27">
        <v>1</v>
      </c>
    </row>
    <row r="199" spans="1:4" x14ac:dyDescent="0.25">
      <c r="A199" s="30" t="s">
        <v>124</v>
      </c>
      <c r="B199" s="27">
        <v>2</v>
      </c>
      <c r="C199" s="25">
        <v>1</v>
      </c>
      <c r="D199" s="27">
        <v>1</v>
      </c>
    </row>
    <row r="200" spans="1:4" x14ac:dyDescent="0.25">
      <c r="A200" s="30" t="s">
        <v>1327</v>
      </c>
      <c r="B200" s="27">
        <v>3</v>
      </c>
      <c r="C200" s="25">
        <v>1</v>
      </c>
      <c r="D200" s="27">
        <v>1</v>
      </c>
    </row>
    <row r="201" spans="1:4" x14ac:dyDescent="0.25">
      <c r="A201" s="30" t="s">
        <v>125</v>
      </c>
      <c r="B201" s="27">
        <v>1</v>
      </c>
      <c r="C201" s="25">
        <v>1</v>
      </c>
      <c r="D201" s="27">
        <v>1</v>
      </c>
    </row>
    <row r="202" spans="1:4" x14ac:dyDescent="0.25">
      <c r="A202" s="30" t="s">
        <v>126</v>
      </c>
      <c r="B202" s="27">
        <v>1</v>
      </c>
      <c r="C202" s="25">
        <v>1</v>
      </c>
      <c r="D202" s="27">
        <v>1</v>
      </c>
    </row>
    <row r="203" spans="1:4" x14ac:dyDescent="0.25">
      <c r="A203" s="30" t="s">
        <v>127</v>
      </c>
      <c r="B203" s="27">
        <v>1</v>
      </c>
      <c r="C203" s="25">
        <v>1</v>
      </c>
      <c r="D203" s="27">
        <v>1</v>
      </c>
    </row>
    <row r="204" spans="1:4" x14ac:dyDescent="0.25">
      <c r="A204" s="30" t="s">
        <v>128</v>
      </c>
      <c r="B204" s="27">
        <v>2</v>
      </c>
      <c r="C204" s="25">
        <v>1</v>
      </c>
      <c r="D204" s="27">
        <v>1</v>
      </c>
    </row>
    <row r="205" spans="1:4" x14ac:dyDescent="0.25">
      <c r="A205" s="30" t="s">
        <v>129</v>
      </c>
      <c r="B205" s="27">
        <v>1</v>
      </c>
      <c r="C205" s="25">
        <v>1</v>
      </c>
      <c r="D205" s="27">
        <v>1</v>
      </c>
    </row>
    <row r="206" spans="1:4" x14ac:dyDescent="0.25">
      <c r="A206" s="30" t="s">
        <v>130</v>
      </c>
      <c r="B206" s="27">
        <v>1</v>
      </c>
      <c r="C206" s="25">
        <v>1</v>
      </c>
      <c r="D206" s="27">
        <v>1</v>
      </c>
    </row>
    <row r="207" spans="1:4" x14ac:dyDescent="0.25">
      <c r="A207" s="30" t="s">
        <v>131</v>
      </c>
      <c r="B207" s="27">
        <v>1</v>
      </c>
      <c r="C207" s="25">
        <v>1</v>
      </c>
      <c r="D207" s="27">
        <v>1</v>
      </c>
    </row>
    <row r="208" spans="1:4" x14ac:dyDescent="0.25">
      <c r="A208" s="30" t="s">
        <v>132</v>
      </c>
      <c r="B208" s="27">
        <v>5</v>
      </c>
      <c r="C208" s="25">
        <v>1</v>
      </c>
      <c r="D208" s="27">
        <v>1</v>
      </c>
    </row>
    <row r="209" spans="1:4" x14ac:dyDescent="0.25">
      <c r="A209" s="30" t="s">
        <v>133</v>
      </c>
      <c r="B209" s="27">
        <v>2</v>
      </c>
      <c r="C209" s="25">
        <v>1</v>
      </c>
      <c r="D209" s="27">
        <v>1</v>
      </c>
    </row>
    <row r="210" spans="1:4" x14ac:dyDescent="0.25">
      <c r="A210" s="30" t="s">
        <v>1328</v>
      </c>
      <c r="B210" s="27">
        <v>1</v>
      </c>
      <c r="C210" s="25">
        <v>1</v>
      </c>
      <c r="D210" s="27">
        <v>1</v>
      </c>
    </row>
    <row r="211" spans="1:4" x14ac:dyDescent="0.25">
      <c r="A211" s="30" t="s">
        <v>134</v>
      </c>
      <c r="B211" s="27">
        <v>3</v>
      </c>
      <c r="C211" s="25">
        <v>1</v>
      </c>
      <c r="D211" s="27">
        <v>1</v>
      </c>
    </row>
    <row r="212" spans="1:4" x14ac:dyDescent="0.25">
      <c r="A212" s="30" t="s">
        <v>1329</v>
      </c>
      <c r="B212" s="27">
        <v>1</v>
      </c>
      <c r="C212" s="25">
        <v>1</v>
      </c>
      <c r="D212" s="27">
        <v>1</v>
      </c>
    </row>
    <row r="213" spans="1:4" x14ac:dyDescent="0.25">
      <c r="A213" s="30" t="s">
        <v>135</v>
      </c>
      <c r="B213" s="27">
        <v>12</v>
      </c>
      <c r="C213" s="25">
        <v>1</v>
      </c>
      <c r="D213" s="27">
        <v>1</v>
      </c>
    </row>
    <row r="214" spans="1:4" x14ac:dyDescent="0.25">
      <c r="A214" s="30" t="s">
        <v>136</v>
      </c>
      <c r="B214" s="27">
        <v>1</v>
      </c>
      <c r="C214" s="25">
        <v>1</v>
      </c>
      <c r="D214" s="27">
        <v>1</v>
      </c>
    </row>
    <row r="215" spans="1:4" x14ac:dyDescent="0.25">
      <c r="A215" s="30" t="s">
        <v>137</v>
      </c>
      <c r="B215" s="27">
        <v>1</v>
      </c>
      <c r="C215" s="25">
        <v>1</v>
      </c>
      <c r="D215" s="27">
        <v>1</v>
      </c>
    </row>
    <row r="216" spans="1:4" x14ac:dyDescent="0.25">
      <c r="A216" s="30" t="s">
        <v>138</v>
      </c>
      <c r="B216" s="27">
        <v>9</v>
      </c>
      <c r="C216" s="25">
        <v>1</v>
      </c>
      <c r="D216" s="27">
        <v>1</v>
      </c>
    </row>
    <row r="217" spans="1:4" x14ac:dyDescent="0.25">
      <c r="A217" s="30" t="s">
        <v>139</v>
      </c>
      <c r="B217" s="27">
        <v>2</v>
      </c>
      <c r="C217" s="25">
        <v>1</v>
      </c>
      <c r="D217" s="27">
        <v>1</v>
      </c>
    </row>
    <row r="218" spans="1:4" x14ac:dyDescent="0.25">
      <c r="A218" s="30" t="s">
        <v>1330</v>
      </c>
      <c r="B218" s="27">
        <v>5</v>
      </c>
      <c r="C218" s="25">
        <v>1</v>
      </c>
      <c r="D218" s="27">
        <v>1</v>
      </c>
    </row>
    <row r="219" spans="1:4" x14ac:dyDescent="0.25">
      <c r="A219" s="30" t="s">
        <v>140</v>
      </c>
      <c r="B219" s="27">
        <v>13</v>
      </c>
      <c r="C219" s="25">
        <v>1</v>
      </c>
      <c r="D219" s="27">
        <v>1</v>
      </c>
    </row>
    <row r="220" spans="1:4" x14ac:dyDescent="0.25">
      <c r="A220" s="30" t="s">
        <v>141</v>
      </c>
      <c r="B220" s="27">
        <v>2</v>
      </c>
      <c r="C220" s="25">
        <v>1</v>
      </c>
      <c r="D220" s="27">
        <v>1</v>
      </c>
    </row>
    <row r="221" spans="1:4" x14ac:dyDescent="0.25">
      <c r="A221" s="30" t="s">
        <v>142</v>
      </c>
      <c r="B221" s="27">
        <v>1</v>
      </c>
      <c r="C221" s="25">
        <v>1</v>
      </c>
      <c r="D221" s="27">
        <v>1</v>
      </c>
    </row>
    <row r="222" spans="1:4" x14ac:dyDescent="0.25">
      <c r="A222" s="30" t="s">
        <v>143</v>
      </c>
      <c r="B222" s="27">
        <v>2</v>
      </c>
      <c r="C222" s="25">
        <v>1</v>
      </c>
      <c r="D222" s="27">
        <v>1</v>
      </c>
    </row>
    <row r="223" spans="1:4" x14ac:dyDescent="0.25">
      <c r="A223" s="30" t="s">
        <v>144</v>
      </c>
      <c r="B223" s="27">
        <v>4</v>
      </c>
      <c r="C223" s="25">
        <v>1</v>
      </c>
      <c r="D223" s="27">
        <v>1</v>
      </c>
    </row>
    <row r="224" spans="1:4" x14ac:dyDescent="0.25">
      <c r="A224" s="30" t="s">
        <v>145</v>
      </c>
      <c r="B224" s="27">
        <v>1</v>
      </c>
      <c r="C224" s="25">
        <v>1</v>
      </c>
      <c r="D224" s="27">
        <v>1</v>
      </c>
    </row>
    <row r="225" spans="1:4" x14ac:dyDescent="0.25">
      <c r="A225" s="30" t="s">
        <v>146</v>
      </c>
      <c r="B225" s="27">
        <v>1</v>
      </c>
      <c r="C225" s="25">
        <v>1</v>
      </c>
      <c r="D225" s="27">
        <v>1</v>
      </c>
    </row>
    <row r="226" spans="1:4" x14ac:dyDescent="0.25">
      <c r="A226" s="30" t="s">
        <v>147</v>
      </c>
      <c r="B226" s="27">
        <v>4</v>
      </c>
      <c r="C226" s="25">
        <v>1</v>
      </c>
      <c r="D226" s="27">
        <v>1</v>
      </c>
    </row>
    <row r="227" spans="1:4" x14ac:dyDescent="0.25">
      <c r="A227" s="30" t="s">
        <v>148</v>
      </c>
      <c r="B227" s="27">
        <v>11</v>
      </c>
      <c r="C227" s="25">
        <v>1</v>
      </c>
      <c r="D227" s="27">
        <v>1</v>
      </c>
    </row>
    <row r="228" spans="1:4" x14ac:dyDescent="0.25">
      <c r="A228" s="30" t="s">
        <v>149</v>
      </c>
      <c r="B228" s="27">
        <v>1</v>
      </c>
      <c r="C228" s="25">
        <v>1</v>
      </c>
      <c r="D228" s="27">
        <v>1</v>
      </c>
    </row>
    <row r="229" spans="1:4" x14ac:dyDescent="0.25">
      <c r="A229" s="30" t="s">
        <v>150</v>
      </c>
      <c r="B229" s="27">
        <v>1</v>
      </c>
      <c r="C229" s="25">
        <v>1</v>
      </c>
      <c r="D229" s="27">
        <v>1</v>
      </c>
    </row>
    <row r="230" spans="1:4" x14ac:dyDescent="0.25">
      <c r="A230" s="30" t="s">
        <v>151</v>
      </c>
      <c r="B230" s="27">
        <v>1</v>
      </c>
      <c r="C230" s="25">
        <v>1</v>
      </c>
      <c r="D230" s="27">
        <v>1</v>
      </c>
    </row>
    <row r="231" spans="1:4" x14ac:dyDescent="0.25">
      <c r="A231" s="30" t="s">
        <v>152</v>
      </c>
      <c r="B231" s="27">
        <v>1</v>
      </c>
      <c r="C231" s="25">
        <v>1</v>
      </c>
      <c r="D231" s="27">
        <v>1</v>
      </c>
    </row>
    <row r="232" spans="1:4" x14ac:dyDescent="0.25">
      <c r="A232" s="30" t="s">
        <v>153</v>
      </c>
      <c r="B232" s="27">
        <v>23</v>
      </c>
      <c r="C232" s="25">
        <v>1</v>
      </c>
      <c r="D232" s="27">
        <v>1</v>
      </c>
    </row>
    <row r="233" spans="1:4" x14ac:dyDescent="0.25">
      <c r="A233" s="30" t="s">
        <v>154</v>
      </c>
      <c r="B233" s="27">
        <v>29</v>
      </c>
      <c r="C233" s="25">
        <v>1</v>
      </c>
      <c r="D233" s="27">
        <v>1</v>
      </c>
    </row>
    <row r="234" spans="1:4" x14ac:dyDescent="0.25">
      <c r="A234" s="30" t="s">
        <v>155</v>
      </c>
      <c r="B234" s="27">
        <v>1</v>
      </c>
      <c r="C234" s="25">
        <v>1</v>
      </c>
      <c r="D234" s="27">
        <v>1</v>
      </c>
    </row>
    <row r="235" spans="1:4" x14ac:dyDescent="0.25">
      <c r="A235" s="30" t="s">
        <v>1331</v>
      </c>
      <c r="B235" s="27">
        <v>3</v>
      </c>
      <c r="C235" s="25">
        <v>1</v>
      </c>
      <c r="D235" s="27">
        <v>1</v>
      </c>
    </row>
    <row r="236" spans="1:4" x14ac:dyDescent="0.25">
      <c r="A236" s="30" t="s">
        <v>156</v>
      </c>
      <c r="B236" s="27">
        <v>1</v>
      </c>
      <c r="C236" s="25">
        <v>1</v>
      </c>
      <c r="D236" s="27">
        <v>1</v>
      </c>
    </row>
    <row r="237" spans="1:4" x14ac:dyDescent="0.25">
      <c r="A237" s="30" t="s">
        <v>157</v>
      </c>
      <c r="B237" s="27">
        <v>1</v>
      </c>
      <c r="C237" s="25">
        <v>1</v>
      </c>
      <c r="D237" s="27">
        <v>1</v>
      </c>
    </row>
    <row r="238" spans="1:4" x14ac:dyDescent="0.25">
      <c r="A238" s="30" t="s">
        <v>1332</v>
      </c>
      <c r="B238" s="27">
        <v>1</v>
      </c>
      <c r="C238" s="25">
        <v>1</v>
      </c>
      <c r="D238" s="27">
        <v>1</v>
      </c>
    </row>
    <row r="239" spans="1:4" x14ac:dyDescent="0.25">
      <c r="A239" s="30" t="s">
        <v>158</v>
      </c>
      <c r="B239" s="27">
        <v>1</v>
      </c>
      <c r="C239" s="25">
        <v>1</v>
      </c>
      <c r="D239" s="27">
        <v>1</v>
      </c>
    </row>
    <row r="240" spans="1:4" x14ac:dyDescent="0.25">
      <c r="A240" s="30" t="s">
        <v>159</v>
      </c>
      <c r="B240" s="27">
        <v>3</v>
      </c>
      <c r="C240" s="25">
        <v>1</v>
      </c>
      <c r="D240" s="27">
        <v>1</v>
      </c>
    </row>
    <row r="241" spans="1:4" x14ac:dyDescent="0.25">
      <c r="A241" s="30" t="s">
        <v>160</v>
      </c>
      <c r="B241" s="27">
        <v>2</v>
      </c>
      <c r="C241" s="25">
        <v>1</v>
      </c>
      <c r="D241" s="27">
        <v>1</v>
      </c>
    </row>
    <row r="242" spans="1:4" x14ac:dyDescent="0.25">
      <c r="A242" s="30" t="s">
        <v>161</v>
      </c>
      <c r="B242" s="27">
        <v>1</v>
      </c>
      <c r="C242" s="25">
        <v>1</v>
      </c>
      <c r="D242" s="27">
        <v>1</v>
      </c>
    </row>
    <row r="243" spans="1:4" x14ac:dyDescent="0.25">
      <c r="A243" s="30" t="s">
        <v>162</v>
      </c>
      <c r="B243" s="27">
        <v>56</v>
      </c>
      <c r="C243" s="25">
        <v>1</v>
      </c>
      <c r="D243" s="27">
        <v>1</v>
      </c>
    </row>
    <row r="244" spans="1:4" x14ac:dyDescent="0.25">
      <c r="A244" s="30" t="s">
        <v>163</v>
      </c>
      <c r="B244" s="27">
        <v>3</v>
      </c>
      <c r="C244" s="25">
        <v>1</v>
      </c>
      <c r="D244" s="27">
        <v>1</v>
      </c>
    </row>
    <row r="245" spans="1:4" x14ac:dyDescent="0.25">
      <c r="A245" s="30" t="s">
        <v>1333</v>
      </c>
      <c r="B245" s="27">
        <v>9</v>
      </c>
      <c r="C245" s="25">
        <v>1</v>
      </c>
      <c r="D245" s="27">
        <v>1</v>
      </c>
    </row>
    <row r="246" spans="1:4" x14ac:dyDescent="0.25">
      <c r="A246" s="30" t="s">
        <v>164</v>
      </c>
      <c r="B246" s="27">
        <v>11</v>
      </c>
      <c r="C246" s="25">
        <v>1</v>
      </c>
      <c r="D246" s="27">
        <v>1</v>
      </c>
    </row>
    <row r="247" spans="1:4" x14ac:dyDescent="0.25">
      <c r="A247" s="30" t="s">
        <v>165</v>
      </c>
      <c r="B247" s="27">
        <v>2</v>
      </c>
      <c r="C247" s="25">
        <v>1</v>
      </c>
      <c r="D247" s="27">
        <v>1</v>
      </c>
    </row>
    <row r="248" spans="1:4" x14ac:dyDescent="0.25">
      <c r="A248" s="30" t="s">
        <v>166</v>
      </c>
      <c r="B248" s="27">
        <v>1</v>
      </c>
      <c r="C248" s="25">
        <v>1</v>
      </c>
      <c r="D248" s="27">
        <v>1</v>
      </c>
    </row>
    <row r="249" spans="1:4" x14ac:dyDescent="0.25">
      <c r="A249" s="30" t="s">
        <v>167</v>
      </c>
      <c r="B249" s="27">
        <v>2</v>
      </c>
      <c r="C249" s="25">
        <v>1</v>
      </c>
      <c r="D249" s="27">
        <v>1</v>
      </c>
    </row>
    <row r="250" spans="1:4" x14ac:dyDescent="0.25">
      <c r="A250" s="30" t="s">
        <v>168</v>
      </c>
      <c r="B250" s="27">
        <v>1</v>
      </c>
      <c r="C250" s="25">
        <v>1</v>
      </c>
      <c r="D250" s="27">
        <v>1</v>
      </c>
    </row>
    <row r="251" spans="1:4" x14ac:dyDescent="0.25">
      <c r="A251" s="30" t="s">
        <v>169</v>
      </c>
      <c r="B251" s="27">
        <v>2</v>
      </c>
      <c r="C251" s="25">
        <v>1</v>
      </c>
      <c r="D251" s="27">
        <v>1</v>
      </c>
    </row>
    <row r="252" spans="1:4" x14ac:dyDescent="0.25">
      <c r="A252" s="30" t="s">
        <v>1921</v>
      </c>
      <c r="B252" s="27">
        <v>2</v>
      </c>
      <c r="C252" s="25">
        <v>1</v>
      </c>
      <c r="D252" s="27">
        <v>1</v>
      </c>
    </row>
    <row r="253" spans="1:4" x14ac:dyDescent="0.25">
      <c r="A253" s="30" t="s">
        <v>170</v>
      </c>
      <c r="B253" s="27">
        <v>1</v>
      </c>
      <c r="C253" s="25">
        <v>1</v>
      </c>
      <c r="D253" s="27">
        <v>1</v>
      </c>
    </row>
    <row r="254" spans="1:4" x14ac:dyDescent="0.25">
      <c r="A254" s="30" t="s">
        <v>171</v>
      </c>
      <c r="B254" s="27">
        <v>1</v>
      </c>
      <c r="C254" s="25">
        <v>1</v>
      </c>
      <c r="D254" s="27">
        <v>1</v>
      </c>
    </row>
    <row r="255" spans="1:4" x14ac:dyDescent="0.25">
      <c r="A255" s="30" t="s">
        <v>172</v>
      </c>
      <c r="B255" s="27">
        <v>2</v>
      </c>
      <c r="C255" s="25">
        <v>1</v>
      </c>
      <c r="D255" s="27">
        <v>1</v>
      </c>
    </row>
    <row r="256" spans="1:4" x14ac:dyDescent="0.25">
      <c r="A256" s="30" t="s">
        <v>173</v>
      </c>
      <c r="B256" s="27">
        <v>1</v>
      </c>
      <c r="C256" s="25">
        <v>1</v>
      </c>
      <c r="D256" s="27">
        <v>1</v>
      </c>
    </row>
    <row r="257" spans="1:4" x14ac:dyDescent="0.25">
      <c r="A257" s="30" t="s">
        <v>1922</v>
      </c>
      <c r="B257" s="27">
        <v>1</v>
      </c>
      <c r="C257" s="25">
        <v>1</v>
      </c>
      <c r="D257" s="27">
        <v>1</v>
      </c>
    </row>
    <row r="258" spans="1:4" x14ac:dyDescent="0.25">
      <c r="A258" s="30" t="s">
        <v>174</v>
      </c>
      <c r="B258" s="27">
        <v>1</v>
      </c>
      <c r="C258" s="25">
        <v>1</v>
      </c>
      <c r="D258" s="27">
        <v>1</v>
      </c>
    </row>
    <row r="259" spans="1:4" x14ac:dyDescent="0.25">
      <c r="A259" s="30" t="s">
        <v>1923</v>
      </c>
      <c r="B259" s="27">
        <v>2</v>
      </c>
      <c r="C259" s="25">
        <v>1</v>
      </c>
      <c r="D259" s="27">
        <v>1</v>
      </c>
    </row>
    <row r="260" spans="1:4" x14ac:dyDescent="0.25">
      <c r="A260" s="30" t="s">
        <v>1334</v>
      </c>
      <c r="B260" s="27">
        <v>1</v>
      </c>
      <c r="C260" s="25">
        <v>1</v>
      </c>
      <c r="D260" s="27">
        <v>1</v>
      </c>
    </row>
    <row r="261" spans="1:4" x14ac:dyDescent="0.25">
      <c r="A261" s="30" t="s">
        <v>175</v>
      </c>
      <c r="B261" s="27">
        <v>1</v>
      </c>
      <c r="C261" s="25">
        <v>1</v>
      </c>
      <c r="D261" s="27">
        <v>1</v>
      </c>
    </row>
    <row r="262" spans="1:4" x14ac:dyDescent="0.25">
      <c r="A262" s="30" t="s">
        <v>1335</v>
      </c>
      <c r="B262" s="27">
        <v>16</v>
      </c>
      <c r="C262" s="25">
        <v>1</v>
      </c>
      <c r="D262" s="27">
        <v>1</v>
      </c>
    </row>
    <row r="263" spans="1:4" x14ac:dyDescent="0.25">
      <c r="A263" s="31" t="s">
        <v>176</v>
      </c>
      <c r="B263" s="28">
        <v>498</v>
      </c>
      <c r="C263" s="26" t="s">
        <v>9</v>
      </c>
      <c r="D263" s="28">
        <v>139</v>
      </c>
    </row>
    <row r="264" spans="1:4" x14ac:dyDescent="0.25">
      <c r="A264" s="30" t="s">
        <v>1336</v>
      </c>
      <c r="B264" s="27"/>
      <c r="C264" s="24"/>
      <c r="D264" s="27"/>
    </row>
    <row r="265" spans="1:4" x14ac:dyDescent="0.25">
      <c r="A265" s="30" t="s">
        <v>1337</v>
      </c>
      <c r="B265" s="27">
        <v>2</v>
      </c>
      <c r="C265" s="25">
        <v>1</v>
      </c>
      <c r="D265" s="27">
        <v>1</v>
      </c>
    </row>
    <row r="266" spans="1:4" x14ac:dyDescent="0.25">
      <c r="A266" s="30" t="s">
        <v>1338</v>
      </c>
      <c r="B266" s="27">
        <v>1</v>
      </c>
      <c r="C266" s="25">
        <v>1</v>
      </c>
      <c r="D266" s="27">
        <v>1</v>
      </c>
    </row>
    <row r="267" spans="1:4" x14ac:dyDescent="0.25">
      <c r="A267" s="30" t="s">
        <v>349</v>
      </c>
      <c r="B267" s="27">
        <v>1</v>
      </c>
      <c r="C267" s="25">
        <v>1</v>
      </c>
      <c r="D267" s="27">
        <v>1</v>
      </c>
    </row>
    <row r="268" spans="1:4" x14ac:dyDescent="0.25">
      <c r="A268" s="30" t="s">
        <v>1924</v>
      </c>
      <c r="B268" s="27">
        <v>1</v>
      </c>
      <c r="C268" s="25">
        <v>1</v>
      </c>
      <c r="D268" s="27">
        <v>1</v>
      </c>
    </row>
    <row r="269" spans="1:4" x14ac:dyDescent="0.25">
      <c r="A269" s="30" t="s">
        <v>1925</v>
      </c>
      <c r="B269" s="27">
        <v>1</v>
      </c>
      <c r="C269" s="25">
        <v>1</v>
      </c>
      <c r="D269" s="27">
        <v>1</v>
      </c>
    </row>
    <row r="270" spans="1:4" x14ac:dyDescent="0.25">
      <c r="A270" s="30" t="s">
        <v>356</v>
      </c>
      <c r="B270" s="27">
        <v>2</v>
      </c>
      <c r="C270" s="25">
        <v>1</v>
      </c>
      <c r="D270" s="27">
        <v>1</v>
      </c>
    </row>
    <row r="271" spans="1:4" x14ac:dyDescent="0.25">
      <c r="A271" s="30" t="s">
        <v>359</v>
      </c>
      <c r="B271" s="27">
        <v>1</v>
      </c>
      <c r="C271" s="25">
        <v>1</v>
      </c>
      <c r="D271" s="27">
        <v>1</v>
      </c>
    </row>
    <row r="272" spans="1:4" x14ac:dyDescent="0.25">
      <c r="A272" s="30" t="s">
        <v>1909</v>
      </c>
      <c r="B272" s="27">
        <v>1</v>
      </c>
      <c r="C272" s="25">
        <v>1</v>
      </c>
      <c r="D272" s="27">
        <v>1</v>
      </c>
    </row>
    <row r="273" spans="1:4" x14ac:dyDescent="0.25">
      <c r="A273" s="30" t="s">
        <v>368</v>
      </c>
      <c r="B273" s="27">
        <v>1</v>
      </c>
      <c r="C273" s="25">
        <v>1</v>
      </c>
      <c r="D273" s="27">
        <v>1</v>
      </c>
    </row>
    <row r="274" spans="1:4" x14ac:dyDescent="0.25">
      <c r="A274" s="30" t="s">
        <v>1207</v>
      </c>
      <c r="B274" s="27">
        <v>1</v>
      </c>
      <c r="C274" s="25">
        <v>1</v>
      </c>
      <c r="D274" s="27">
        <v>1</v>
      </c>
    </row>
    <row r="275" spans="1:4" x14ac:dyDescent="0.25">
      <c r="A275" s="30" t="s">
        <v>1339</v>
      </c>
      <c r="B275" s="27">
        <v>2</v>
      </c>
      <c r="C275" s="25">
        <v>1</v>
      </c>
      <c r="D275" s="27">
        <v>1</v>
      </c>
    </row>
    <row r="276" spans="1:4" x14ac:dyDescent="0.25">
      <c r="A276" s="30" t="s">
        <v>370</v>
      </c>
      <c r="B276" s="27">
        <v>1</v>
      </c>
      <c r="C276" s="25">
        <v>1</v>
      </c>
      <c r="D276" s="27">
        <v>1</v>
      </c>
    </row>
    <row r="277" spans="1:4" x14ac:dyDescent="0.25">
      <c r="A277" s="30" t="s">
        <v>1926</v>
      </c>
      <c r="B277" s="27">
        <v>1</v>
      </c>
      <c r="C277" s="25">
        <v>1</v>
      </c>
      <c r="D277" s="27">
        <v>1</v>
      </c>
    </row>
    <row r="278" spans="1:4" x14ac:dyDescent="0.25">
      <c r="A278" s="30" t="s">
        <v>371</v>
      </c>
      <c r="B278" s="27">
        <v>1</v>
      </c>
      <c r="C278" s="25">
        <v>1</v>
      </c>
      <c r="D278" s="27">
        <v>1</v>
      </c>
    </row>
    <row r="279" spans="1:4" x14ac:dyDescent="0.25">
      <c r="A279" s="30" t="s">
        <v>1340</v>
      </c>
      <c r="B279" s="27">
        <v>2</v>
      </c>
      <c r="C279" s="25">
        <v>1</v>
      </c>
      <c r="D279" s="27">
        <v>1</v>
      </c>
    </row>
    <row r="280" spans="1:4" x14ac:dyDescent="0.25">
      <c r="A280" s="30" t="s">
        <v>541</v>
      </c>
      <c r="B280" s="27">
        <v>2</v>
      </c>
      <c r="C280" s="25">
        <v>1</v>
      </c>
      <c r="D280" s="27">
        <v>1</v>
      </c>
    </row>
    <row r="281" spans="1:4" x14ac:dyDescent="0.25">
      <c r="A281" s="30" t="s">
        <v>302</v>
      </c>
      <c r="B281" s="27">
        <v>4</v>
      </c>
      <c r="C281" s="25">
        <v>1</v>
      </c>
      <c r="D281" s="27">
        <v>1</v>
      </c>
    </row>
    <row r="282" spans="1:4" x14ac:dyDescent="0.25">
      <c r="A282" s="30" t="s">
        <v>1341</v>
      </c>
      <c r="B282" s="27">
        <v>1</v>
      </c>
      <c r="C282" s="25">
        <v>1</v>
      </c>
      <c r="D282" s="27">
        <v>1</v>
      </c>
    </row>
    <row r="283" spans="1:4" x14ac:dyDescent="0.25">
      <c r="A283" s="30" t="s">
        <v>383</v>
      </c>
      <c r="B283" s="27">
        <v>1</v>
      </c>
      <c r="C283" s="25">
        <v>1</v>
      </c>
      <c r="D283" s="27">
        <v>1</v>
      </c>
    </row>
    <row r="284" spans="1:4" x14ac:dyDescent="0.25">
      <c r="A284" s="30" t="s">
        <v>1342</v>
      </c>
      <c r="B284" s="27">
        <v>2</v>
      </c>
      <c r="C284" s="25">
        <v>1</v>
      </c>
      <c r="D284" s="27">
        <v>1</v>
      </c>
    </row>
    <row r="285" spans="1:4" x14ac:dyDescent="0.25">
      <c r="A285" s="30" t="s">
        <v>1927</v>
      </c>
      <c r="B285" s="27">
        <v>1</v>
      </c>
      <c r="C285" s="25">
        <v>1</v>
      </c>
      <c r="D285" s="27">
        <v>1</v>
      </c>
    </row>
    <row r="286" spans="1:4" x14ac:dyDescent="0.25">
      <c r="A286" s="31" t="s">
        <v>1343</v>
      </c>
      <c r="B286" s="28">
        <v>30</v>
      </c>
      <c r="C286" s="26" t="s">
        <v>9</v>
      </c>
      <c r="D286" s="28">
        <v>21</v>
      </c>
    </row>
    <row r="287" spans="1:4" x14ac:dyDescent="0.25">
      <c r="A287" s="30" t="s">
        <v>177</v>
      </c>
      <c r="B287" s="27"/>
      <c r="C287" s="24"/>
      <c r="D287" s="27"/>
    </row>
    <row r="288" spans="1:4" x14ac:dyDescent="0.25">
      <c r="A288" s="30" t="s">
        <v>178</v>
      </c>
      <c r="B288" s="27">
        <v>9</v>
      </c>
      <c r="C288" s="25">
        <v>1</v>
      </c>
      <c r="D288" s="27">
        <v>1</v>
      </c>
    </row>
    <row r="289" spans="1:4" x14ac:dyDescent="0.25">
      <c r="A289" s="30" t="s">
        <v>1344</v>
      </c>
      <c r="B289" s="27">
        <v>2</v>
      </c>
      <c r="C289" s="25">
        <v>1</v>
      </c>
      <c r="D289" s="27">
        <v>1</v>
      </c>
    </row>
    <row r="290" spans="1:4" x14ac:dyDescent="0.25">
      <c r="A290" s="30" t="s">
        <v>179</v>
      </c>
      <c r="B290" s="27">
        <v>4</v>
      </c>
      <c r="C290" s="25">
        <v>1</v>
      </c>
      <c r="D290" s="27">
        <v>1</v>
      </c>
    </row>
    <row r="291" spans="1:4" x14ac:dyDescent="0.25">
      <c r="A291" s="30" t="s">
        <v>1345</v>
      </c>
      <c r="B291" s="27">
        <v>1</v>
      </c>
      <c r="C291" s="25">
        <v>1</v>
      </c>
      <c r="D291" s="27">
        <v>1</v>
      </c>
    </row>
    <row r="292" spans="1:4" x14ac:dyDescent="0.25">
      <c r="A292" s="30" t="s">
        <v>180</v>
      </c>
      <c r="B292" s="27">
        <v>1</v>
      </c>
      <c r="C292" s="25">
        <v>1</v>
      </c>
      <c r="D292" s="27">
        <v>1</v>
      </c>
    </row>
    <row r="293" spans="1:4" x14ac:dyDescent="0.25">
      <c r="A293" s="30" t="s">
        <v>1346</v>
      </c>
      <c r="B293" s="27">
        <v>1</v>
      </c>
      <c r="C293" s="25">
        <v>1</v>
      </c>
      <c r="D293" s="27">
        <v>1</v>
      </c>
    </row>
    <row r="294" spans="1:4" x14ac:dyDescent="0.25">
      <c r="A294" s="30" t="s">
        <v>1347</v>
      </c>
      <c r="B294" s="27">
        <v>2</v>
      </c>
      <c r="C294" s="25">
        <v>1</v>
      </c>
      <c r="D294" s="27">
        <v>1</v>
      </c>
    </row>
    <row r="295" spans="1:4" x14ac:dyDescent="0.25">
      <c r="A295" s="30" t="s">
        <v>1348</v>
      </c>
      <c r="B295" s="27">
        <v>8</v>
      </c>
      <c r="C295" s="25">
        <v>1</v>
      </c>
      <c r="D295" s="27">
        <v>1</v>
      </c>
    </row>
    <row r="296" spans="1:4" x14ac:dyDescent="0.25">
      <c r="A296" s="30" t="s">
        <v>504</v>
      </c>
      <c r="B296" s="27">
        <v>2</v>
      </c>
      <c r="C296" s="25">
        <v>1</v>
      </c>
      <c r="D296" s="27">
        <v>1</v>
      </c>
    </row>
    <row r="297" spans="1:4" x14ac:dyDescent="0.25">
      <c r="A297" s="30" t="s">
        <v>181</v>
      </c>
      <c r="B297" s="27">
        <v>43</v>
      </c>
      <c r="C297" s="25">
        <v>1</v>
      </c>
      <c r="D297" s="27">
        <v>1</v>
      </c>
    </row>
    <row r="298" spans="1:4" x14ac:dyDescent="0.25">
      <c r="A298" s="30" t="s">
        <v>1349</v>
      </c>
      <c r="B298" s="27">
        <v>1</v>
      </c>
      <c r="C298" s="25">
        <v>1</v>
      </c>
      <c r="D298" s="27">
        <v>1</v>
      </c>
    </row>
    <row r="299" spans="1:4" x14ac:dyDescent="0.25">
      <c r="A299" s="30" t="s">
        <v>182</v>
      </c>
      <c r="B299" s="27">
        <v>2</v>
      </c>
      <c r="C299" s="25">
        <v>1</v>
      </c>
      <c r="D299" s="27">
        <v>1</v>
      </c>
    </row>
    <row r="300" spans="1:4" x14ac:dyDescent="0.25">
      <c r="A300" s="30" t="s">
        <v>183</v>
      </c>
      <c r="B300" s="27">
        <v>1</v>
      </c>
      <c r="C300" s="25">
        <v>1</v>
      </c>
      <c r="D300" s="27">
        <v>1</v>
      </c>
    </row>
    <row r="301" spans="1:4" x14ac:dyDescent="0.25">
      <c r="A301" s="30" t="s">
        <v>184</v>
      </c>
      <c r="B301" s="27">
        <v>5</v>
      </c>
      <c r="C301" s="25">
        <v>1</v>
      </c>
      <c r="D301" s="27">
        <v>1</v>
      </c>
    </row>
    <row r="302" spans="1:4" x14ac:dyDescent="0.25">
      <c r="A302" s="30" t="s">
        <v>185</v>
      </c>
      <c r="B302" s="27">
        <v>1</v>
      </c>
      <c r="C302" s="25">
        <v>1</v>
      </c>
      <c r="D302" s="27">
        <v>1</v>
      </c>
    </row>
    <row r="303" spans="1:4" x14ac:dyDescent="0.25">
      <c r="A303" s="30" t="s">
        <v>186</v>
      </c>
      <c r="B303" s="27">
        <v>7</v>
      </c>
      <c r="C303" s="25">
        <v>1</v>
      </c>
      <c r="D303" s="27">
        <v>1</v>
      </c>
    </row>
    <row r="304" spans="1:4" x14ac:dyDescent="0.25">
      <c r="A304" s="30" t="s">
        <v>1350</v>
      </c>
      <c r="B304" s="27">
        <v>2</v>
      </c>
      <c r="C304" s="25">
        <v>1</v>
      </c>
      <c r="D304" s="27">
        <v>1</v>
      </c>
    </row>
    <row r="305" spans="1:4" x14ac:dyDescent="0.25">
      <c r="A305" s="30" t="s">
        <v>1351</v>
      </c>
      <c r="B305" s="27">
        <v>3</v>
      </c>
      <c r="C305" s="25">
        <v>1</v>
      </c>
      <c r="D305" s="27">
        <v>1</v>
      </c>
    </row>
    <row r="306" spans="1:4" x14ac:dyDescent="0.25">
      <c r="A306" s="30" t="s">
        <v>187</v>
      </c>
      <c r="B306" s="27">
        <v>2</v>
      </c>
      <c r="C306" s="25">
        <v>1</v>
      </c>
      <c r="D306" s="27">
        <v>1</v>
      </c>
    </row>
    <row r="307" spans="1:4" x14ac:dyDescent="0.25">
      <c r="A307" s="30" t="s">
        <v>188</v>
      </c>
      <c r="B307" s="27">
        <v>5</v>
      </c>
      <c r="C307" s="25">
        <v>1</v>
      </c>
      <c r="D307" s="27">
        <v>1</v>
      </c>
    </row>
    <row r="308" spans="1:4" x14ac:dyDescent="0.25">
      <c r="A308" s="30" t="s">
        <v>189</v>
      </c>
      <c r="B308" s="27">
        <v>3</v>
      </c>
      <c r="C308" s="25">
        <v>1</v>
      </c>
      <c r="D308" s="27">
        <v>1</v>
      </c>
    </row>
    <row r="309" spans="1:4" x14ac:dyDescent="0.25">
      <c r="A309" s="30" t="s">
        <v>190</v>
      </c>
      <c r="B309" s="27">
        <v>2</v>
      </c>
      <c r="C309" s="25">
        <v>1</v>
      </c>
      <c r="D309" s="27">
        <v>1</v>
      </c>
    </row>
    <row r="310" spans="1:4" x14ac:dyDescent="0.25">
      <c r="A310" s="30" t="s">
        <v>191</v>
      </c>
      <c r="B310" s="27">
        <v>1</v>
      </c>
      <c r="C310" s="25">
        <v>1</v>
      </c>
      <c r="D310" s="27">
        <v>1</v>
      </c>
    </row>
    <row r="311" spans="1:4" x14ac:dyDescent="0.25">
      <c r="A311" s="30" t="s">
        <v>1352</v>
      </c>
      <c r="B311" s="27">
        <v>1</v>
      </c>
      <c r="C311" s="25">
        <v>1</v>
      </c>
      <c r="D311" s="27">
        <v>1</v>
      </c>
    </row>
    <row r="312" spans="1:4" x14ac:dyDescent="0.25">
      <c r="A312" s="30" t="s">
        <v>1353</v>
      </c>
      <c r="B312" s="27">
        <v>2</v>
      </c>
      <c r="C312" s="25">
        <v>1</v>
      </c>
      <c r="D312" s="27">
        <v>1</v>
      </c>
    </row>
    <row r="313" spans="1:4" x14ac:dyDescent="0.25">
      <c r="A313" s="30" t="s">
        <v>1354</v>
      </c>
      <c r="B313" s="27">
        <v>1</v>
      </c>
      <c r="C313" s="25">
        <v>1</v>
      </c>
      <c r="D313" s="27">
        <v>1</v>
      </c>
    </row>
    <row r="314" spans="1:4" x14ac:dyDescent="0.25">
      <c r="A314" s="30" t="s">
        <v>192</v>
      </c>
      <c r="B314" s="27">
        <v>2</v>
      </c>
      <c r="C314" s="25">
        <v>1</v>
      </c>
      <c r="D314" s="27">
        <v>1</v>
      </c>
    </row>
    <row r="315" spans="1:4" x14ac:dyDescent="0.25">
      <c r="A315" s="30" t="s">
        <v>1355</v>
      </c>
      <c r="B315" s="27">
        <v>1</v>
      </c>
      <c r="C315" s="25">
        <v>1</v>
      </c>
      <c r="D315" s="27">
        <v>1</v>
      </c>
    </row>
    <row r="316" spans="1:4" x14ac:dyDescent="0.25">
      <c r="A316" s="30" t="s">
        <v>1356</v>
      </c>
      <c r="B316" s="27">
        <v>1</v>
      </c>
      <c r="C316" s="25">
        <v>1</v>
      </c>
      <c r="D316" s="27">
        <v>1</v>
      </c>
    </row>
    <row r="317" spans="1:4" x14ac:dyDescent="0.25">
      <c r="A317" s="30" t="s">
        <v>193</v>
      </c>
      <c r="B317" s="27">
        <v>19</v>
      </c>
      <c r="C317" s="25">
        <v>1</v>
      </c>
      <c r="D317" s="27">
        <v>1</v>
      </c>
    </row>
    <row r="318" spans="1:4" x14ac:dyDescent="0.25">
      <c r="A318" s="30" t="s">
        <v>1357</v>
      </c>
      <c r="B318" s="27">
        <v>1</v>
      </c>
      <c r="C318" s="25">
        <v>1</v>
      </c>
      <c r="D318" s="27">
        <v>1</v>
      </c>
    </row>
    <row r="319" spans="1:4" x14ac:dyDescent="0.25">
      <c r="A319" s="30" t="s">
        <v>1358</v>
      </c>
      <c r="B319" s="27">
        <v>7</v>
      </c>
      <c r="C319" s="25">
        <v>1</v>
      </c>
      <c r="D319" s="27">
        <v>1</v>
      </c>
    </row>
    <row r="320" spans="1:4" x14ac:dyDescent="0.25">
      <c r="A320" s="30" t="s">
        <v>511</v>
      </c>
      <c r="B320" s="27">
        <v>3</v>
      </c>
      <c r="C320" s="25">
        <v>1</v>
      </c>
      <c r="D320" s="27">
        <v>1</v>
      </c>
    </row>
    <row r="321" spans="1:4" x14ac:dyDescent="0.25">
      <c r="A321" s="30" t="s">
        <v>194</v>
      </c>
      <c r="B321" s="27">
        <v>3</v>
      </c>
      <c r="C321" s="25">
        <v>1</v>
      </c>
      <c r="D321" s="27">
        <v>1</v>
      </c>
    </row>
    <row r="322" spans="1:4" x14ac:dyDescent="0.25">
      <c r="A322" s="30" t="s">
        <v>233</v>
      </c>
      <c r="B322" s="27">
        <v>1</v>
      </c>
      <c r="C322" s="25">
        <v>1</v>
      </c>
      <c r="D322" s="27">
        <v>1</v>
      </c>
    </row>
    <row r="323" spans="1:4" x14ac:dyDescent="0.25">
      <c r="A323" s="30" t="s">
        <v>1359</v>
      </c>
      <c r="B323" s="27">
        <v>4</v>
      </c>
      <c r="C323" s="25">
        <v>1</v>
      </c>
      <c r="D323" s="27">
        <v>1</v>
      </c>
    </row>
    <row r="324" spans="1:4" x14ac:dyDescent="0.25">
      <c r="A324" s="30" t="s">
        <v>513</v>
      </c>
      <c r="B324" s="27">
        <v>3</v>
      </c>
      <c r="C324" s="25">
        <v>1</v>
      </c>
      <c r="D324" s="27">
        <v>1</v>
      </c>
    </row>
    <row r="325" spans="1:4" x14ac:dyDescent="0.25">
      <c r="A325" s="30" t="s">
        <v>1360</v>
      </c>
      <c r="B325" s="27">
        <v>2</v>
      </c>
      <c r="C325" s="25">
        <v>1</v>
      </c>
      <c r="D325" s="27">
        <v>1</v>
      </c>
    </row>
    <row r="326" spans="1:4" x14ac:dyDescent="0.25">
      <c r="A326" s="30" t="s">
        <v>1361</v>
      </c>
      <c r="B326" s="27">
        <v>1</v>
      </c>
      <c r="C326" s="25">
        <v>1</v>
      </c>
      <c r="D326" s="27">
        <v>1</v>
      </c>
    </row>
    <row r="327" spans="1:4" x14ac:dyDescent="0.25">
      <c r="A327" s="30" t="s">
        <v>195</v>
      </c>
      <c r="B327" s="27">
        <v>10</v>
      </c>
      <c r="C327" s="25">
        <v>1</v>
      </c>
      <c r="D327" s="27">
        <v>1</v>
      </c>
    </row>
    <row r="328" spans="1:4" x14ac:dyDescent="0.25">
      <c r="A328" s="30" t="s">
        <v>514</v>
      </c>
      <c r="B328" s="27">
        <v>1</v>
      </c>
      <c r="C328" s="25">
        <v>1</v>
      </c>
      <c r="D328" s="27">
        <v>1</v>
      </c>
    </row>
    <row r="329" spans="1:4" x14ac:dyDescent="0.25">
      <c r="A329" s="30" t="s">
        <v>196</v>
      </c>
      <c r="B329" s="27">
        <v>2</v>
      </c>
      <c r="C329" s="25">
        <v>1</v>
      </c>
      <c r="D329" s="27">
        <v>1</v>
      </c>
    </row>
    <row r="330" spans="1:4" x14ac:dyDescent="0.25">
      <c r="A330" s="30" t="s">
        <v>197</v>
      </c>
      <c r="B330" s="27">
        <v>6</v>
      </c>
      <c r="C330" s="25">
        <v>1</v>
      </c>
      <c r="D330" s="27">
        <v>1</v>
      </c>
    </row>
    <row r="331" spans="1:4" x14ac:dyDescent="0.25">
      <c r="A331" s="30" t="s">
        <v>515</v>
      </c>
      <c r="B331" s="27">
        <v>1</v>
      </c>
      <c r="C331" s="25">
        <v>1</v>
      </c>
      <c r="D331" s="27">
        <v>1</v>
      </c>
    </row>
    <row r="332" spans="1:4" x14ac:dyDescent="0.25">
      <c r="A332" s="30" t="s">
        <v>1362</v>
      </c>
      <c r="B332" s="27">
        <v>1</v>
      </c>
      <c r="C332" s="25">
        <v>1</v>
      </c>
      <c r="D332" s="27">
        <v>1</v>
      </c>
    </row>
    <row r="333" spans="1:4" x14ac:dyDescent="0.25">
      <c r="A333" s="30" t="s">
        <v>541</v>
      </c>
      <c r="B333" s="27">
        <v>10</v>
      </c>
      <c r="C333" s="25">
        <v>1</v>
      </c>
      <c r="D333" s="27">
        <v>1</v>
      </c>
    </row>
    <row r="334" spans="1:4" x14ac:dyDescent="0.25">
      <c r="A334" s="30" t="s">
        <v>156</v>
      </c>
      <c r="B334" s="27">
        <v>1</v>
      </c>
      <c r="C334" s="25">
        <v>1</v>
      </c>
      <c r="D334" s="27">
        <v>1</v>
      </c>
    </row>
    <row r="335" spans="1:4" x14ac:dyDescent="0.25">
      <c r="A335" s="30" t="s">
        <v>1363</v>
      </c>
      <c r="B335" s="27">
        <v>1</v>
      </c>
      <c r="C335" s="25">
        <v>1</v>
      </c>
      <c r="D335" s="27">
        <v>1</v>
      </c>
    </row>
    <row r="336" spans="1:4" x14ac:dyDescent="0.25">
      <c r="A336" s="30" t="s">
        <v>1928</v>
      </c>
      <c r="B336" s="27">
        <v>1</v>
      </c>
      <c r="C336" s="25">
        <v>1</v>
      </c>
      <c r="D336" s="27">
        <v>1</v>
      </c>
    </row>
    <row r="337" spans="1:4" x14ac:dyDescent="0.25">
      <c r="A337" s="30" t="s">
        <v>198</v>
      </c>
      <c r="B337" s="27">
        <v>2</v>
      </c>
      <c r="C337" s="25">
        <v>1</v>
      </c>
      <c r="D337" s="27">
        <v>1</v>
      </c>
    </row>
    <row r="338" spans="1:4" x14ac:dyDescent="0.25">
      <c r="A338" s="30" t="s">
        <v>199</v>
      </c>
      <c r="B338" s="27">
        <v>5</v>
      </c>
      <c r="C338" s="25">
        <v>1</v>
      </c>
      <c r="D338" s="27">
        <v>1</v>
      </c>
    </row>
    <row r="339" spans="1:4" x14ac:dyDescent="0.25">
      <c r="A339" s="30" t="s">
        <v>519</v>
      </c>
      <c r="B339" s="27">
        <v>2</v>
      </c>
      <c r="C339" s="25">
        <v>1</v>
      </c>
      <c r="D339" s="27">
        <v>1</v>
      </c>
    </row>
    <row r="340" spans="1:4" x14ac:dyDescent="0.25">
      <c r="A340" s="31" t="s">
        <v>200</v>
      </c>
      <c r="B340" s="28">
        <v>203</v>
      </c>
      <c r="C340" s="26" t="s">
        <v>9</v>
      </c>
      <c r="D340" s="28">
        <v>52</v>
      </c>
    </row>
    <row r="341" spans="1:4" x14ac:dyDescent="0.25">
      <c r="A341" s="30" t="s">
        <v>1364</v>
      </c>
      <c r="B341" s="27"/>
      <c r="C341" s="24"/>
      <c r="D341" s="27"/>
    </row>
    <row r="342" spans="1:4" x14ac:dyDescent="0.25">
      <c r="A342" s="30" t="s">
        <v>1344</v>
      </c>
      <c r="B342" s="27">
        <v>1</v>
      </c>
      <c r="C342" s="25">
        <v>1</v>
      </c>
      <c r="D342" s="27">
        <v>1</v>
      </c>
    </row>
    <row r="343" spans="1:4" x14ac:dyDescent="0.25">
      <c r="A343" s="30" t="s">
        <v>1345</v>
      </c>
      <c r="B343" s="27">
        <v>1</v>
      </c>
      <c r="C343" s="25">
        <v>1</v>
      </c>
      <c r="D343" s="27">
        <v>1</v>
      </c>
    </row>
    <row r="344" spans="1:4" x14ac:dyDescent="0.25">
      <c r="A344" s="30" t="s">
        <v>1365</v>
      </c>
      <c r="B344" s="27">
        <v>6</v>
      </c>
      <c r="C344" s="25">
        <v>1</v>
      </c>
      <c r="D344" s="27">
        <v>1</v>
      </c>
    </row>
    <row r="345" spans="1:4" x14ac:dyDescent="0.25">
      <c r="A345" s="30" t="s">
        <v>1366</v>
      </c>
      <c r="B345" s="27">
        <v>3</v>
      </c>
      <c r="C345" s="25">
        <v>1</v>
      </c>
      <c r="D345" s="27">
        <v>1</v>
      </c>
    </row>
    <row r="346" spans="1:4" x14ac:dyDescent="0.25">
      <c r="A346" s="30" t="s">
        <v>504</v>
      </c>
      <c r="B346" s="27">
        <v>1</v>
      </c>
      <c r="C346" s="25">
        <v>1</v>
      </c>
      <c r="D346" s="27">
        <v>1</v>
      </c>
    </row>
    <row r="347" spans="1:4" x14ac:dyDescent="0.25">
      <c r="A347" s="30" t="s">
        <v>1349</v>
      </c>
      <c r="B347" s="27">
        <v>21</v>
      </c>
      <c r="C347" s="25">
        <v>1</v>
      </c>
      <c r="D347" s="27">
        <v>1</v>
      </c>
    </row>
    <row r="348" spans="1:4" x14ac:dyDescent="0.25">
      <c r="A348" s="30" t="s">
        <v>1367</v>
      </c>
      <c r="B348" s="27">
        <v>2</v>
      </c>
      <c r="C348" s="25">
        <v>1</v>
      </c>
      <c r="D348" s="27">
        <v>1</v>
      </c>
    </row>
    <row r="349" spans="1:4" x14ac:dyDescent="0.25">
      <c r="A349" s="30" t="s">
        <v>1368</v>
      </c>
      <c r="B349" s="27">
        <v>1</v>
      </c>
      <c r="C349" s="25">
        <v>1</v>
      </c>
      <c r="D349" s="27">
        <v>1</v>
      </c>
    </row>
    <row r="350" spans="1:4" x14ac:dyDescent="0.25">
      <c r="A350" s="30" t="s">
        <v>1369</v>
      </c>
      <c r="B350" s="27">
        <v>1</v>
      </c>
      <c r="C350" s="25">
        <v>1</v>
      </c>
      <c r="D350" s="27">
        <v>1</v>
      </c>
    </row>
    <row r="351" spans="1:4" x14ac:dyDescent="0.25">
      <c r="A351" s="30" t="s">
        <v>1370</v>
      </c>
      <c r="B351" s="27">
        <v>1</v>
      </c>
      <c r="C351" s="25">
        <v>1</v>
      </c>
      <c r="D351" s="27">
        <v>1</v>
      </c>
    </row>
    <row r="352" spans="1:4" x14ac:dyDescent="0.25">
      <c r="A352" s="30" t="s">
        <v>1371</v>
      </c>
      <c r="B352" s="27">
        <v>6</v>
      </c>
      <c r="C352" s="25">
        <v>1</v>
      </c>
      <c r="D352" s="27">
        <v>1</v>
      </c>
    </row>
    <row r="353" spans="1:4" x14ac:dyDescent="0.25">
      <c r="A353" s="30" t="s">
        <v>1372</v>
      </c>
      <c r="B353" s="27">
        <v>2</v>
      </c>
      <c r="C353" s="25">
        <v>1</v>
      </c>
      <c r="D353" s="27">
        <v>1</v>
      </c>
    </row>
    <row r="354" spans="1:4" x14ac:dyDescent="0.25">
      <c r="A354" s="30" t="s">
        <v>1373</v>
      </c>
      <c r="B354" s="27">
        <v>2</v>
      </c>
      <c r="C354" s="25">
        <v>1</v>
      </c>
      <c r="D354" s="27">
        <v>1</v>
      </c>
    </row>
    <row r="355" spans="1:4" x14ac:dyDescent="0.25">
      <c r="A355" s="30" t="s">
        <v>1374</v>
      </c>
      <c r="B355" s="27">
        <v>4</v>
      </c>
      <c r="C355" s="25">
        <v>1</v>
      </c>
      <c r="D355" s="27">
        <v>1</v>
      </c>
    </row>
    <row r="356" spans="1:4" x14ac:dyDescent="0.25">
      <c r="A356" s="30" t="s">
        <v>1375</v>
      </c>
      <c r="B356" s="27">
        <v>6</v>
      </c>
      <c r="C356" s="25">
        <v>1</v>
      </c>
      <c r="D356" s="27">
        <v>1</v>
      </c>
    </row>
    <row r="357" spans="1:4" x14ac:dyDescent="0.25">
      <c r="A357" s="30" t="s">
        <v>1376</v>
      </c>
      <c r="B357" s="27">
        <v>3</v>
      </c>
      <c r="C357" s="25">
        <v>1</v>
      </c>
      <c r="D357" s="27">
        <v>1</v>
      </c>
    </row>
    <row r="358" spans="1:4" x14ac:dyDescent="0.25">
      <c r="A358" s="30" t="s">
        <v>192</v>
      </c>
      <c r="B358" s="27">
        <v>1</v>
      </c>
      <c r="C358" s="25">
        <v>1</v>
      </c>
      <c r="D358" s="27">
        <v>1</v>
      </c>
    </row>
    <row r="359" spans="1:4" x14ac:dyDescent="0.25">
      <c r="A359" s="30" t="s">
        <v>1377</v>
      </c>
      <c r="B359" s="27">
        <v>9</v>
      </c>
      <c r="C359" s="25">
        <v>1</v>
      </c>
      <c r="D359" s="27">
        <v>1</v>
      </c>
    </row>
    <row r="360" spans="1:4" x14ac:dyDescent="0.25">
      <c r="A360" s="30" t="s">
        <v>1356</v>
      </c>
      <c r="B360" s="27">
        <v>5</v>
      </c>
      <c r="C360" s="25">
        <v>1</v>
      </c>
      <c r="D360" s="27">
        <v>1</v>
      </c>
    </row>
    <row r="361" spans="1:4" x14ac:dyDescent="0.25">
      <c r="A361" s="30" t="s">
        <v>1378</v>
      </c>
      <c r="B361" s="27">
        <v>1</v>
      </c>
      <c r="C361" s="25">
        <v>1</v>
      </c>
      <c r="D361" s="27">
        <v>1</v>
      </c>
    </row>
    <row r="362" spans="1:4" x14ac:dyDescent="0.25">
      <c r="A362" s="30" t="s">
        <v>1357</v>
      </c>
      <c r="B362" s="27">
        <v>3</v>
      </c>
      <c r="C362" s="25">
        <v>1</v>
      </c>
      <c r="D362" s="27">
        <v>1</v>
      </c>
    </row>
    <row r="363" spans="1:4" x14ac:dyDescent="0.25">
      <c r="A363" s="30" t="s">
        <v>1379</v>
      </c>
      <c r="B363" s="27">
        <v>1</v>
      </c>
      <c r="C363" s="25">
        <v>1</v>
      </c>
      <c r="D363" s="27">
        <v>1</v>
      </c>
    </row>
    <row r="364" spans="1:4" x14ac:dyDescent="0.25">
      <c r="A364" s="30" t="s">
        <v>511</v>
      </c>
      <c r="B364" s="27">
        <v>1</v>
      </c>
      <c r="C364" s="25">
        <v>1</v>
      </c>
      <c r="D364" s="27">
        <v>1</v>
      </c>
    </row>
    <row r="365" spans="1:4" x14ac:dyDescent="0.25">
      <c r="A365" s="30" t="s">
        <v>233</v>
      </c>
      <c r="B365" s="27">
        <v>3</v>
      </c>
      <c r="C365" s="25">
        <v>1</v>
      </c>
      <c r="D365" s="27">
        <v>1</v>
      </c>
    </row>
    <row r="366" spans="1:4" x14ac:dyDescent="0.25">
      <c r="A366" s="30" t="s">
        <v>1359</v>
      </c>
      <c r="B366" s="27">
        <v>1</v>
      </c>
      <c r="C366" s="25">
        <v>1</v>
      </c>
      <c r="D366" s="27">
        <v>1</v>
      </c>
    </row>
    <row r="367" spans="1:4" x14ac:dyDescent="0.25">
      <c r="A367" s="30" t="s">
        <v>1361</v>
      </c>
      <c r="B367" s="27">
        <v>1</v>
      </c>
      <c r="C367" s="25">
        <v>1</v>
      </c>
      <c r="D367" s="27">
        <v>1</v>
      </c>
    </row>
    <row r="368" spans="1:4" x14ac:dyDescent="0.25">
      <c r="A368" s="30" t="s">
        <v>238</v>
      </c>
      <c r="B368" s="27">
        <v>4</v>
      </c>
      <c r="C368" s="25">
        <v>1</v>
      </c>
      <c r="D368" s="27">
        <v>1</v>
      </c>
    </row>
    <row r="369" spans="1:4" x14ac:dyDescent="0.25">
      <c r="A369" s="30" t="s">
        <v>1380</v>
      </c>
      <c r="B369" s="27">
        <v>2</v>
      </c>
      <c r="C369" s="25">
        <v>1</v>
      </c>
      <c r="D369" s="27">
        <v>1</v>
      </c>
    </row>
    <row r="370" spans="1:4" x14ac:dyDescent="0.25">
      <c r="A370" s="30" t="s">
        <v>1381</v>
      </c>
      <c r="B370" s="27">
        <v>2</v>
      </c>
      <c r="C370" s="25">
        <v>1</v>
      </c>
      <c r="D370" s="27">
        <v>1</v>
      </c>
    </row>
    <row r="371" spans="1:4" x14ac:dyDescent="0.25">
      <c r="A371" s="30" t="s">
        <v>1382</v>
      </c>
      <c r="B371" s="27">
        <v>4</v>
      </c>
      <c r="C371" s="25">
        <v>1</v>
      </c>
      <c r="D371" s="27">
        <v>1</v>
      </c>
    </row>
    <row r="372" spans="1:4" x14ac:dyDescent="0.25">
      <c r="A372" s="30" t="s">
        <v>1383</v>
      </c>
      <c r="B372" s="27">
        <v>2</v>
      </c>
      <c r="C372" s="25">
        <v>1</v>
      </c>
      <c r="D372" s="27">
        <v>1</v>
      </c>
    </row>
    <row r="373" spans="1:4" x14ac:dyDescent="0.25">
      <c r="A373" s="30" t="s">
        <v>514</v>
      </c>
      <c r="B373" s="27">
        <v>4</v>
      </c>
      <c r="C373" s="25">
        <v>1</v>
      </c>
      <c r="D373" s="27">
        <v>1</v>
      </c>
    </row>
    <row r="374" spans="1:4" x14ac:dyDescent="0.25">
      <c r="A374" s="30" t="s">
        <v>1384</v>
      </c>
      <c r="B374" s="27">
        <v>6</v>
      </c>
      <c r="C374" s="25">
        <v>1</v>
      </c>
      <c r="D374" s="27">
        <v>1</v>
      </c>
    </row>
    <row r="375" spans="1:4" x14ac:dyDescent="0.25">
      <c r="A375" s="30" t="s">
        <v>1385</v>
      </c>
      <c r="B375" s="27">
        <v>2</v>
      </c>
      <c r="C375" s="25">
        <v>1</v>
      </c>
      <c r="D375" s="27">
        <v>1</v>
      </c>
    </row>
    <row r="376" spans="1:4" x14ac:dyDescent="0.25">
      <c r="A376" s="30" t="s">
        <v>1386</v>
      </c>
      <c r="B376" s="27">
        <v>2</v>
      </c>
      <c r="C376" s="25">
        <v>1</v>
      </c>
      <c r="D376" s="27">
        <v>1</v>
      </c>
    </row>
    <row r="377" spans="1:4" x14ac:dyDescent="0.25">
      <c r="A377" s="30" t="s">
        <v>1387</v>
      </c>
      <c r="B377" s="27">
        <v>1</v>
      </c>
      <c r="C377" s="25">
        <v>1</v>
      </c>
      <c r="D377" s="27">
        <v>1</v>
      </c>
    </row>
    <row r="378" spans="1:4" x14ac:dyDescent="0.25">
      <c r="A378" s="30" t="s">
        <v>1388</v>
      </c>
      <c r="B378" s="27">
        <v>1</v>
      </c>
      <c r="C378" s="25">
        <v>1</v>
      </c>
      <c r="D378" s="27">
        <v>1</v>
      </c>
    </row>
    <row r="379" spans="1:4" x14ac:dyDescent="0.25">
      <c r="A379" s="30" t="s">
        <v>1389</v>
      </c>
      <c r="B379" s="27">
        <v>2</v>
      </c>
      <c r="C379" s="25">
        <v>1</v>
      </c>
      <c r="D379" s="27">
        <v>1</v>
      </c>
    </row>
    <row r="380" spans="1:4" x14ac:dyDescent="0.25">
      <c r="A380" s="30" t="s">
        <v>156</v>
      </c>
      <c r="B380" s="27">
        <v>1</v>
      </c>
      <c r="C380" s="25">
        <v>1</v>
      </c>
      <c r="D380" s="27">
        <v>1</v>
      </c>
    </row>
    <row r="381" spans="1:4" x14ac:dyDescent="0.25">
      <c r="A381" s="30" t="s">
        <v>517</v>
      </c>
      <c r="B381" s="27">
        <v>5</v>
      </c>
      <c r="C381" s="25">
        <v>1</v>
      </c>
      <c r="D381" s="27">
        <v>1</v>
      </c>
    </row>
    <row r="382" spans="1:4" x14ac:dyDescent="0.25">
      <c r="A382" s="30" t="s">
        <v>1390</v>
      </c>
      <c r="B382" s="27">
        <v>1</v>
      </c>
      <c r="C382" s="25">
        <v>1</v>
      </c>
      <c r="D382" s="27">
        <v>1</v>
      </c>
    </row>
    <row r="383" spans="1:4" x14ac:dyDescent="0.25">
      <c r="A383" s="30" t="s">
        <v>1391</v>
      </c>
      <c r="B383" s="27">
        <v>1</v>
      </c>
      <c r="C383" s="25">
        <v>1</v>
      </c>
      <c r="D383" s="27">
        <v>1</v>
      </c>
    </row>
    <row r="384" spans="1:4" x14ac:dyDescent="0.25">
      <c r="A384" s="30" t="s">
        <v>1220</v>
      </c>
      <c r="B384" s="27">
        <v>10</v>
      </c>
      <c r="C384" s="25">
        <v>1</v>
      </c>
      <c r="D384" s="27">
        <v>1</v>
      </c>
    </row>
    <row r="385" spans="1:4" x14ac:dyDescent="0.25">
      <c r="A385" s="31" t="s">
        <v>1392</v>
      </c>
      <c r="B385" s="28">
        <v>137</v>
      </c>
      <c r="C385" s="26" t="s">
        <v>9</v>
      </c>
      <c r="D385" s="28">
        <v>43</v>
      </c>
    </row>
    <row r="386" spans="1:4" x14ac:dyDescent="0.25">
      <c r="A386" s="30" t="s">
        <v>201</v>
      </c>
      <c r="B386" s="27"/>
      <c r="C386" s="24"/>
      <c r="D386" s="27"/>
    </row>
    <row r="387" spans="1:4" x14ac:dyDescent="0.25">
      <c r="A387" s="30" t="s">
        <v>1929</v>
      </c>
      <c r="B387" s="27">
        <v>1</v>
      </c>
      <c r="C387" s="25">
        <v>1</v>
      </c>
      <c r="D387" s="27">
        <v>1</v>
      </c>
    </row>
    <row r="388" spans="1:4" x14ac:dyDescent="0.25">
      <c r="A388" s="30" t="s">
        <v>178</v>
      </c>
      <c r="B388" s="27">
        <v>1</v>
      </c>
      <c r="C388" s="25">
        <v>1</v>
      </c>
      <c r="D388" s="27">
        <v>1</v>
      </c>
    </row>
    <row r="389" spans="1:4" x14ac:dyDescent="0.25">
      <c r="A389" s="30" t="s">
        <v>202</v>
      </c>
      <c r="B389" s="27">
        <v>5</v>
      </c>
      <c r="C389" s="25">
        <v>1</v>
      </c>
      <c r="D389" s="27">
        <v>1</v>
      </c>
    </row>
    <row r="390" spans="1:4" x14ac:dyDescent="0.25">
      <c r="A390" s="30" t="s">
        <v>203</v>
      </c>
      <c r="B390" s="27">
        <v>4</v>
      </c>
      <c r="C390" s="25">
        <v>1</v>
      </c>
      <c r="D390" s="27">
        <v>1</v>
      </c>
    </row>
    <row r="391" spans="1:4" x14ac:dyDescent="0.25">
      <c r="A391" s="30" t="s">
        <v>179</v>
      </c>
      <c r="B391" s="27">
        <v>9</v>
      </c>
      <c r="C391" s="25">
        <v>1</v>
      </c>
      <c r="D391" s="27">
        <v>1</v>
      </c>
    </row>
    <row r="392" spans="1:4" x14ac:dyDescent="0.25">
      <c r="A392" s="30" t="s">
        <v>204</v>
      </c>
      <c r="B392" s="27">
        <v>5</v>
      </c>
      <c r="C392" s="25">
        <v>1</v>
      </c>
      <c r="D392" s="27">
        <v>1</v>
      </c>
    </row>
    <row r="393" spans="1:4" x14ac:dyDescent="0.25">
      <c r="A393" s="30" t="s">
        <v>205</v>
      </c>
      <c r="B393" s="27">
        <v>5</v>
      </c>
      <c r="C393" s="25">
        <v>1</v>
      </c>
      <c r="D393" s="27">
        <v>1</v>
      </c>
    </row>
    <row r="394" spans="1:4" x14ac:dyDescent="0.25">
      <c r="A394" s="30" t="s">
        <v>206</v>
      </c>
      <c r="B394" s="27">
        <v>4</v>
      </c>
      <c r="C394" s="25">
        <v>1</v>
      </c>
      <c r="D394" s="27">
        <v>1</v>
      </c>
    </row>
    <row r="395" spans="1:4" x14ac:dyDescent="0.25">
      <c r="A395" s="30" t="s">
        <v>207</v>
      </c>
      <c r="B395" s="27">
        <v>5</v>
      </c>
      <c r="C395" s="25">
        <v>1</v>
      </c>
      <c r="D395" s="27">
        <v>1</v>
      </c>
    </row>
    <row r="396" spans="1:4" x14ac:dyDescent="0.25">
      <c r="A396" s="30" t="s">
        <v>73</v>
      </c>
      <c r="B396" s="27">
        <v>1</v>
      </c>
      <c r="C396" s="25">
        <v>1</v>
      </c>
      <c r="D396" s="27">
        <v>1</v>
      </c>
    </row>
    <row r="397" spans="1:4" x14ac:dyDescent="0.25">
      <c r="A397" s="30" t="s">
        <v>208</v>
      </c>
      <c r="B397" s="27">
        <v>1</v>
      </c>
      <c r="C397" s="25">
        <v>1</v>
      </c>
      <c r="D397" s="27">
        <v>1</v>
      </c>
    </row>
    <row r="398" spans="1:4" x14ac:dyDescent="0.25">
      <c r="A398" s="30" t="s">
        <v>209</v>
      </c>
      <c r="B398" s="27">
        <v>3</v>
      </c>
      <c r="C398" s="25">
        <v>1</v>
      </c>
      <c r="D398" s="27">
        <v>1</v>
      </c>
    </row>
    <row r="399" spans="1:4" x14ac:dyDescent="0.25">
      <c r="A399" s="30" t="s">
        <v>210</v>
      </c>
      <c r="B399" s="27">
        <v>2</v>
      </c>
      <c r="C399" s="25">
        <v>1</v>
      </c>
      <c r="D399" s="27">
        <v>1</v>
      </c>
    </row>
    <row r="400" spans="1:4" x14ac:dyDescent="0.25">
      <c r="A400" s="30" t="s">
        <v>211</v>
      </c>
      <c r="B400" s="27">
        <v>1</v>
      </c>
      <c r="C400" s="25">
        <v>1</v>
      </c>
      <c r="D400" s="27">
        <v>1</v>
      </c>
    </row>
    <row r="401" spans="1:4" x14ac:dyDescent="0.25">
      <c r="A401" s="30" t="s">
        <v>1229</v>
      </c>
      <c r="B401" s="27">
        <v>1</v>
      </c>
      <c r="C401" s="25">
        <v>1</v>
      </c>
      <c r="D401" s="27">
        <v>1</v>
      </c>
    </row>
    <row r="402" spans="1:4" x14ac:dyDescent="0.25">
      <c r="A402" s="30" t="s">
        <v>1393</v>
      </c>
      <c r="B402" s="27">
        <v>1</v>
      </c>
      <c r="C402" s="25">
        <v>1</v>
      </c>
      <c r="D402" s="27">
        <v>1</v>
      </c>
    </row>
    <row r="403" spans="1:4" x14ac:dyDescent="0.25">
      <c r="A403" s="30" t="s">
        <v>212</v>
      </c>
      <c r="B403" s="27">
        <v>3</v>
      </c>
      <c r="C403" s="25">
        <v>1</v>
      </c>
      <c r="D403" s="27">
        <v>1</v>
      </c>
    </row>
    <row r="404" spans="1:4" x14ac:dyDescent="0.25">
      <c r="A404" s="30" t="s">
        <v>213</v>
      </c>
      <c r="B404" s="27">
        <v>1</v>
      </c>
      <c r="C404" s="25">
        <v>1</v>
      </c>
      <c r="D404" s="27">
        <v>1</v>
      </c>
    </row>
    <row r="405" spans="1:4" x14ac:dyDescent="0.25">
      <c r="A405" s="30" t="s">
        <v>1394</v>
      </c>
      <c r="B405" s="27">
        <v>1</v>
      </c>
      <c r="C405" s="25">
        <v>1</v>
      </c>
      <c r="D405" s="27">
        <v>1</v>
      </c>
    </row>
    <row r="406" spans="1:4" x14ac:dyDescent="0.25">
      <c r="A406" s="30" t="s">
        <v>214</v>
      </c>
      <c r="B406" s="27">
        <v>2</v>
      </c>
      <c r="C406" s="25">
        <v>1</v>
      </c>
      <c r="D406" s="27">
        <v>1</v>
      </c>
    </row>
    <row r="407" spans="1:4" x14ac:dyDescent="0.25">
      <c r="A407" s="30" t="s">
        <v>215</v>
      </c>
      <c r="B407" s="27">
        <v>2</v>
      </c>
      <c r="C407" s="25">
        <v>1</v>
      </c>
      <c r="D407" s="27">
        <v>1</v>
      </c>
    </row>
    <row r="408" spans="1:4" x14ac:dyDescent="0.25">
      <c r="A408" s="30" t="s">
        <v>216</v>
      </c>
      <c r="B408" s="27">
        <v>1</v>
      </c>
      <c r="C408" s="25">
        <v>1</v>
      </c>
      <c r="D408" s="27">
        <v>1</v>
      </c>
    </row>
    <row r="409" spans="1:4" x14ac:dyDescent="0.25">
      <c r="A409" s="30" t="s">
        <v>217</v>
      </c>
      <c r="B409" s="27">
        <v>1</v>
      </c>
      <c r="C409" s="25">
        <v>1</v>
      </c>
      <c r="D409" s="27">
        <v>1</v>
      </c>
    </row>
    <row r="410" spans="1:4" x14ac:dyDescent="0.25">
      <c r="A410" s="30" t="s">
        <v>218</v>
      </c>
      <c r="B410" s="27">
        <v>1</v>
      </c>
      <c r="C410" s="25">
        <v>1</v>
      </c>
      <c r="D410" s="27">
        <v>1</v>
      </c>
    </row>
    <row r="411" spans="1:4" x14ac:dyDescent="0.25">
      <c r="A411" s="30" t="s">
        <v>219</v>
      </c>
      <c r="B411" s="27">
        <v>4</v>
      </c>
      <c r="C411" s="25">
        <v>1</v>
      </c>
      <c r="D411" s="27">
        <v>1</v>
      </c>
    </row>
    <row r="412" spans="1:4" x14ac:dyDescent="0.25">
      <c r="A412" s="30" t="s">
        <v>220</v>
      </c>
      <c r="B412" s="27">
        <v>5</v>
      </c>
      <c r="C412" s="25">
        <v>1</v>
      </c>
      <c r="D412" s="27">
        <v>1</v>
      </c>
    </row>
    <row r="413" spans="1:4" x14ac:dyDescent="0.25">
      <c r="A413" s="30" t="s">
        <v>221</v>
      </c>
      <c r="B413" s="27">
        <v>2</v>
      </c>
      <c r="C413" s="25">
        <v>1</v>
      </c>
      <c r="D413" s="27">
        <v>1</v>
      </c>
    </row>
    <row r="414" spans="1:4" x14ac:dyDescent="0.25">
      <c r="A414" s="30" t="s">
        <v>191</v>
      </c>
      <c r="B414" s="27">
        <v>11</v>
      </c>
      <c r="C414" s="25">
        <v>1</v>
      </c>
      <c r="D414" s="27">
        <v>1</v>
      </c>
    </row>
    <row r="415" spans="1:4" x14ac:dyDescent="0.25">
      <c r="A415" s="30" t="s">
        <v>222</v>
      </c>
      <c r="B415" s="27">
        <v>5</v>
      </c>
      <c r="C415" s="25">
        <v>1</v>
      </c>
      <c r="D415" s="27">
        <v>1</v>
      </c>
    </row>
    <row r="416" spans="1:4" x14ac:dyDescent="0.25">
      <c r="A416" s="30" t="s">
        <v>223</v>
      </c>
      <c r="B416" s="27">
        <v>1</v>
      </c>
      <c r="C416" s="25">
        <v>1</v>
      </c>
      <c r="D416" s="27">
        <v>1</v>
      </c>
    </row>
    <row r="417" spans="1:4" x14ac:dyDescent="0.25">
      <c r="A417" s="30" t="s">
        <v>224</v>
      </c>
      <c r="B417" s="27">
        <v>7</v>
      </c>
      <c r="C417" s="25">
        <v>1</v>
      </c>
      <c r="D417" s="27">
        <v>1</v>
      </c>
    </row>
    <row r="418" spans="1:4" x14ac:dyDescent="0.25">
      <c r="A418" s="30" t="s">
        <v>225</v>
      </c>
      <c r="B418" s="27">
        <v>2</v>
      </c>
      <c r="C418" s="25">
        <v>1</v>
      </c>
      <c r="D418" s="27">
        <v>1</v>
      </c>
    </row>
    <row r="419" spans="1:4" x14ac:dyDescent="0.25">
      <c r="A419" s="30" t="s">
        <v>226</v>
      </c>
      <c r="B419" s="27">
        <v>2</v>
      </c>
      <c r="C419" s="25">
        <v>1</v>
      </c>
      <c r="D419" s="27">
        <v>1</v>
      </c>
    </row>
    <row r="420" spans="1:4" x14ac:dyDescent="0.25">
      <c r="A420" s="30" t="s">
        <v>227</v>
      </c>
      <c r="B420" s="27">
        <v>2</v>
      </c>
      <c r="C420" s="25">
        <v>1</v>
      </c>
      <c r="D420" s="27">
        <v>1</v>
      </c>
    </row>
    <row r="421" spans="1:4" x14ac:dyDescent="0.25">
      <c r="A421" s="30" t="s">
        <v>228</v>
      </c>
      <c r="B421" s="27">
        <v>1</v>
      </c>
      <c r="C421" s="25">
        <v>1</v>
      </c>
      <c r="D421" s="27">
        <v>1</v>
      </c>
    </row>
    <row r="422" spans="1:4" x14ac:dyDescent="0.25">
      <c r="A422" s="30" t="s">
        <v>229</v>
      </c>
      <c r="B422" s="27">
        <v>4</v>
      </c>
      <c r="C422" s="25">
        <v>1</v>
      </c>
      <c r="D422" s="27">
        <v>1</v>
      </c>
    </row>
    <row r="423" spans="1:4" x14ac:dyDescent="0.25">
      <c r="A423" s="30" t="s">
        <v>408</v>
      </c>
      <c r="B423" s="27">
        <v>1</v>
      </c>
      <c r="C423" s="25">
        <v>1</v>
      </c>
      <c r="D423" s="27">
        <v>1</v>
      </c>
    </row>
    <row r="424" spans="1:4" x14ac:dyDescent="0.25">
      <c r="A424" s="30" t="s">
        <v>230</v>
      </c>
      <c r="B424" s="27">
        <v>6</v>
      </c>
      <c r="C424" s="25">
        <v>1</v>
      </c>
      <c r="D424" s="27">
        <v>1</v>
      </c>
    </row>
    <row r="425" spans="1:4" x14ac:dyDescent="0.25">
      <c r="A425" s="30" t="s">
        <v>231</v>
      </c>
      <c r="B425" s="27">
        <v>4</v>
      </c>
      <c r="C425" s="25">
        <v>1</v>
      </c>
      <c r="D425" s="27">
        <v>1</v>
      </c>
    </row>
    <row r="426" spans="1:4" x14ac:dyDescent="0.25">
      <c r="A426" s="30" t="s">
        <v>7</v>
      </c>
      <c r="B426" s="27">
        <v>1</v>
      </c>
      <c r="C426" s="25">
        <v>1</v>
      </c>
      <c r="D426" s="27">
        <v>1</v>
      </c>
    </row>
    <row r="427" spans="1:4" x14ac:dyDescent="0.25">
      <c r="A427" s="30" t="s">
        <v>232</v>
      </c>
      <c r="B427" s="27">
        <v>15</v>
      </c>
      <c r="C427" s="25">
        <v>1</v>
      </c>
      <c r="D427" s="27">
        <v>1</v>
      </c>
    </row>
    <row r="428" spans="1:4" x14ac:dyDescent="0.25">
      <c r="A428" s="30" t="s">
        <v>439</v>
      </c>
      <c r="B428" s="27">
        <v>2</v>
      </c>
      <c r="C428" s="25">
        <v>1</v>
      </c>
      <c r="D428" s="27">
        <v>1</v>
      </c>
    </row>
    <row r="429" spans="1:4" x14ac:dyDescent="0.25">
      <c r="A429" s="30" t="s">
        <v>1930</v>
      </c>
      <c r="B429" s="27">
        <v>1</v>
      </c>
      <c r="C429" s="25">
        <v>1</v>
      </c>
      <c r="D429" s="27">
        <v>1</v>
      </c>
    </row>
    <row r="430" spans="1:4" x14ac:dyDescent="0.25">
      <c r="A430" s="30" t="s">
        <v>233</v>
      </c>
      <c r="B430" s="27">
        <v>1</v>
      </c>
      <c r="C430" s="25">
        <v>1</v>
      </c>
      <c r="D430" s="27">
        <v>1</v>
      </c>
    </row>
    <row r="431" spans="1:4" x14ac:dyDescent="0.25">
      <c r="A431" s="30" t="s">
        <v>234</v>
      </c>
      <c r="B431" s="27">
        <v>2</v>
      </c>
      <c r="C431" s="25">
        <v>1</v>
      </c>
      <c r="D431" s="27">
        <v>1</v>
      </c>
    </row>
    <row r="432" spans="1:4" x14ac:dyDescent="0.25">
      <c r="A432" s="30" t="s">
        <v>235</v>
      </c>
      <c r="B432" s="27">
        <v>2</v>
      </c>
      <c r="C432" s="25">
        <v>1</v>
      </c>
      <c r="D432" s="27">
        <v>1</v>
      </c>
    </row>
    <row r="433" spans="1:4" x14ac:dyDescent="0.25">
      <c r="A433" s="30" t="s">
        <v>236</v>
      </c>
      <c r="B433" s="27">
        <v>2</v>
      </c>
      <c r="C433" s="25">
        <v>1</v>
      </c>
      <c r="D433" s="27">
        <v>1</v>
      </c>
    </row>
    <row r="434" spans="1:4" x14ac:dyDescent="0.25">
      <c r="A434" s="30" t="s">
        <v>237</v>
      </c>
      <c r="B434" s="27">
        <v>3</v>
      </c>
      <c r="C434" s="25">
        <v>1</v>
      </c>
      <c r="D434" s="27">
        <v>1</v>
      </c>
    </row>
    <row r="435" spans="1:4" x14ac:dyDescent="0.25">
      <c r="A435" s="30" t="s">
        <v>238</v>
      </c>
      <c r="B435" s="27">
        <v>5</v>
      </c>
      <c r="C435" s="25">
        <v>1</v>
      </c>
      <c r="D435" s="27">
        <v>1</v>
      </c>
    </row>
    <row r="436" spans="1:4" x14ac:dyDescent="0.25">
      <c r="A436" s="30" t="s">
        <v>1931</v>
      </c>
      <c r="B436" s="27">
        <v>1</v>
      </c>
      <c r="C436" s="25">
        <v>1</v>
      </c>
      <c r="D436" s="27">
        <v>1</v>
      </c>
    </row>
    <row r="437" spans="1:4" x14ac:dyDescent="0.25">
      <c r="A437" s="30" t="s">
        <v>1395</v>
      </c>
      <c r="B437" s="27">
        <v>2</v>
      </c>
      <c r="C437" s="25">
        <v>1</v>
      </c>
      <c r="D437" s="27">
        <v>1</v>
      </c>
    </row>
    <row r="438" spans="1:4" x14ac:dyDescent="0.25">
      <c r="A438" s="30" t="s">
        <v>239</v>
      </c>
      <c r="B438" s="27">
        <v>2</v>
      </c>
      <c r="C438" s="25">
        <v>1</v>
      </c>
      <c r="D438" s="27">
        <v>1</v>
      </c>
    </row>
    <row r="439" spans="1:4" x14ac:dyDescent="0.25">
      <c r="A439" s="30" t="s">
        <v>1396</v>
      </c>
      <c r="B439" s="27">
        <v>1</v>
      </c>
      <c r="C439" s="25">
        <v>1</v>
      </c>
      <c r="D439" s="27">
        <v>1</v>
      </c>
    </row>
    <row r="440" spans="1:4" x14ac:dyDescent="0.25">
      <c r="A440" s="30" t="s">
        <v>240</v>
      </c>
      <c r="B440" s="27">
        <v>8</v>
      </c>
      <c r="C440" s="25">
        <v>1</v>
      </c>
      <c r="D440" s="27">
        <v>1</v>
      </c>
    </row>
    <row r="441" spans="1:4" x14ac:dyDescent="0.25">
      <c r="A441" s="30" t="s">
        <v>37</v>
      </c>
      <c r="B441" s="27">
        <v>4</v>
      </c>
      <c r="C441" s="25">
        <v>1</v>
      </c>
      <c r="D441" s="27">
        <v>1</v>
      </c>
    </row>
    <row r="442" spans="1:4" x14ac:dyDescent="0.25">
      <c r="A442" s="30" t="s">
        <v>478</v>
      </c>
      <c r="B442" s="27">
        <v>1</v>
      </c>
      <c r="C442" s="25">
        <v>1</v>
      </c>
      <c r="D442" s="27">
        <v>1</v>
      </c>
    </row>
    <row r="443" spans="1:4" x14ac:dyDescent="0.25">
      <c r="A443" s="30" t="s">
        <v>1932</v>
      </c>
      <c r="B443" s="27">
        <v>1</v>
      </c>
      <c r="C443" s="25">
        <v>1</v>
      </c>
      <c r="D443" s="27">
        <v>1</v>
      </c>
    </row>
    <row r="444" spans="1:4" x14ac:dyDescent="0.25">
      <c r="A444" s="30" t="s">
        <v>1397</v>
      </c>
      <c r="B444" s="27">
        <v>1</v>
      </c>
      <c r="C444" s="25">
        <v>1</v>
      </c>
      <c r="D444" s="27">
        <v>1</v>
      </c>
    </row>
    <row r="445" spans="1:4" x14ac:dyDescent="0.25">
      <c r="A445" s="30" t="s">
        <v>241</v>
      </c>
      <c r="B445" s="27">
        <v>2</v>
      </c>
      <c r="C445" s="25">
        <v>1</v>
      </c>
      <c r="D445" s="27">
        <v>1</v>
      </c>
    </row>
    <row r="446" spans="1:4" x14ac:dyDescent="0.25">
      <c r="A446" s="30" t="s">
        <v>242</v>
      </c>
      <c r="B446" s="27">
        <v>6</v>
      </c>
      <c r="C446" s="25">
        <v>1</v>
      </c>
      <c r="D446" s="27">
        <v>1</v>
      </c>
    </row>
    <row r="447" spans="1:4" x14ac:dyDescent="0.25">
      <c r="A447" s="30" t="s">
        <v>243</v>
      </c>
      <c r="B447" s="27">
        <v>3</v>
      </c>
      <c r="C447" s="25">
        <v>1</v>
      </c>
      <c r="D447" s="27">
        <v>1</v>
      </c>
    </row>
    <row r="448" spans="1:4" x14ac:dyDescent="0.25">
      <c r="A448" s="30" t="s">
        <v>45</v>
      </c>
      <c r="B448" s="27">
        <v>1</v>
      </c>
      <c r="C448" s="25">
        <v>1</v>
      </c>
      <c r="D448" s="27">
        <v>1</v>
      </c>
    </row>
    <row r="449" spans="1:4" x14ac:dyDescent="0.25">
      <c r="A449" s="30" t="s">
        <v>244</v>
      </c>
      <c r="B449" s="27">
        <v>3</v>
      </c>
      <c r="C449" s="25">
        <v>1</v>
      </c>
      <c r="D449" s="27">
        <v>1</v>
      </c>
    </row>
    <row r="450" spans="1:4" x14ac:dyDescent="0.25">
      <c r="A450" s="30" t="s">
        <v>245</v>
      </c>
      <c r="B450" s="27">
        <v>3</v>
      </c>
      <c r="C450" s="25">
        <v>1</v>
      </c>
      <c r="D450" s="27">
        <v>1</v>
      </c>
    </row>
    <row r="451" spans="1:4" x14ac:dyDescent="0.25">
      <c r="A451" s="30" t="s">
        <v>246</v>
      </c>
      <c r="B451" s="27">
        <v>4</v>
      </c>
      <c r="C451" s="25">
        <v>1</v>
      </c>
      <c r="D451" s="27">
        <v>1</v>
      </c>
    </row>
    <row r="452" spans="1:4" x14ac:dyDescent="0.25">
      <c r="A452" s="30" t="s">
        <v>1398</v>
      </c>
      <c r="B452" s="27">
        <v>2</v>
      </c>
      <c r="C452" s="25">
        <v>1</v>
      </c>
      <c r="D452" s="27">
        <v>1</v>
      </c>
    </row>
    <row r="453" spans="1:4" x14ac:dyDescent="0.25">
      <c r="A453" s="30" t="s">
        <v>1399</v>
      </c>
      <c r="B453" s="27">
        <v>1</v>
      </c>
      <c r="C453" s="25">
        <v>1</v>
      </c>
      <c r="D453" s="27">
        <v>1</v>
      </c>
    </row>
    <row r="454" spans="1:4" x14ac:dyDescent="0.25">
      <c r="A454" s="30" t="s">
        <v>247</v>
      </c>
      <c r="B454" s="27">
        <v>7</v>
      </c>
      <c r="C454" s="25">
        <v>1</v>
      </c>
      <c r="D454" s="27">
        <v>1</v>
      </c>
    </row>
    <row r="455" spans="1:4" x14ac:dyDescent="0.25">
      <c r="A455" s="30" t="s">
        <v>1400</v>
      </c>
      <c r="B455" s="27">
        <v>1</v>
      </c>
      <c r="C455" s="25">
        <v>1</v>
      </c>
      <c r="D455" s="27">
        <v>1</v>
      </c>
    </row>
    <row r="456" spans="1:4" x14ac:dyDescent="0.25">
      <c r="A456" s="30" t="s">
        <v>248</v>
      </c>
      <c r="B456" s="27">
        <v>36</v>
      </c>
      <c r="C456" s="25">
        <v>1</v>
      </c>
      <c r="D456" s="27">
        <v>1</v>
      </c>
    </row>
    <row r="457" spans="1:4" x14ac:dyDescent="0.25">
      <c r="A457" s="30" t="s">
        <v>1401</v>
      </c>
      <c r="B457" s="27">
        <v>2</v>
      </c>
      <c r="C457" s="25">
        <v>1</v>
      </c>
      <c r="D457" s="27">
        <v>1</v>
      </c>
    </row>
    <row r="458" spans="1:4" x14ac:dyDescent="0.25">
      <c r="A458" s="30" t="s">
        <v>1933</v>
      </c>
      <c r="B458" s="27">
        <v>1</v>
      </c>
      <c r="C458" s="25">
        <v>1</v>
      </c>
      <c r="D458" s="27">
        <v>1</v>
      </c>
    </row>
    <row r="459" spans="1:4" x14ac:dyDescent="0.25">
      <c r="A459" s="30" t="s">
        <v>249</v>
      </c>
      <c r="B459" s="27">
        <v>3</v>
      </c>
      <c r="C459" s="25">
        <v>1</v>
      </c>
      <c r="D459" s="27">
        <v>1</v>
      </c>
    </row>
    <row r="460" spans="1:4" x14ac:dyDescent="0.25">
      <c r="A460" s="30" t="s">
        <v>1402</v>
      </c>
      <c r="B460" s="27">
        <v>2</v>
      </c>
      <c r="C460" s="25">
        <v>1</v>
      </c>
      <c r="D460" s="27">
        <v>1</v>
      </c>
    </row>
    <row r="461" spans="1:4" x14ac:dyDescent="0.25">
      <c r="A461" s="30" t="s">
        <v>1403</v>
      </c>
      <c r="B461" s="27">
        <v>1</v>
      </c>
      <c r="C461" s="25">
        <v>1</v>
      </c>
      <c r="D461" s="27">
        <v>1</v>
      </c>
    </row>
    <row r="462" spans="1:4" x14ac:dyDescent="0.25">
      <c r="A462" s="30" t="s">
        <v>250</v>
      </c>
      <c r="B462" s="27">
        <v>1</v>
      </c>
      <c r="C462" s="25">
        <v>1</v>
      </c>
      <c r="D462" s="27">
        <v>1</v>
      </c>
    </row>
    <row r="463" spans="1:4" x14ac:dyDescent="0.25">
      <c r="A463" s="30" t="s">
        <v>1934</v>
      </c>
      <c r="B463" s="27">
        <v>1</v>
      </c>
      <c r="C463" s="25">
        <v>1</v>
      </c>
      <c r="D463" s="27">
        <v>1</v>
      </c>
    </row>
    <row r="464" spans="1:4" x14ac:dyDescent="0.25">
      <c r="A464" s="30" t="s">
        <v>251</v>
      </c>
      <c r="B464" s="27">
        <v>2</v>
      </c>
      <c r="C464" s="25">
        <v>1</v>
      </c>
      <c r="D464" s="27">
        <v>1</v>
      </c>
    </row>
    <row r="465" spans="1:4" x14ac:dyDescent="0.25">
      <c r="A465" s="31" t="s">
        <v>252</v>
      </c>
      <c r="B465" s="28">
        <v>255</v>
      </c>
      <c r="C465" s="26" t="s">
        <v>9</v>
      </c>
      <c r="D465" s="28">
        <v>78</v>
      </c>
    </row>
    <row r="466" spans="1:4" x14ac:dyDescent="0.25">
      <c r="A466" s="30" t="s">
        <v>1404</v>
      </c>
      <c r="B466" s="27"/>
      <c r="C466" s="24"/>
      <c r="D466" s="27"/>
    </row>
    <row r="467" spans="1:4" x14ac:dyDescent="0.25">
      <c r="A467" s="30" t="s">
        <v>1935</v>
      </c>
      <c r="B467" s="27">
        <v>1</v>
      </c>
      <c r="C467" s="25">
        <v>1</v>
      </c>
      <c r="D467" s="27">
        <v>1</v>
      </c>
    </row>
    <row r="468" spans="1:4" x14ac:dyDescent="0.25">
      <c r="A468" s="30" t="s">
        <v>1936</v>
      </c>
      <c r="B468" s="27">
        <v>4</v>
      </c>
      <c r="C468" s="25">
        <v>1</v>
      </c>
      <c r="D468" s="27">
        <v>1</v>
      </c>
    </row>
    <row r="469" spans="1:4" x14ac:dyDescent="0.25">
      <c r="A469" s="30" t="s">
        <v>1405</v>
      </c>
      <c r="B469" s="27">
        <v>1</v>
      </c>
      <c r="C469" s="25">
        <v>1</v>
      </c>
      <c r="D469" s="27">
        <v>1</v>
      </c>
    </row>
    <row r="470" spans="1:4" x14ac:dyDescent="0.25">
      <c r="A470" s="30" t="s">
        <v>1406</v>
      </c>
      <c r="B470" s="27">
        <v>1</v>
      </c>
      <c r="C470" s="25">
        <v>1</v>
      </c>
      <c r="D470" s="27">
        <v>1</v>
      </c>
    </row>
    <row r="471" spans="1:4" x14ac:dyDescent="0.25">
      <c r="A471" s="30" t="s">
        <v>1937</v>
      </c>
      <c r="B471" s="27">
        <v>1</v>
      </c>
      <c r="C471" s="25">
        <v>1</v>
      </c>
      <c r="D471" s="27">
        <v>1</v>
      </c>
    </row>
    <row r="472" spans="1:4" x14ac:dyDescent="0.25">
      <c r="A472" s="30" t="s">
        <v>1938</v>
      </c>
      <c r="B472" s="27">
        <v>1</v>
      </c>
      <c r="C472" s="25">
        <v>1</v>
      </c>
      <c r="D472" s="27">
        <v>1</v>
      </c>
    </row>
    <row r="473" spans="1:4" x14ac:dyDescent="0.25">
      <c r="A473" s="30" t="s">
        <v>1939</v>
      </c>
      <c r="B473" s="27">
        <v>1</v>
      </c>
      <c r="C473" s="25">
        <v>1</v>
      </c>
      <c r="D473" s="27">
        <v>1</v>
      </c>
    </row>
    <row r="474" spans="1:4" x14ac:dyDescent="0.25">
      <c r="A474" s="30" t="s">
        <v>312</v>
      </c>
      <c r="B474" s="27">
        <v>1</v>
      </c>
      <c r="C474" s="25">
        <v>1</v>
      </c>
      <c r="D474" s="27">
        <v>1</v>
      </c>
    </row>
    <row r="475" spans="1:4" x14ac:dyDescent="0.25">
      <c r="A475" s="30" t="s">
        <v>1407</v>
      </c>
      <c r="B475" s="27">
        <v>3</v>
      </c>
      <c r="C475" s="25">
        <v>1</v>
      </c>
      <c r="D475" s="27">
        <v>1</v>
      </c>
    </row>
    <row r="476" spans="1:4" x14ac:dyDescent="0.25">
      <c r="A476" s="30" t="s">
        <v>1408</v>
      </c>
      <c r="B476" s="27">
        <v>1</v>
      </c>
      <c r="C476" s="25">
        <v>1</v>
      </c>
      <c r="D476" s="27">
        <v>1</v>
      </c>
    </row>
    <row r="477" spans="1:4" x14ac:dyDescent="0.25">
      <c r="A477" s="30" t="s">
        <v>1409</v>
      </c>
      <c r="B477" s="27">
        <v>1</v>
      </c>
      <c r="C477" s="25">
        <v>1</v>
      </c>
      <c r="D477" s="27">
        <v>1</v>
      </c>
    </row>
    <row r="478" spans="1:4" x14ac:dyDescent="0.25">
      <c r="A478" s="30" t="s">
        <v>1410</v>
      </c>
      <c r="B478" s="27">
        <v>5</v>
      </c>
      <c r="C478" s="25">
        <v>1</v>
      </c>
      <c r="D478" s="27">
        <v>1</v>
      </c>
    </row>
    <row r="479" spans="1:4" x14ac:dyDescent="0.25">
      <c r="A479" s="30" t="s">
        <v>1411</v>
      </c>
      <c r="B479" s="27">
        <v>1</v>
      </c>
      <c r="C479" s="25">
        <v>1</v>
      </c>
      <c r="D479" s="27">
        <v>1</v>
      </c>
    </row>
    <row r="480" spans="1:4" x14ac:dyDescent="0.25">
      <c r="A480" s="30" t="s">
        <v>1940</v>
      </c>
      <c r="B480" s="27">
        <v>1</v>
      </c>
      <c r="C480" s="25">
        <v>1</v>
      </c>
      <c r="D480" s="27">
        <v>1</v>
      </c>
    </row>
    <row r="481" spans="1:4" x14ac:dyDescent="0.25">
      <c r="A481" s="30" t="s">
        <v>1412</v>
      </c>
      <c r="B481" s="27">
        <v>2</v>
      </c>
      <c r="C481" s="25">
        <v>1</v>
      </c>
      <c r="D481" s="27">
        <v>1</v>
      </c>
    </row>
    <row r="482" spans="1:4" x14ac:dyDescent="0.25">
      <c r="A482" s="30" t="s">
        <v>1413</v>
      </c>
      <c r="B482" s="27">
        <v>1</v>
      </c>
      <c r="C482" s="25">
        <v>1</v>
      </c>
      <c r="D482" s="27">
        <v>1</v>
      </c>
    </row>
    <row r="483" spans="1:4" x14ac:dyDescent="0.25">
      <c r="A483" s="30" t="s">
        <v>1414</v>
      </c>
      <c r="B483" s="27">
        <v>1</v>
      </c>
      <c r="C483" s="25">
        <v>1</v>
      </c>
      <c r="D483" s="27">
        <v>1</v>
      </c>
    </row>
    <row r="484" spans="1:4" x14ac:dyDescent="0.25">
      <c r="A484" s="30" t="s">
        <v>105</v>
      </c>
      <c r="B484" s="27">
        <v>1</v>
      </c>
      <c r="C484" s="25">
        <v>1</v>
      </c>
      <c r="D484" s="27">
        <v>1</v>
      </c>
    </row>
    <row r="485" spans="1:4" x14ac:dyDescent="0.25">
      <c r="A485" s="30" t="s">
        <v>1415</v>
      </c>
      <c r="B485" s="27">
        <v>1</v>
      </c>
      <c r="C485" s="25">
        <v>1</v>
      </c>
      <c r="D485" s="27">
        <v>1</v>
      </c>
    </row>
    <row r="486" spans="1:4" x14ac:dyDescent="0.25">
      <c r="A486" s="30" t="s">
        <v>1353</v>
      </c>
      <c r="B486" s="27">
        <v>3</v>
      </c>
      <c r="C486" s="25">
        <v>1</v>
      </c>
      <c r="D486" s="27">
        <v>1</v>
      </c>
    </row>
    <row r="487" spans="1:4" x14ac:dyDescent="0.25">
      <c r="A487" s="30" t="s">
        <v>224</v>
      </c>
      <c r="B487" s="27">
        <v>1</v>
      </c>
      <c r="C487" s="25">
        <v>1</v>
      </c>
      <c r="D487" s="27">
        <v>1</v>
      </c>
    </row>
    <row r="488" spans="1:4" x14ac:dyDescent="0.25">
      <c r="A488" s="30" t="s">
        <v>1416</v>
      </c>
      <c r="B488" s="27">
        <v>1</v>
      </c>
      <c r="C488" s="25">
        <v>1</v>
      </c>
      <c r="D488" s="27">
        <v>1</v>
      </c>
    </row>
    <row r="489" spans="1:4" x14ac:dyDescent="0.25">
      <c r="A489" s="30" t="s">
        <v>226</v>
      </c>
      <c r="B489" s="27">
        <v>1</v>
      </c>
      <c r="C489" s="25">
        <v>1</v>
      </c>
      <c r="D489" s="27">
        <v>1</v>
      </c>
    </row>
    <row r="490" spans="1:4" x14ac:dyDescent="0.25">
      <c r="A490" s="30" t="s">
        <v>1417</v>
      </c>
      <c r="B490" s="27">
        <v>2</v>
      </c>
      <c r="C490" s="25">
        <v>1</v>
      </c>
      <c r="D490" s="27">
        <v>1</v>
      </c>
    </row>
    <row r="491" spans="1:4" x14ac:dyDescent="0.25">
      <c r="A491" s="30" t="s">
        <v>1418</v>
      </c>
      <c r="B491" s="27">
        <v>2</v>
      </c>
      <c r="C491" s="25">
        <v>1</v>
      </c>
      <c r="D491" s="27">
        <v>1</v>
      </c>
    </row>
    <row r="492" spans="1:4" x14ac:dyDescent="0.25">
      <c r="A492" s="30" t="s">
        <v>232</v>
      </c>
      <c r="B492" s="27">
        <v>1</v>
      </c>
      <c r="C492" s="25">
        <v>1</v>
      </c>
      <c r="D492" s="27">
        <v>1</v>
      </c>
    </row>
    <row r="493" spans="1:4" x14ac:dyDescent="0.25">
      <c r="A493" s="30" t="s">
        <v>1419</v>
      </c>
      <c r="B493" s="27">
        <v>2</v>
      </c>
      <c r="C493" s="25">
        <v>1</v>
      </c>
      <c r="D493" s="27">
        <v>1</v>
      </c>
    </row>
    <row r="494" spans="1:4" x14ac:dyDescent="0.25">
      <c r="A494" s="30" t="s">
        <v>1420</v>
      </c>
      <c r="B494" s="27">
        <v>1</v>
      </c>
      <c r="C494" s="25">
        <v>1</v>
      </c>
      <c r="D494" s="27">
        <v>1</v>
      </c>
    </row>
    <row r="495" spans="1:4" x14ac:dyDescent="0.25">
      <c r="A495" s="30" t="s">
        <v>1421</v>
      </c>
      <c r="B495" s="27">
        <v>1</v>
      </c>
      <c r="C495" s="25">
        <v>1</v>
      </c>
      <c r="D495" s="27">
        <v>1</v>
      </c>
    </row>
    <row r="496" spans="1:4" x14ac:dyDescent="0.25">
      <c r="A496" s="30" t="s">
        <v>127</v>
      </c>
      <c r="B496" s="27">
        <v>1</v>
      </c>
      <c r="C496" s="25">
        <v>1</v>
      </c>
      <c r="D496" s="27">
        <v>1</v>
      </c>
    </row>
    <row r="497" spans="1:4" x14ac:dyDescent="0.25">
      <c r="A497" s="30" t="s">
        <v>1422</v>
      </c>
      <c r="B497" s="27">
        <v>1</v>
      </c>
      <c r="C497" s="25">
        <v>1</v>
      </c>
      <c r="D497" s="27">
        <v>1</v>
      </c>
    </row>
    <row r="498" spans="1:4" x14ac:dyDescent="0.25">
      <c r="A498" s="30" t="s">
        <v>1328</v>
      </c>
      <c r="B498" s="27">
        <v>2</v>
      </c>
      <c r="C498" s="25">
        <v>1</v>
      </c>
      <c r="D498" s="27">
        <v>1</v>
      </c>
    </row>
    <row r="499" spans="1:4" x14ac:dyDescent="0.25">
      <c r="A499" s="30" t="s">
        <v>1423</v>
      </c>
      <c r="B499" s="27">
        <v>1</v>
      </c>
      <c r="C499" s="25">
        <v>1</v>
      </c>
      <c r="D499" s="27">
        <v>1</v>
      </c>
    </row>
    <row r="500" spans="1:4" x14ac:dyDescent="0.25">
      <c r="A500" s="30" t="s">
        <v>1424</v>
      </c>
      <c r="B500" s="27">
        <v>2</v>
      </c>
      <c r="C500" s="25">
        <v>1</v>
      </c>
      <c r="D500" s="27">
        <v>1</v>
      </c>
    </row>
    <row r="501" spans="1:4" x14ac:dyDescent="0.25">
      <c r="A501" s="30" t="s">
        <v>373</v>
      </c>
      <c r="B501" s="27">
        <v>1</v>
      </c>
      <c r="C501" s="25">
        <v>1</v>
      </c>
      <c r="D501" s="27">
        <v>1</v>
      </c>
    </row>
    <row r="502" spans="1:4" x14ac:dyDescent="0.25">
      <c r="A502" s="30" t="s">
        <v>197</v>
      </c>
      <c r="B502" s="27">
        <v>1</v>
      </c>
      <c r="C502" s="25">
        <v>1</v>
      </c>
      <c r="D502" s="27">
        <v>1</v>
      </c>
    </row>
    <row r="503" spans="1:4" x14ac:dyDescent="0.25">
      <c r="A503" s="30" t="s">
        <v>1425</v>
      </c>
      <c r="B503" s="27">
        <v>2</v>
      </c>
      <c r="C503" s="25">
        <v>1</v>
      </c>
      <c r="D503" s="27">
        <v>1</v>
      </c>
    </row>
    <row r="504" spans="1:4" x14ac:dyDescent="0.25">
      <c r="A504" s="30" t="s">
        <v>1941</v>
      </c>
      <c r="B504" s="27">
        <v>1</v>
      </c>
      <c r="C504" s="25">
        <v>1</v>
      </c>
      <c r="D504" s="27">
        <v>1</v>
      </c>
    </row>
    <row r="505" spans="1:4" x14ac:dyDescent="0.25">
      <c r="A505" s="30" t="s">
        <v>244</v>
      </c>
      <c r="B505" s="27">
        <v>2</v>
      </c>
      <c r="C505" s="25">
        <v>1</v>
      </c>
      <c r="D505" s="27">
        <v>1</v>
      </c>
    </row>
    <row r="506" spans="1:4" x14ac:dyDescent="0.25">
      <c r="A506" s="30" t="s">
        <v>1426</v>
      </c>
      <c r="B506" s="27">
        <v>2</v>
      </c>
      <c r="C506" s="25">
        <v>1</v>
      </c>
      <c r="D506" s="27">
        <v>1</v>
      </c>
    </row>
    <row r="507" spans="1:4" x14ac:dyDescent="0.25">
      <c r="A507" s="30" t="s">
        <v>1398</v>
      </c>
      <c r="B507" s="27">
        <v>2</v>
      </c>
      <c r="C507" s="25">
        <v>1</v>
      </c>
      <c r="D507" s="27">
        <v>1</v>
      </c>
    </row>
    <row r="508" spans="1:4" x14ac:dyDescent="0.25">
      <c r="A508" s="30" t="s">
        <v>1427</v>
      </c>
      <c r="B508" s="27">
        <v>2</v>
      </c>
      <c r="C508" s="25">
        <v>1</v>
      </c>
      <c r="D508" s="27">
        <v>1</v>
      </c>
    </row>
    <row r="509" spans="1:4" x14ac:dyDescent="0.25">
      <c r="A509" s="30" t="s">
        <v>1428</v>
      </c>
      <c r="B509" s="27">
        <v>3</v>
      </c>
      <c r="C509" s="25">
        <v>1</v>
      </c>
      <c r="D509" s="27">
        <v>1</v>
      </c>
    </row>
    <row r="510" spans="1:4" x14ac:dyDescent="0.25">
      <c r="A510" s="30" t="s">
        <v>1429</v>
      </c>
      <c r="B510" s="27">
        <v>2</v>
      </c>
      <c r="C510" s="25">
        <v>1</v>
      </c>
      <c r="D510" s="27">
        <v>1</v>
      </c>
    </row>
    <row r="511" spans="1:4" x14ac:dyDescent="0.25">
      <c r="A511" s="31" t="s">
        <v>1430</v>
      </c>
      <c r="B511" s="28">
        <v>69</v>
      </c>
      <c r="C511" s="26" t="s">
        <v>9</v>
      </c>
      <c r="D511" s="28">
        <v>44</v>
      </c>
    </row>
    <row r="512" spans="1:4" x14ac:dyDescent="0.25">
      <c r="A512" s="30" t="s">
        <v>253</v>
      </c>
      <c r="B512" s="27"/>
      <c r="C512" s="24"/>
      <c r="D512" s="27"/>
    </row>
    <row r="513" spans="1:4" x14ac:dyDescent="0.25">
      <c r="A513" s="30" t="s">
        <v>254</v>
      </c>
      <c r="B513" s="27">
        <v>1</v>
      </c>
      <c r="C513" s="25">
        <v>1</v>
      </c>
      <c r="D513" s="27">
        <v>1</v>
      </c>
    </row>
    <row r="514" spans="1:4" x14ac:dyDescent="0.25">
      <c r="A514" s="30" t="s">
        <v>255</v>
      </c>
      <c r="B514" s="27">
        <v>19</v>
      </c>
      <c r="C514" s="25">
        <v>1</v>
      </c>
      <c r="D514" s="27">
        <v>1</v>
      </c>
    </row>
    <row r="515" spans="1:4" x14ac:dyDescent="0.25">
      <c r="A515" s="30" t="s">
        <v>256</v>
      </c>
      <c r="B515" s="27">
        <v>1</v>
      </c>
      <c r="C515" s="25">
        <v>1</v>
      </c>
      <c r="D515" s="27">
        <v>1</v>
      </c>
    </row>
    <row r="516" spans="1:4" x14ac:dyDescent="0.25">
      <c r="A516" s="30" t="s">
        <v>257</v>
      </c>
      <c r="B516" s="27">
        <v>4</v>
      </c>
      <c r="C516" s="25">
        <v>1</v>
      </c>
      <c r="D516" s="27">
        <v>1</v>
      </c>
    </row>
    <row r="517" spans="1:4" x14ac:dyDescent="0.25">
      <c r="A517" s="30" t="s">
        <v>205</v>
      </c>
      <c r="B517" s="27">
        <v>29</v>
      </c>
      <c r="C517" s="25">
        <v>1</v>
      </c>
      <c r="D517" s="27">
        <v>1</v>
      </c>
    </row>
    <row r="518" spans="1:4" x14ac:dyDescent="0.25">
      <c r="A518" s="30" t="s">
        <v>1431</v>
      </c>
      <c r="B518" s="27">
        <v>1</v>
      </c>
      <c r="C518" s="25">
        <v>1</v>
      </c>
      <c r="D518" s="27">
        <v>1</v>
      </c>
    </row>
    <row r="519" spans="1:4" x14ac:dyDescent="0.25">
      <c r="A519" s="30" t="s">
        <v>1432</v>
      </c>
      <c r="B519" s="27">
        <v>4</v>
      </c>
      <c r="C519" s="25">
        <v>1</v>
      </c>
      <c r="D519" s="27">
        <v>1</v>
      </c>
    </row>
    <row r="520" spans="1:4" x14ac:dyDescent="0.25">
      <c r="A520" s="30" t="s">
        <v>1189</v>
      </c>
      <c r="B520" s="27">
        <v>1</v>
      </c>
      <c r="C520" s="25">
        <v>1</v>
      </c>
      <c r="D520" s="27">
        <v>1</v>
      </c>
    </row>
    <row r="521" spans="1:4" x14ac:dyDescent="0.25">
      <c r="A521" s="30" t="s">
        <v>258</v>
      </c>
      <c r="B521" s="27">
        <v>18</v>
      </c>
      <c r="C521" s="25">
        <v>1</v>
      </c>
      <c r="D521" s="27">
        <v>1</v>
      </c>
    </row>
    <row r="522" spans="1:4" x14ac:dyDescent="0.25">
      <c r="A522" s="30" t="s">
        <v>1433</v>
      </c>
      <c r="B522" s="27">
        <v>3</v>
      </c>
      <c r="C522" s="25">
        <v>1</v>
      </c>
      <c r="D522" s="27">
        <v>1</v>
      </c>
    </row>
    <row r="523" spans="1:4" x14ac:dyDescent="0.25">
      <c r="A523" s="30" t="s">
        <v>259</v>
      </c>
      <c r="B523" s="27">
        <v>1</v>
      </c>
      <c r="C523" s="25">
        <v>1</v>
      </c>
      <c r="D523" s="27">
        <v>1</v>
      </c>
    </row>
    <row r="524" spans="1:4" x14ac:dyDescent="0.25">
      <c r="A524" s="30" t="s">
        <v>260</v>
      </c>
      <c r="B524" s="27">
        <v>27</v>
      </c>
      <c r="C524" s="25">
        <v>1</v>
      </c>
      <c r="D524" s="27">
        <v>1</v>
      </c>
    </row>
    <row r="525" spans="1:4" x14ac:dyDescent="0.25">
      <c r="A525" s="30" t="s">
        <v>261</v>
      </c>
      <c r="B525" s="27">
        <v>2</v>
      </c>
      <c r="C525" s="25">
        <v>1</v>
      </c>
      <c r="D525" s="27">
        <v>1</v>
      </c>
    </row>
    <row r="526" spans="1:4" x14ac:dyDescent="0.25">
      <c r="A526" s="30" t="s">
        <v>1434</v>
      </c>
      <c r="B526" s="27">
        <v>1</v>
      </c>
      <c r="C526" s="25">
        <v>1</v>
      </c>
      <c r="D526" s="27">
        <v>1</v>
      </c>
    </row>
    <row r="527" spans="1:4" x14ac:dyDescent="0.25">
      <c r="A527" s="30" t="s">
        <v>262</v>
      </c>
      <c r="B527" s="27">
        <v>1</v>
      </c>
      <c r="C527" s="25">
        <v>1</v>
      </c>
      <c r="D527" s="27">
        <v>1</v>
      </c>
    </row>
    <row r="528" spans="1:4" x14ac:dyDescent="0.25">
      <c r="A528" s="30" t="s">
        <v>263</v>
      </c>
      <c r="B528" s="27">
        <v>2</v>
      </c>
      <c r="C528" s="25">
        <v>1</v>
      </c>
      <c r="D528" s="27">
        <v>1</v>
      </c>
    </row>
    <row r="529" spans="1:4" x14ac:dyDescent="0.25">
      <c r="A529" s="30" t="s">
        <v>264</v>
      </c>
      <c r="B529" s="27">
        <v>17</v>
      </c>
      <c r="C529" s="25">
        <v>1</v>
      </c>
      <c r="D529" s="27">
        <v>1</v>
      </c>
    </row>
    <row r="530" spans="1:4" x14ac:dyDescent="0.25">
      <c r="A530" s="30" t="s">
        <v>1435</v>
      </c>
      <c r="B530" s="27">
        <v>1</v>
      </c>
      <c r="C530" s="25">
        <v>1</v>
      </c>
      <c r="D530" s="27">
        <v>1</v>
      </c>
    </row>
    <row r="531" spans="1:4" x14ac:dyDescent="0.25">
      <c r="A531" s="30" t="s">
        <v>1436</v>
      </c>
      <c r="B531" s="27">
        <v>2</v>
      </c>
      <c r="C531" s="25">
        <v>1</v>
      </c>
      <c r="D531" s="27">
        <v>1</v>
      </c>
    </row>
    <row r="532" spans="1:4" x14ac:dyDescent="0.25">
      <c r="A532" s="30" t="s">
        <v>265</v>
      </c>
      <c r="B532" s="27">
        <v>5</v>
      </c>
      <c r="C532" s="25">
        <v>1</v>
      </c>
      <c r="D532" s="27">
        <v>1</v>
      </c>
    </row>
    <row r="533" spans="1:4" x14ac:dyDescent="0.25">
      <c r="A533" s="30" t="s">
        <v>1437</v>
      </c>
      <c r="B533" s="27">
        <v>1</v>
      </c>
      <c r="C533" s="25">
        <v>1</v>
      </c>
      <c r="D533" s="27">
        <v>1</v>
      </c>
    </row>
    <row r="534" spans="1:4" x14ac:dyDescent="0.25">
      <c r="A534" s="30" t="s">
        <v>266</v>
      </c>
      <c r="B534" s="27">
        <v>18</v>
      </c>
      <c r="C534" s="25">
        <v>1</v>
      </c>
      <c r="D534" s="27">
        <v>1</v>
      </c>
    </row>
    <row r="535" spans="1:4" x14ac:dyDescent="0.25">
      <c r="A535" s="30" t="s">
        <v>1942</v>
      </c>
      <c r="B535" s="27">
        <v>1</v>
      </c>
      <c r="C535" s="25">
        <v>1</v>
      </c>
      <c r="D535" s="27">
        <v>1</v>
      </c>
    </row>
    <row r="536" spans="1:4" x14ac:dyDescent="0.25">
      <c r="A536" s="30" t="s">
        <v>267</v>
      </c>
      <c r="B536" s="27">
        <v>1</v>
      </c>
      <c r="C536" s="25">
        <v>1</v>
      </c>
      <c r="D536" s="27">
        <v>1</v>
      </c>
    </row>
    <row r="537" spans="1:4" x14ac:dyDescent="0.25">
      <c r="A537" s="30" t="s">
        <v>268</v>
      </c>
      <c r="B537" s="27">
        <v>4</v>
      </c>
      <c r="C537" s="25">
        <v>1</v>
      </c>
      <c r="D537" s="27">
        <v>1</v>
      </c>
    </row>
    <row r="538" spans="1:4" x14ac:dyDescent="0.25">
      <c r="A538" s="30" t="s">
        <v>269</v>
      </c>
      <c r="B538" s="27">
        <v>1</v>
      </c>
      <c r="C538" s="25">
        <v>1</v>
      </c>
      <c r="D538" s="27">
        <v>1</v>
      </c>
    </row>
    <row r="539" spans="1:4" x14ac:dyDescent="0.25">
      <c r="A539" s="30" t="s">
        <v>270</v>
      </c>
      <c r="B539" s="27">
        <v>13</v>
      </c>
      <c r="C539" s="25">
        <v>1</v>
      </c>
      <c r="D539" s="27">
        <v>1</v>
      </c>
    </row>
    <row r="540" spans="1:4" x14ac:dyDescent="0.25">
      <c r="A540" s="30" t="s">
        <v>271</v>
      </c>
      <c r="B540" s="27">
        <v>12</v>
      </c>
      <c r="C540" s="25">
        <v>1</v>
      </c>
      <c r="D540" s="27">
        <v>1</v>
      </c>
    </row>
    <row r="541" spans="1:4" x14ac:dyDescent="0.25">
      <c r="A541" s="30" t="s">
        <v>272</v>
      </c>
      <c r="B541" s="27">
        <v>7</v>
      </c>
      <c r="C541" s="25">
        <v>1</v>
      </c>
      <c r="D541" s="27">
        <v>1</v>
      </c>
    </row>
    <row r="542" spans="1:4" x14ac:dyDescent="0.25">
      <c r="A542" s="30" t="s">
        <v>273</v>
      </c>
      <c r="B542" s="27">
        <v>4</v>
      </c>
      <c r="C542" s="25">
        <v>1</v>
      </c>
      <c r="D542" s="27">
        <v>1</v>
      </c>
    </row>
    <row r="543" spans="1:4" x14ac:dyDescent="0.25">
      <c r="A543" s="30" t="s">
        <v>274</v>
      </c>
      <c r="B543" s="27">
        <v>8</v>
      </c>
      <c r="C543" s="25">
        <v>1</v>
      </c>
      <c r="D543" s="27">
        <v>1</v>
      </c>
    </row>
    <row r="544" spans="1:4" x14ac:dyDescent="0.25">
      <c r="A544" s="30" t="s">
        <v>275</v>
      </c>
      <c r="B544" s="27">
        <v>1</v>
      </c>
      <c r="C544" s="25">
        <v>1</v>
      </c>
      <c r="D544" s="27">
        <v>1</v>
      </c>
    </row>
    <row r="545" spans="1:4" x14ac:dyDescent="0.25">
      <c r="A545" s="30" t="s">
        <v>276</v>
      </c>
      <c r="B545" s="27">
        <v>17</v>
      </c>
      <c r="C545" s="25">
        <v>1</v>
      </c>
      <c r="D545" s="27">
        <v>1</v>
      </c>
    </row>
    <row r="546" spans="1:4" x14ac:dyDescent="0.25">
      <c r="A546" s="30" t="s">
        <v>277</v>
      </c>
      <c r="B546" s="27">
        <v>12</v>
      </c>
      <c r="C546" s="25">
        <v>1</v>
      </c>
      <c r="D546" s="27">
        <v>1</v>
      </c>
    </row>
    <row r="547" spans="1:4" x14ac:dyDescent="0.25">
      <c r="A547" s="30" t="s">
        <v>1438</v>
      </c>
      <c r="B547" s="27">
        <v>3</v>
      </c>
      <c r="C547" s="25">
        <v>1</v>
      </c>
      <c r="D547" s="27">
        <v>1</v>
      </c>
    </row>
    <row r="548" spans="1:4" x14ac:dyDescent="0.25">
      <c r="A548" s="30" t="s">
        <v>228</v>
      </c>
      <c r="B548" s="27">
        <v>21</v>
      </c>
      <c r="C548" s="25">
        <v>1</v>
      </c>
      <c r="D548" s="27">
        <v>1</v>
      </c>
    </row>
    <row r="549" spans="1:4" x14ac:dyDescent="0.25">
      <c r="A549" s="30" t="s">
        <v>278</v>
      </c>
      <c r="B549" s="27">
        <v>25</v>
      </c>
      <c r="C549" s="25">
        <v>1</v>
      </c>
      <c r="D549" s="27">
        <v>1</v>
      </c>
    </row>
    <row r="550" spans="1:4" x14ac:dyDescent="0.25">
      <c r="A550" s="30" t="s">
        <v>279</v>
      </c>
      <c r="B550" s="27">
        <v>5</v>
      </c>
      <c r="C550" s="25">
        <v>1</v>
      </c>
      <c r="D550" s="27">
        <v>1</v>
      </c>
    </row>
    <row r="551" spans="1:4" x14ac:dyDescent="0.25">
      <c r="A551" s="30" t="s">
        <v>280</v>
      </c>
      <c r="B551" s="27">
        <v>2</v>
      </c>
      <c r="C551" s="25">
        <v>1</v>
      </c>
      <c r="D551" s="27">
        <v>1</v>
      </c>
    </row>
    <row r="552" spans="1:4" x14ac:dyDescent="0.25">
      <c r="A552" s="30" t="s">
        <v>1943</v>
      </c>
      <c r="B552" s="27">
        <v>2</v>
      </c>
      <c r="C552" s="25">
        <v>1</v>
      </c>
      <c r="D552" s="27">
        <v>1</v>
      </c>
    </row>
    <row r="553" spans="1:4" x14ac:dyDescent="0.25">
      <c r="A553" s="30" t="s">
        <v>1944</v>
      </c>
      <c r="B553" s="27">
        <v>1</v>
      </c>
      <c r="C553" s="25">
        <v>1</v>
      </c>
      <c r="D553" s="27">
        <v>1</v>
      </c>
    </row>
    <row r="554" spans="1:4" x14ac:dyDescent="0.25">
      <c r="A554" s="30" t="s">
        <v>1439</v>
      </c>
      <c r="B554" s="27">
        <v>2</v>
      </c>
      <c r="C554" s="25">
        <v>1</v>
      </c>
      <c r="D554" s="27">
        <v>1</v>
      </c>
    </row>
    <row r="555" spans="1:4" x14ac:dyDescent="0.25">
      <c r="A555" s="30" t="s">
        <v>1440</v>
      </c>
      <c r="B555" s="27">
        <v>1</v>
      </c>
      <c r="C555" s="25">
        <v>1</v>
      </c>
      <c r="D555" s="27">
        <v>1</v>
      </c>
    </row>
    <row r="556" spans="1:4" x14ac:dyDescent="0.25">
      <c r="A556" s="30" t="s">
        <v>1945</v>
      </c>
      <c r="B556" s="27">
        <v>1</v>
      </c>
      <c r="C556" s="25">
        <v>1</v>
      </c>
      <c r="D556" s="27">
        <v>1</v>
      </c>
    </row>
    <row r="557" spans="1:4" x14ac:dyDescent="0.25">
      <c r="A557" s="30" t="s">
        <v>281</v>
      </c>
      <c r="B557" s="27">
        <v>2</v>
      </c>
      <c r="C557" s="25">
        <v>1</v>
      </c>
      <c r="D557" s="27">
        <v>1</v>
      </c>
    </row>
    <row r="558" spans="1:4" x14ac:dyDescent="0.25">
      <c r="A558" s="30" t="s">
        <v>282</v>
      </c>
      <c r="B558" s="27">
        <v>13</v>
      </c>
      <c r="C558" s="25">
        <v>1</v>
      </c>
      <c r="D558" s="27">
        <v>1</v>
      </c>
    </row>
    <row r="559" spans="1:4" x14ac:dyDescent="0.25">
      <c r="A559" s="30" t="s">
        <v>283</v>
      </c>
      <c r="B559" s="27">
        <v>3</v>
      </c>
      <c r="C559" s="25">
        <v>1</v>
      </c>
      <c r="D559" s="27">
        <v>1</v>
      </c>
    </row>
    <row r="560" spans="1:4" x14ac:dyDescent="0.25">
      <c r="A560" s="30" t="s">
        <v>284</v>
      </c>
      <c r="B560" s="27">
        <v>7</v>
      </c>
      <c r="C560" s="25">
        <v>1</v>
      </c>
      <c r="D560" s="27">
        <v>1</v>
      </c>
    </row>
    <row r="561" spans="1:4" x14ac:dyDescent="0.25">
      <c r="A561" s="30" t="s">
        <v>1441</v>
      </c>
      <c r="B561" s="27">
        <v>3</v>
      </c>
      <c r="C561" s="25">
        <v>1</v>
      </c>
      <c r="D561" s="27">
        <v>1</v>
      </c>
    </row>
    <row r="562" spans="1:4" x14ac:dyDescent="0.25">
      <c r="A562" s="30" t="s">
        <v>1442</v>
      </c>
      <c r="B562" s="27">
        <v>1</v>
      </c>
      <c r="C562" s="25">
        <v>1</v>
      </c>
      <c r="D562" s="27">
        <v>1</v>
      </c>
    </row>
    <row r="563" spans="1:4" x14ac:dyDescent="0.25">
      <c r="A563" s="30" t="s">
        <v>285</v>
      </c>
      <c r="B563" s="27">
        <v>1</v>
      </c>
      <c r="C563" s="25">
        <v>1</v>
      </c>
      <c r="D563" s="27">
        <v>1</v>
      </c>
    </row>
    <row r="564" spans="1:4" x14ac:dyDescent="0.25">
      <c r="A564" s="30" t="s">
        <v>286</v>
      </c>
      <c r="B564" s="27">
        <v>1</v>
      </c>
      <c r="C564" s="25">
        <v>1</v>
      </c>
      <c r="D564" s="27">
        <v>1</v>
      </c>
    </row>
    <row r="565" spans="1:4" x14ac:dyDescent="0.25">
      <c r="A565" s="30" t="s">
        <v>287</v>
      </c>
      <c r="B565" s="27">
        <v>10</v>
      </c>
      <c r="C565" s="25">
        <v>1</v>
      </c>
      <c r="D565" s="27">
        <v>1</v>
      </c>
    </row>
    <row r="566" spans="1:4" x14ac:dyDescent="0.25">
      <c r="A566" s="30" t="s">
        <v>288</v>
      </c>
      <c r="B566" s="27">
        <v>9</v>
      </c>
      <c r="C566" s="25">
        <v>1</v>
      </c>
      <c r="D566" s="27">
        <v>1</v>
      </c>
    </row>
    <row r="567" spans="1:4" x14ac:dyDescent="0.25">
      <c r="A567" s="30" t="s">
        <v>289</v>
      </c>
      <c r="B567" s="27">
        <v>1</v>
      </c>
      <c r="C567" s="25">
        <v>1</v>
      </c>
      <c r="D567" s="27">
        <v>1</v>
      </c>
    </row>
    <row r="568" spans="1:4" x14ac:dyDescent="0.25">
      <c r="A568" s="30" t="s">
        <v>290</v>
      </c>
      <c r="B568" s="27">
        <v>1</v>
      </c>
      <c r="C568" s="25">
        <v>1</v>
      </c>
      <c r="D568" s="27">
        <v>1</v>
      </c>
    </row>
    <row r="569" spans="1:4" x14ac:dyDescent="0.25">
      <c r="A569" s="30" t="s">
        <v>1443</v>
      </c>
      <c r="B569" s="27">
        <v>1</v>
      </c>
      <c r="C569" s="25">
        <v>1</v>
      </c>
      <c r="D569" s="27">
        <v>1</v>
      </c>
    </row>
    <row r="570" spans="1:4" x14ac:dyDescent="0.25">
      <c r="A570" s="30" t="s">
        <v>291</v>
      </c>
      <c r="B570" s="27">
        <v>11</v>
      </c>
      <c r="C570" s="25">
        <v>1</v>
      </c>
      <c r="D570" s="27">
        <v>1</v>
      </c>
    </row>
    <row r="571" spans="1:4" x14ac:dyDescent="0.25">
      <c r="A571" s="30" t="s">
        <v>292</v>
      </c>
      <c r="B571" s="27">
        <v>1</v>
      </c>
      <c r="C571" s="25">
        <v>1</v>
      </c>
      <c r="D571" s="27">
        <v>1</v>
      </c>
    </row>
    <row r="572" spans="1:4" x14ac:dyDescent="0.25">
      <c r="A572" s="30" t="s">
        <v>293</v>
      </c>
      <c r="B572" s="27">
        <v>10</v>
      </c>
      <c r="C572" s="25">
        <v>1</v>
      </c>
      <c r="D572" s="27">
        <v>1</v>
      </c>
    </row>
    <row r="573" spans="1:4" x14ac:dyDescent="0.25">
      <c r="A573" s="30" t="s">
        <v>1444</v>
      </c>
      <c r="B573" s="27">
        <v>4</v>
      </c>
      <c r="C573" s="25">
        <v>1</v>
      </c>
      <c r="D573" s="27">
        <v>1</v>
      </c>
    </row>
    <row r="574" spans="1:4" x14ac:dyDescent="0.25">
      <c r="A574" s="30" t="s">
        <v>1946</v>
      </c>
      <c r="B574" s="27">
        <v>1</v>
      </c>
      <c r="C574" s="25">
        <v>1</v>
      </c>
      <c r="D574" s="27">
        <v>1</v>
      </c>
    </row>
    <row r="575" spans="1:4" x14ac:dyDescent="0.25">
      <c r="A575" s="30" t="s">
        <v>294</v>
      </c>
      <c r="B575" s="27">
        <v>5</v>
      </c>
      <c r="C575" s="25">
        <v>1</v>
      </c>
      <c r="D575" s="27">
        <v>1</v>
      </c>
    </row>
    <row r="576" spans="1:4" x14ac:dyDescent="0.25">
      <c r="A576" s="30" t="s">
        <v>1445</v>
      </c>
      <c r="B576" s="27">
        <v>2</v>
      </c>
      <c r="C576" s="25">
        <v>1</v>
      </c>
      <c r="D576" s="27">
        <v>1</v>
      </c>
    </row>
    <row r="577" spans="1:4" x14ac:dyDescent="0.25">
      <c r="A577" s="30" t="s">
        <v>295</v>
      </c>
      <c r="B577" s="27">
        <v>2</v>
      </c>
      <c r="C577" s="25">
        <v>1</v>
      </c>
      <c r="D577" s="27">
        <v>1</v>
      </c>
    </row>
    <row r="578" spans="1:4" x14ac:dyDescent="0.25">
      <c r="A578" s="30" t="s">
        <v>1446</v>
      </c>
      <c r="B578" s="27">
        <v>2</v>
      </c>
      <c r="C578" s="25">
        <v>1</v>
      </c>
      <c r="D578" s="27">
        <v>1</v>
      </c>
    </row>
    <row r="579" spans="1:4" x14ac:dyDescent="0.25">
      <c r="A579" s="30" t="s">
        <v>146</v>
      </c>
      <c r="B579" s="27">
        <v>16</v>
      </c>
      <c r="C579" s="25">
        <v>1</v>
      </c>
      <c r="D579" s="27">
        <v>1</v>
      </c>
    </row>
    <row r="580" spans="1:4" x14ac:dyDescent="0.25">
      <c r="A580" s="30" t="s">
        <v>296</v>
      </c>
      <c r="B580" s="27">
        <v>6</v>
      </c>
      <c r="C580" s="25">
        <v>1</v>
      </c>
      <c r="D580" s="27">
        <v>1</v>
      </c>
    </row>
    <row r="581" spans="1:4" x14ac:dyDescent="0.25">
      <c r="A581" s="30" t="s">
        <v>1447</v>
      </c>
      <c r="B581" s="27">
        <v>4</v>
      </c>
      <c r="C581" s="25">
        <v>1</v>
      </c>
      <c r="D581" s="27">
        <v>1</v>
      </c>
    </row>
    <row r="582" spans="1:4" x14ac:dyDescent="0.25">
      <c r="A582" s="30" t="s">
        <v>297</v>
      </c>
      <c r="B582" s="27">
        <v>1</v>
      </c>
      <c r="C582" s="25">
        <v>1</v>
      </c>
      <c r="D582" s="27">
        <v>1</v>
      </c>
    </row>
    <row r="583" spans="1:4" x14ac:dyDescent="0.25">
      <c r="A583" s="30" t="s">
        <v>298</v>
      </c>
      <c r="B583" s="27">
        <v>11</v>
      </c>
      <c r="C583" s="25">
        <v>1</v>
      </c>
      <c r="D583" s="27">
        <v>1</v>
      </c>
    </row>
    <row r="584" spans="1:4" x14ac:dyDescent="0.25">
      <c r="A584" s="30" t="s">
        <v>299</v>
      </c>
      <c r="B584" s="27">
        <v>4</v>
      </c>
      <c r="C584" s="25">
        <v>1</v>
      </c>
      <c r="D584" s="27">
        <v>1</v>
      </c>
    </row>
    <row r="585" spans="1:4" x14ac:dyDescent="0.25">
      <c r="A585" s="30" t="s">
        <v>154</v>
      </c>
      <c r="B585" s="27">
        <v>10</v>
      </c>
      <c r="C585" s="25">
        <v>1</v>
      </c>
      <c r="D585" s="27">
        <v>1</v>
      </c>
    </row>
    <row r="586" spans="1:4" x14ac:dyDescent="0.25">
      <c r="A586" s="30" t="s">
        <v>1251</v>
      </c>
      <c r="B586" s="27">
        <v>1</v>
      </c>
      <c r="C586" s="25">
        <v>1</v>
      </c>
      <c r="D586" s="27">
        <v>1</v>
      </c>
    </row>
    <row r="587" spans="1:4" x14ac:dyDescent="0.25">
      <c r="A587" s="30" t="s">
        <v>1448</v>
      </c>
      <c r="B587" s="27">
        <v>1</v>
      </c>
      <c r="C587" s="25">
        <v>1</v>
      </c>
      <c r="D587" s="27">
        <v>1</v>
      </c>
    </row>
    <row r="588" spans="1:4" x14ac:dyDescent="0.25">
      <c r="A588" s="30" t="s">
        <v>300</v>
      </c>
      <c r="B588" s="27">
        <v>1</v>
      </c>
      <c r="C588" s="25">
        <v>1</v>
      </c>
      <c r="D588" s="27">
        <v>1</v>
      </c>
    </row>
    <row r="589" spans="1:4" x14ac:dyDescent="0.25">
      <c r="A589" s="30" t="s">
        <v>156</v>
      </c>
      <c r="B589" s="27">
        <v>2</v>
      </c>
      <c r="C589" s="25">
        <v>1</v>
      </c>
      <c r="D589" s="27">
        <v>1</v>
      </c>
    </row>
    <row r="590" spans="1:4" x14ac:dyDescent="0.25">
      <c r="A590" s="30" t="s">
        <v>301</v>
      </c>
      <c r="B590" s="27">
        <v>10</v>
      </c>
      <c r="C590" s="25">
        <v>1</v>
      </c>
      <c r="D590" s="27">
        <v>1</v>
      </c>
    </row>
    <row r="591" spans="1:4" x14ac:dyDescent="0.25">
      <c r="A591" s="30" t="s">
        <v>302</v>
      </c>
      <c r="B591" s="27">
        <v>11</v>
      </c>
      <c r="C591" s="25">
        <v>1</v>
      </c>
      <c r="D591" s="27">
        <v>1</v>
      </c>
    </row>
    <row r="592" spans="1:4" x14ac:dyDescent="0.25">
      <c r="A592" s="30" t="s">
        <v>1449</v>
      </c>
      <c r="B592" s="27">
        <v>2</v>
      </c>
      <c r="C592" s="25">
        <v>1</v>
      </c>
      <c r="D592" s="27">
        <v>1</v>
      </c>
    </row>
    <row r="593" spans="1:4" x14ac:dyDescent="0.25">
      <c r="A593" s="30" t="s">
        <v>1450</v>
      </c>
      <c r="B593" s="27">
        <v>3</v>
      </c>
      <c r="C593" s="25">
        <v>1</v>
      </c>
      <c r="D593" s="27">
        <v>1</v>
      </c>
    </row>
    <row r="594" spans="1:4" x14ac:dyDescent="0.25">
      <c r="A594" s="30" t="s">
        <v>303</v>
      </c>
      <c r="B594" s="27">
        <v>1</v>
      </c>
      <c r="C594" s="25">
        <v>1</v>
      </c>
      <c r="D594" s="27">
        <v>1</v>
      </c>
    </row>
    <row r="595" spans="1:4" x14ac:dyDescent="0.25">
      <c r="A595" s="30" t="s">
        <v>304</v>
      </c>
      <c r="B595" s="27">
        <v>9</v>
      </c>
      <c r="C595" s="25">
        <v>1</v>
      </c>
      <c r="D595" s="27">
        <v>1</v>
      </c>
    </row>
    <row r="596" spans="1:4" x14ac:dyDescent="0.25">
      <c r="A596" s="30" t="s">
        <v>1451</v>
      </c>
      <c r="B596" s="27">
        <v>3</v>
      </c>
      <c r="C596" s="25">
        <v>1</v>
      </c>
      <c r="D596" s="27">
        <v>1</v>
      </c>
    </row>
    <row r="597" spans="1:4" x14ac:dyDescent="0.25">
      <c r="A597" s="30" t="s">
        <v>305</v>
      </c>
      <c r="B597" s="27">
        <v>2</v>
      </c>
      <c r="C597" s="25">
        <v>1</v>
      </c>
      <c r="D597" s="27">
        <v>1</v>
      </c>
    </row>
    <row r="598" spans="1:4" x14ac:dyDescent="0.25">
      <c r="A598" s="30" t="s">
        <v>1260</v>
      </c>
      <c r="B598" s="27">
        <v>1</v>
      </c>
      <c r="C598" s="25">
        <v>1</v>
      </c>
      <c r="D598" s="27">
        <v>1</v>
      </c>
    </row>
    <row r="599" spans="1:4" x14ac:dyDescent="0.25">
      <c r="A599" s="30" t="s">
        <v>1452</v>
      </c>
      <c r="B599" s="27">
        <v>2</v>
      </c>
      <c r="C599" s="25">
        <v>1</v>
      </c>
      <c r="D599" s="27">
        <v>1</v>
      </c>
    </row>
    <row r="600" spans="1:4" x14ac:dyDescent="0.25">
      <c r="A600" s="30" t="s">
        <v>306</v>
      </c>
      <c r="B600" s="27">
        <v>7</v>
      </c>
      <c r="C600" s="25">
        <v>1</v>
      </c>
      <c r="D600" s="27">
        <v>1</v>
      </c>
    </row>
    <row r="601" spans="1:4" x14ac:dyDescent="0.25">
      <c r="A601" s="30" t="s">
        <v>307</v>
      </c>
      <c r="B601" s="27">
        <v>1</v>
      </c>
      <c r="C601" s="25">
        <v>1</v>
      </c>
      <c r="D601" s="27">
        <v>1</v>
      </c>
    </row>
    <row r="602" spans="1:4" x14ac:dyDescent="0.25">
      <c r="A602" s="30" t="s">
        <v>1453</v>
      </c>
      <c r="B602" s="27">
        <v>1</v>
      </c>
      <c r="C602" s="25">
        <v>1</v>
      </c>
      <c r="D602" s="27">
        <v>1</v>
      </c>
    </row>
    <row r="603" spans="1:4" x14ac:dyDescent="0.25">
      <c r="A603" s="30" t="s">
        <v>1454</v>
      </c>
      <c r="B603" s="27">
        <v>1</v>
      </c>
      <c r="C603" s="25">
        <v>1</v>
      </c>
      <c r="D603" s="27">
        <v>1</v>
      </c>
    </row>
    <row r="604" spans="1:4" x14ac:dyDescent="0.25">
      <c r="A604" s="31" t="s">
        <v>308</v>
      </c>
      <c r="B604" s="28">
        <v>505</v>
      </c>
      <c r="C604" s="26" t="s">
        <v>9</v>
      </c>
      <c r="D604" s="28">
        <v>91</v>
      </c>
    </row>
    <row r="605" spans="1:4" x14ac:dyDescent="0.25">
      <c r="A605" s="30" t="s">
        <v>309</v>
      </c>
      <c r="B605" s="27"/>
      <c r="C605" s="24"/>
      <c r="D605" s="27"/>
    </row>
    <row r="606" spans="1:4" x14ac:dyDescent="0.25">
      <c r="A606" s="30" t="s">
        <v>1277</v>
      </c>
      <c r="B606" s="27">
        <v>1</v>
      </c>
      <c r="C606" s="25">
        <v>1</v>
      </c>
      <c r="D606" s="27">
        <v>1</v>
      </c>
    </row>
    <row r="607" spans="1:4" x14ac:dyDescent="0.25">
      <c r="A607" s="30" t="s">
        <v>1455</v>
      </c>
      <c r="B607" s="27">
        <v>1</v>
      </c>
      <c r="C607" s="25">
        <v>1</v>
      </c>
      <c r="D607" s="27">
        <v>1</v>
      </c>
    </row>
    <row r="608" spans="1:4" x14ac:dyDescent="0.25">
      <c r="A608" s="30" t="s">
        <v>12</v>
      </c>
      <c r="B608" s="27">
        <v>11</v>
      </c>
      <c r="C608" s="25">
        <v>1</v>
      </c>
      <c r="D608" s="27">
        <v>1</v>
      </c>
    </row>
    <row r="609" spans="1:4" x14ac:dyDescent="0.25">
      <c r="A609" s="30" t="s">
        <v>1456</v>
      </c>
      <c r="B609" s="27">
        <v>1</v>
      </c>
      <c r="C609" s="25">
        <v>1</v>
      </c>
      <c r="D609" s="27">
        <v>1</v>
      </c>
    </row>
    <row r="610" spans="1:4" x14ac:dyDescent="0.25">
      <c r="A610" s="30" t="s">
        <v>206</v>
      </c>
      <c r="B610" s="27">
        <v>1</v>
      </c>
      <c r="C610" s="25">
        <v>1</v>
      </c>
      <c r="D610" s="27">
        <v>1</v>
      </c>
    </row>
    <row r="611" spans="1:4" x14ac:dyDescent="0.25">
      <c r="A611" s="30" t="s">
        <v>310</v>
      </c>
      <c r="B611" s="27">
        <v>2</v>
      </c>
      <c r="C611" s="25">
        <v>1</v>
      </c>
      <c r="D611" s="27">
        <v>1</v>
      </c>
    </row>
    <row r="612" spans="1:4" x14ac:dyDescent="0.25">
      <c r="A612" s="30" t="s">
        <v>311</v>
      </c>
      <c r="B612" s="27">
        <v>3</v>
      </c>
      <c r="C612" s="25">
        <v>1</v>
      </c>
      <c r="D612" s="27">
        <v>1</v>
      </c>
    </row>
    <row r="613" spans="1:4" x14ac:dyDescent="0.25">
      <c r="A613" s="30" t="s">
        <v>1915</v>
      </c>
      <c r="B613" s="27">
        <v>1</v>
      </c>
      <c r="C613" s="25">
        <v>1</v>
      </c>
      <c r="D613" s="27">
        <v>1</v>
      </c>
    </row>
    <row r="614" spans="1:4" x14ac:dyDescent="0.25">
      <c r="A614" s="30" t="s">
        <v>15</v>
      </c>
      <c r="B614" s="27">
        <v>1</v>
      </c>
      <c r="C614" s="25">
        <v>1</v>
      </c>
      <c r="D614" s="27">
        <v>1</v>
      </c>
    </row>
    <row r="615" spans="1:4" x14ac:dyDescent="0.25">
      <c r="A615" s="30" t="s">
        <v>16</v>
      </c>
      <c r="B615" s="27">
        <v>5</v>
      </c>
      <c r="C615" s="25">
        <v>1</v>
      </c>
      <c r="D615" s="27">
        <v>1</v>
      </c>
    </row>
    <row r="616" spans="1:4" x14ac:dyDescent="0.25">
      <c r="A616" s="30" t="s">
        <v>18</v>
      </c>
      <c r="B616" s="27">
        <v>6</v>
      </c>
      <c r="C616" s="25">
        <v>1</v>
      </c>
      <c r="D616" s="27">
        <v>1</v>
      </c>
    </row>
    <row r="617" spans="1:4" x14ac:dyDescent="0.25">
      <c r="A617" s="30" t="s">
        <v>312</v>
      </c>
      <c r="B617" s="27">
        <v>1</v>
      </c>
      <c r="C617" s="25">
        <v>1</v>
      </c>
      <c r="D617" s="27">
        <v>1</v>
      </c>
    </row>
    <row r="618" spans="1:4" x14ac:dyDescent="0.25">
      <c r="A618" s="30" t="s">
        <v>313</v>
      </c>
      <c r="B618" s="27">
        <v>9</v>
      </c>
      <c r="C618" s="25">
        <v>1</v>
      </c>
      <c r="D618" s="27">
        <v>1</v>
      </c>
    </row>
    <row r="619" spans="1:4" x14ac:dyDescent="0.25">
      <c r="A619" s="30" t="s">
        <v>1229</v>
      </c>
      <c r="B619" s="27">
        <v>3</v>
      </c>
      <c r="C619" s="25">
        <v>1</v>
      </c>
      <c r="D619" s="27">
        <v>1</v>
      </c>
    </row>
    <row r="620" spans="1:4" x14ac:dyDescent="0.25">
      <c r="A620" s="30" t="s">
        <v>314</v>
      </c>
      <c r="B620" s="27">
        <v>3</v>
      </c>
      <c r="C620" s="25">
        <v>1</v>
      </c>
      <c r="D620" s="27">
        <v>1</v>
      </c>
    </row>
    <row r="621" spans="1:4" x14ac:dyDescent="0.25">
      <c r="A621" s="30" t="s">
        <v>21</v>
      </c>
      <c r="B621" s="27">
        <v>5</v>
      </c>
      <c r="C621" s="25">
        <v>1</v>
      </c>
      <c r="D621" s="27">
        <v>1</v>
      </c>
    </row>
    <row r="622" spans="1:4" x14ac:dyDescent="0.25">
      <c r="A622" s="30" t="s">
        <v>1457</v>
      </c>
      <c r="B622" s="27">
        <v>1</v>
      </c>
      <c r="C622" s="25">
        <v>1</v>
      </c>
      <c r="D622" s="27">
        <v>1</v>
      </c>
    </row>
    <row r="623" spans="1:4" x14ac:dyDescent="0.25">
      <c r="A623" s="30" t="s">
        <v>1231</v>
      </c>
      <c r="B623" s="27">
        <v>6</v>
      </c>
      <c r="C623" s="25">
        <v>1</v>
      </c>
      <c r="D623" s="27">
        <v>1</v>
      </c>
    </row>
    <row r="624" spans="1:4" x14ac:dyDescent="0.25">
      <c r="A624" s="30" t="s">
        <v>1947</v>
      </c>
      <c r="B624" s="27">
        <v>1</v>
      </c>
      <c r="C624" s="25">
        <v>1</v>
      </c>
      <c r="D624" s="27">
        <v>1</v>
      </c>
    </row>
    <row r="625" spans="1:4" x14ac:dyDescent="0.25">
      <c r="A625" s="30" t="s">
        <v>219</v>
      </c>
      <c r="B625" s="27">
        <v>1</v>
      </c>
      <c r="C625" s="25">
        <v>1</v>
      </c>
      <c r="D625" s="27">
        <v>1</v>
      </c>
    </row>
    <row r="626" spans="1:4" x14ac:dyDescent="0.25">
      <c r="A626" s="30" t="s">
        <v>220</v>
      </c>
      <c r="B626" s="27">
        <v>3</v>
      </c>
      <c r="C626" s="25">
        <v>1</v>
      </c>
      <c r="D626" s="27">
        <v>1</v>
      </c>
    </row>
    <row r="627" spans="1:4" x14ac:dyDescent="0.25">
      <c r="A627" s="30" t="s">
        <v>221</v>
      </c>
      <c r="B627" s="27">
        <v>4</v>
      </c>
      <c r="C627" s="25">
        <v>1</v>
      </c>
      <c r="D627" s="27">
        <v>1</v>
      </c>
    </row>
    <row r="628" spans="1:4" x14ac:dyDescent="0.25">
      <c r="A628" s="30" t="s">
        <v>1458</v>
      </c>
      <c r="B628" s="27">
        <v>4</v>
      </c>
      <c r="C628" s="25">
        <v>1</v>
      </c>
      <c r="D628" s="27">
        <v>1</v>
      </c>
    </row>
    <row r="629" spans="1:4" x14ac:dyDescent="0.25">
      <c r="A629" s="30" t="s">
        <v>403</v>
      </c>
      <c r="B629" s="27">
        <v>1</v>
      </c>
      <c r="C629" s="25">
        <v>1</v>
      </c>
      <c r="D629" s="27">
        <v>1</v>
      </c>
    </row>
    <row r="630" spans="1:4" x14ac:dyDescent="0.25">
      <c r="A630" s="30" t="s">
        <v>315</v>
      </c>
      <c r="B630" s="27">
        <v>1</v>
      </c>
      <c r="C630" s="25">
        <v>1</v>
      </c>
      <c r="D630" s="27">
        <v>1</v>
      </c>
    </row>
    <row r="631" spans="1:4" x14ac:dyDescent="0.25">
      <c r="A631" s="30" t="s">
        <v>1459</v>
      </c>
      <c r="B631" s="27">
        <v>1</v>
      </c>
      <c r="C631" s="25">
        <v>1</v>
      </c>
      <c r="D631" s="27">
        <v>1</v>
      </c>
    </row>
    <row r="632" spans="1:4" x14ac:dyDescent="0.25">
      <c r="A632" s="30" t="s">
        <v>1948</v>
      </c>
      <c r="B632" s="27">
        <v>1</v>
      </c>
      <c r="C632" s="25">
        <v>1</v>
      </c>
      <c r="D632" s="27">
        <v>1</v>
      </c>
    </row>
    <row r="633" spans="1:4" x14ac:dyDescent="0.25">
      <c r="A633" s="30" t="s">
        <v>224</v>
      </c>
      <c r="B633" s="27">
        <v>4</v>
      </c>
      <c r="C633" s="25">
        <v>1</v>
      </c>
      <c r="D633" s="27">
        <v>1</v>
      </c>
    </row>
    <row r="634" spans="1:4" x14ac:dyDescent="0.25">
      <c r="A634" s="30" t="s">
        <v>226</v>
      </c>
      <c r="B634" s="27">
        <v>4</v>
      </c>
      <c r="C634" s="25">
        <v>1</v>
      </c>
      <c r="D634" s="27">
        <v>1</v>
      </c>
    </row>
    <row r="635" spans="1:4" x14ac:dyDescent="0.25">
      <c r="A635" s="30" t="s">
        <v>1472</v>
      </c>
      <c r="B635" s="27">
        <v>1</v>
      </c>
      <c r="C635" s="25">
        <v>1</v>
      </c>
      <c r="D635" s="27">
        <v>1</v>
      </c>
    </row>
    <row r="636" spans="1:4" x14ac:dyDescent="0.25">
      <c r="A636" s="30" t="s">
        <v>316</v>
      </c>
      <c r="B636" s="27">
        <v>1</v>
      </c>
      <c r="C636" s="25">
        <v>1</v>
      </c>
      <c r="D636" s="27">
        <v>1</v>
      </c>
    </row>
    <row r="637" spans="1:4" x14ac:dyDescent="0.25">
      <c r="A637" s="30" t="s">
        <v>29</v>
      </c>
      <c r="B637" s="27">
        <v>2</v>
      </c>
      <c r="C637" s="25">
        <v>1</v>
      </c>
      <c r="D637" s="27">
        <v>1</v>
      </c>
    </row>
    <row r="638" spans="1:4" x14ac:dyDescent="0.25">
      <c r="A638" s="30" t="s">
        <v>230</v>
      </c>
      <c r="B638" s="27">
        <v>7</v>
      </c>
      <c r="C638" s="25">
        <v>1</v>
      </c>
      <c r="D638" s="27">
        <v>1</v>
      </c>
    </row>
    <row r="639" spans="1:4" x14ac:dyDescent="0.25">
      <c r="A639" s="30" t="s">
        <v>317</v>
      </c>
      <c r="B639" s="27">
        <v>4</v>
      </c>
      <c r="C639" s="25">
        <v>1</v>
      </c>
      <c r="D639" s="27">
        <v>1</v>
      </c>
    </row>
    <row r="640" spans="1:4" x14ac:dyDescent="0.25">
      <c r="A640" s="30" t="s">
        <v>1949</v>
      </c>
      <c r="B640" s="27">
        <v>1</v>
      </c>
      <c r="C640" s="25">
        <v>1</v>
      </c>
      <c r="D640" s="27">
        <v>1</v>
      </c>
    </row>
    <row r="641" spans="1:4" x14ac:dyDescent="0.25">
      <c r="A641" s="30" t="s">
        <v>318</v>
      </c>
      <c r="B641" s="27">
        <v>1</v>
      </c>
      <c r="C641" s="25">
        <v>1</v>
      </c>
      <c r="D641" s="27">
        <v>1</v>
      </c>
    </row>
    <row r="642" spans="1:4" x14ac:dyDescent="0.25">
      <c r="A642" s="30" t="s">
        <v>319</v>
      </c>
      <c r="B642" s="27">
        <v>1</v>
      </c>
      <c r="C642" s="25">
        <v>1</v>
      </c>
      <c r="D642" s="27">
        <v>1</v>
      </c>
    </row>
    <row r="643" spans="1:4" x14ac:dyDescent="0.25">
      <c r="A643" s="30" t="s">
        <v>31</v>
      </c>
      <c r="B643" s="27">
        <v>2</v>
      </c>
      <c r="C643" s="25">
        <v>1</v>
      </c>
      <c r="D643" s="27">
        <v>1</v>
      </c>
    </row>
    <row r="644" spans="1:4" x14ac:dyDescent="0.25">
      <c r="A644" s="30" t="s">
        <v>320</v>
      </c>
      <c r="B644" s="27">
        <v>1</v>
      </c>
      <c r="C644" s="25">
        <v>1</v>
      </c>
      <c r="D644" s="27">
        <v>1</v>
      </c>
    </row>
    <row r="645" spans="1:4" x14ac:dyDescent="0.25">
      <c r="A645" s="30" t="s">
        <v>1360</v>
      </c>
      <c r="B645" s="27">
        <v>2</v>
      </c>
      <c r="C645" s="25">
        <v>1</v>
      </c>
      <c r="D645" s="27">
        <v>1</v>
      </c>
    </row>
    <row r="646" spans="1:4" x14ac:dyDescent="0.25">
      <c r="A646" s="30" t="s">
        <v>237</v>
      </c>
      <c r="B646" s="27">
        <v>1</v>
      </c>
      <c r="C646" s="25">
        <v>1</v>
      </c>
      <c r="D646" s="27">
        <v>1</v>
      </c>
    </row>
    <row r="647" spans="1:4" x14ac:dyDescent="0.25">
      <c r="A647" s="30" t="s">
        <v>321</v>
      </c>
      <c r="B647" s="27">
        <v>3</v>
      </c>
      <c r="C647" s="25">
        <v>1</v>
      </c>
      <c r="D647" s="27">
        <v>1</v>
      </c>
    </row>
    <row r="648" spans="1:4" x14ac:dyDescent="0.25">
      <c r="A648" s="30" t="s">
        <v>1950</v>
      </c>
      <c r="B648" s="27">
        <v>1</v>
      </c>
      <c r="C648" s="25">
        <v>1</v>
      </c>
      <c r="D648" s="27">
        <v>1</v>
      </c>
    </row>
    <row r="649" spans="1:4" x14ac:dyDescent="0.25">
      <c r="A649" s="30" t="s">
        <v>1395</v>
      </c>
      <c r="B649" s="27">
        <v>1</v>
      </c>
      <c r="C649" s="25">
        <v>1</v>
      </c>
      <c r="D649" s="27">
        <v>1</v>
      </c>
    </row>
    <row r="650" spans="1:4" x14ac:dyDescent="0.25">
      <c r="A650" s="30" t="s">
        <v>322</v>
      </c>
      <c r="B650" s="27">
        <v>1</v>
      </c>
      <c r="C650" s="25">
        <v>1</v>
      </c>
      <c r="D650" s="27">
        <v>1</v>
      </c>
    </row>
    <row r="651" spans="1:4" x14ac:dyDescent="0.25">
      <c r="A651" s="30" t="s">
        <v>129</v>
      </c>
      <c r="B651" s="27">
        <v>4</v>
      </c>
      <c r="C651" s="25">
        <v>1</v>
      </c>
      <c r="D651" s="27">
        <v>1</v>
      </c>
    </row>
    <row r="652" spans="1:4" x14ac:dyDescent="0.25">
      <c r="A652" s="30" t="s">
        <v>1396</v>
      </c>
      <c r="B652" s="27">
        <v>2</v>
      </c>
      <c r="C652" s="25">
        <v>1</v>
      </c>
      <c r="D652" s="27">
        <v>1</v>
      </c>
    </row>
    <row r="653" spans="1:4" x14ac:dyDescent="0.25">
      <c r="A653" s="30" t="s">
        <v>1951</v>
      </c>
      <c r="B653" s="27">
        <v>1</v>
      </c>
      <c r="C653" s="25">
        <v>1</v>
      </c>
      <c r="D653" s="27">
        <v>1</v>
      </c>
    </row>
    <row r="654" spans="1:4" x14ac:dyDescent="0.25">
      <c r="A654" s="30" t="s">
        <v>240</v>
      </c>
      <c r="B654" s="27">
        <v>2</v>
      </c>
      <c r="C654" s="25">
        <v>1</v>
      </c>
      <c r="D654" s="27">
        <v>1</v>
      </c>
    </row>
    <row r="655" spans="1:4" x14ac:dyDescent="0.25">
      <c r="A655" s="30" t="s">
        <v>37</v>
      </c>
      <c r="B655" s="27">
        <v>2</v>
      </c>
      <c r="C655" s="25">
        <v>1</v>
      </c>
      <c r="D655" s="27">
        <v>1</v>
      </c>
    </row>
    <row r="656" spans="1:4" x14ac:dyDescent="0.25">
      <c r="A656" s="30" t="s">
        <v>40</v>
      </c>
      <c r="B656" s="27">
        <v>2</v>
      </c>
      <c r="C656" s="25">
        <v>1</v>
      </c>
      <c r="D656" s="27">
        <v>1</v>
      </c>
    </row>
    <row r="657" spans="1:4" x14ac:dyDescent="0.25">
      <c r="A657" s="30" t="s">
        <v>1460</v>
      </c>
      <c r="B657" s="27">
        <v>1</v>
      </c>
      <c r="C657" s="25">
        <v>1</v>
      </c>
      <c r="D657" s="27">
        <v>1</v>
      </c>
    </row>
    <row r="658" spans="1:4" x14ac:dyDescent="0.25">
      <c r="A658" s="30" t="s">
        <v>323</v>
      </c>
      <c r="B658" s="27">
        <v>9</v>
      </c>
      <c r="C658" s="25">
        <v>1</v>
      </c>
      <c r="D658" s="27">
        <v>1</v>
      </c>
    </row>
    <row r="659" spans="1:4" x14ac:dyDescent="0.25">
      <c r="A659" s="30" t="s">
        <v>324</v>
      </c>
      <c r="B659" s="27">
        <v>2</v>
      </c>
      <c r="C659" s="25">
        <v>1</v>
      </c>
      <c r="D659" s="27">
        <v>1</v>
      </c>
    </row>
    <row r="660" spans="1:4" x14ac:dyDescent="0.25">
      <c r="A660" s="30" t="s">
        <v>325</v>
      </c>
      <c r="B660" s="27">
        <v>1</v>
      </c>
      <c r="C660" s="25">
        <v>1</v>
      </c>
      <c r="D660" s="27">
        <v>1</v>
      </c>
    </row>
    <row r="661" spans="1:4" x14ac:dyDescent="0.25">
      <c r="A661" s="30" t="s">
        <v>44</v>
      </c>
      <c r="B661" s="27">
        <v>6</v>
      </c>
      <c r="C661" s="25">
        <v>1</v>
      </c>
      <c r="D661" s="27">
        <v>1</v>
      </c>
    </row>
    <row r="662" spans="1:4" x14ac:dyDescent="0.25">
      <c r="A662" s="30" t="s">
        <v>45</v>
      </c>
      <c r="B662" s="27">
        <v>1</v>
      </c>
      <c r="C662" s="25">
        <v>1</v>
      </c>
      <c r="D662" s="27">
        <v>1</v>
      </c>
    </row>
    <row r="663" spans="1:4" x14ac:dyDescent="0.25">
      <c r="A663" s="30" t="s">
        <v>244</v>
      </c>
      <c r="B663" s="27">
        <v>1</v>
      </c>
      <c r="C663" s="25">
        <v>1</v>
      </c>
      <c r="D663" s="27">
        <v>1</v>
      </c>
    </row>
    <row r="664" spans="1:4" x14ac:dyDescent="0.25">
      <c r="A664" s="30" t="s">
        <v>1461</v>
      </c>
      <c r="B664" s="27">
        <v>4</v>
      </c>
      <c r="C664" s="25">
        <v>1</v>
      </c>
      <c r="D664" s="27">
        <v>1</v>
      </c>
    </row>
    <row r="665" spans="1:4" x14ac:dyDescent="0.25">
      <c r="A665" s="30" t="s">
        <v>326</v>
      </c>
      <c r="B665" s="27">
        <v>1</v>
      </c>
      <c r="C665" s="25">
        <v>1</v>
      </c>
      <c r="D665" s="27">
        <v>1</v>
      </c>
    </row>
    <row r="666" spans="1:4" x14ac:dyDescent="0.25">
      <c r="A666" s="30" t="s">
        <v>47</v>
      </c>
      <c r="B666" s="27">
        <v>1</v>
      </c>
      <c r="C666" s="25">
        <v>1</v>
      </c>
      <c r="D666" s="27">
        <v>1</v>
      </c>
    </row>
    <row r="667" spans="1:4" x14ac:dyDescent="0.25">
      <c r="A667" s="30" t="s">
        <v>327</v>
      </c>
      <c r="B667" s="27">
        <v>5</v>
      </c>
      <c r="C667" s="25">
        <v>1</v>
      </c>
      <c r="D667" s="27">
        <v>1</v>
      </c>
    </row>
    <row r="668" spans="1:4" x14ac:dyDescent="0.25">
      <c r="A668" s="30" t="s">
        <v>50</v>
      </c>
      <c r="B668" s="27">
        <v>1</v>
      </c>
      <c r="C668" s="25">
        <v>1</v>
      </c>
      <c r="D668" s="27">
        <v>1</v>
      </c>
    </row>
    <row r="669" spans="1:4" x14ac:dyDescent="0.25">
      <c r="A669" s="30" t="s">
        <v>245</v>
      </c>
      <c r="B669" s="27">
        <v>1</v>
      </c>
      <c r="C669" s="25">
        <v>1</v>
      </c>
      <c r="D669" s="27">
        <v>1</v>
      </c>
    </row>
    <row r="670" spans="1:4" x14ac:dyDescent="0.25">
      <c r="A670" s="30" t="s">
        <v>246</v>
      </c>
      <c r="B670" s="27">
        <v>4</v>
      </c>
      <c r="C670" s="25">
        <v>1</v>
      </c>
      <c r="D670" s="27">
        <v>1</v>
      </c>
    </row>
    <row r="671" spans="1:4" x14ac:dyDescent="0.25">
      <c r="A671" s="30" t="s">
        <v>328</v>
      </c>
      <c r="B671" s="27">
        <v>1</v>
      </c>
      <c r="C671" s="25">
        <v>1</v>
      </c>
      <c r="D671" s="27">
        <v>1</v>
      </c>
    </row>
    <row r="672" spans="1:4" x14ac:dyDescent="0.25">
      <c r="A672" s="30" t="s">
        <v>1398</v>
      </c>
      <c r="B672" s="27">
        <v>4</v>
      </c>
      <c r="C672" s="25">
        <v>1</v>
      </c>
      <c r="D672" s="27">
        <v>1</v>
      </c>
    </row>
    <row r="673" spans="1:4" x14ac:dyDescent="0.25">
      <c r="A673" s="30" t="s">
        <v>54</v>
      </c>
      <c r="B673" s="27">
        <v>1</v>
      </c>
      <c r="C673" s="25">
        <v>1</v>
      </c>
      <c r="D673" s="27">
        <v>1</v>
      </c>
    </row>
    <row r="674" spans="1:4" x14ac:dyDescent="0.25">
      <c r="A674" s="30" t="s">
        <v>329</v>
      </c>
      <c r="B674" s="27">
        <v>5</v>
      </c>
      <c r="C674" s="25">
        <v>1</v>
      </c>
      <c r="D674" s="27">
        <v>1</v>
      </c>
    </row>
    <row r="675" spans="1:4" x14ac:dyDescent="0.25">
      <c r="A675" s="30" t="s">
        <v>55</v>
      </c>
      <c r="B675" s="27">
        <v>2</v>
      </c>
      <c r="C675" s="25">
        <v>1</v>
      </c>
      <c r="D675" s="27">
        <v>1</v>
      </c>
    </row>
    <row r="676" spans="1:4" x14ac:dyDescent="0.25">
      <c r="A676" s="30" t="s">
        <v>330</v>
      </c>
      <c r="B676" s="27">
        <v>1</v>
      </c>
      <c r="C676" s="25">
        <v>1</v>
      </c>
      <c r="D676" s="27">
        <v>1</v>
      </c>
    </row>
    <row r="677" spans="1:4" x14ac:dyDescent="0.25">
      <c r="A677" s="30" t="s">
        <v>247</v>
      </c>
      <c r="B677" s="27">
        <v>1</v>
      </c>
      <c r="C677" s="25">
        <v>1</v>
      </c>
      <c r="D677" s="27">
        <v>1</v>
      </c>
    </row>
    <row r="678" spans="1:4" x14ac:dyDescent="0.25">
      <c r="A678" s="30" t="s">
        <v>1310</v>
      </c>
      <c r="B678" s="27">
        <v>1</v>
      </c>
      <c r="C678" s="25">
        <v>1</v>
      </c>
      <c r="D678" s="27">
        <v>1</v>
      </c>
    </row>
    <row r="679" spans="1:4" x14ac:dyDescent="0.25">
      <c r="A679" s="30" t="s">
        <v>57</v>
      </c>
      <c r="B679" s="27">
        <v>2</v>
      </c>
      <c r="C679" s="25">
        <v>1</v>
      </c>
      <c r="D679" s="27">
        <v>1</v>
      </c>
    </row>
    <row r="680" spans="1:4" x14ac:dyDescent="0.25">
      <c r="A680" s="30" t="s">
        <v>1952</v>
      </c>
      <c r="B680" s="27">
        <v>1</v>
      </c>
      <c r="C680" s="25">
        <v>1</v>
      </c>
      <c r="D680" s="27">
        <v>1</v>
      </c>
    </row>
    <row r="681" spans="1:4" x14ac:dyDescent="0.25">
      <c r="A681" s="30" t="s">
        <v>59</v>
      </c>
      <c r="B681" s="27">
        <v>4</v>
      </c>
      <c r="C681" s="25">
        <v>1</v>
      </c>
      <c r="D681" s="27">
        <v>1</v>
      </c>
    </row>
    <row r="682" spans="1:4" x14ac:dyDescent="0.25">
      <c r="A682" s="30" t="s">
        <v>331</v>
      </c>
      <c r="B682" s="27">
        <v>1</v>
      </c>
      <c r="C682" s="25">
        <v>1</v>
      </c>
      <c r="D682" s="27">
        <v>1</v>
      </c>
    </row>
    <row r="683" spans="1:4" x14ac:dyDescent="0.25">
      <c r="A683" s="30" t="s">
        <v>61</v>
      </c>
      <c r="B683" s="27">
        <v>1</v>
      </c>
      <c r="C683" s="25">
        <v>1</v>
      </c>
      <c r="D683" s="27">
        <v>1</v>
      </c>
    </row>
    <row r="684" spans="1:4" x14ac:dyDescent="0.25">
      <c r="A684" s="30" t="s">
        <v>332</v>
      </c>
      <c r="B684" s="27">
        <v>1</v>
      </c>
      <c r="C684" s="25">
        <v>1</v>
      </c>
      <c r="D684" s="27">
        <v>1</v>
      </c>
    </row>
    <row r="685" spans="1:4" x14ac:dyDescent="0.25">
      <c r="A685" s="30" t="s">
        <v>431</v>
      </c>
      <c r="B685" s="27">
        <v>1</v>
      </c>
      <c r="C685" s="25">
        <v>1</v>
      </c>
      <c r="D685" s="27">
        <v>1</v>
      </c>
    </row>
    <row r="686" spans="1:4" x14ac:dyDescent="0.25">
      <c r="A686" s="31" t="s">
        <v>333</v>
      </c>
      <c r="B686" s="28">
        <v>194</v>
      </c>
      <c r="C686" s="26" t="s">
        <v>9</v>
      </c>
      <c r="D686" s="28">
        <v>80</v>
      </c>
    </row>
    <row r="687" spans="1:4" x14ac:dyDescent="0.25">
      <c r="A687" s="30" t="s">
        <v>334</v>
      </c>
      <c r="B687" s="27"/>
      <c r="C687" s="24"/>
      <c r="D687" s="27"/>
    </row>
    <row r="688" spans="1:4" x14ac:dyDescent="0.25">
      <c r="A688" s="30" t="s">
        <v>335</v>
      </c>
      <c r="B688" s="27">
        <v>1</v>
      </c>
      <c r="C688" s="25">
        <v>1</v>
      </c>
      <c r="D688" s="27">
        <v>1</v>
      </c>
    </row>
    <row r="689" spans="1:4" x14ac:dyDescent="0.25">
      <c r="A689" s="30" t="s">
        <v>336</v>
      </c>
      <c r="B689" s="27">
        <v>1</v>
      </c>
      <c r="C689" s="25">
        <v>1</v>
      </c>
      <c r="D689" s="27">
        <v>1</v>
      </c>
    </row>
    <row r="690" spans="1:4" x14ac:dyDescent="0.25">
      <c r="A690" s="30" t="s">
        <v>337</v>
      </c>
      <c r="B690" s="27">
        <v>1</v>
      </c>
      <c r="C690" s="25">
        <v>1</v>
      </c>
      <c r="D690" s="27">
        <v>1</v>
      </c>
    </row>
    <row r="691" spans="1:4" x14ac:dyDescent="0.25">
      <c r="A691" s="30" t="s">
        <v>338</v>
      </c>
      <c r="B691" s="27">
        <v>4</v>
      </c>
      <c r="C691" s="25">
        <v>1</v>
      </c>
      <c r="D691" s="27">
        <v>1</v>
      </c>
    </row>
    <row r="692" spans="1:4" x14ac:dyDescent="0.25">
      <c r="A692" s="30" t="s">
        <v>339</v>
      </c>
      <c r="B692" s="27">
        <v>1</v>
      </c>
      <c r="C692" s="25">
        <v>1</v>
      </c>
      <c r="D692" s="27">
        <v>1</v>
      </c>
    </row>
    <row r="693" spans="1:4" x14ac:dyDescent="0.25">
      <c r="A693" s="30" t="s">
        <v>1462</v>
      </c>
      <c r="B693" s="27">
        <v>1</v>
      </c>
      <c r="C693" s="25">
        <v>1</v>
      </c>
      <c r="D693" s="27">
        <v>1</v>
      </c>
    </row>
    <row r="694" spans="1:4" x14ac:dyDescent="0.25">
      <c r="A694" s="30" t="s">
        <v>340</v>
      </c>
      <c r="B694" s="27">
        <v>1</v>
      </c>
      <c r="C694" s="25">
        <v>1</v>
      </c>
      <c r="D694" s="27">
        <v>1</v>
      </c>
    </row>
    <row r="695" spans="1:4" x14ac:dyDescent="0.25">
      <c r="A695" s="30" t="s">
        <v>341</v>
      </c>
      <c r="B695" s="27">
        <v>8</v>
      </c>
      <c r="C695" s="25">
        <v>1</v>
      </c>
      <c r="D695" s="27">
        <v>1</v>
      </c>
    </row>
    <row r="696" spans="1:4" x14ac:dyDescent="0.25">
      <c r="A696" s="30" t="s">
        <v>342</v>
      </c>
      <c r="B696" s="27">
        <v>2</v>
      </c>
      <c r="C696" s="25">
        <v>1</v>
      </c>
      <c r="D696" s="27">
        <v>1</v>
      </c>
    </row>
    <row r="697" spans="1:4" x14ac:dyDescent="0.25">
      <c r="A697" s="30" t="s">
        <v>343</v>
      </c>
      <c r="B697" s="27">
        <v>5</v>
      </c>
      <c r="C697" s="25">
        <v>1</v>
      </c>
      <c r="D697" s="27">
        <v>1</v>
      </c>
    </row>
    <row r="698" spans="1:4" x14ac:dyDescent="0.25">
      <c r="A698" s="30" t="s">
        <v>344</v>
      </c>
      <c r="B698" s="27">
        <v>1</v>
      </c>
      <c r="C698" s="25">
        <v>1</v>
      </c>
      <c r="D698" s="27">
        <v>1</v>
      </c>
    </row>
    <row r="699" spans="1:4" x14ac:dyDescent="0.25">
      <c r="A699" s="30" t="s">
        <v>345</v>
      </c>
      <c r="B699" s="27">
        <v>3</v>
      </c>
      <c r="C699" s="25">
        <v>1</v>
      </c>
      <c r="D699" s="27">
        <v>1</v>
      </c>
    </row>
    <row r="700" spans="1:4" x14ac:dyDescent="0.25">
      <c r="A700" s="30" t="s">
        <v>346</v>
      </c>
      <c r="B700" s="27">
        <v>1</v>
      </c>
      <c r="C700" s="25">
        <v>1</v>
      </c>
      <c r="D700" s="27">
        <v>1</v>
      </c>
    </row>
    <row r="701" spans="1:4" x14ac:dyDescent="0.25">
      <c r="A701" s="30" t="s">
        <v>213</v>
      </c>
      <c r="B701" s="27">
        <v>2</v>
      </c>
      <c r="C701" s="25">
        <v>1</v>
      </c>
      <c r="D701" s="27">
        <v>1</v>
      </c>
    </row>
    <row r="702" spans="1:4" x14ac:dyDescent="0.25">
      <c r="A702" s="30" t="s">
        <v>347</v>
      </c>
      <c r="B702" s="27">
        <v>1</v>
      </c>
      <c r="C702" s="25">
        <v>1</v>
      </c>
      <c r="D702" s="27">
        <v>1</v>
      </c>
    </row>
    <row r="703" spans="1:4" x14ac:dyDescent="0.25">
      <c r="A703" s="30" t="s">
        <v>1192</v>
      </c>
      <c r="B703" s="27">
        <v>1</v>
      </c>
      <c r="C703" s="25">
        <v>1</v>
      </c>
      <c r="D703" s="27">
        <v>1</v>
      </c>
    </row>
    <row r="704" spans="1:4" x14ac:dyDescent="0.25">
      <c r="A704" s="30" t="s">
        <v>189</v>
      </c>
      <c r="B704" s="27">
        <v>1</v>
      </c>
      <c r="C704" s="25">
        <v>1</v>
      </c>
      <c r="D704" s="27">
        <v>1</v>
      </c>
    </row>
    <row r="705" spans="1:4" x14ac:dyDescent="0.25">
      <c r="A705" s="30" t="s">
        <v>348</v>
      </c>
      <c r="B705" s="27">
        <v>3</v>
      </c>
      <c r="C705" s="25">
        <v>1</v>
      </c>
      <c r="D705" s="27">
        <v>1</v>
      </c>
    </row>
    <row r="706" spans="1:4" x14ac:dyDescent="0.25">
      <c r="A706" s="30" t="s">
        <v>349</v>
      </c>
      <c r="B706" s="27">
        <v>8</v>
      </c>
      <c r="C706" s="25">
        <v>1</v>
      </c>
      <c r="D706" s="27">
        <v>1</v>
      </c>
    </row>
    <row r="707" spans="1:4" x14ac:dyDescent="0.25">
      <c r="A707" s="30" t="s">
        <v>350</v>
      </c>
      <c r="B707" s="27">
        <v>1</v>
      </c>
      <c r="C707" s="25">
        <v>1</v>
      </c>
      <c r="D707" s="27">
        <v>1</v>
      </c>
    </row>
    <row r="708" spans="1:4" x14ac:dyDescent="0.25">
      <c r="A708" s="30" t="s">
        <v>351</v>
      </c>
      <c r="B708" s="27">
        <v>6</v>
      </c>
      <c r="C708" s="25">
        <v>1</v>
      </c>
      <c r="D708" s="27">
        <v>1</v>
      </c>
    </row>
    <row r="709" spans="1:4" x14ac:dyDescent="0.25">
      <c r="A709" s="30" t="s">
        <v>352</v>
      </c>
      <c r="B709" s="27">
        <v>1</v>
      </c>
      <c r="C709" s="25">
        <v>1</v>
      </c>
      <c r="D709" s="27">
        <v>1</v>
      </c>
    </row>
    <row r="710" spans="1:4" x14ac:dyDescent="0.25">
      <c r="A710" s="30" t="s">
        <v>353</v>
      </c>
      <c r="B710" s="27">
        <v>1</v>
      </c>
      <c r="C710" s="25">
        <v>1</v>
      </c>
      <c r="D710" s="27">
        <v>1</v>
      </c>
    </row>
    <row r="711" spans="1:4" x14ac:dyDescent="0.25">
      <c r="A711" s="30" t="s">
        <v>6</v>
      </c>
      <c r="B711" s="27">
        <v>1</v>
      </c>
      <c r="C711" s="25">
        <v>1</v>
      </c>
      <c r="D711" s="27">
        <v>1</v>
      </c>
    </row>
    <row r="712" spans="1:4" x14ac:dyDescent="0.25">
      <c r="A712" s="30" t="s">
        <v>354</v>
      </c>
      <c r="B712" s="27">
        <v>2</v>
      </c>
      <c r="C712" s="25">
        <v>1</v>
      </c>
      <c r="D712" s="27">
        <v>1</v>
      </c>
    </row>
    <row r="713" spans="1:4" x14ac:dyDescent="0.25">
      <c r="A713" s="30" t="s">
        <v>355</v>
      </c>
      <c r="B713" s="27">
        <v>8</v>
      </c>
      <c r="C713" s="25">
        <v>1</v>
      </c>
      <c r="D713" s="27">
        <v>1</v>
      </c>
    </row>
    <row r="714" spans="1:4" x14ac:dyDescent="0.25">
      <c r="A714" s="30" t="s">
        <v>356</v>
      </c>
      <c r="B714" s="27">
        <v>3</v>
      </c>
      <c r="C714" s="25">
        <v>1</v>
      </c>
      <c r="D714" s="27">
        <v>1</v>
      </c>
    </row>
    <row r="715" spans="1:4" x14ac:dyDescent="0.25">
      <c r="A715" s="30" t="s">
        <v>357</v>
      </c>
      <c r="B715" s="27">
        <v>7</v>
      </c>
      <c r="C715" s="25">
        <v>1</v>
      </c>
      <c r="D715" s="27">
        <v>1</v>
      </c>
    </row>
    <row r="716" spans="1:4" x14ac:dyDescent="0.25">
      <c r="A716" s="30" t="s">
        <v>358</v>
      </c>
      <c r="B716" s="27">
        <v>1</v>
      </c>
      <c r="C716" s="25">
        <v>1</v>
      </c>
      <c r="D716" s="27">
        <v>1</v>
      </c>
    </row>
    <row r="717" spans="1:4" x14ac:dyDescent="0.25">
      <c r="A717" s="30" t="s">
        <v>359</v>
      </c>
      <c r="B717" s="27">
        <v>3</v>
      </c>
      <c r="C717" s="25">
        <v>1</v>
      </c>
      <c r="D717" s="27">
        <v>1</v>
      </c>
    </row>
    <row r="718" spans="1:4" x14ac:dyDescent="0.25">
      <c r="A718" s="30" t="s">
        <v>360</v>
      </c>
      <c r="B718" s="27">
        <v>1</v>
      </c>
      <c r="C718" s="25">
        <v>1</v>
      </c>
      <c r="D718" s="27">
        <v>1</v>
      </c>
    </row>
    <row r="719" spans="1:4" x14ac:dyDescent="0.25">
      <c r="A719" s="30" t="s">
        <v>361</v>
      </c>
      <c r="B719" s="27">
        <v>1</v>
      </c>
      <c r="C719" s="25">
        <v>1</v>
      </c>
      <c r="D719" s="27">
        <v>1</v>
      </c>
    </row>
    <row r="720" spans="1:4" x14ac:dyDescent="0.25">
      <c r="A720" s="30" t="s">
        <v>362</v>
      </c>
      <c r="B720" s="27">
        <v>1</v>
      </c>
      <c r="C720" s="25">
        <v>1</v>
      </c>
      <c r="D720" s="27">
        <v>1</v>
      </c>
    </row>
    <row r="721" spans="1:4" x14ac:dyDescent="0.25">
      <c r="A721" s="30" t="s">
        <v>363</v>
      </c>
      <c r="B721" s="27">
        <v>4</v>
      </c>
      <c r="C721" s="25">
        <v>1</v>
      </c>
      <c r="D721" s="27">
        <v>1</v>
      </c>
    </row>
    <row r="722" spans="1:4" x14ac:dyDescent="0.25">
      <c r="A722" s="30" t="s">
        <v>364</v>
      </c>
      <c r="B722" s="27">
        <v>1</v>
      </c>
      <c r="C722" s="25">
        <v>1</v>
      </c>
      <c r="D722" s="27">
        <v>1</v>
      </c>
    </row>
    <row r="723" spans="1:4" x14ac:dyDescent="0.25">
      <c r="A723" s="30" t="s">
        <v>365</v>
      </c>
      <c r="B723" s="27">
        <v>2</v>
      </c>
      <c r="C723" s="25">
        <v>1</v>
      </c>
      <c r="D723" s="27">
        <v>1</v>
      </c>
    </row>
    <row r="724" spans="1:4" x14ac:dyDescent="0.25">
      <c r="A724" s="30" t="s">
        <v>1463</v>
      </c>
      <c r="B724" s="27">
        <v>1</v>
      </c>
      <c r="C724" s="25">
        <v>1</v>
      </c>
      <c r="D724" s="27">
        <v>1</v>
      </c>
    </row>
    <row r="725" spans="1:4" x14ac:dyDescent="0.25">
      <c r="A725" s="30" t="s">
        <v>366</v>
      </c>
      <c r="B725" s="27">
        <v>4</v>
      </c>
      <c r="C725" s="25">
        <v>1</v>
      </c>
      <c r="D725" s="27">
        <v>1</v>
      </c>
    </row>
    <row r="726" spans="1:4" x14ac:dyDescent="0.25">
      <c r="A726" s="30" t="s">
        <v>367</v>
      </c>
      <c r="B726" s="27">
        <v>7</v>
      </c>
      <c r="C726" s="25">
        <v>1</v>
      </c>
      <c r="D726" s="27">
        <v>1</v>
      </c>
    </row>
    <row r="727" spans="1:4" x14ac:dyDescent="0.25">
      <c r="A727" s="30" t="s">
        <v>368</v>
      </c>
      <c r="B727" s="27">
        <v>22</v>
      </c>
      <c r="C727" s="25">
        <v>1</v>
      </c>
      <c r="D727" s="27">
        <v>1</v>
      </c>
    </row>
    <row r="728" spans="1:4" x14ac:dyDescent="0.25">
      <c r="A728" s="30" t="s">
        <v>369</v>
      </c>
      <c r="B728" s="27">
        <v>10</v>
      </c>
      <c r="C728" s="25">
        <v>1</v>
      </c>
      <c r="D728" s="27">
        <v>1</v>
      </c>
    </row>
    <row r="729" spans="1:4" x14ac:dyDescent="0.25">
      <c r="A729" s="30" t="s">
        <v>370</v>
      </c>
      <c r="B729" s="27">
        <v>6</v>
      </c>
      <c r="C729" s="25">
        <v>1</v>
      </c>
      <c r="D729" s="27">
        <v>1</v>
      </c>
    </row>
    <row r="730" spans="1:4" x14ac:dyDescent="0.25">
      <c r="A730" s="30" t="s">
        <v>371</v>
      </c>
      <c r="B730" s="27">
        <v>37</v>
      </c>
      <c r="C730" s="25">
        <v>1</v>
      </c>
      <c r="D730" s="27">
        <v>1</v>
      </c>
    </row>
    <row r="731" spans="1:4" x14ac:dyDescent="0.25">
      <c r="A731" s="30" t="s">
        <v>372</v>
      </c>
      <c r="B731" s="27">
        <v>3</v>
      </c>
      <c r="C731" s="25">
        <v>1</v>
      </c>
      <c r="D731" s="27">
        <v>1</v>
      </c>
    </row>
    <row r="732" spans="1:4" x14ac:dyDescent="0.25">
      <c r="A732" s="30" t="s">
        <v>373</v>
      </c>
      <c r="B732" s="27">
        <v>1</v>
      </c>
      <c r="C732" s="25">
        <v>1</v>
      </c>
      <c r="D732" s="27">
        <v>1</v>
      </c>
    </row>
    <row r="733" spans="1:4" x14ac:dyDescent="0.25">
      <c r="A733" s="30" t="s">
        <v>374</v>
      </c>
      <c r="B733" s="27">
        <v>1</v>
      </c>
      <c r="C733" s="25">
        <v>1</v>
      </c>
      <c r="D733" s="27">
        <v>1</v>
      </c>
    </row>
    <row r="734" spans="1:4" x14ac:dyDescent="0.25">
      <c r="A734" s="30" t="s">
        <v>241</v>
      </c>
      <c r="B734" s="27">
        <v>7</v>
      </c>
      <c r="C734" s="25">
        <v>1</v>
      </c>
      <c r="D734" s="27">
        <v>1</v>
      </c>
    </row>
    <row r="735" spans="1:4" x14ac:dyDescent="0.25">
      <c r="A735" s="30" t="s">
        <v>375</v>
      </c>
      <c r="B735" s="27">
        <v>2</v>
      </c>
      <c r="C735" s="25">
        <v>1</v>
      </c>
      <c r="D735" s="27">
        <v>1</v>
      </c>
    </row>
    <row r="736" spans="1:4" x14ac:dyDescent="0.25">
      <c r="A736" s="30" t="s">
        <v>376</v>
      </c>
      <c r="B736" s="27">
        <v>2</v>
      </c>
      <c r="C736" s="25">
        <v>1</v>
      </c>
      <c r="D736" s="27">
        <v>1</v>
      </c>
    </row>
    <row r="737" spans="1:4" x14ac:dyDescent="0.25">
      <c r="A737" s="30" t="s">
        <v>377</v>
      </c>
      <c r="B737" s="27">
        <v>2</v>
      </c>
      <c r="C737" s="25">
        <v>1</v>
      </c>
      <c r="D737" s="27">
        <v>1</v>
      </c>
    </row>
    <row r="738" spans="1:4" x14ac:dyDescent="0.25">
      <c r="A738" s="30" t="s">
        <v>378</v>
      </c>
      <c r="B738" s="27">
        <v>2</v>
      </c>
      <c r="C738" s="25">
        <v>1</v>
      </c>
      <c r="D738" s="27">
        <v>1</v>
      </c>
    </row>
    <row r="739" spans="1:4" x14ac:dyDescent="0.25">
      <c r="A739" s="30" t="s">
        <v>379</v>
      </c>
      <c r="B739" s="27">
        <v>1</v>
      </c>
      <c r="C739" s="25">
        <v>1</v>
      </c>
      <c r="D739" s="27">
        <v>1</v>
      </c>
    </row>
    <row r="740" spans="1:4" x14ac:dyDescent="0.25">
      <c r="A740" s="30" t="s">
        <v>380</v>
      </c>
      <c r="B740" s="27">
        <v>2</v>
      </c>
      <c r="C740" s="25">
        <v>1</v>
      </c>
      <c r="D740" s="27">
        <v>1</v>
      </c>
    </row>
    <row r="741" spans="1:4" x14ac:dyDescent="0.25">
      <c r="A741" s="30" t="s">
        <v>302</v>
      </c>
      <c r="B741" s="27">
        <v>58</v>
      </c>
      <c r="C741" s="25">
        <v>1</v>
      </c>
      <c r="D741" s="27">
        <v>1</v>
      </c>
    </row>
    <row r="742" spans="1:4" x14ac:dyDescent="0.25">
      <c r="A742" s="30" t="s">
        <v>1341</v>
      </c>
      <c r="B742" s="27">
        <v>3</v>
      </c>
      <c r="C742" s="25">
        <v>1</v>
      </c>
      <c r="D742" s="27">
        <v>1</v>
      </c>
    </row>
    <row r="743" spans="1:4" x14ac:dyDescent="0.25">
      <c r="A743" s="30" t="s">
        <v>381</v>
      </c>
      <c r="B743" s="27">
        <v>2</v>
      </c>
      <c r="C743" s="25">
        <v>1</v>
      </c>
      <c r="D743" s="27">
        <v>1</v>
      </c>
    </row>
    <row r="744" spans="1:4" x14ac:dyDescent="0.25">
      <c r="A744" s="30" t="s">
        <v>382</v>
      </c>
      <c r="B744" s="27">
        <v>1</v>
      </c>
      <c r="C744" s="25">
        <v>1</v>
      </c>
      <c r="D744" s="27">
        <v>1</v>
      </c>
    </row>
    <row r="745" spans="1:4" x14ac:dyDescent="0.25">
      <c r="A745" s="30" t="s">
        <v>383</v>
      </c>
      <c r="B745" s="27">
        <v>15</v>
      </c>
      <c r="C745" s="25">
        <v>1</v>
      </c>
      <c r="D745" s="27">
        <v>1</v>
      </c>
    </row>
    <row r="746" spans="1:4" x14ac:dyDescent="0.25">
      <c r="A746" s="30" t="s">
        <v>384</v>
      </c>
      <c r="B746" s="27">
        <v>4</v>
      </c>
      <c r="C746" s="25">
        <v>1</v>
      </c>
      <c r="D746" s="27">
        <v>1</v>
      </c>
    </row>
    <row r="747" spans="1:4" x14ac:dyDescent="0.25">
      <c r="A747" s="30" t="s">
        <v>385</v>
      </c>
      <c r="B747" s="27">
        <v>4</v>
      </c>
      <c r="C747" s="25">
        <v>1</v>
      </c>
      <c r="D747" s="27">
        <v>1</v>
      </c>
    </row>
    <row r="748" spans="1:4" x14ac:dyDescent="0.25">
      <c r="A748" s="30" t="s">
        <v>386</v>
      </c>
      <c r="B748" s="27">
        <v>3</v>
      </c>
      <c r="C748" s="25">
        <v>1</v>
      </c>
      <c r="D748" s="27">
        <v>1</v>
      </c>
    </row>
    <row r="749" spans="1:4" x14ac:dyDescent="0.25">
      <c r="A749" s="30" t="s">
        <v>250</v>
      </c>
      <c r="B749" s="27">
        <v>6</v>
      </c>
      <c r="C749" s="25">
        <v>1</v>
      </c>
      <c r="D749" s="27">
        <v>1</v>
      </c>
    </row>
    <row r="750" spans="1:4" x14ac:dyDescent="0.25">
      <c r="A750" s="30" t="s">
        <v>387</v>
      </c>
      <c r="B750" s="27">
        <v>5</v>
      </c>
      <c r="C750" s="25">
        <v>1</v>
      </c>
      <c r="D750" s="27">
        <v>1</v>
      </c>
    </row>
    <row r="751" spans="1:4" x14ac:dyDescent="0.25">
      <c r="A751" s="30" t="s">
        <v>388</v>
      </c>
      <c r="B751" s="27">
        <v>1</v>
      </c>
      <c r="C751" s="25">
        <v>1</v>
      </c>
      <c r="D751" s="27">
        <v>1</v>
      </c>
    </row>
    <row r="752" spans="1:4" x14ac:dyDescent="0.25">
      <c r="A752" s="30" t="s">
        <v>306</v>
      </c>
      <c r="B752" s="27">
        <v>4</v>
      </c>
      <c r="C752" s="25">
        <v>1</v>
      </c>
      <c r="D752" s="27">
        <v>1</v>
      </c>
    </row>
    <row r="753" spans="1:4" x14ac:dyDescent="0.25">
      <c r="A753" s="30" t="s">
        <v>389</v>
      </c>
      <c r="B753" s="27">
        <v>1</v>
      </c>
      <c r="C753" s="25">
        <v>1</v>
      </c>
      <c r="D753" s="27">
        <v>1</v>
      </c>
    </row>
    <row r="754" spans="1:4" x14ac:dyDescent="0.25">
      <c r="A754" s="31" t="s">
        <v>390</v>
      </c>
      <c r="B754" s="28">
        <v>307</v>
      </c>
      <c r="C754" s="26" t="s">
        <v>9</v>
      </c>
      <c r="D754" s="28">
        <v>66</v>
      </c>
    </row>
    <row r="755" spans="1:4" x14ac:dyDescent="0.25">
      <c r="A755" s="30" t="s">
        <v>391</v>
      </c>
      <c r="B755" s="27"/>
      <c r="C755" s="24"/>
      <c r="D755" s="27"/>
    </row>
    <row r="756" spans="1:4" x14ac:dyDescent="0.25">
      <c r="A756" s="30" t="s">
        <v>392</v>
      </c>
      <c r="B756" s="27">
        <v>24</v>
      </c>
      <c r="C756" s="25">
        <v>1</v>
      </c>
      <c r="D756" s="27">
        <v>1</v>
      </c>
    </row>
    <row r="757" spans="1:4" x14ac:dyDescent="0.25">
      <c r="A757" s="30" t="s">
        <v>1464</v>
      </c>
      <c r="B757" s="27">
        <v>3</v>
      </c>
      <c r="C757" s="25">
        <v>1</v>
      </c>
      <c r="D757" s="27">
        <v>1</v>
      </c>
    </row>
    <row r="758" spans="1:4" x14ac:dyDescent="0.25">
      <c r="A758" s="30" t="s">
        <v>178</v>
      </c>
      <c r="B758" s="27">
        <v>1</v>
      </c>
      <c r="C758" s="25">
        <v>1</v>
      </c>
      <c r="D758" s="27">
        <v>1</v>
      </c>
    </row>
    <row r="759" spans="1:4" x14ac:dyDescent="0.25">
      <c r="A759" s="30" t="s">
        <v>1455</v>
      </c>
      <c r="B759" s="27">
        <v>1</v>
      </c>
      <c r="C759" s="25">
        <v>1</v>
      </c>
      <c r="D759" s="27">
        <v>1</v>
      </c>
    </row>
    <row r="760" spans="1:4" x14ac:dyDescent="0.25">
      <c r="A760" s="30" t="s">
        <v>1337</v>
      </c>
      <c r="B760" s="27">
        <v>1</v>
      </c>
      <c r="C760" s="25">
        <v>1</v>
      </c>
      <c r="D760" s="27">
        <v>1</v>
      </c>
    </row>
    <row r="761" spans="1:4" x14ac:dyDescent="0.25">
      <c r="A761" s="30" t="s">
        <v>393</v>
      </c>
      <c r="B761" s="27">
        <v>2</v>
      </c>
      <c r="C761" s="25">
        <v>1</v>
      </c>
      <c r="D761" s="27">
        <v>1</v>
      </c>
    </row>
    <row r="762" spans="1:4" x14ac:dyDescent="0.25">
      <c r="A762" s="30" t="s">
        <v>68</v>
      </c>
      <c r="B762" s="27">
        <v>6</v>
      </c>
      <c r="C762" s="25">
        <v>1</v>
      </c>
      <c r="D762" s="27">
        <v>1</v>
      </c>
    </row>
    <row r="763" spans="1:4" x14ac:dyDescent="0.25">
      <c r="A763" s="30" t="s">
        <v>1465</v>
      </c>
      <c r="B763" s="27">
        <v>2</v>
      </c>
      <c r="C763" s="25">
        <v>1</v>
      </c>
      <c r="D763" s="27">
        <v>1</v>
      </c>
    </row>
    <row r="764" spans="1:4" x14ac:dyDescent="0.25">
      <c r="A764" s="30" t="s">
        <v>205</v>
      </c>
      <c r="B764" s="27">
        <v>2</v>
      </c>
      <c r="C764" s="25">
        <v>1</v>
      </c>
      <c r="D764" s="27">
        <v>1</v>
      </c>
    </row>
    <row r="765" spans="1:4" x14ac:dyDescent="0.25">
      <c r="A765" s="30" t="s">
        <v>394</v>
      </c>
      <c r="B765" s="27">
        <v>2</v>
      </c>
      <c r="C765" s="25">
        <v>1</v>
      </c>
      <c r="D765" s="27">
        <v>1</v>
      </c>
    </row>
    <row r="766" spans="1:4" x14ac:dyDescent="0.25">
      <c r="A766" s="30" t="s">
        <v>1466</v>
      </c>
      <c r="B766" s="27">
        <v>4</v>
      </c>
      <c r="C766" s="25">
        <v>1</v>
      </c>
      <c r="D766" s="27">
        <v>1</v>
      </c>
    </row>
    <row r="767" spans="1:4" x14ac:dyDescent="0.25">
      <c r="A767" s="30" t="s">
        <v>395</v>
      </c>
      <c r="B767" s="27">
        <v>1</v>
      </c>
      <c r="C767" s="25">
        <v>1</v>
      </c>
      <c r="D767" s="27">
        <v>1</v>
      </c>
    </row>
    <row r="768" spans="1:4" x14ac:dyDescent="0.25">
      <c r="A768" s="30" t="s">
        <v>396</v>
      </c>
      <c r="B768" s="27">
        <v>3</v>
      </c>
      <c r="C768" s="25">
        <v>1</v>
      </c>
      <c r="D768" s="27">
        <v>1</v>
      </c>
    </row>
    <row r="769" spans="1:4" x14ac:dyDescent="0.25">
      <c r="A769" s="30" t="s">
        <v>1467</v>
      </c>
      <c r="B769" s="27">
        <v>1</v>
      </c>
      <c r="C769" s="25">
        <v>1</v>
      </c>
      <c r="D769" s="27">
        <v>1</v>
      </c>
    </row>
    <row r="770" spans="1:4" x14ac:dyDescent="0.25">
      <c r="A770" s="30" t="s">
        <v>312</v>
      </c>
      <c r="B770" s="27">
        <v>30</v>
      </c>
      <c r="C770" s="25">
        <v>1</v>
      </c>
      <c r="D770" s="27">
        <v>1</v>
      </c>
    </row>
    <row r="771" spans="1:4" x14ac:dyDescent="0.25">
      <c r="A771" s="30" t="s">
        <v>397</v>
      </c>
      <c r="B771" s="27">
        <v>3</v>
      </c>
      <c r="C771" s="25">
        <v>1</v>
      </c>
      <c r="D771" s="27">
        <v>1</v>
      </c>
    </row>
    <row r="772" spans="1:4" x14ac:dyDescent="0.25">
      <c r="A772" s="30" t="s">
        <v>313</v>
      </c>
      <c r="B772" s="27">
        <v>13</v>
      </c>
      <c r="C772" s="25">
        <v>1</v>
      </c>
      <c r="D772" s="27">
        <v>1</v>
      </c>
    </row>
    <row r="773" spans="1:4" x14ac:dyDescent="0.25">
      <c r="A773" s="30" t="s">
        <v>1468</v>
      </c>
      <c r="B773" s="27">
        <v>1</v>
      </c>
      <c r="C773" s="25">
        <v>1</v>
      </c>
      <c r="D773" s="27">
        <v>1</v>
      </c>
    </row>
    <row r="774" spans="1:4" x14ac:dyDescent="0.25">
      <c r="A774" s="30" t="s">
        <v>398</v>
      </c>
      <c r="B774" s="27">
        <v>7</v>
      </c>
      <c r="C774" s="25">
        <v>1</v>
      </c>
      <c r="D774" s="27">
        <v>1</v>
      </c>
    </row>
    <row r="775" spans="1:4" x14ac:dyDescent="0.25">
      <c r="A775" s="30" t="s">
        <v>1953</v>
      </c>
      <c r="B775" s="27">
        <v>1</v>
      </c>
      <c r="C775" s="25">
        <v>1</v>
      </c>
      <c r="D775" s="27">
        <v>1</v>
      </c>
    </row>
    <row r="776" spans="1:4" x14ac:dyDescent="0.25">
      <c r="A776" s="30" t="s">
        <v>1285</v>
      </c>
      <c r="B776" s="27">
        <v>2</v>
      </c>
      <c r="C776" s="25">
        <v>1</v>
      </c>
      <c r="D776" s="27">
        <v>1</v>
      </c>
    </row>
    <row r="777" spans="1:4" x14ac:dyDescent="0.25">
      <c r="A777" s="30" t="s">
        <v>399</v>
      </c>
      <c r="B777" s="27">
        <v>7</v>
      </c>
      <c r="C777" s="25">
        <v>1</v>
      </c>
      <c r="D777" s="27">
        <v>1</v>
      </c>
    </row>
    <row r="778" spans="1:4" x14ac:dyDescent="0.25">
      <c r="A778" s="30" t="s">
        <v>400</v>
      </c>
      <c r="B778" s="27">
        <v>5</v>
      </c>
      <c r="C778" s="25">
        <v>1</v>
      </c>
      <c r="D778" s="27">
        <v>1</v>
      </c>
    </row>
    <row r="779" spans="1:4" x14ac:dyDescent="0.25">
      <c r="A779" s="30" t="s">
        <v>401</v>
      </c>
      <c r="B779" s="27">
        <v>8</v>
      </c>
      <c r="C779" s="25">
        <v>1</v>
      </c>
      <c r="D779" s="27">
        <v>1</v>
      </c>
    </row>
    <row r="780" spans="1:4" x14ac:dyDescent="0.25">
      <c r="A780" s="30" t="s">
        <v>1954</v>
      </c>
      <c r="B780" s="27">
        <v>1</v>
      </c>
      <c r="C780" s="25">
        <v>1</v>
      </c>
      <c r="D780" s="27">
        <v>1</v>
      </c>
    </row>
    <row r="781" spans="1:4" x14ac:dyDescent="0.25">
      <c r="A781" s="30" t="s">
        <v>220</v>
      </c>
      <c r="B781" s="27">
        <v>1</v>
      </c>
      <c r="C781" s="25">
        <v>1</v>
      </c>
      <c r="D781" s="27">
        <v>1</v>
      </c>
    </row>
    <row r="782" spans="1:4" x14ac:dyDescent="0.25">
      <c r="A782" s="30" t="s">
        <v>221</v>
      </c>
      <c r="B782" s="27">
        <v>17</v>
      </c>
      <c r="C782" s="25">
        <v>1</v>
      </c>
      <c r="D782" s="27">
        <v>1</v>
      </c>
    </row>
    <row r="783" spans="1:4" x14ac:dyDescent="0.25">
      <c r="A783" s="30" t="s">
        <v>402</v>
      </c>
      <c r="B783" s="27">
        <v>6</v>
      </c>
      <c r="C783" s="25">
        <v>1</v>
      </c>
      <c r="D783" s="27">
        <v>1</v>
      </c>
    </row>
    <row r="784" spans="1:4" x14ac:dyDescent="0.25">
      <c r="A784" s="30" t="s">
        <v>1469</v>
      </c>
      <c r="B784" s="27">
        <v>2</v>
      </c>
      <c r="C784" s="25">
        <v>1</v>
      </c>
      <c r="D784" s="27">
        <v>1</v>
      </c>
    </row>
    <row r="785" spans="1:4" x14ac:dyDescent="0.25">
      <c r="A785" s="30" t="s">
        <v>403</v>
      </c>
      <c r="B785" s="27">
        <v>7</v>
      </c>
      <c r="C785" s="25">
        <v>1</v>
      </c>
      <c r="D785" s="27">
        <v>1</v>
      </c>
    </row>
    <row r="786" spans="1:4" x14ac:dyDescent="0.25">
      <c r="A786" s="30" t="s">
        <v>404</v>
      </c>
      <c r="B786" s="27">
        <v>1</v>
      </c>
      <c r="C786" s="25">
        <v>1</v>
      </c>
      <c r="D786" s="27">
        <v>1</v>
      </c>
    </row>
    <row r="787" spans="1:4" x14ac:dyDescent="0.25">
      <c r="A787" s="30" t="s">
        <v>1470</v>
      </c>
      <c r="B787" s="27">
        <v>2</v>
      </c>
      <c r="C787" s="25">
        <v>1</v>
      </c>
      <c r="D787" s="27">
        <v>1</v>
      </c>
    </row>
    <row r="788" spans="1:4" x14ac:dyDescent="0.25">
      <c r="A788" s="30" t="s">
        <v>1471</v>
      </c>
      <c r="B788" s="27">
        <v>1</v>
      </c>
      <c r="C788" s="25">
        <v>1</v>
      </c>
      <c r="D788" s="27">
        <v>1</v>
      </c>
    </row>
    <row r="789" spans="1:4" x14ac:dyDescent="0.25">
      <c r="A789" s="30" t="s">
        <v>315</v>
      </c>
      <c r="B789" s="27">
        <v>2</v>
      </c>
      <c r="C789" s="25">
        <v>1</v>
      </c>
      <c r="D789" s="27">
        <v>1</v>
      </c>
    </row>
    <row r="790" spans="1:4" x14ac:dyDescent="0.25">
      <c r="A790" s="30" t="s">
        <v>405</v>
      </c>
      <c r="B790" s="27">
        <v>1</v>
      </c>
      <c r="C790" s="25">
        <v>1</v>
      </c>
      <c r="D790" s="27">
        <v>1</v>
      </c>
    </row>
    <row r="791" spans="1:4" x14ac:dyDescent="0.25">
      <c r="A791" s="30" t="s">
        <v>1472</v>
      </c>
      <c r="B791" s="27">
        <v>6</v>
      </c>
      <c r="C791" s="25">
        <v>1</v>
      </c>
      <c r="D791" s="27">
        <v>1</v>
      </c>
    </row>
    <row r="792" spans="1:4" x14ac:dyDescent="0.25">
      <c r="A792" s="30" t="s">
        <v>406</v>
      </c>
      <c r="B792" s="27">
        <v>1</v>
      </c>
      <c r="C792" s="25">
        <v>1</v>
      </c>
      <c r="D792" s="27">
        <v>1</v>
      </c>
    </row>
    <row r="793" spans="1:4" x14ac:dyDescent="0.25">
      <c r="A793" s="30" t="s">
        <v>229</v>
      </c>
      <c r="B793" s="27">
        <v>1</v>
      </c>
      <c r="C793" s="25">
        <v>1</v>
      </c>
      <c r="D793" s="27">
        <v>1</v>
      </c>
    </row>
    <row r="794" spans="1:4" x14ac:dyDescent="0.25">
      <c r="A794" s="30" t="s">
        <v>407</v>
      </c>
      <c r="B794" s="27">
        <v>3</v>
      </c>
      <c r="C794" s="25">
        <v>1</v>
      </c>
      <c r="D794" s="27">
        <v>1</v>
      </c>
    </row>
    <row r="795" spans="1:4" x14ac:dyDescent="0.25">
      <c r="A795" s="30" t="s">
        <v>408</v>
      </c>
      <c r="B795" s="27">
        <v>3</v>
      </c>
      <c r="C795" s="25">
        <v>1</v>
      </c>
      <c r="D795" s="27">
        <v>1</v>
      </c>
    </row>
    <row r="796" spans="1:4" x14ac:dyDescent="0.25">
      <c r="A796" s="30" t="s">
        <v>317</v>
      </c>
      <c r="B796" s="27">
        <v>19</v>
      </c>
      <c r="C796" s="25">
        <v>1</v>
      </c>
      <c r="D796" s="27">
        <v>1</v>
      </c>
    </row>
    <row r="797" spans="1:4" x14ac:dyDescent="0.25">
      <c r="A797" s="30" t="s">
        <v>1473</v>
      </c>
      <c r="B797" s="27">
        <v>1</v>
      </c>
      <c r="C797" s="25">
        <v>1</v>
      </c>
      <c r="D797" s="27">
        <v>1</v>
      </c>
    </row>
    <row r="798" spans="1:4" x14ac:dyDescent="0.25">
      <c r="A798" s="30" t="s">
        <v>193</v>
      </c>
      <c r="B798" s="27">
        <v>1</v>
      </c>
      <c r="C798" s="25">
        <v>1</v>
      </c>
      <c r="D798" s="27">
        <v>1</v>
      </c>
    </row>
    <row r="799" spans="1:4" x14ac:dyDescent="0.25">
      <c r="A799" s="30" t="s">
        <v>1474</v>
      </c>
      <c r="B799" s="27">
        <v>2</v>
      </c>
      <c r="C799" s="25">
        <v>1</v>
      </c>
      <c r="D799" s="27">
        <v>1</v>
      </c>
    </row>
    <row r="800" spans="1:4" x14ac:dyDescent="0.25">
      <c r="A800" s="30" t="s">
        <v>409</v>
      </c>
      <c r="B800" s="27">
        <v>1</v>
      </c>
      <c r="C800" s="25">
        <v>1</v>
      </c>
      <c r="D800" s="27">
        <v>1</v>
      </c>
    </row>
    <row r="801" spans="1:4" x14ac:dyDescent="0.25">
      <c r="A801" s="30" t="s">
        <v>410</v>
      </c>
      <c r="B801" s="27">
        <v>1</v>
      </c>
      <c r="C801" s="25">
        <v>1</v>
      </c>
      <c r="D801" s="27">
        <v>1</v>
      </c>
    </row>
    <row r="802" spans="1:4" x14ac:dyDescent="0.25">
      <c r="A802" s="30" t="s">
        <v>320</v>
      </c>
      <c r="B802" s="27">
        <v>2</v>
      </c>
      <c r="C802" s="25">
        <v>1</v>
      </c>
      <c r="D802" s="27">
        <v>1</v>
      </c>
    </row>
    <row r="803" spans="1:4" x14ac:dyDescent="0.25">
      <c r="A803" s="30" t="s">
        <v>411</v>
      </c>
      <c r="B803" s="27">
        <v>2</v>
      </c>
      <c r="C803" s="25">
        <v>1</v>
      </c>
      <c r="D803" s="27">
        <v>1</v>
      </c>
    </row>
    <row r="804" spans="1:4" x14ac:dyDescent="0.25">
      <c r="A804" s="30" t="s">
        <v>1360</v>
      </c>
      <c r="B804" s="27">
        <v>1</v>
      </c>
      <c r="C804" s="25">
        <v>1</v>
      </c>
      <c r="D804" s="27">
        <v>1</v>
      </c>
    </row>
    <row r="805" spans="1:4" x14ac:dyDescent="0.25">
      <c r="A805" s="30" t="s">
        <v>412</v>
      </c>
      <c r="B805" s="27">
        <v>2</v>
      </c>
      <c r="C805" s="25">
        <v>1</v>
      </c>
      <c r="D805" s="27">
        <v>1</v>
      </c>
    </row>
    <row r="806" spans="1:4" x14ac:dyDescent="0.25">
      <c r="A806" s="30" t="s">
        <v>1475</v>
      </c>
      <c r="B806" s="27">
        <v>4</v>
      </c>
      <c r="C806" s="25">
        <v>1</v>
      </c>
      <c r="D806" s="27">
        <v>1</v>
      </c>
    </row>
    <row r="807" spans="1:4" x14ac:dyDescent="0.25">
      <c r="A807" s="30" t="s">
        <v>413</v>
      </c>
      <c r="B807" s="27">
        <v>10</v>
      </c>
      <c r="C807" s="25">
        <v>1</v>
      </c>
      <c r="D807" s="27">
        <v>1</v>
      </c>
    </row>
    <row r="808" spans="1:4" x14ac:dyDescent="0.25">
      <c r="A808" s="30" t="s">
        <v>287</v>
      </c>
      <c r="B808" s="27">
        <v>2</v>
      </c>
      <c r="C808" s="25">
        <v>1</v>
      </c>
      <c r="D808" s="27">
        <v>1</v>
      </c>
    </row>
    <row r="809" spans="1:4" x14ac:dyDescent="0.25">
      <c r="A809" s="30" t="s">
        <v>414</v>
      </c>
      <c r="B809" s="27">
        <v>2</v>
      </c>
      <c r="C809" s="25">
        <v>1</v>
      </c>
      <c r="D809" s="27">
        <v>1</v>
      </c>
    </row>
    <row r="810" spans="1:4" x14ac:dyDescent="0.25">
      <c r="A810" s="30" t="s">
        <v>322</v>
      </c>
      <c r="B810" s="27">
        <v>22</v>
      </c>
      <c r="C810" s="25">
        <v>1</v>
      </c>
      <c r="D810" s="27">
        <v>1</v>
      </c>
    </row>
    <row r="811" spans="1:4" x14ac:dyDescent="0.25">
      <c r="A811" s="30" t="s">
        <v>415</v>
      </c>
      <c r="B811" s="27">
        <v>17</v>
      </c>
      <c r="C811" s="25">
        <v>1</v>
      </c>
      <c r="D811" s="27">
        <v>1</v>
      </c>
    </row>
    <row r="812" spans="1:4" x14ac:dyDescent="0.25">
      <c r="A812" s="30" t="s">
        <v>1476</v>
      </c>
      <c r="B812" s="27">
        <v>3</v>
      </c>
      <c r="C812" s="25">
        <v>1</v>
      </c>
      <c r="D812" s="27">
        <v>1</v>
      </c>
    </row>
    <row r="813" spans="1:4" x14ac:dyDescent="0.25">
      <c r="A813" s="30" t="s">
        <v>129</v>
      </c>
      <c r="B813" s="27">
        <v>15</v>
      </c>
      <c r="C813" s="25">
        <v>1</v>
      </c>
      <c r="D813" s="27">
        <v>1</v>
      </c>
    </row>
    <row r="814" spans="1:4" x14ac:dyDescent="0.25">
      <c r="A814" s="30" t="s">
        <v>1477</v>
      </c>
      <c r="B814" s="27">
        <v>3</v>
      </c>
      <c r="C814" s="25">
        <v>1</v>
      </c>
      <c r="D814" s="27">
        <v>1</v>
      </c>
    </row>
    <row r="815" spans="1:4" x14ac:dyDescent="0.25">
      <c r="A815" s="30" t="s">
        <v>1478</v>
      </c>
      <c r="B815" s="27">
        <v>1</v>
      </c>
      <c r="C815" s="25">
        <v>1</v>
      </c>
      <c r="D815" s="27">
        <v>1</v>
      </c>
    </row>
    <row r="816" spans="1:4" x14ac:dyDescent="0.25">
      <c r="A816" s="30" t="s">
        <v>1479</v>
      </c>
      <c r="B816" s="27">
        <v>1</v>
      </c>
      <c r="C816" s="25">
        <v>1</v>
      </c>
      <c r="D816" s="27">
        <v>1</v>
      </c>
    </row>
    <row r="817" spans="1:4" x14ac:dyDescent="0.25">
      <c r="A817" s="30" t="s">
        <v>416</v>
      </c>
      <c r="B817" s="27">
        <v>3</v>
      </c>
      <c r="C817" s="25">
        <v>1</v>
      </c>
      <c r="D817" s="27">
        <v>1</v>
      </c>
    </row>
    <row r="818" spans="1:4" x14ac:dyDescent="0.25">
      <c r="A818" s="30" t="s">
        <v>417</v>
      </c>
      <c r="B818" s="27">
        <v>5</v>
      </c>
      <c r="C818" s="25">
        <v>1</v>
      </c>
      <c r="D818" s="27">
        <v>1</v>
      </c>
    </row>
    <row r="819" spans="1:4" x14ac:dyDescent="0.25">
      <c r="A819" s="30" t="s">
        <v>324</v>
      </c>
      <c r="B819" s="27">
        <v>2</v>
      </c>
      <c r="C819" s="25">
        <v>1</v>
      </c>
      <c r="D819" s="27">
        <v>1</v>
      </c>
    </row>
    <row r="820" spans="1:4" x14ac:dyDescent="0.25">
      <c r="A820" s="30" t="s">
        <v>418</v>
      </c>
      <c r="B820" s="27">
        <v>1</v>
      </c>
      <c r="C820" s="25">
        <v>1</v>
      </c>
      <c r="D820" s="27">
        <v>1</v>
      </c>
    </row>
    <row r="821" spans="1:4" x14ac:dyDescent="0.25">
      <c r="A821" s="30" t="s">
        <v>1480</v>
      </c>
      <c r="B821" s="27">
        <v>1</v>
      </c>
      <c r="C821" s="25">
        <v>1</v>
      </c>
      <c r="D821" s="27">
        <v>1</v>
      </c>
    </row>
    <row r="822" spans="1:4" x14ac:dyDescent="0.25">
      <c r="A822" s="30" t="s">
        <v>419</v>
      </c>
      <c r="B822" s="27">
        <v>4</v>
      </c>
      <c r="C822" s="25">
        <v>1</v>
      </c>
      <c r="D822" s="27">
        <v>1</v>
      </c>
    </row>
    <row r="823" spans="1:4" x14ac:dyDescent="0.25">
      <c r="A823" s="30" t="s">
        <v>1955</v>
      </c>
      <c r="B823" s="27">
        <v>1</v>
      </c>
      <c r="C823" s="25">
        <v>1</v>
      </c>
      <c r="D823" s="27">
        <v>1</v>
      </c>
    </row>
    <row r="824" spans="1:4" x14ac:dyDescent="0.25">
      <c r="A824" s="30" t="s">
        <v>420</v>
      </c>
      <c r="B824" s="27">
        <v>11</v>
      </c>
      <c r="C824" s="25">
        <v>1</v>
      </c>
      <c r="D824" s="27">
        <v>1</v>
      </c>
    </row>
    <row r="825" spans="1:4" x14ac:dyDescent="0.25">
      <c r="A825" s="30" t="s">
        <v>244</v>
      </c>
      <c r="B825" s="27">
        <v>4</v>
      </c>
      <c r="C825" s="25">
        <v>1</v>
      </c>
      <c r="D825" s="27">
        <v>1</v>
      </c>
    </row>
    <row r="826" spans="1:4" x14ac:dyDescent="0.25">
      <c r="A826" s="30" t="s">
        <v>421</v>
      </c>
      <c r="B826" s="27">
        <v>2</v>
      </c>
      <c r="C826" s="25">
        <v>1</v>
      </c>
      <c r="D826" s="27">
        <v>1</v>
      </c>
    </row>
    <row r="827" spans="1:4" x14ac:dyDescent="0.25">
      <c r="A827" s="30" t="s">
        <v>422</v>
      </c>
      <c r="B827" s="27">
        <v>5</v>
      </c>
      <c r="C827" s="25">
        <v>1</v>
      </c>
      <c r="D827" s="27">
        <v>1</v>
      </c>
    </row>
    <row r="828" spans="1:4" x14ac:dyDescent="0.25">
      <c r="A828" s="30" t="s">
        <v>1481</v>
      </c>
      <c r="B828" s="27">
        <v>1</v>
      </c>
      <c r="C828" s="25">
        <v>1</v>
      </c>
      <c r="D828" s="27">
        <v>1</v>
      </c>
    </row>
    <row r="829" spans="1:4" x14ac:dyDescent="0.25">
      <c r="A829" s="30" t="s">
        <v>423</v>
      </c>
      <c r="B829" s="27">
        <v>10</v>
      </c>
      <c r="C829" s="25">
        <v>1</v>
      </c>
      <c r="D829" s="27">
        <v>1</v>
      </c>
    </row>
    <row r="830" spans="1:4" x14ac:dyDescent="0.25">
      <c r="A830" s="30" t="s">
        <v>424</v>
      </c>
      <c r="B830" s="27">
        <v>2</v>
      </c>
      <c r="C830" s="25">
        <v>1</v>
      </c>
      <c r="D830" s="27">
        <v>1</v>
      </c>
    </row>
    <row r="831" spans="1:4" x14ac:dyDescent="0.25">
      <c r="A831" s="30" t="s">
        <v>1482</v>
      </c>
      <c r="B831" s="27">
        <v>1</v>
      </c>
      <c r="C831" s="25">
        <v>1</v>
      </c>
      <c r="D831" s="27">
        <v>1</v>
      </c>
    </row>
    <row r="832" spans="1:4" x14ac:dyDescent="0.25">
      <c r="A832" s="30" t="s">
        <v>50</v>
      </c>
      <c r="B832" s="27">
        <v>7</v>
      </c>
      <c r="C832" s="25">
        <v>1</v>
      </c>
      <c r="D832" s="27">
        <v>1</v>
      </c>
    </row>
    <row r="833" spans="1:4" x14ac:dyDescent="0.25">
      <c r="A833" s="30" t="s">
        <v>52</v>
      </c>
      <c r="B833" s="27">
        <v>1</v>
      </c>
      <c r="C833" s="25">
        <v>1</v>
      </c>
      <c r="D833" s="27">
        <v>1</v>
      </c>
    </row>
    <row r="834" spans="1:4" x14ac:dyDescent="0.25">
      <c r="A834" s="30" t="s">
        <v>1483</v>
      </c>
      <c r="B834" s="27">
        <v>6</v>
      </c>
      <c r="C834" s="25">
        <v>1</v>
      </c>
      <c r="D834" s="27">
        <v>1</v>
      </c>
    </row>
    <row r="835" spans="1:4" x14ac:dyDescent="0.25">
      <c r="A835" s="30" t="s">
        <v>425</v>
      </c>
      <c r="B835" s="27">
        <v>2</v>
      </c>
      <c r="C835" s="25">
        <v>1</v>
      </c>
      <c r="D835" s="27">
        <v>1</v>
      </c>
    </row>
    <row r="836" spans="1:4" x14ac:dyDescent="0.25">
      <c r="A836" s="30" t="s">
        <v>1484</v>
      </c>
      <c r="B836" s="27">
        <v>1</v>
      </c>
      <c r="C836" s="25">
        <v>1</v>
      </c>
      <c r="D836" s="27">
        <v>1</v>
      </c>
    </row>
    <row r="837" spans="1:4" x14ac:dyDescent="0.25">
      <c r="A837" s="30" t="s">
        <v>157</v>
      </c>
      <c r="B837" s="27">
        <v>2</v>
      </c>
      <c r="C837" s="25">
        <v>1</v>
      </c>
      <c r="D837" s="27">
        <v>1</v>
      </c>
    </row>
    <row r="838" spans="1:4" x14ac:dyDescent="0.25">
      <c r="A838" s="30" t="s">
        <v>1956</v>
      </c>
      <c r="B838" s="27">
        <v>2</v>
      </c>
      <c r="C838" s="25">
        <v>1</v>
      </c>
      <c r="D838" s="27">
        <v>1</v>
      </c>
    </row>
    <row r="839" spans="1:4" x14ac:dyDescent="0.25">
      <c r="A839" s="30" t="s">
        <v>1957</v>
      </c>
      <c r="B839" s="27">
        <v>2</v>
      </c>
      <c r="C839" s="25">
        <v>1</v>
      </c>
      <c r="D839" s="27">
        <v>1</v>
      </c>
    </row>
    <row r="840" spans="1:4" x14ac:dyDescent="0.25">
      <c r="A840" s="30" t="s">
        <v>426</v>
      </c>
      <c r="B840" s="27">
        <v>1</v>
      </c>
      <c r="C840" s="25">
        <v>1</v>
      </c>
      <c r="D840" s="27">
        <v>1</v>
      </c>
    </row>
    <row r="841" spans="1:4" x14ac:dyDescent="0.25">
      <c r="A841" s="30" t="s">
        <v>165</v>
      </c>
      <c r="B841" s="27">
        <v>3</v>
      </c>
      <c r="C841" s="25">
        <v>1</v>
      </c>
      <c r="D841" s="27">
        <v>1</v>
      </c>
    </row>
    <row r="842" spans="1:4" x14ac:dyDescent="0.25">
      <c r="A842" s="30" t="s">
        <v>427</v>
      </c>
      <c r="B842" s="27">
        <v>2</v>
      </c>
      <c r="C842" s="25">
        <v>1</v>
      </c>
      <c r="D842" s="27">
        <v>1</v>
      </c>
    </row>
    <row r="843" spans="1:4" x14ac:dyDescent="0.25">
      <c r="A843" s="30" t="s">
        <v>428</v>
      </c>
      <c r="B843" s="27">
        <v>6</v>
      </c>
      <c r="C843" s="25">
        <v>1</v>
      </c>
      <c r="D843" s="27">
        <v>1</v>
      </c>
    </row>
    <row r="844" spans="1:4" x14ac:dyDescent="0.25">
      <c r="A844" s="30" t="s">
        <v>1485</v>
      </c>
      <c r="B844" s="27">
        <v>1</v>
      </c>
      <c r="C844" s="25">
        <v>1</v>
      </c>
      <c r="D844" s="27">
        <v>1</v>
      </c>
    </row>
    <row r="845" spans="1:4" x14ac:dyDescent="0.25">
      <c r="A845" s="30" t="s">
        <v>429</v>
      </c>
      <c r="B845" s="27">
        <v>3</v>
      </c>
      <c r="C845" s="25">
        <v>1</v>
      </c>
      <c r="D845" s="27">
        <v>1</v>
      </c>
    </row>
    <row r="846" spans="1:4" x14ac:dyDescent="0.25">
      <c r="A846" s="30" t="s">
        <v>1958</v>
      </c>
      <c r="B846" s="27">
        <v>4</v>
      </c>
      <c r="C846" s="25">
        <v>1</v>
      </c>
      <c r="D846" s="27">
        <v>1</v>
      </c>
    </row>
    <row r="847" spans="1:4" x14ac:dyDescent="0.25">
      <c r="A847" s="30" t="s">
        <v>1486</v>
      </c>
      <c r="B847" s="27">
        <v>3</v>
      </c>
      <c r="C847" s="25">
        <v>1</v>
      </c>
      <c r="D847" s="27">
        <v>1</v>
      </c>
    </row>
    <row r="848" spans="1:4" x14ac:dyDescent="0.25">
      <c r="A848" s="30" t="s">
        <v>61</v>
      </c>
      <c r="B848" s="27">
        <v>3</v>
      </c>
      <c r="C848" s="25">
        <v>1</v>
      </c>
      <c r="D848" s="27">
        <v>1</v>
      </c>
    </row>
    <row r="849" spans="1:4" x14ac:dyDescent="0.25">
      <c r="A849" s="30" t="s">
        <v>1487</v>
      </c>
      <c r="B849" s="27">
        <v>4</v>
      </c>
      <c r="C849" s="25">
        <v>1</v>
      </c>
      <c r="D849" s="27">
        <v>1</v>
      </c>
    </row>
    <row r="850" spans="1:4" x14ac:dyDescent="0.25">
      <c r="A850" s="30" t="s">
        <v>430</v>
      </c>
      <c r="B850" s="27">
        <v>6</v>
      </c>
      <c r="C850" s="25">
        <v>1</v>
      </c>
      <c r="D850" s="27">
        <v>1</v>
      </c>
    </row>
    <row r="851" spans="1:4" x14ac:dyDescent="0.25">
      <c r="A851" s="30" t="s">
        <v>431</v>
      </c>
      <c r="B851" s="27">
        <v>11</v>
      </c>
      <c r="C851" s="25">
        <v>1</v>
      </c>
      <c r="D851" s="27">
        <v>1</v>
      </c>
    </row>
    <row r="852" spans="1:4" x14ac:dyDescent="0.25">
      <c r="A852" s="31" t="s">
        <v>432</v>
      </c>
      <c r="B852" s="28">
        <v>420</v>
      </c>
      <c r="C852" s="26" t="s">
        <v>9</v>
      </c>
      <c r="D852" s="28">
        <v>96</v>
      </c>
    </row>
    <row r="853" spans="1:4" x14ac:dyDescent="0.25">
      <c r="A853" s="30" t="s">
        <v>1488</v>
      </c>
      <c r="B853" s="27"/>
      <c r="C853" s="24"/>
      <c r="D853" s="27"/>
    </row>
    <row r="854" spans="1:4" x14ac:dyDescent="0.25">
      <c r="A854" s="30" t="s">
        <v>338</v>
      </c>
      <c r="B854" s="27">
        <v>4</v>
      </c>
      <c r="C854" s="25">
        <v>1</v>
      </c>
      <c r="D854" s="27">
        <v>1</v>
      </c>
    </row>
    <row r="855" spans="1:4" x14ac:dyDescent="0.25">
      <c r="A855" s="30" t="s">
        <v>1489</v>
      </c>
      <c r="B855" s="27">
        <v>1</v>
      </c>
      <c r="C855" s="25">
        <v>1</v>
      </c>
      <c r="D855" s="27">
        <v>1</v>
      </c>
    </row>
    <row r="856" spans="1:4" x14ac:dyDescent="0.25">
      <c r="A856" s="30" t="s">
        <v>342</v>
      </c>
      <c r="B856" s="27">
        <v>6</v>
      </c>
      <c r="C856" s="25">
        <v>1</v>
      </c>
      <c r="D856" s="27">
        <v>1</v>
      </c>
    </row>
    <row r="857" spans="1:4" x14ac:dyDescent="0.25">
      <c r="A857" s="30" t="s">
        <v>345</v>
      </c>
      <c r="B857" s="27">
        <v>2</v>
      </c>
      <c r="C857" s="25">
        <v>1</v>
      </c>
      <c r="D857" s="27">
        <v>1</v>
      </c>
    </row>
    <row r="858" spans="1:4" x14ac:dyDescent="0.25">
      <c r="A858" s="30" t="s">
        <v>1959</v>
      </c>
      <c r="B858" s="27">
        <v>1</v>
      </c>
      <c r="C858" s="25">
        <v>1</v>
      </c>
      <c r="D858" s="27">
        <v>1</v>
      </c>
    </row>
    <row r="859" spans="1:4" x14ac:dyDescent="0.25">
      <c r="A859" s="30" t="s">
        <v>506</v>
      </c>
      <c r="B859" s="27">
        <v>4</v>
      </c>
      <c r="C859" s="25">
        <v>1</v>
      </c>
      <c r="D859" s="27">
        <v>1</v>
      </c>
    </row>
    <row r="860" spans="1:4" x14ac:dyDescent="0.25">
      <c r="A860" s="30" t="s">
        <v>349</v>
      </c>
      <c r="B860" s="27">
        <v>1</v>
      </c>
      <c r="C860" s="25">
        <v>1</v>
      </c>
      <c r="D860" s="27">
        <v>1</v>
      </c>
    </row>
    <row r="861" spans="1:4" x14ac:dyDescent="0.25">
      <c r="A861" s="30" t="s">
        <v>350</v>
      </c>
      <c r="B861" s="27">
        <v>1</v>
      </c>
      <c r="C861" s="25">
        <v>1</v>
      </c>
      <c r="D861" s="27">
        <v>1</v>
      </c>
    </row>
    <row r="862" spans="1:4" x14ac:dyDescent="0.25">
      <c r="A862" s="30" t="s">
        <v>1960</v>
      </c>
      <c r="B862" s="27">
        <v>2</v>
      </c>
      <c r="C862" s="25">
        <v>1</v>
      </c>
      <c r="D862" s="27">
        <v>1</v>
      </c>
    </row>
    <row r="863" spans="1:4" x14ac:dyDescent="0.25">
      <c r="A863" s="30" t="s">
        <v>355</v>
      </c>
      <c r="B863" s="27">
        <v>1</v>
      </c>
      <c r="C863" s="25">
        <v>1</v>
      </c>
      <c r="D863" s="27">
        <v>1</v>
      </c>
    </row>
    <row r="864" spans="1:4" x14ac:dyDescent="0.25">
      <c r="A864" s="30" t="s">
        <v>356</v>
      </c>
      <c r="B864" s="27">
        <v>1</v>
      </c>
      <c r="C864" s="25">
        <v>1</v>
      </c>
      <c r="D864" s="27">
        <v>1</v>
      </c>
    </row>
    <row r="865" spans="1:4" x14ac:dyDescent="0.25">
      <c r="A865" s="30" t="s">
        <v>357</v>
      </c>
      <c r="B865" s="27">
        <v>1</v>
      </c>
      <c r="C865" s="25">
        <v>1</v>
      </c>
      <c r="D865" s="27">
        <v>1</v>
      </c>
    </row>
    <row r="866" spans="1:4" x14ac:dyDescent="0.25">
      <c r="A866" s="30" t="s">
        <v>1490</v>
      </c>
      <c r="B866" s="27">
        <v>2</v>
      </c>
      <c r="C866" s="25">
        <v>1</v>
      </c>
      <c r="D866" s="27">
        <v>1</v>
      </c>
    </row>
    <row r="867" spans="1:4" x14ac:dyDescent="0.25">
      <c r="A867" s="30" t="s">
        <v>366</v>
      </c>
      <c r="B867" s="27">
        <v>4</v>
      </c>
      <c r="C867" s="25">
        <v>1</v>
      </c>
      <c r="D867" s="27">
        <v>1</v>
      </c>
    </row>
    <row r="868" spans="1:4" x14ac:dyDescent="0.25">
      <c r="A868" s="30" t="s">
        <v>367</v>
      </c>
      <c r="B868" s="27">
        <v>11</v>
      </c>
      <c r="C868" s="25">
        <v>1</v>
      </c>
      <c r="D868" s="27">
        <v>1</v>
      </c>
    </row>
    <row r="869" spans="1:4" x14ac:dyDescent="0.25">
      <c r="A869" s="30" t="s">
        <v>368</v>
      </c>
      <c r="B869" s="27">
        <v>23</v>
      </c>
      <c r="C869" s="25">
        <v>1</v>
      </c>
      <c r="D869" s="27">
        <v>1</v>
      </c>
    </row>
    <row r="870" spans="1:4" x14ac:dyDescent="0.25">
      <c r="A870" s="30" t="s">
        <v>1339</v>
      </c>
      <c r="B870" s="27">
        <v>1</v>
      </c>
      <c r="C870" s="25">
        <v>1</v>
      </c>
      <c r="D870" s="27">
        <v>1</v>
      </c>
    </row>
    <row r="871" spans="1:4" x14ac:dyDescent="0.25">
      <c r="A871" s="30" t="s">
        <v>370</v>
      </c>
      <c r="B871" s="27">
        <v>3</v>
      </c>
      <c r="C871" s="25">
        <v>1</v>
      </c>
      <c r="D871" s="27">
        <v>1</v>
      </c>
    </row>
    <row r="872" spans="1:4" x14ac:dyDescent="0.25">
      <c r="A872" s="30" t="s">
        <v>371</v>
      </c>
      <c r="B872" s="27">
        <v>2</v>
      </c>
      <c r="C872" s="25">
        <v>1</v>
      </c>
      <c r="D872" s="27">
        <v>1</v>
      </c>
    </row>
    <row r="873" spans="1:4" x14ac:dyDescent="0.25">
      <c r="A873" s="30" t="s">
        <v>241</v>
      </c>
      <c r="B873" s="27">
        <v>4</v>
      </c>
      <c r="C873" s="25">
        <v>1</v>
      </c>
      <c r="D873" s="27">
        <v>1</v>
      </c>
    </row>
    <row r="874" spans="1:4" x14ac:dyDescent="0.25">
      <c r="A874" s="30" t="s">
        <v>1961</v>
      </c>
      <c r="B874" s="27">
        <v>1</v>
      </c>
      <c r="C874" s="25">
        <v>1</v>
      </c>
      <c r="D874" s="27">
        <v>1</v>
      </c>
    </row>
    <row r="875" spans="1:4" x14ac:dyDescent="0.25">
      <c r="A875" s="30" t="s">
        <v>380</v>
      </c>
      <c r="B875" s="27">
        <v>3</v>
      </c>
      <c r="C875" s="25">
        <v>1</v>
      </c>
      <c r="D875" s="27">
        <v>1</v>
      </c>
    </row>
    <row r="876" spans="1:4" x14ac:dyDescent="0.25">
      <c r="A876" s="30" t="s">
        <v>302</v>
      </c>
      <c r="B876" s="27">
        <v>9</v>
      </c>
      <c r="C876" s="25">
        <v>1</v>
      </c>
      <c r="D876" s="27">
        <v>1</v>
      </c>
    </row>
    <row r="877" spans="1:4" x14ac:dyDescent="0.25">
      <c r="A877" s="30" t="s">
        <v>1341</v>
      </c>
      <c r="B877" s="27">
        <v>1</v>
      </c>
      <c r="C877" s="25">
        <v>1</v>
      </c>
      <c r="D877" s="27">
        <v>1</v>
      </c>
    </row>
    <row r="878" spans="1:4" x14ac:dyDescent="0.25">
      <c r="A878" s="30" t="s">
        <v>1491</v>
      </c>
      <c r="B878" s="27">
        <v>1</v>
      </c>
      <c r="C878" s="25">
        <v>1</v>
      </c>
      <c r="D878" s="27">
        <v>1</v>
      </c>
    </row>
    <row r="879" spans="1:4" x14ac:dyDescent="0.25">
      <c r="A879" s="30" t="s">
        <v>384</v>
      </c>
      <c r="B879" s="27">
        <v>1</v>
      </c>
      <c r="C879" s="25">
        <v>1</v>
      </c>
      <c r="D879" s="27">
        <v>1</v>
      </c>
    </row>
    <row r="880" spans="1:4" x14ac:dyDescent="0.25">
      <c r="A880" s="30" t="s">
        <v>544</v>
      </c>
      <c r="B880" s="27">
        <v>1</v>
      </c>
      <c r="C880" s="25">
        <v>1</v>
      </c>
      <c r="D880" s="27">
        <v>1</v>
      </c>
    </row>
    <row r="881" spans="1:4" x14ac:dyDescent="0.25">
      <c r="A881" s="30" t="s">
        <v>1401</v>
      </c>
      <c r="B881" s="27">
        <v>1</v>
      </c>
      <c r="C881" s="25">
        <v>1</v>
      </c>
      <c r="D881" s="27">
        <v>1</v>
      </c>
    </row>
    <row r="882" spans="1:4" x14ac:dyDescent="0.25">
      <c r="A882" s="30" t="s">
        <v>490</v>
      </c>
      <c r="B882" s="27">
        <v>1</v>
      </c>
      <c r="C882" s="25">
        <v>1</v>
      </c>
      <c r="D882" s="27">
        <v>1</v>
      </c>
    </row>
    <row r="883" spans="1:4" x14ac:dyDescent="0.25">
      <c r="A883" s="30" t="s">
        <v>386</v>
      </c>
      <c r="B883" s="27">
        <v>2</v>
      </c>
      <c r="C883" s="25">
        <v>1</v>
      </c>
      <c r="D883" s="27">
        <v>1</v>
      </c>
    </row>
    <row r="884" spans="1:4" x14ac:dyDescent="0.25">
      <c r="A884" s="30" t="s">
        <v>545</v>
      </c>
      <c r="B884" s="27">
        <v>1</v>
      </c>
      <c r="C884" s="25">
        <v>1</v>
      </c>
      <c r="D884" s="27">
        <v>1</v>
      </c>
    </row>
    <row r="885" spans="1:4" x14ac:dyDescent="0.25">
      <c r="A885" s="31" t="s">
        <v>1492</v>
      </c>
      <c r="B885" s="28">
        <v>97</v>
      </c>
      <c r="C885" s="26" t="s">
        <v>9</v>
      </c>
      <c r="D885" s="28">
        <v>31</v>
      </c>
    </row>
    <row r="886" spans="1:4" x14ac:dyDescent="0.25">
      <c r="A886" s="30" t="s">
        <v>433</v>
      </c>
      <c r="B886" s="27"/>
      <c r="C886" s="24"/>
      <c r="D886" s="27"/>
    </row>
    <row r="887" spans="1:4" x14ac:dyDescent="0.25">
      <c r="A887" s="30" t="s">
        <v>73</v>
      </c>
      <c r="B887" s="27">
        <v>22</v>
      </c>
      <c r="C887" s="25">
        <v>1</v>
      </c>
      <c r="D887" s="27">
        <v>1</v>
      </c>
    </row>
    <row r="888" spans="1:4" x14ac:dyDescent="0.25">
      <c r="A888" s="30" t="s">
        <v>434</v>
      </c>
      <c r="B888" s="27">
        <v>1</v>
      </c>
      <c r="C888" s="25">
        <v>1</v>
      </c>
      <c r="D888" s="27">
        <v>1</v>
      </c>
    </row>
    <row r="889" spans="1:4" x14ac:dyDescent="0.25">
      <c r="A889" s="30" t="s">
        <v>435</v>
      </c>
      <c r="B889" s="27">
        <v>2</v>
      </c>
      <c r="C889" s="25">
        <v>1</v>
      </c>
      <c r="D889" s="27">
        <v>1</v>
      </c>
    </row>
    <row r="890" spans="1:4" x14ac:dyDescent="0.25">
      <c r="A890" s="30" t="s">
        <v>191</v>
      </c>
      <c r="B890" s="27">
        <v>2</v>
      </c>
      <c r="C890" s="25">
        <v>1</v>
      </c>
      <c r="D890" s="27">
        <v>1</v>
      </c>
    </row>
    <row r="891" spans="1:4" x14ac:dyDescent="0.25">
      <c r="A891" s="30" t="s">
        <v>436</v>
      </c>
      <c r="B891" s="27">
        <v>9</v>
      </c>
      <c r="C891" s="25">
        <v>1</v>
      </c>
      <c r="D891" s="27">
        <v>1</v>
      </c>
    </row>
    <row r="892" spans="1:4" x14ac:dyDescent="0.25">
      <c r="A892" s="30" t="s">
        <v>437</v>
      </c>
      <c r="B892" s="27">
        <v>1</v>
      </c>
      <c r="C892" s="25">
        <v>1</v>
      </c>
      <c r="D892" s="27">
        <v>1</v>
      </c>
    </row>
    <row r="893" spans="1:4" x14ac:dyDescent="0.25">
      <c r="A893" s="30" t="s">
        <v>438</v>
      </c>
      <c r="B893" s="27">
        <v>6</v>
      </c>
      <c r="C893" s="25">
        <v>1</v>
      </c>
      <c r="D893" s="27">
        <v>1</v>
      </c>
    </row>
    <row r="894" spans="1:4" x14ac:dyDescent="0.25">
      <c r="A894" s="30" t="s">
        <v>439</v>
      </c>
      <c r="B894" s="27">
        <v>55</v>
      </c>
      <c r="C894" s="25">
        <v>1</v>
      </c>
      <c r="D894" s="27">
        <v>1</v>
      </c>
    </row>
    <row r="895" spans="1:4" x14ac:dyDescent="0.25">
      <c r="A895" s="30" t="s">
        <v>440</v>
      </c>
      <c r="B895" s="27">
        <v>3</v>
      </c>
      <c r="C895" s="25">
        <v>1</v>
      </c>
      <c r="D895" s="27">
        <v>1</v>
      </c>
    </row>
    <row r="896" spans="1:4" x14ac:dyDescent="0.25">
      <c r="A896" s="30" t="s">
        <v>441</v>
      </c>
      <c r="B896" s="27">
        <v>3</v>
      </c>
      <c r="C896" s="25">
        <v>1</v>
      </c>
      <c r="D896" s="27">
        <v>1</v>
      </c>
    </row>
    <row r="897" spans="1:4" x14ac:dyDescent="0.25">
      <c r="A897" s="30" t="s">
        <v>442</v>
      </c>
      <c r="B897" s="27">
        <v>1</v>
      </c>
      <c r="C897" s="25">
        <v>1</v>
      </c>
      <c r="D897" s="27">
        <v>1</v>
      </c>
    </row>
    <row r="898" spans="1:4" x14ac:dyDescent="0.25">
      <c r="A898" s="30" t="s">
        <v>239</v>
      </c>
      <c r="B898" s="27">
        <v>1</v>
      </c>
      <c r="C898" s="25">
        <v>1</v>
      </c>
      <c r="D898" s="27">
        <v>1</v>
      </c>
    </row>
    <row r="899" spans="1:4" x14ac:dyDescent="0.25">
      <c r="A899" s="30" t="s">
        <v>443</v>
      </c>
      <c r="B899" s="27">
        <v>1</v>
      </c>
      <c r="C899" s="25">
        <v>1</v>
      </c>
      <c r="D899" s="27">
        <v>1</v>
      </c>
    </row>
    <row r="900" spans="1:4" x14ac:dyDescent="0.25">
      <c r="A900" s="30" t="s">
        <v>444</v>
      </c>
      <c r="B900" s="27">
        <v>3</v>
      </c>
      <c r="C900" s="25">
        <v>1</v>
      </c>
      <c r="D900" s="27">
        <v>1</v>
      </c>
    </row>
    <row r="901" spans="1:4" x14ac:dyDescent="0.25">
      <c r="A901" s="30" t="s">
        <v>445</v>
      </c>
      <c r="B901" s="27">
        <v>3</v>
      </c>
      <c r="C901" s="25">
        <v>1</v>
      </c>
      <c r="D901" s="27">
        <v>1</v>
      </c>
    </row>
    <row r="902" spans="1:4" x14ac:dyDescent="0.25">
      <c r="A902" s="30" t="s">
        <v>446</v>
      </c>
      <c r="B902" s="27">
        <v>1</v>
      </c>
      <c r="C902" s="25">
        <v>1</v>
      </c>
      <c r="D902" s="27">
        <v>1</v>
      </c>
    </row>
    <row r="903" spans="1:4" x14ac:dyDescent="0.25">
      <c r="A903" s="30" t="s">
        <v>447</v>
      </c>
      <c r="B903" s="27">
        <v>2</v>
      </c>
      <c r="C903" s="25">
        <v>1</v>
      </c>
      <c r="D903" s="27">
        <v>1</v>
      </c>
    </row>
    <row r="904" spans="1:4" x14ac:dyDescent="0.25">
      <c r="A904" s="30" t="s">
        <v>448</v>
      </c>
      <c r="B904" s="27">
        <v>1</v>
      </c>
      <c r="C904" s="25">
        <v>1</v>
      </c>
      <c r="D904" s="27">
        <v>1</v>
      </c>
    </row>
    <row r="905" spans="1:4" x14ac:dyDescent="0.25">
      <c r="A905" s="30" t="s">
        <v>449</v>
      </c>
      <c r="B905" s="27">
        <v>1</v>
      </c>
      <c r="C905" s="25">
        <v>1</v>
      </c>
      <c r="D905" s="27">
        <v>1</v>
      </c>
    </row>
    <row r="906" spans="1:4" x14ac:dyDescent="0.25">
      <c r="A906" s="31" t="s">
        <v>450</v>
      </c>
      <c r="B906" s="28">
        <v>118</v>
      </c>
      <c r="C906" s="26" t="s">
        <v>9</v>
      </c>
      <c r="D906" s="28">
        <v>19</v>
      </c>
    </row>
    <row r="907" spans="1:4" x14ac:dyDescent="0.25">
      <c r="A907" s="30" t="s">
        <v>451</v>
      </c>
      <c r="B907" s="27"/>
      <c r="C907" s="24"/>
      <c r="D907" s="27"/>
    </row>
    <row r="908" spans="1:4" x14ac:dyDescent="0.25">
      <c r="A908" s="30" t="s">
        <v>205</v>
      </c>
      <c r="B908" s="27">
        <v>1</v>
      </c>
      <c r="C908" s="25">
        <v>1</v>
      </c>
      <c r="D908" s="27">
        <v>1</v>
      </c>
    </row>
    <row r="909" spans="1:4" x14ac:dyDescent="0.25">
      <c r="A909" s="30" t="s">
        <v>154</v>
      </c>
      <c r="B909" s="27">
        <v>1</v>
      </c>
      <c r="C909" s="25">
        <v>1</v>
      </c>
      <c r="D909" s="27">
        <v>1</v>
      </c>
    </row>
    <row r="910" spans="1:4" x14ac:dyDescent="0.25">
      <c r="A910" s="31" t="s">
        <v>452</v>
      </c>
      <c r="B910" s="28">
        <v>2</v>
      </c>
      <c r="C910" s="26" t="s">
        <v>9</v>
      </c>
      <c r="D910" s="28">
        <v>2</v>
      </c>
    </row>
    <row r="911" spans="1:4" x14ac:dyDescent="0.25">
      <c r="A911" s="30" t="s">
        <v>453</v>
      </c>
      <c r="B911" s="27"/>
      <c r="C911" s="24"/>
      <c r="D911" s="27"/>
    </row>
    <row r="912" spans="1:4" x14ac:dyDescent="0.25">
      <c r="A912" s="30" t="s">
        <v>335</v>
      </c>
      <c r="B912" s="27">
        <v>3</v>
      </c>
      <c r="C912" s="25">
        <v>1</v>
      </c>
      <c r="D912" s="27">
        <v>1</v>
      </c>
    </row>
    <row r="913" spans="1:4" x14ac:dyDescent="0.25">
      <c r="A913" s="30" t="s">
        <v>1962</v>
      </c>
      <c r="B913" s="27">
        <v>1</v>
      </c>
      <c r="C913" s="25">
        <v>1</v>
      </c>
      <c r="D913" s="27">
        <v>1</v>
      </c>
    </row>
    <row r="914" spans="1:4" x14ac:dyDescent="0.25">
      <c r="A914" s="30" t="s">
        <v>1493</v>
      </c>
      <c r="B914" s="27">
        <v>2</v>
      </c>
      <c r="C914" s="25">
        <v>1</v>
      </c>
      <c r="D914" s="27">
        <v>1</v>
      </c>
    </row>
    <row r="915" spans="1:4" x14ac:dyDescent="0.25">
      <c r="A915" s="30" t="s">
        <v>454</v>
      </c>
      <c r="B915" s="27">
        <v>2</v>
      </c>
      <c r="C915" s="25">
        <v>1</v>
      </c>
      <c r="D915" s="27">
        <v>1</v>
      </c>
    </row>
    <row r="916" spans="1:4" x14ac:dyDescent="0.25">
      <c r="A916" s="30" t="s">
        <v>455</v>
      </c>
      <c r="B916" s="27">
        <v>12</v>
      </c>
      <c r="C916" s="25">
        <v>1</v>
      </c>
      <c r="D916" s="27">
        <v>1</v>
      </c>
    </row>
    <row r="917" spans="1:4" x14ac:dyDescent="0.25">
      <c r="A917" s="30" t="s">
        <v>1494</v>
      </c>
      <c r="B917" s="27">
        <v>2</v>
      </c>
      <c r="C917" s="25">
        <v>1</v>
      </c>
      <c r="D917" s="27">
        <v>1</v>
      </c>
    </row>
    <row r="918" spans="1:4" x14ac:dyDescent="0.25">
      <c r="A918" s="30" t="s">
        <v>1495</v>
      </c>
      <c r="B918" s="27">
        <v>3</v>
      </c>
      <c r="C918" s="25">
        <v>1</v>
      </c>
      <c r="D918" s="27">
        <v>1</v>
      </c>
    </row>
    <row r="919" spans="1:4" x14ac:dyDescent="0.25">
      <c r="A919" s="30" t="s">
        <v>456</v>
      </c>
      <c r="B919" s="27">
        <v>16</v>
      </c>
      <c r="C919" s="25">
        <v>1</v>
      </c>
      <c r="D919" s="27">
        <v>1</v>
      </c>
    </row>
    <row r="920" spans="1:4" x14ac:dyDescent="0.25">
      <c r="A920" s="30" t="s">
        <v>457</v>
      </c>
      <c r="B920" s="27">
        <v>5</v>
      </c>
      <c r="C920" s="25">
        <v>1</v>
      </c>
      <c r="D920" s="27">
        <v>1</v>
      </c>
    </row>
    <row r="921" spans="1:4" x14ac:dyDescent="0.25">
      <c r="A921" s="30" t="s">
        <v>458</v>
      </c>
      <c r="B921" s="27">
        <v>1</v>
      </c>
      <c r="C921" s="25">
        <v>1</v>
      </c>
      <c r="D921" s="27">
        <v>1</v>
      </c>
    </row>
    <row r="922" spans="1:4" x14ac:dyDescent="0.25">
      <c r="A922" s="30" t="s">
        <v>459</v>
      </c>
      <c r="B922" s="27">
        <v>2</v>
      </c>
      <c r="C922" s="25">
        <v>1</v>
      </c>
      <c r="D922" s="27">
        <v>1</v>
      </c>
    </row>
    <row r="923" spans="1:4" x14ac:dyDescent="0.25">
      <c r="A923" s="30" t="s">
        <v>1496</v>
      </c>
      <c r="B923" s="27">
        <v>1</v>
      </c>
      <c r="C923" s="25">
        <v>1</v>
      </c>
      <c r="D923" s="27">
        <v>1</v>
      </c>
    </row>
    <row r="924" spans="1:4" x14ac:dyDescent="0.25">
      <c r="A924" s="30" t="s">
        <v>460</v>
      </c>
      <c r="B924" s="27">
        <v>6</v>
      </c>
      <c r="C924" s="25">
        <v>1</v>
      </c>
      <c r="D924" s="27">
        <v>1</v>
      </c>
    </row>
    <row r="925" spans="1:4" x14ac:dyDescent="0.25">
      <c r="A925" s="30" t="s">
        <v>461</v>
      </c>
      <c r="B925" s="27">
        <v>2</v>
      </c>
      <c r="C925" s="25">
        <v>1</v>
      </c>
      <c r="D925" s="27">
        <v>1</v>
      </c>
    </row>
    <row r="926" spans="1:4" x14ac:dyDescent="0.25">
      <c r="A926" s="30" t="s">
        <v>1275</v>
      </c>
      <c r="B926" s="27">
        <v>8</v>
      </c>
      <c r="C926" s="25">
        <v>1</v>
      </c>
      <c r="D926" s="27">
        <v>1</v>
      </c>
    </row>
    <row r="927" spans="1:4" x14ac:dyDescent="0.25">
      <c r="A927" s="30" t="s">
        <v>1497</v>
      </c>
      <c r="B927" s="27">
        <v>4</v>
      </c>
      <c r="C927" s="25">
        <v>1</v>
      </c>
      <c r="D927" s="27">
        <v>1</v>
      </c>
    </row>
    <row r="928" spans="1:4" x14ac:dyDescent="0.25">
      <c r="A928" s="30" t="s">
        <v>1913</v>
      </c>
      <c r="B928" s="27">
        <v>23</v>
      </c>
      <c r="C928" s="25">
        <v>1</v>
      </c>
      <c r="D928" s="27">
        <v>1</v>
      </c>
    </row>
    <row r="929" spans="1:4" x14ac:dyDescent="0.25">
      <c r="A929" s="30" t="s">
        <v>1498</v>
      </c>
      <c r="B929" s="27">
        <v>2</v>
      </c>
      <c r="C929" s="25">
        <v>1</v>
      </c>
      <c r="D929" s="27">
        <v>1</v>
      </c>
    </row>
    <row r="930" spans="1:4" x14ac:dyDescent="0.25">
      <c r="A930" s="30" t="s">
        <v>1963</v>
      </c>
      <c r="B930" s="27">
        <v>1</v>
      </c>
      <c r="C930" s="25">
        <v>1</v>
      </c>
      <c r="D930" s="27">
        <v>1</v>
      </c>
    </row>
    <row r="931" spans="1:4" x14ac:dyDescent="0.25">
      <c r="A931" s="30" t="s">
        <v>462</v>
      </c>
      <c r="B931" s="27">
        <v>1</v>
      </c>
      <c r="C931" s="25">
        <v>1</v>
      </c>
      <c r="D931" s="27">
        <v>1</v>
      </c>
    </row>
    <row r="932" spans="1:4" x14ac:dyDescent="0.25">
      <c r="A932" s="30" t="s">
        <v>1499</v>
      </c>
      <c r="B932" s="27">
        <v>3</v>
      </c>
      <c r="C932" s="25">
        <v>1</v>
      </c>
      <c r="D932" s="27">
        <v>1</v>
      </c>
    </row>
    <row r="933" spans="1:4" x14ac:dyDescent="0.25">
      <c r="A933" s="30" t="s">
        <v>218</v>
      </c>
      <c r="B933" s="27">
        <v>8</v>
      </c>
      <c r="C933" s="25">
        <v>1</v>
      </c>
      <c r="D933" s="27">
        <v>1</v>
      </c>
    </row>
    <row r="934" spans="1:4" x14ac:dyDescent="0.25">
      <c r="A934" s="30" t="s">
        <v>463</v>
      </c>
      <c r="B934" s="27">
        <v>20</v>
      </c>
      <c r="C934" s="25">
        <v>1</v>
      </c>
      <c r="D934" s="27">
        <v>1</v>
      </c>
    </row>
    <row r="935" spans="1:4" x14ac:dyDescent="0.25">
      <c r="A935" s="30" t="s">
        <v>464</v>
      </c>
      <c r="B935" s="27">
        <v>10</v>
      </c>
      <c r="C935" s="25">
        <v>1</v>
      </c>
      <c r="D935" s="27">
        <v>1</v>
      </c>
    </row>
    <row r="936" spans="1:4" x14ac:dyDescent="0.25">
      <c r="A936" s="30" t="s">
        <v>465</v>
      </c>
      <c r="B936" s="27">
        <v>3</v>
      </c>
      <c r="C936" s="25">
        <v>1</v>
      </c>
      <c r="D936" s="27">
        <v>1</v>
      </c>
    </row>
    <row r="937" spans="1:4" x14ac:dyDescent="0.25">
      <c r="A937" s="30" t="s">
        <v>1964</v>
      </c>
      <c r="B937" s="27">
        <v>1</v>
      </c>
      <c r="C937" s="25">
        <v>1</v>
      </c>
      <c r="D937" s="27">
        <v>1</v>
      </c>
    </row>
    <row r="938" spans="1:4" x14ac:dyDescent="0.25">
      <c r="A938" s="30" t="s">
        <v>466</v>
      </c>
      <c r="B938" s="27">
        <v>2</v>
      </c>
      <c r="C938" s="25">
        <v>1</v>
      </c>
      <c r="D938" s="27">
        <v>1</v>
      </c>
    </row>
    <row r="939" spans="1:4" x14ac:dyDescent="0.25">
      <c r="A939" s="30" t="s">
        <v>5</v>
      </c>
      <c r="B939" s="27">
        <v>11</v>
      </c>
      <c r="C939" s="25">
        <v>1</v>
      </c>
      <c r="D939" s="27">
        <v>1</v>
      </c>
    </row>
    <row r="940" spans="1:4" x14ac:dyDescent="0.25">
      <c r="A940" s="30" t="s">
        <v>6</v>
      </c>
      <c r="B940" s="27">
        <v>50</v>
      </c>
      <c r="C940" s="25">
        <v>1</v>
      </c>
      <c r="D940" s="27">
        <v>1</v>
      </c>
    </row>
    <row r="941" spans="1:4" x14ac:dyDescent="0.25">
      <c r="A941" s="30" t="s">
        <v>1500</v>
      </c>
      <c r="B941" s="27">
        <v>1</v>
      </c>
      <c r="C941" s="25">
        <v>1</v>
      </c>
      <c r="D941" s="27">
        <v>1</v>
      </c>
    </row>
    <row r="942" spans="1:4" x14ac:dyDescent="0.25">
      <c r="A942" s="30" t="s">
        <v>467</v>
      </c>
      <c r="B942" s="27">
        <v>1</v>
      </c>
      <c r="C942" s="25">
        <v>1</v>
      </c>
      <c r="D942" s="27">
        <v>1</v>
      </c>
    </row>
    <row r="943" spans="1:4" x14ac:dyDescent="0.25">
      <c r="A943" s="30" t="s">
        <v>357</v>
      </c>
      <c r="B943" s="27">
        <v>53</v>
      </c>
      <c r="C943" s="25">
        <v>1</v>
      </c>
      <c r="D943" s="27">
        <v>1</v>
      </c>
    </row>
    <row r="944" spans="1:4" x14ac:dyDescent="0.25">
      <c r="A944" s="30" t="s">
        <v>7</v>
      </c>
      <c r="B944" s="27">
        <v>8</v>
      </c>
      <c r="C944" s="25">
        <v>1</v>
      </c>
      <c r="D944" s="27">
        <v>1</v>
      </c>
    </row>
    <row r="945" spans="1:4" x14ac:dyDescent="0.25">
      <c r="A945" s="30" t="s">
        <v>440</v>
      </c>
      <c r="B945" s="27">
        <v>1</v>
      </c>
      <c r="C945" s="25">
        <v>1</v>
      </c>
      <c r="D945" s="27">
        <v>1</v>
      </c>
    </row>
    <row r="946" spans="1:4" x14ac:dyDescent="0.25">
      <c r="A946" s="30" t="s">
        <v>468</v>
      </c>
      <c r="B946" s="27">
        <v>6</v>
      </c>
      <c r="C946" s="25">
        <v>1</v>
      </c>
      <c r="D946" s="27">
        <v>1</v>
      </c>
    </row>
    <row r="947" spans="1:4" x14ac:dyDescent="0.25">
      <c r="A947" s="30" t="s">
        <v>469</v>
      </c>
      <c r="B947" s="27">
        <v>3</v>
      </c>
      <c r="C947" s="25">
        <v>1</v>
      </c>
      <c r="D947" s="27">
        <v>1</v>
      </c>
    </row>
    <row r="948" spans="1:4" x14ac:dyDescent="0.25">
      <c r="A948" s="30" t="s">
        <v>470</v>
      </c>
      <c r="B948" s="27">
        <v>9</v>
      </c>
      <c r="C948" s="25">
        <v>1</v>
      </c>
      <c r="D948" s="27">
        <v>1</v>
      </c>
    </row>
    <row r="949" spans="1:4" x14ac:dyDescent="0.25">
      <c r="A949" s="30" t="s">
        <v>471</v>
      </c>
      <c r="B949" s="27">
        <v>2</v>
      </c>
      <c r="C949" s="25">
        <v>1</v>
      </c>
      <c r="D949" s="27">
        <v>1</v>
      </c>
    </row>
    <row r="950" spans="1:4" x14ac:dyDescent="0.25">
      <c r="A950" s="30" t="s">
        <v>472</v>
      </c>
      <c r="B950" s="27">
        <v>5</v>
      </c>
      <c r="C950" s="25">
        <v>1</v>
      </c>
      <c r="D950" s="27">
        <v>1</v>
      </c>
    </row>
    <row r="951" spans="1:4" x14ac:dyDescent="0.25">
      <c r="A951" s="30" t="s">
        <v>473</v>
      </c>
      <c r="B951" s="27">
        <v>11</v>
      </c>
      <c r="C951" s="25">
        <v>1</v>
      </c>
      <c r="D951" s="27">
        <v>1</v>
      </c>
    </row>
    <row r="952" spans="1:4" x14ac:dyDescent="0.25">
      <c r="A952" s="30" t="s">
        <v>474</v>
      </c>
      <c r="B952" s="27">
        <v>4</v>
      </c>
      <c r="C952" s="25">
        <v>1</v>
      </c>
      <c r="D952" s="27">
        <v>1</v>
      </c>
    </row>
    <row r="953" spans="1:4" x14ac:dyDescent="0.25">
      <c r="A953" s="30" t="s">
        <v>475</v>
      </c>
      <c r="B953" s="27">
        <v>21</v>
      </c>
      <c r="C953" s="25">
        <v>1</v>
      </c>
      <c r="D953" s="27">
        <v>1</v>
      </c>
    </row>
    <row r="954" spans="1:4" x14ac:dyDescent="0.25">
      <c r="A954" s="30" t="s">
        <v>476</v>
      </c>
      <c r="B954" s="27">
        <v>6</v>
      </c>
      <c r="C954" s="25">
        <v>1</v>
      </c>
      <c r="D954" s="27">
        <v>1</v>
      </c>
    </row>
    <row r="955" spans="1:4" x14ac:dyDescent="0.25">
      <c r="A955" s="30" t="s">
        <v>1965</v>
      </c>
      <c r="B955" s="27">
        <v>1</v>
      </c>
      <c r="C955" s="25">
        <v>1</v>
      </c>
      <c r="D955" s="27">
        <v>1</v>
      </c>
    </row>
    <row r="956" spans="1:4" x14ac:dyDescent="0.25">
      <c r="A956" s="30" t="s">
        <v>477</v>
      </c>
      <c r="B956" s="27">
        <v>2</v>
      </c>
      <c r="C956" s="25">
        <v>1</v>
      </c>
      <c r="D956" s="27">
        <v>1</v>
      </c>
    </row>
    <row r="957" spans="1:4" x14ac:dyDescent="0.25">
      <c r="A957" s="30" t="s">
        <v>478</v>
      </c>
      <c r="B957" s="27">
        <v>2</v>
      </c>
      <c r="C957" s="25">
        <v>1</v>
      </c>
      <c r="D957" s="27">
        <v>1</v>
      </c>
    </row>
    <row r="958" spans="1:4" x14ac:dyDescent="0.25">
      <c r="A958" s="30" t="s">
        <v>479</v>
      </c>
      <c r="B958" s="27">
        <v>64</v>
      </c>
      <c r="C958" s="25">
        <v>1</v>
      </c>
      <c r="D958" s="27">
        <v>1</v>
      </c>
    </row>
    <row r="959" spans="1:4" x14ac:dyDescent="0.25">
      <c r="A959" s="30" t="s">
        <v>1966</v>
      </c>
      <c r="B959" s="27">
        <v>1</v>
      </c>
      <c r="C959" s="25">
        <v>1</v>
      </c>
      <c r="D959" s="27">
        <v>1</v>
      </c>
    </row>
    <row r="960" spans="1:4" x14ac:dyDescent="0.25">
      <c r="A960" s="30" t="s">
        <v>480</v>
      </c>
      <c r="B960" s="27">
        <v>1</v>
      </c>
      <c r="C960" s="25">
        <v>1</v>
      </c>
      <c r="D960" s="27">
        <v>1</v>
      </c>
    </row>
    <row r="961" spans="1:4" x14ac:dyDescent="0.25">
      <c r="A961" s="30" t="s">
        <v>481</v>
      </c>
      <c r="B961" s="27">
        <v>6</v>
      </c>
      <c r="C961" s="25">
        <v>1</v>
      </c>
      <c r="D961" s="27">
        <v>1</v>
      </c>
    </row>
    <row r="962" spans="1:4" x14ac:dyDescent="0.25">
      <c r="A962" s="30" t="s">
        <v>482</v>
      </c>
      <c r="B962" s="27">
        <v>1</v>
      </c>
      <c r="C962" s="25">
        <v>1</v>
      </c>
      <c r="D962" s="27">
        <v>1</v>
      </c>
    </row>
    <row r="963" spans="1:4" x14ac:dyDescent="0.25">
      <c r="A963" s="30" t="s">
        <v>483</v>
      </c>
      <c r="B963" s="27">
        <v>5</v>
      </c>
      <c r="C963" s="25">
        <v>1</v>
      </c>
      <c r="D963" s="27">
        <v>1</v>
      </c>
    </row>
    <row r="964" spans="1:4" x14ac:dyDescent="0.25">
      <c r="A964" s="30" t="s">
        <v>484</v>
      </c>
      <c r="B964" s="27">
        <v>7</v>
      </c>
      <c r="C964" s="25">
        <v>1</v>
      </c>
      <c r="D964" s="27">
        <v>1</v>
      </c>
    </row>
    <row r="965" spans="1:4" x14ac:dyDescent="0.25">
      <c r="A965" s="30" t="s">
        <v>485</v>
      </c>
      <c r="B965" s="27">
        <v>9</v>
      </c>
      <c r="C965" s="25">
        <v>1</v>
      </c>
      <c r="D965" s="27">
        <v>1</v>
      </c>
    </row>
    <row r="966" spans="1:4" x14ac:dyDescent="0.25">
      <c r="A966" s="30" t="s">
        <v>486</v>
      </c>
      <c r="B966" s="27">
        <v>14</v>
      </c>
      <c r="C966" s="25">
        <v>1</v>
      </c>
      <c r="D966" s="27">
        <v>1</v>
      </c>
    </row>
    <row r="967" spans="1:4" x14ac:dyDescent="0.25">
      <c r="A967" s="30" t="s">
        <v>1501</v>
      </c>
      <c r="B967" s="27">
        <v>1</v>
      </c>
      <c r="C967" s="25">
        <v>1</v>
      </c>
      <c r="D967" s="27">
        <v>1</v>
      </c>
    </row>
    <row r="968" spans="1:4" x14ac:dyDescent="0.25">
      <c r="A968" s="30" t="s">
        <v>487</v>
      </c>
      <c r="B968" s="27">
        <v>3</v>
      </c>
      <c r="C968" s="25">
        <v>1</v>
      </c>
      <c r="D968" s="27">
        <v>1</v>
      </c>
    </row>
    <row r="969" spans="1:4" x14ac:dyDescent="0.25">
      <c r="A969" s="30" t="s">
        <v>488</v>
      </c>
      <c r="B969" s="27">
        <v>20</v>
      </c>
      <c r="C969" s="25">
        <v>1</v>
      </c>
      <c r="D969" s="27">
        <v>1</v>
      </c>
    </row>
    <row r="970" spans="1:4" x14ac:dyDescent="0.25">
      <c r="A970" s="30" t="s">
        <v>489</v>
      </c>
      <c r="B970" s="27">
        <v>16</v>
      </c>
      <c r="C970" s="25">
        <v>1</v>
      </c>
      <c r="D970" s="27">
        <v>1</v>
      </c>
    </row>
    <row r="971" spans="1:4" x14ac:dyDescent="0.25">
      <c r="A971" s="30" t="s">
        <v>490</v>
      </c>
      <c r="B971" s="27">
        <v>3</v>
      </c>
      <c r="C971" s="25">
        <v>1</v>
      </c>
      <c r="D971" s="27">
        <v>1</v>
      </c>
    </row>
    <row r="972" spans="1:4" x14ac:dyDescent="0.25">
      <c r="A972" s="30" t="s">
        <v>491</v>
      </c>
      <c r="B972" s="27">
        <v>1</v>
      </c>
      <c r="C972" s="25">
        <v>1</v>
      </c>
      <c r="D972" s="27">
        <v>1</v>
      </c>
    </row>
    <row r="973" spans="1:4" x14ac:dyDescent="0.25">
      <c r="A973" s="30" t="s">
        <v>492</v>
      </c>
      <c r="B973" s="27">
        <v>10</v>
      </c>
      <c r="C973" s="25">
        <v>1</v>
      </c>
      <c r="D973" s="27">
        <v>1</v>
      </c>
    </row>
    <row r="974" spans="1:4" x14ac:dyDescent="0.25">
      <c r="A974" s="30" t="s">
        <v>1276</v>
      </c>
      <c r="B974" s="27">
        <v>2</v>
      </c>
      <c r="C974" s="25">
        <v>1</v>
      </c>
      <c r="D974" s="27">
        <v>1</v>
      </c>
    </row>
    <row r="975" spans="1:4" x14ac:dyDescent="0.25">
      <c r="A975" s="30" t="s">
        <v>493</v>
      </c>
      <c r="B975" s="27">
        <v>3</v>
      </c>
      <c r="C975" s="25">
        <v>1</v>
      </c>
      <c r="D975" s="27">
        <v>1</v>
      </c>
    </row>
    <row r="976" spans="1:4" x14ac:dyDescent="0.25">
      <c r="A976" s="31" t="s">
        <v>494</v>
      </c>
      <c r="B976" s="28">
        <v>508</v>
      </c>
      <c r="C976" s="26" t="s">
        <v>9</v>
      </c>
      <c r="D976" s="28">
        <v>64</v>
      </c>
    </row>
    <row r="977" spans="1:4" x14ac:dyDescent="0.25">
      <c r="A977" s="30" t="s">
        <v>495</v>
      </c>
      <c r="B977" s="27"/>
      <c r="C977" s="24"/>
      <c r="D977" s="27"/>
    </row>
    <row r="978" spans="1:4" x14ac:dyDescent="0.25">
      <c r="A978" s="30" t="s">
        <v>204</v>
      </c>
      <c r="B978" s="27">
        <v>5</v>
      </c>
      <c r="C978" s="25">
        <v>1</v>
      </c>
      <c r="D978" s="27">
        <v>1</v>
      </c>
    </row>
    <row r="979" spans="1:4" x14ac:dyDescent="0.25">
      <c r="A979" s="30" t="s">
        <v>73</v>
      </c>
      <c r="B979" s="27">
        <v>1</v>
      </c>
      <c r="C979" s="25">
        <v>1</v>
      </c>
      <c r="D979" s="27">
        <v>1</v>
      </c>
    </row>
    <row r="980" spans="1:4" x14ac:dyDescent="0.25">
      <c r="A980" s="30" t="s">
        <v>1349</v>
      </c>
      <c r="B980" s="27">
        <v>5</v>
      </c>
      <c r="C980" s="25">
        <v>1</v>
      </c>
      <c r="D980" s="27">
        <v>1</v>
      </c>
    </row>
    <row r="981" spans="1:4" x14ac:dyDescent="0.25">
      <c r="A981" s="30" t="s">
        <v>260</v>
      </c>
      <c r="B981" s="27">
        <v>3</v>
      </c>
      <c r="C981" s="25">
        <v>1</v>
      </c>
      <c r="D981" s="27">
        <v>1</v>
      </c>
    </row>
    <row r="982" spans="1:4" x14ac:dyDescent="0.25">
      <c r="A982" s="30" t="s">
        <v>1502</v>
      </c>
      <c r="B982" s="27">
        <v>3</v>
      </c>
      <c r="C982" s="25">
        <v>1</v>
      </c>
      <c r="D982" s="27">
        <v>1</v>
      </c>
    </row>
    <row r="983" spans="1:4" x14ac:dyDescent="0.25">
      <c r="A983" s="30" t="s">
        <v>496</v>
      </c>
      <c r="B983" s="27">
        <v>3</v>
      </c>
      <c r="C983" s="25">
        <v>1</v>
      </c>
      <c r="D983" s="27">
        <v>1</v>
      </c>
    </row>
    <row r="984" spans="1:4" x14ac:dyDescent="0.25">
      <c r="A984" s="30" t="s">
        <v>1503</v>
      </c>
      <c r="B984" s="27">
        <v>1</v>
      </c>
      <c r="C984" s="25">
        <v>1</v>
      </c>
      <c r="D984" s="27">
        <v>1</v>
      </c>
    </row>
    <row r="985" spans="1:4" x14ac:dyDescent="0.25">
      <c r="A985" s="30" t="s">
        <v>1504</v>
      </c>
      <c r="B985" s="27">
        <v>1</v>
      </c>
      <c r="C985" s="25">
        <v>1</v>
      </c>
      <c r="D985" s="27">
        <v>1</v>
      </c>
    </row>
    <row r="986" spans="1:4" x14ac:dyDescent="0.25">
      <c r="A986" s="30" t="s">
        <v>191</v>
      </c>
      <c r="B986" s="27">
        <v>1</v>
      </c>
      <c r="C986" s="25">
        <v>1</v>
      </c>
      <c r="D986" s="27">
        <v>1</v>
      </c>
    </row>
    <row r="987" spans="1:4" x14ac:dyDescent="0.25">
      <c r="A987" s="30" t="s">
        <v>1505</v>
      </c>
      <c r="B987" s="27">
        <v>8</v>
      </c>
      <c r="C987" s="25">
        <v>1</v>
      </c>
      <c r="D987" s="27">
        <v>1</v>
      </c>
    </row>
    <row r="988" spans="1:4" x14ac:dyDescent="0.25">
      <c r="A988" s="30" t="s">
        <v>497</v>
      </c>
      <c r="B988" s="27">
        <v>1</v>
      </c>
      <c r="C988" s="25">
        <v>1</v>
      </c>
      <c r="D988" s="27">
        <v>1</v>
      </c>
    </row>
    <row r="989" spans="1:4" x14ac:dyDescent="0.25">
      <c r="A989" s="30" t="s">
        <v>222</v>
      </c>
      <c r="B989" s="27">
        <v>2</v>
      </c>
      <c r="C989" s="25">
        <v>1</v>
      </c>
      <c r="D989" s="27">
        <v>1</v>
      </c>
    </row>
    <row r="990" spans="1:4" x14ac:dyDescent="0.25">
      <c r="A990" s="30" t="s">
        <v>1506</v>
      </c>
      <c r="B990" s="27">
        <v>1</v>
      </c>
      <c r="C990" s="25">
        <v>1</v>
      </c>
      <c r="D990" s="27">
        <v>1</v>
      </c>
    </row>
    <row r="991" spans="1:4" x14ac:dyDescent="0.25">
      <c r="A991" s="30" t="s">
        <v>225</v>
      </c>
      <c r="B991" s="27">
        <v>1</v>
      </c>
      <c r="C991" s="25">
        <v>1</v>
      </c>
      <c r="D991" s="27">
        <v>1</v>
      </c>
    </row>
    <row r="992" spans="1:4" x14ac:dyDescent="0.25">
      <c r="A992" s="30" t="s">
        <v>1507</v>
      </c>
      <c r="B992" s="27">
        <v>1</v>
      </c>
      <c r="C992" s="25">
        <v>1</v>
      </c>
      <c r="D992" s="27">
        <v>1</v>
      </c>
    </row>
    <row r="993" spans="1:4" x14ac:dyDescent="0.25">
      <c r="A993" s="30" t="s">
        <v>1377</v>
      </c>
      <c r="B993" s="27">
        <v>1</v>
      </c>
      <c r="C993" s="25">
        <v>1</v>
      </c>
      <c r="D993" s="27">
        <v>1</v>
      </c>
    </row>
    <row r="994" spans="1:4" x14ac:dyDescent="0.25">
      <c r="A994" s="30" t="s">
        <v>436</v>
      </c>
      <c r="B994" s="27">
        <v>1</v>
      </c>
      <c r="C994" s="25">
        <v>1</v>
      </c>
      <c r="D994" s="27">
        <v>1</v>
      </c>
    </row>
    <row r="995" spans="1:4" x14ac:dyDescent="0.25">
      <c r="A995" s="30" t="s">
        <v>438</v>
      </c>
      <c r="B995" s="27">
        <v>1</v>
      </c>
      <c r="C995" s="25">
        <v>1</v>
      </c>
      <c r="D995" s="27">
        <v>1</v>
      </c>
    </row>
    <row r="996" spans="1:4" x14ac:dyDescent="0.25">
      <c r="A996" s="30" t="s">
        <v>439</v>
      </c>
      <c r="B996" s="27">
        <v>26</v>
      </c>
      <c r="C996" s="25">
        <v>1</v>
      </c>
      <c r="D996" s="27">
        <v>1</v>
      </c>
    </row>
    <row r="997" spans="1:4" x14ac:dyDescent="0.25">
      <c r="A997" s="30" t="s">
        <v>287</v>
      </c>
      <c r="B997" s="27">
        <v>1</v>
      </c>
      <c r="C997" s="25">
        <v>1</v>
      </c>
      <c r="D997" s="27">
        <v>1</v>
      </c>
    </row>
    <row r="998" spans="1:4" x14ac:dyDescent="0.25">
      <c r="A998" s="30" t="s">
        <v>290</v>
      </c>
      <c r="B998" s="27">
        <v>3</v>
      </c>
      <c r="C998" s="25">
        <v>1</v>
      </c>
      <c r="D998" s="27">
        <v>1</v>
      </c>
    </row>
    <row r="999" spans="1:4" x14ac:dyDescent="0.25">
      <c r="A999" s="30" t="s">
        <v>514</v>
      </c>
      <c r="B999" s="27">
        <v>1</v>
      </c>
      <c r="C999" s="25">
        <v>1</v>
      </c>
      <c r="D999" s="27">
        <v>1</v>
      </c>
    </row>
    <row r="1000" spans="1:4" x14ac:dyDescent="0.25">
      <c r="A1000" s="30" t="s">
        <v>140</v>
      </c>
      <c r="B1000" s="27">
        <v>1</v>
      </c>
      <c r="C1000" s="25">
        <v>1</v>
      </c>
      <c r="D1000" s="27">
        <v>1</v>
      </c>
    </row>
    <row r="1001" spans="1:4" x14ac:dyDescent="0.25">
      <c r="A1001" s="30" t="s">
        <v>1508</v>
      </c>
      <c r="B1001" s="27">
        <v>2</v>
      </c>
      <c r="C1001" s="25">
        <v>1</v>
      </c>
      <c r="D1001" s="27">
        <v>1</v>
      </c>
    </row>
    <row r="1002" spans="1:4" x14ac:dyDescent="0.25">
      <c r="A1002" s="30" t="s">
        <v>294</v>
      </c>
      <c r="B1002" s="27">
        <v>3</v>
      </c>
      <c r="C1002" s="25">
        <v>1</v>
      </c>
      <c r="D1002" s="27">
        <v>1</v>
      </c>
    </row>
    <row r="1003" spans="1:4" x14ac:dyDescent="0.25">
      <c r="A1003" s="30" t="s">
        <v>1446</v>
      </c>
      <c r="B1003" s="27">
        <v>1</v>
      </c>
      <c r="C1003" s="25">
        <v>1</v>
      </c>
      <c r="D1003" s="27">
        <v>1</v>
      </c>
    </row>
    <row r="1004" spans="1:4" x14ac:dyDescent="0.25">
      <c r="A1004" s="30" t="s">
        <v>1967</v>
      </c>
      <c r="B1004" s="27">
        <v>2</v>
      </c>
      <c r="C1004" s="25">
        <v>1</v>
      </c>
      <c r="D1004" s="27">
        <v>1</v>
      </c>
    </row>
    <row r="1005" spans="1:4" x14ac:dyDescent="0.25">
      <c r="A1005" s="30" t="s">
        <v>147</v>
      </c>
      <c r="B1005" s="27">
        <v>1</v>
      </c>
      <c r="C1005" s="25">
        <v>1</v>
      </c>
      <c r="D1005" s="27">
        <v>1</v>
      </c>
    </row>
    <row r="1006" spans="1:4" x14ac:dyDescent="0.25">
      <c r="A1006" s="30" t="s">
        <v>1447</v>
      </c>
      <c r="B1006" s="27">
        <v>1</v>
      </c>
      <c r="C1006" s="25">
        <v>1</v>
      </c>
      <c r="D1006" s="27">
        <v>1</v>
      </c>
    </row>
    <row r="1007" spans="1:4" x14ac:dyDescent="0.25">
      <c r="A1007" s="30" t="s">
        <v>1509</v>
      </c>
      <c r="B1007" s="27">
        <v>2</v>
      </c>
      <c r="C1007" s="25">
        <v>1</v>
      </c>
      <c r="D1007" s="27">
        <v>1</v>
      </c>
    </row>
    <row r="1008" spans="1:4" x14ac:dyDescent="0.25">
      <c r="A1008" s="30" t="s">
        <v>445</v>
      </c>
      <c r="B1008" s="27">
        <v>1</v>
      </c>
      <c r="C1008" s="25">
        <v>1</v>
      </c>
      <c r="D1008" s="27">
        <v>1</v>
      </c>
    </row>
    <row r="1009" spans="1:4" x14ac:dyDescent="0.25">
      <c r="A1009" s="30" t="s">
        <v>1251</v>
      </c>
      <c r="B1009" s="27">
        <v>1</v>
      </c>
      <c r="C1009" s="25">
        <v>1</v>
      </c>
      <c r="D1009" s="27">
        <v>1</v>
      </c>
    </row>
    <row r="1010" spans="1:4" x14ac:dyDescent="0.25">
      <c r="A1010" s="30" t="s">
        <v>156</v>
      </c>
      <c r="B1010" s="27">
        <v>11</v>
      </c>
      <c r="C1010" s="25">
        <v>1</v>
      </c>
      <c r="D1010" s="27">
        <v>1</v>
      </c>
    </row>
    <row r="1011" spans="1:4" x14ac:dyDescent="0.25">
      <c r="A1011" s="30" t="s">
        <v>1510</v>
      </c>
      <c r="B1011" s="27">
        <v>1</v>
      </c>
      <c r="C1011" s="25">
        <v>1</v>
      </c>
      <c r="D1011" s="27">
        <v>1</v>
      </c>
    </row>
    <row r="1012" spans="1:4" x14ac:dyDescent="0.25">
      <c r="A1012" s="30" t="s">
        <v>1511</v>
      </c>
      <c r="B1012" s="27">
        <v>1</v>
      </c>
      <c r="C1012" s="25">
        <v>1</v>
      </c>
      <c r="D1012" s="27">
        <v>1</v>
      </c>
    </row>
    <row r="1013" spans="1:4" x14ac:dyDescent="0.25">
      <c r="A1013" s="30" t="s">
        <v>447</v>
      </c>
      <c r="B1013" s="27">
        <v>1</v>
      </c>
      <c r="C1013" s="25">
        <v>1</v>
      </c>
      <c r="D1013" s="27">
        <v>1</v>
      </c>
    </row>
    <row r="1014" spans="1:4" x14ac:dyDescent="0.25">
      <c r="A1014" s="30" t="s">
        <v>1512</v>
      </c>
      <c r="B1014" s="27">
        <v>1</v>
      </c>
      <c r="C1014" s="25">
        <v>1</v>
      </c>
      <c r="D1014" s="27">
        <v>1</v>
      </c>
    </row>
    <row r="1015" spans="1:4" x14ac:dyDescent="0.25">
      <c r="A1015" s="30" t="s">
        <v>247</v>
      </c>
      <c r="B1015" s="27">
        <v>2</v>
      </c>
      <c r="C1015" s="25">
        <v>1</v>
      </c>
      <c r="D1015" s="27">
        <v>1</v>
      </c>
    </row>
    <row r="1016" spans="1:4" x14ac:dyDescent="0.25">
      <c r="A1016" s="30" t="s">
        <v>248</v>
      </c>
      <c r="B1016" s="27">
        <v>12</v>
      </c>
      <c r="C1016" s="25">
        <v>1</v>
      </c>
      <c r="D1016" s="27">
        <v>1</v>
      </c>
    </row>
    <row r="1017" spans="1:4" x14ac:dyDescent="0.25">
      <c r="A1017" s="30" t="s">
        <v>449</v>
      </c>
      <c r="B1017" s="27">
        <v>1</v>
      </c>
      <c r="C1017" s="25">
        <v>1</v>
      </c>
      <c r="D1017" s="27">
        <v>1</v>
      </c>
    </row>
    <row r="1018" spans="1:4" x14ac:dyDescent="0.25">
      <c r="A1018" s="31" t="s">
        <v>498</v>
      </c>
      <c r="B1018" s="28">
        <v>116</v>
      </c>
      <c r="C1018" s="26" t="s">
        <v>9</v>
      </c>
      <c r="D1018" s="28">
        <v>40</v>
      </c>
    </row>
    <row r="1019" spans="1:4" x14ac:dyDescent="0.25">
      <c r="A1019" s="30" t="s">
        <v>499</v>
      </c>
      <c r="B1019" s="27"/>
      <c r="C1019" s="24"/>
      <c r="D1019" s="27"/>
    </row>
    <row r="1020" spans="1:4" x14ac:dyDescent="0.25">
      <c r="A1020" s="30" t="s">
        <v>178</v>
      </c>
      <c r="B1020" s="27">
        <v>26</v>
      </c>
      <c r="C1020" s="25">
        <v>1</v>
      </c>
      <c r="D1020" s="27">
        <v>1</v>
      </c>
    </row>
    <row r="1021" spans="1:4" x14ac:dyDescent="0.25">
      <c r="A1021" s="30" t="s">
        <v>179</v>
      </c>
      <c r="B1021" s="27">
        <v>2</v>
      </c>
      <c r="C1021" s="25">
        <v>1</v>
      </c>
      <c r="D1021" s="27">
        <v>1</v>
      </c>
    </row>
    <row r="1022" spans="1:4" x14ac:dyDescent="0.25">
      <c r="A1022" s="30" t="s">
        <v>500</v>
      </c>
      <c r="B1022" s="27">
        <v>2</v>
      </c>
      <c r="C1022" s="25">
        <v>1</v>
      </c>
      <c r="D1022" s="27">
        <v>1</v>
      </c>
    </row>
    <row r="1023" spans="1:4" x14ac:dyDescent="0.25">
      <c r="A1023" s="30" t="s">
        <v>501</v>
      </c>
      <c r="B1023" s="27">
        <v>3</v>
      </c>
      <c r="C1023" s="25">
        <v>1</v>
      </c>
      <c r="D1023" s="27">
        <v>1</v>
      </c>
    </row>
    <row r="1024" spans="1:4" x14ac:dyDescent="0.25">
      <c r="A1024" s="30" t="s">
        <v>502</v>
      </c>
      <c r="B1024" s="27">
        <v>3</v>
      </c>
      <c r="C1024" s="25">
        <v>1</v>
      </c>
      <c r="D1024" s="27">
        <v>1</v>
      </c>
    </row>
    <row r="1025" spans="1:4" x14ac:dyDescent="0.25">
      <c r="A1025" s="30" t="s">
        <v>73</v>
      </c>
      <c r="B1025" s="27">
        <v>2</v>
      </c>
      <c r="C1025" s="25">
        <v>1</v>
      </c>
      <c r="D1025" s="27">
        <v>1</v>
      </c>
    </row>
    <row r="1026" spans="1:4" x14ac:dyDescent="0.25">
      <c r="A1026" s="30" t="s">
        <v>503</v>
      </c>
      <c r="B1026" s="27">
        <v>1</v>
      </c>
      <c r="C1026" s="25">
        <v>1</v>
      </c>
      <c r="D1026" s="27">
        <v>1</v>
      </c>
    </row>
    <row r="1027" spans="1:4" x14ac:dyDescent="0.25">
      <c r="A1027" s="30" t="s">
        <v>504</v>
      </c>
      <c r="B1027" s="27">
        <v>2</v>
      </c>
      <c r="C1027" s="25">
        <v>1</v>
      </c>
      <c r="D1027" s="27">
        <v>1</v>
      </c>
    </row>
    <row r="1028" spans="1:4" x14ac:dyDescent="0.25">
      <c r="A1028" s="30" t="s">
        <v>181</v>
      </c>
      <c r="B1028" s="27">
        <v>19</v>
      </c>
      <c r="C1028" s="25">
        <v>1</v>
      </c>
      <c r="D1028" s="27">
        <v>1</v>
      </c>
    </row>
    <row r="1029" spans="1:4" x14ac:dyDescent="0.25">
      <c r="A1029" s="30" t="s">
        <v>345</v>
      </c>
      <c r="B1029" s="27">
        <v>2</v>
      </c>
      <c r="C1029" s="25">
        <v>1</v>
      </c>
      <c r="D1029" s="27">
        <v>1</v>
      </c>
    </row>
    <row r="1030" spans="1:4" x14ac:dyDescent="0.25">
      <c r="A1030" s="30" t="s">
        <v>182</v>
      </c>
      <c r="B1030" s="27">
        <v>1</v>
      </c>
      <c r="C1030" s="25">
        <v>1</v>
      </c>
      <c r="D1030" s="27">
        <v>1</v>
      </c>
    </row>
    <row r="1031" spans="1:4" x14ac:dyDescent="0.25">
      <c r="A1031" s="30" t="s">
        <v>186</v>
      </c>
      <c r="B1031" s="27">
        <v>16</v>
      </c>
      <c r="C1031" s="25">
        <v>1</v>
      </c>
      <c r="D1031" s="27">
        <v>1</v>
      </c>
    </row>
    <row r="1032" spans="1:4" x14ac:dyDescent="0.25">
      <c r="A1032" s="30" t="s">
        <v>505</v>
      </c>
      <c r="B1032" s="27">
        <v>9</v>
      </c>
      <c r="C1032" s="25">
        <v>1</v>
      </c>
      <c r="D1032" s="27">
        <v>1</v>
      </c>
    </row>
    <row r="1033" spans="1:4" x14ac:dyDescent="0.25">
      <c r="A1033" s="30" t="s">
        <v>506</v>
      </c>
      <c r="B1033" s="27">
        <v>1</v>
      </c>
      <c r="C1033" s="25">
        <v>1</v>
      </c>
      <c r="D1033" s="27">
        <v>1</v>
      </c>
    </row>
    <row r="1034" spans="1:4" x14ac:dyDescent="0.25">
      <c r="A1034" s="30" t="s">
        <v>189</v>
      </c>
      <c r="B1034" s="27">
        <v>2</v>
      </c>
      <c r="C1034" s="25">
        <v>1</v>
      </c>
      <c r="D1034" s="27">
        <v>1</v>
      </c>
    </row>
    <row r="1035" spans="1:4" x14ac:dyDescent="0.25">
      <c r="A1035" s="30" t="s">
        <v>507</v>
      </c>
      <c r="B1035" s="27">
        <v>3</v>
      </c>
      <c r="C1035" s="25">
        <v>1</v>
      </c>
      <c r="D1035" s="27">
        <v>1</v>
      </c>
    </row>
    <row r="1036" spans="1:4" x14ac:dyDescent="0.25">
      <c r="A1036" s="30" t="s">
        <v>508</v>
      </c>
      <c r="B1036" s="27">
        <v>1</v>
      </c>
      <c r="C1036" s="25">
        <v>1</v>
      </c>
      <c r="D1036" s="27">
        <v>1</v>
      </c>
    </row>
    <row r="1037" spans="1:4" x14ac:dyDescent="0.25">
      <c r="A1037" s="30" t="s">
        <v>509</v>
      </c>
      <c r="B1037" s="27">
        <v>2</v>
      </c>
      <c r="C1037" s="25">
        <v>1</v>
      </c>
      <c r="D1037" s="27">
        <v>1</v>
      </c>
    </row>
    <row r="1038" spans="1:4" x14ac:dyDescent="0.25">
      <c r="A1038" s="30" t="s">
        <v>191</v>
      </c>
      <c r="B1038" s="27">
        <v>10</v>
      </c>
      <c r="C1038" s="25">
        <v>1</v>
      </c>
      <c r="D1038" s="27">
        <v>1</v>
      </c>
    </row>
    <row r="1039" spans="1:4" x14ac:dyDescent="0.25">
      <c r="A1039" s="30" t="s">
        <v>510</v>
      </c>
      <c r="B1039" s="27">
        <v>1</v>
      </c>
      <c r="C1039" s="25">
        <v>1</v>
      </c>
      <c r="D1039" s="27">
        <v>1</v>
      </c>
    </row>
    <row r="1040" spans="1:4" x14ac:dyDescent="0.25">
      <c r="A1040" s="30" t="s">
        <v>192</v>
      </c>
      <c r="B1040" s="27">
        <v>4</v>
      </c>
      <c r="C1040" s="25">
        <v>1</v>
      </c>
      <c r="D1040" s="27">
        <v>1</v>
      </c>
    </row>
    <row r="1041" spans="1:4" x14ac:dyDescent="0.25">
      <c r="A1041" s="30" t="s">
        <v>511</v>
      </c>
      <c r="B1041" s="27">
        <v>4</v>
      </c>
      <c r="C1041" s="25">
        <v>1</v>
      </c>
      <c r="D1041" s="27">
        <v>1</v>
      </c>
    </row>
    <row r="1042" spans="1:4" x14ac:dyDescent="0.25">
      <c r="A1042" s="30" t="s">
        <v>194</v>
      </c>
      <c r="B1042" s="27">
        <v>3</v>
      </c>
      <c r="C1042" s="25">
        <v>1</v>
      </c>
      <c r="D1042" s="27">
        <v>1</v>
      </c>
    </row>
    <row r="1043" spans="1:4" x14ac:dyDescent="0.25">
      <c r="A1043" s="30" t="s">
        <v>512</v>
      </c>
      <c r="B1043" s="27">
        <v>1</v>
      </c>
      <c r="C1043" s="25">
        <v>1</v>
      </c>
      <c r="D1043" s="27">
        <v>1</v>
      </c>
    </row>
    <row r="1044" spans="1:4" x14ac:dyDescent="0.25">
      <c r="A1044" s="30" t="s">
        <v>513</v>
      </c>
      <c r="B1044" s="27">
        <v>7</v>
      </c>
      <c r="C1044" s="25">
        <v>1</v>
      </c>
      <c r="D1044" s="27">
        <v>1</v>
      </c>
    </row>
    <row r="1045" spans="1:4" x14ac:dyDescent="0.25">
      <c r="A1045" s="30" t="s">
        <v>195</v>
      </c>
      <c r="B1045" s="27">
        <v>5</v>
      </c>
      <c r="C1045" s="25">
        <v>1</v>
      </c>
      <c r="D1045" s="27">
        <v>1</v>
      </c>
    </row>
    <row r="1046" spans="1:4" x14ac:dyDescent="0.25">
      <c r="A1046" s="30" t="s">
        <v>514</v>
      </c>
      <c r="B1046" s="27">
        <v>3</v>
      </c>
      <c r="C1046" s="25">
        <v>1</v>
      </c>
      <c r="D1046" s="27">
        <v>1</v>
      </c>
    </row>
    <row r="1047" spans="1:4" x14ac:dyDescent="0.25">
      <c r="A1047" s="30" t="s">
        <v>196</v>
      </c>
      <c r="B1047" s="27">
        <v>4</v>
      </c>
      <c r="C1047" s="25">
        <v>1</v>
      </c>
      <c r="D1047" s="27">
        <v>1</v>
      </c>
    </row>
    <row r="1048" spans="1:4" x14ac:dyDescent="0.25">
      <c r="A1048" s="30" t="s">
        <v>197</v>
      </c>
      <c r="B1048" s="27">
        <v>2</v>
      </c>
      <c r="C1048" s="25">
        <v>1</v>
      </c>
      <c r="D1048" s="27">
        <v>1</v>
      </c>
    </row>
    <row r="1049" spans="1:4" x14ac:dyDescent="0.25">
      <c r="A1049" s="30" t="s">
        <v>515</v>
      </c>
      <c r="B1049" s="27">
        <v>1</v>
      </c>
      <c r="C1049" s="25">
        <v>1</v>
      </c>
      <c r="D1049" s="27">
        <v>1</v>
      </c>
    </row>
    <row r="1050" spans="1:4" x14ac:dyDescent="0.25">
      <c r="A1050" s="30" t="s">
        <v>516</v>
      </c>
      <c r="B1050" s="27">
        <v>1</v>
      </c>
      <c r="C1050" s="25">
        <v>1</v>
      </c>
      <c r="D1050" s="27">
        <v>1</v>
      </c>
    </row>
    <row r="1051" spans="1:4" x14ac:dyDescent="0.25">
      <c r="A1051" s="30" t="s">
        <v>517</v>
      </c>
      <c r="B1051" s="27">
        <v>12</v>
      </c>
      <c r="C1051" s="25">
        <v>1</v>
      </c>
      <c r="D1051" s="27">
        <v>1</v>
      </c>
    </row>
    <row r="1052" spans="1:4" x14ac:dyDescent="0.25">
      <c r="A1052" s="30" t="s">
        <v>518</v>
      </c>
      <c r="B1052" s="27">
        <v>1</v>
      </c>
      <c r="C1052" s="25">
        <v>1</v>
      </c>
      <c r="D1052" s="27">
        <v>1</v>
      </c>
    </row>
    <row r="1053" spans="1:4" x14ac:dyDescent="0.25">
      <c r="A1053" s="30" t="s">
        <v>198</v>
      </c>
      <c r="B1053" s="27">
        <v>4</v>
      </c>
      <c r="C1053" s="25">
        <v>1</v>
      </c>
      <c r="D1053" s="27">
        <v>1</v>
      </c>
    </row>
    <row r="1054" spans="1:4" x14ac:dyDescent="0.25">
      <c r="A1054" s="30" t="s">
        <v>199</v>
      </c>
      <c r="B1054" s="27">
        <v>2</v>
      </c>
      <c r="C1054" s="25">
        <v>1</v>
      </c>
      <c r="D1054" s="27">
        <v>1</v>
      </c>
    </row>
    <row r="1055" spans="1:4" x14ac:dyDescent="0.25">
      <c r="A1055" s="30" t="s">
        <v>519</v>
      </c>
      <c r="B1055" s="27">
        <v>3</v>
      </c>
      <c r="C1055" s="25">
        <v>1</v>
      </c>
      <c r="D1055" s="27">
        <v>1</v>
      </c>
    </row>
    <row r="1056" spans="1:4" x14ac:dyDescent="0.25">
      <c r="A1056" s="31" t="s">
        <v>520</v>
      </c>
      <c r="B1056" s="28">
        <v>165</v>
      </c>
      <c r="C1056" s="26" t="s">
        <v>9</v>
      </c>
      <c r="D1056" s="28">
        <v>36</v>
      </c>
    </row>
    <row r="1057" spans="1:4" x14ac:dyDescent="0.25">
      <c r="A1057" s="30" t="s">
        <v>521</v>
      </c>
      <c r="B1057" s="27"/>
      <c r="C1057" s="24"/>
      <c r="D1057" s="27"/>
    </row>
    <row r="1058" spans="1:4" x14ac:dyDescent="0.25">
      <c r="A1058" s="30" t="s">
        <v>522</v>
      </c>
      <c r="B1058" s="27">
        <v>5</v>
      </c>
      <c r="C1058" s="25">
        <v>1</v>
      </c>
      <c r="D1058" s="27">
        <v>1</v>
      </c>
    </row>
    <row r="1059" spans="1:4" x14ac:dyDescent="0.25">
      <c r="A1059" s="30" t="s">
        <v>338</v>
      </c>
      <c r="B1059" s="27">
        <v>3</v>
      </c>
      <c r="C1059" s="25">
        <v>1</v>
      </c>
      <c r="D1059" s="27">
        <v>1</v>
      </c>
    </row>
    <row r="1060" spans="1:4" x14ac:dyDescent="0.25">
      <c r="A1060" s="30" t="s">
        <v>340</v>
      </c>
      <c r="B1060" s="27">
        <v>5</v>
      </c>
      <c r="C1060" s="25">
        <v>1</v>
      </c>
      <c r="D1060" s="27">
        <v>1</v>
      </c>
    </row>
    <row r="1061" spans="1:4" x14ac:dyDescent="0.25">
      <c r="A1061" s="30" t="s">
        <v>1496</v>
      </c>
      <c r="B1061" s="27">
        <v>1</v>
      </c>
      <c r="C1061" s="25">
        <v>1</v>
      </c>
      <c r="D1061" s="27">
        <v>1</v>
      </c>
    </row>
    <row r="1062" spans="1:4" x14ac:dyDescent="0.25">
      <c r="A1062" s="30" t="s">
        <v>341</v>
      </c>
      <c r="B1062" s="27">
        <v>4</v>
      </c>
      <c r="C1062" s="25">
        <v>1</v>
      </c>
      <c r="D1062" s="27">
        <v>1</v>
      </c>
    </row>
    <row r="1063" spans="1:4" x14ac:dyDescent="0.25">
      <c r="A1063" s="30" t="s">
        <v>343</v>
      </c>
      <c r="B1063" s="27">
        <v>6</v>
      </c>
      <c r="C1063" s="25">
        <v>1</v>
      </c>
      <c r="D1063" s="27">
        <v>1</v>
      </c>
    </row>
    <row r="1064" spans="1:4" x14ac:dyDescent="0.25">
      <c r="A1064" s="30" t="s">
        <v>1968</v>
      </c>
      <c r="B1064" s="27">
        <v>3</v>
      </c>
      <c r="C1064" s="25">
        <v>1</v>
      </c>
      <c r="D1064" s="27">
        <v>1</v>
      </c>
    </row>
    <row r="1065" spans="1:4" x14ac:dyDescent="0.25">
      <c r="A1065" s="30" t="s">
        <v>523</v>
      </c>
      <c r="B1065" s="27">
        <v>4</v>
      </c>
      <c r="C1065" s="25">
        <v>1</v>
      </c>
      <c r="D1065" s="27">
        <v>1</v>
      </c>
    </row>
    <row r="1066" spans="1:4" x14ac:dyDescent="0.25">
      <c r="A1066" s="30" t="s">
        <v>524</v>
      </c>
      <c r="B1066" s="27">
        <v>10</v>
      </c>
      <c r="C1066" s="25">
        <v>1</v>
      </c>
      <c r="D1066" s="27">
        <v>1</v>
      </c>
    </row>
    <row r="1067" spans="1:4" x14ac:dyDescent="0.25">
      <c r="A1067" s="30" t="s">
        <v>1513</v>
      </c>
      <c r="B1067" s="27">
        <v>2</v>
      </c>
      <c r="C1067" s="25">
        <v>1</v>
      </c>
      <c r="D1067" s="27">
        <v>1</v>
      </c>
    </row>
    <row r="1068" spans="1:4" x14ac:dyDescent="0.25">
      <c r="A1068" s="30" t="s">
        <v>1514</v>
      </c>
      <c r="B1068" s="27">
        <v>1</v>
      </c>
      <c r="C1068" s="25">
        <v>1</v>
      </c>
      <c r="D1068" s="27">
        <v>1</v>
      </c>
    </row>
    <row r="1069" spans="1:4" x14ac:dyDescent="0.25">
      <c r="A1069" s="30" t="s">
        <v>213</v>
      </c>
      <c r="B1069" s="27">
        <v>14</v>
      </c>
      <c r="C1069" s="25">
        <v>1</v>
      </c>
      <c r="D1069" s="27">
        <v>1</v>
      </c>
    </row>
    <row r="1070" spans="1:4" x14ac:dyDescent="0.25">
      <c r="A1070" s="30" t="s">
        <v>525</v>
      </c>
      <c r="B1070" s="27">
        <v>1</v>
      </c>
      <c r="C1070" s="25">
        <v>1</v>
      </c>
      <c r="D1070" s="27">
        <v>1</v>
      </c>
    </row>
    <row r="1071" spans="1:4" x14ac:dyDescent="0.25">
      <c r="A1071" s="30" t="s">
        <v>1515</v>
      </c>
      <c r="B1071" s="27">
        <v>1</v>
      </c>
      <c r="C1071" s="25">
        <v>1</v>
      </c>
      <c r="D1071" s="27">
        <v>1</v>
      </c>
    </row>
    <row r="1072" spans="1:4" x14ac:dyDescent="0.25">
      <c r="A1072" s="30" t="s">
        <v>214</v>
      </c>
      <c r="B1072" s="27">
        <v>5</v>
      </c>
      <c r="C1072" s="25">
        <v>1</v>
      </c>
      <c r="D1072" s="27">
        <v>1</v>
      </c>
    </row>
    <row r="1073" spans="1:4" x14ac:dyDescent="0.25">
      <c r="A1073" s="30" t="s">
        <v>526</v>
      </c>
      <c r="B1073" s="27">
        <v>4</v>
      </c>
      <c r="C1073" s="25">
        <v>1</v>
      </c>
      <c r="D1073" s="27">
        <v>1</v>
      </c>
    </row>
    <row r="1074" spans="1:4" x14ac:dyDescent="0.25">
      <c r="A1074" s="30" t="s">
        <v>527</v>
      </c>
      <c r="B1074" s="27">
        <v>10</v>
      </c>
      <c r="C1074" s="25">
        <v>1</v>
      </c>
      <c r="D1074" s="27">
        <v>1</v>
      </c>
    </row>
    <row r="1075" spans="1:4" x14ac:dyDescent="0.25">
      <c r="A1075" s="30" t="s">
        <v>1913</v>
      </c>
      <c r="B1075" s="27">
        <v>7</v>
      </c>
      <c r="C1075" s="25">
        <v>1</v>
      </c>
      <c r="D1075" s="27">
        <v>1</v>
      </c>
    </row>
    <row r="1076" spans="1:4" x14ac:dyDescent="0.25">
      <c r="A1076" s="30" t="s">
        <v>528</v>
      </c>
      <c r="B1076" s="27">
        <v>2</v>
      </c>
      <c r="C1076" s="25">
        <v>1</v>
      </c>
      <c r="D1076" s="27">
        <v>1</v>
      </c>
    </row>
    <row r="1077" spans="1:4" x14ac:dyDescent="0.25">
      <c r="A1077" s="30" t="s">
        <v>529</v>
      </c>
      <c r="B1077" s="27">
        <v>4</v>
      </c>
      <c r="C1077" s="25">
        <v>1</v>
      </c>
      <c r="D1077" s="27">
        <v>1</v>
      </c>
    </row>
    <row r="1078" spans="1:4" x14ac:dyDescent="0.25">
      <c r="A1078" s="30" t="s">
        <v>506</v>
      </c>
      <c r="B1078" s="27">
        <v>7</v>
      </c>
      <c r="C1078" s="25">
        <v>1</v>
      </c>
      <c r="D1078" s="27">
        <v>1</v>
      </c>
    </row>
    <row r="1079" spans="1:4" x14ac:dyDescent="0.25">
      <c r="A1079" s="30" t="s">
        <v>530</v>
      </c>
      <c r="B1079" s="27">
        <v>5</v>
      </c>
      <c r="C1079" s="25">
        <v>1</v>
      </c>
      <c r="D1079" s="27">
        <v>1</v>
      </c>
    </row>
    <row r="1080" spans="1:4" x14ac:dyDescent="0.25">
      <c r="A1080" s="30" t="s">
        <v>221</v>
      </c>
      <c r="B1080" s="27">
        <v>4</v>
      </c>
      <c r="C1080" s="25">
        <v>1</v>
      </c>
      <c r="D1080" s="27">
        <v>1</v>
      </c>
    </row>
    <row r="1081" spans="1:4" x14ac:dyDescent="0.25">
      <c r="A1081" s="30" t="s">
        <v>349</v>
      </c>
      <c r="B1081" s="27">
        <v>1</v>
      </c>
      <c r="C1081" s="25">
        <v>1</v>
      </c>
      <c r="D1081" s="27">
        <v>1</v>
      </c>
    </row>
    <row r="1082" spans="1:4" x14ac:dyDescent="0.25">
      <c r="A1082" s="30" t="s">
        <v>531</v>
      </c>
      <c r="B1082" s="27">
        <v>3</v>
      </c>
      <c r="C1082" s="25">
        <v>1</v>
      </c>
      <c r="D1082" s="27">
        <v>1</v>
      </c>
    </row>
    <row r="1083" spans="1:4" x14ac:dyDescent="0.25">
      <c r="A1083" s="30" t="s">
        <v>350</v>
      </c>
      <c r="B1083" s="27">
        <v>3</v>
      </c>
      <c r="C1083" s="25">
        <v>1</v>
      </c>
      <c r="D1083" s="27">
        <v>1</v>
      </c>
    </row>
    <row r="1084" spans="1:4" x14ac:dyDescent="0.25">
      <c r="A1084" s="30" t="s">
        <v>351</v>
      </c>
      <c r="B1084" s="27">
        <v>6</v>
      </c>
      <c r="C1084" s="25">
        <v>1</v>
      </c>
      <c r="D1084" s="27">
        <v>1</v>
      </c>
    </row>
    <row r="1085" spans="1:4" x14ac:dyDescent="0.25">
      <c r="A1085" s="30" t="s">
        <v>1516</v>
      </c>
      <c r="B1085" s="27">
        <v>1</v>
      </c>
      <c r="C1085" s="25">
        <v>1</v>
      </c>
      <c r="D1085" s="27">
        <v>1</v>
      </c>
    </row>
    <row r="1086" spans="1:4" x14ac:dyDescent="0.25">
      <c r="A1086" s="30" t="s">
        <v>1517</v>
      </c>
      <c r="B1086" s="27">
        <v>1</v>
      </c>
      <c r="C1086" s="25">
        <v>1</v>
      </c>
      <c r="D1086" s="27">
        <v>1</v>
      </c>
    </row>
    <row r="1087" spans="1:4" x14ac:dyDescent="0.25">
      <c r="A1087" s="30" t="s">
        <v>354</v>
      </c>
      <c r="B1087" s="27">
        <v>3</v>
      </c>
      <c r="C1087" s="25">
        <v>1</v>
      </c>
      <c r="D1087" s="27">
        <v>1</v>
      </c>
    </row>
    <row r="1088" spans="1:4" x14ac:dyDescent="0.25">
      <c r="A1088" s="30" t="s">
        <v>532</v>
      </c>
      <c r="B1088" s="27">
        <v>13</v>
      </c>
      <c r="C1088" s="25">
        <v>1</v>
      </c>
      <c r="D1088" s="27">
        <v>1</v>
      </c>
    </row>
    <row r="1089" spans="1:4" x14ac:dyDescent="0.25">
      <c r="A1089" s="30" t="s">
        <v>355</v>
      </c>
      <c r="B1089" s="27">
        <v>8</v>
      </c>
      <c r="C1089" s="25">
        <v>1</v>
      </c>
      <c r="D1089" s="27">
        <v>1</v>
      </c>
    </row>
    <row r="1090" spans="1:4" x14ac:dyDescent="0.25">
      <c r="A1090" s="30" t="s">
        <v>533</v>
      </c>
      <c r="B1090" s="27">
        <v>4</v>
      </c>
      <c r="C1090" s="25">
        <v>1</v>
      </c>
      <c r="D1090" s="27">
        <v>1</v>
      </c>
    </row>
    <row r="1091" spans="1:4" x14ac:dyDescent="0.25">
      <c r="A1091" s="30" t="s">
        <v>1518</v>
      </c>
      <c r="B1091" s="27">
        <v>4</v>
      </c>
      <c r="C1091" s="25">
        <v>1</v>
      </c>
      <c r="D1091" s="27">
        <v>1</v>
      </c>
    </row>
    <row r="1092" spans="1:4" x14ac:dyDescent="0.25">
      <c r="A1092" s="30" t="s">
        <v>356</v>
      </c>
      <c r="B1092" s="27">
        <v>1</v>
      </c>
      <c r="C1092" s="25">
        <v>1</v>
      </c>
      <c r="D1092" s="27">
        <v>1</v>
      </c>
    </row>
    <row r="1093" spans="1:4" x14ac:dyDescent="0.25">
      <c r="A1093" s="30" t="s">
        <v>359</v>
      </c>
      <c r="B1093" s="27">
        <v>1</v>
      </c>
      <c r="C1093" s="25">
        <v>1</v>
      </c>
      <c r="D1093" s="27">
        <v>1</v>
      </c>
    </row>
    <row r="1094" spans="1:4" x14ac:dyDescent="0.25">
      <c r="A1094" s="30" t="s">
        <v>534</v>
      </c>
      <c r="B1094" s="27">
        <v>9</v>
      </c>
      <c r="C1094" s="25">
        <v>1</v>
      </c>
      <c r="D1094" s="27">
        <v>1</v>
      </c>
    </row>
    <row r="1095" spans="1:4" x14ac:dyDescent="0.25">
      <c r="A1095" s="30" t="s">
        <v>535</v>
      </c>
      <c r="B1095" s="27">
        <v>4</v>
      </c>
      <c r="C1095" s="25">
        <v>1</v>
      </c>
      <c r="D1095" s="27">
        <v>1</v>
      </c>
    </row>
    <row r="1096" spans="1:4" x14ac:dyDescent="0.25">
      <c r="A1096" s="30" t="s">
        <v>1969</v>
      </c>
      <c r="B1096" s="27">
        <v>1</v>
      </c>
      <c r="C1096" s="25">
        <v>1</v>
      </c>
      <c r="D1096" s="27">
        <v>1</v>
      </c>
    </row>
    <row r="1097" spans="1:4" x14ac:dyDescent="0.25">
      <c r="A1097" s="30" t="s">
        <v>1519</v>
      </c>
      <c r="B1097" s="27">
        <v>3</v>
      </c>
      <c r="C1097" s="25">
        <v>1</v>
      </c>
      <c r="D1097" s="27">
        <v>1</v>
      </c>
    </row>
    <row r="1098" spans="1:4" x14ac:dyDescent="0.25">
      <c r="A1098" s="30" t="s">
        <v>536</v>
      </c>
      <c r="B1098" s="27">
        <v>3</v>
      </c>
      <c r="C1098" s="25">
        <v>1</v>
      </c>
      <c r="D1098" s="27">
        <v>1</v>
      </c>
    </row>
    <row r="1099" spans="1:4" x14ac:dyDescent="0.25">
      <c r="A1099" s="30" t="s">
        <v>363</v>
      </c>
      <c r="B1099" s="27">
        <v>4</v>
      </c>
      <c r="C1099" s="25">
        <v>1</v>
      </c>
      <c r="D1099" s="27">
        <v>1</v>
      </c>
    </row>
    <row r="1100" spans="1:4" x14ac:dyDescent="0.25">
      <c r="A1100" s="30" t="s">
        <v>1463</v>
      </c>
      <c r="B1100" s="27">
        <v>2</v>
      </c>
      <c r="C1100" s="25">
        <v>1</v>
      </c>
      <c r="D1100" s="27">
        <v>1</v>
      </c>
    </row>
    <row r="1101" spans="1:4" x14ac:dyDescent="0.25">
      <c r="A1101" s="30" t="s">
        <v>1520</v>
      </c>
      <c r="B1101" s="27">
        <v>11</v>
      </c>
      <c r="C1101" s="25">
        <v>1</v>
      </c>
      <c r="D1101" s="27">
        <v>1</v>
      </c>
    </row>
    <row r="1102" spans="1:4" x14ac:dyDescent="0.25">
      <c r="A1102" s="30" t="s">
        <v>1521</v>
      </c>
      <c r="B1102" s="27">
        <v>5</v>
      </c>
      <c r="C1102" s="25">
        <v>1</v>
      </c>
      <c r="D1102" s="27">
        <v>1</v>
      </c>
    </row>
    <row r="1103" spans="1:4" x14ac:dyDescent="0.25">
      <c r="A1103" s="30" t="s">
        <v>366</v>
      </c>
      <c r="B1103" s="27">
        <v>2</v>
      </c>
      <c r="C1103" s="25">
        <v>1</v>
      </c>
      <c r="D1103" s="27">
        <v>1</v>
      </c>
    </row>
    <row r="1104" spans="1:4" x14ac:dyDescent="0.25">
      <c r="A1104" s="30" t="s">
        <v>1522</v>
      </c>
      <c r="B1104" s="27">
        <v>8</v>
      </c>
      <c r="C1104" s="25">
        <v>1</v>
      </c>
      <c r="D1104" s="27">
        <v>1</v>
      </c>
    </row>
    <row r="1105" spans="1:4" x14ac:dyDescent="0.25">
      <c r="A1105" s="30" t="s">
        <v>368</v>
      </c>
      <c r="B1105" s="27">
        <v>7</v>
      </c>
      <c r="C1105" s="25">
        <v>1</v>
      </c>
      <c r="D1105" s="27">
        <v>1</v>
      </c>
    </row>
    <row r="1106" spans="1:4" x14ac:dyDescent="0.25">
      <c r="A1106" s="30" t="s">
        <v>537</v>
      </c>
      <c r="B1106" s="27">
        <v>17</v>
      </c>
      <c r="C1106" s="25">
        <v>1</v>
      </c>
      <c r="D1106" s="27">
        <v>1</v>
      </c>
    </row>
    <row r="1107" spans="1:4" x14ac:dyDescent="0.25">
      <c r="A1107" s="30" t="s">
        <v>369</v>
      </c>
      <c r="B1107" s="27">
        <v>4</v>
      </c>
      <c r="C1107" s="25">
        <v>1</v>
      </c>
      <c r="D1107" s="27">
        <v>1</v>
      </c>
    </row>
    <row r="1108" spans="1:4" x14ac:dyDescent="0.25">
      <c r="A1108" s="30" t="s">
        <v>1523</v>
      </c>
      <c r="B1108" s="27">
        <v>3</v>
      </c>
      <c r="C1108" s="25">
        <v>1</v>
      </c>
      <c r="D1108" s="27">
        <v>1</v>
      </c>
    </row>
    <row r="1109" spans="1:4" x14ac:dyDescent="0.25">
      <c r="A1109" s="30" t="s">
        <v>196</v>
      </c>
      <c r="B1109" s="27">
        <v>4</v>
      </c>
      <c r="C1109" s="25">
        <v>1</v>
      </c>
      <c r="D1109" s="27">
        <v>1</v>
      </c>
    </row>
    <row r="1110" spans="1:4" x14ac:dyDescent="0.25">
      <c r="A1110" s="30" t="s">
        <v>1524</v>
      </c>
      <c r="B1110" s="27">
        <v>1</v>
      </c>
      <c r="C1110" s="25">
        <v>1</v>
      </c>
      <c r="D1110" s="27">
        <v>1</v>
      </c>
    </row>
    <row r="1111" spans="1:4" x14ac:dyDescent="0.25">
      <c r="A1111" s="30" t="s">
        <v>538</v>
      </c>
      <c r="B1111" s="27">
        <v>11</v>
      </c>
      <c r="C1111" s="25">
        <v>1</v>
      </c>
      <c r="D1111" s="27">
        <v>1</v>
      </c>
    </row>
    <row r="1112" spans="1:4" x14ac:dyDescent="0.25">
      <c r="A1112" s="30" t="s">
        <v>371</v>
      </c>
      <c r="B1112" s="27">
        <v>11</v>
      </c>
      <c r="C1112" s="25">
        <v>1</v>
      </c>
      <c r="D1112" s="27">
        <v>1</v>
      </c>
    </row>
    <row r="1113" spans="1:4" x14ac:dyDescent="0.25">
      <c r="A1113" s="30" t="s">
        <v>241</v>
      </c>
      <c r="B1113" s="27">
        <v>14</v>
      </c>
      <c r="C1113" s="25">
        <v>1</v>
      </c>
      <c r="D1113" s="27">
        <v>1</v>
      </c>
    </row>
    <row r="1114" spans="1:4" x14ac:dyDescent="0.25">
      <c r="A1114" s="30" t="s">
        <v>539</v>
      </c>
      <c r="B1114" s="27">
        <v>1</v>
      </c>
      <c r="C1114" s="25">
        <v>1</v>
      </c>
      <c r="D1114" s="27">
        <v>1</v>
      </c>
    </row>
    <row r="1115" spans="1:4" x14ac:dyDescent="0.25">
      <c r="A1115" s="30" t="s">
        <v>376</v>
      </c>
      <c r="B1115" s="27">
        <v>2</v>
      </c>
      <c r="C1115" s="25">
        <v>1</v>
      </c>
      <c r="D1115" s="27">
        <v>1</v>
      </c>
    </row>
    <row r="1116" spans="1:4" x14ac:dyDescent="0.25">
      <c r="A1116" s="30" t="s">
        <v>540</v>
      </c>
      <c r="B1116" s="27">
        <v>4</v>
      </c>
      <c r="C1116" s="25">
        <v>1</v>
      </c>
      <c r="D1116" s="27">
        <v>1</v>
      </c>
    </row>
    <row r="1117" spans="1:4" x14ac:dyDescent="0.25">
      <c r="A1117" s="30" t="s">
        <v>541</v>
      </c>
      <c r="B1117" s="27">
        <v>13</v>
      </c>
      <c r="C1117" s="25">
        <v>1</v>
      </c>
      <c r="D1117" s="27">
        <v>1</v>
      </c>
    </row>
    <row r="1118" spans="1:4" x14ac:dyDescent="0.25">
      <c r="A1118" s="30" t="s">
        <v>380</v>
      </c>
      <c r="B1118" s="27">
        <v>1</v>
      </c>
      <c r="C1118" s="25">
        <v>1</v>
      </c>
      <c r="D1118" s="27">
        <v>1</v>
      </c>
    </row>
    <row r="1119" spans="1:4" x14ac:dyDescent="0.25">
      <c r="A1119" s="30" t="s">
        <v>1525</v>
      </c>
      <c r="B1119" s="27">
        <v>5</v>
      </c>
      <c r="C1119" s="25">
        <v>1</v>
      </c>
      <c r="D1119" s="27">
        <v>1</v>
      </c>
    </row>
    <row r="1120" spans="1:4" x14ac:dyDescent="0.25">
      <c r="A1120" s="30" t="s">
        <v>1526</v>
      </c>
      <c r="B1120" s="27">
        <v>1</v>
      </c>
      <c r="C1120" s="25">
        <v>1</v>
      </c>
      <c r="D1120" s="27">
        <v>1</v>
      </c>
    </row>
    <row r="1121" spans="1:4" x14ac:dyDescent="0.25">
      <c r="A1121" s="30" t="s">
        <v>302</v>
      </c>
      <c r="B1121" s="27">
        <v>28</v>
      </c>
      <c r="C1121" s="25">
        <v>1</v>
      </c>
      <c r="D1121" s="27">
        <v>1</v>
      </c>
    </row>
    <row r="1122" spans="1:4" x14ac:dyDescent="0.25">
      <c r="A1122" s="30" t="s">
        <v>1341</v>
      </c>
      <c r="B1122" s="27">
        <v>9</v>
      </c>
      <c r="C1122" s="25">
        <v>1</v>
      </c>
      <c r="D1122" s="27">
        <v>1</v>
      </c>
    </row>
    <row r="1123" spans="1:4" x14ac:dyDescent="0.25">
      <c r="A1123" s="30" t="s">
        <v>1527</v>
      </c>
      <c r="B1123" s="27">
        <v>1</v>
      </c>
      <c r="C1123" s="25">
        <v>1</v>
      </c>
      <c r="D1123" s="27">
        <v>1</v>
      </c>
    </row>
    <row r="1124" spans="1:4" x14ac:dyDescent="0.25">
      <c r="A1124" s="30" t="s">
        <v>1491</v>
      </c>
      <c r="B1124" s="27">
        <v>4</v>
      </c>
      <c r="C1124" s="25">
        <v>1</v>
      </c>
      <c r="D1124" s="27">
        <v>1</v>
      </c>
    </row>
    <row r="1125" spans="1:4" x14ac:dyDescent="0.25">
      <c r="A1125" s="30" t="s">
        <v>381</v>
      </c>
      <c r="B1125" s="27">
        <v>3</v>
      </c>
      <c r="C1125" s="25">
        <v>1</v>
      </c>
      <c r="D1125" s="27">
        <v>1</v>
      </c>
    </row>
    <row r="1126" spans="1:4" x14ac:dyDescent="0.25">
      <c r="A1126" s="30" t="s">
        <v>542</v>
      </c>
      <c r="B1126" s="27">
        <v>10</v>
      </c>
      <c r="C1126" s="25">
        <v>1</v>
      </c>
      <c r="D1126" s="27">
        <v>1</v>
      </c>
    </row>
    <row r="1127" spans="1:4" x14ac:dyDescent="0.25">
      <c r="A1127" s="30" t="s">
        <v>383</v>
      </c>
      <c r="B1127" s="27">
        <v>7</v>
      </c>
      <c r="C1127" s="25">
        <v>1</v>
      </c>
      <c r="D1127" s="27">
        <v>1</v>
      </c>
    </row>
    <row r="1128" spans="1:4" x14ac:dyDescent="0.25">
      <c r="A1128" s="30" t="s">
        <v>543</v>
      </c>
      <c r="B1128" s="27">
        <v>3</v>
      </c>
      <c r="C1128" s="25">
        <v>1</v>
      </c>
      <c r="D1128" s="27">
        <v>1</v>
      </c>
    </row>
    <row r="1129" spans="1:4" x14ac:dyDescent="0.25">
      <c r="A1129" s="30" t="s">
        <v>384</v>
      </c>
      <c r="B1129" s="27">
        <v>12</v>
      </c>
      <c r="C1129" s="25">
        <v>1</v>
      </c>
      <c r="D1129" s="27">
        <v>1</v>
      </c>
    </row>
    <row r="1130" spans="1:4" x14ac:dyDescent="0.25">
      <c r="A1130" s="30" t="s">
        <v>1528</v>
      </c>
      <c r="B1130" s="27">
        <v>5</v>
      </c>
      <c r="C1130" s="25">
        <v>1</v>
      </c>
      <c r="D1130" s="27">
        <v>1</v>
      </c>
    </row>
    <row r="1131" spans="1:4" x14ac:dyDescent="0.25">
      <c r="A1131" s="30" t="s">
        <v>544</v>
      </c>
      <c r="B1131" s="27">
        <v>13</v>
      </c>
      <c r="C1131" s="25">
        <v>1</v>
      </c>
      <c r="D1131" s="27">
        <v>1</v>
      </c>
    </row>
    <row r="1132" spans="1:4" x14ac:dyDescent="0.25">
      <c r="A1132" s="30" t="s">
        <v>1529</v>
      </c>
      <c r="B1132" s="27">
        <v>3</v>
      </c>
      <c r="C1132" s="25">
        <v>1</v>
      </c>
      <c r="D1132" s="27">
        <v>1</v>
      </c>
    </row>
    <row r="1133" spans="1:4" x14ac:dyDescent="0.25">
      <c r="A1133" s="30" t="s">
        <v>386</v>
      </c>
      <c r="B1133" s="27">
        <v>4</v>
      </c>
      <c r="C1133" s="25">
        <v>1</v>
      </c>
      <c r="D1133" s="27">
        <v>1</v>
      </c>
    </row>
    <row r="1134" spans="1:4" x14ac:dyDescent="0.25">
      <c r="A1134" s="30" t="s">
        <v>250</v>
      </c>
      <c r="B1134" s="27">
        <v>11</v>
      </c>
      <c r="C1134" s="25">
        <v>1</v>
      </c>
      <c r="D1134" s="27">
        <v>1</v>
      </c>
    </row>
    <row r="1135" spans="1:4" x14ac:dyDescent="0.25">
      <c r="A1135" s="30" t="s">
        <v>1530</v>
      </c>
      <c r="B1135" s="27">
        <v>1</v>
      </c>
      <c r="C1135" s="25">
        <v>1</v>
      </c>
      <c r="D1135" s="27">
        <v>1</v>
      </c>
    </row>
    <row r="1136" spans="1:4" x14ac:dyDescent="0.25">
      <c r="A1136" s="30" t="s">
        <v>387</v>
      </c>
      <c r="B1136" s="27">
        <v>2</v>
      </c>
      <c r="C1136" s="25">
        <v>1</v>
      </c>
      <c r="D1136" s="27">
        <v>1</v>
      </c>
    </row>
    <row r="1137" spans="1:4" x14ac:dyDescent="0.25">
      <c r="A1137" s="30" t="s">
        <v>306</v>
      </c>
      <c r="B1137" s="27">
        <v>1</v>
      </c>
      <c r="C1137" s="25">
        <v>1</v>
      </c>
      <c r="D1137" s="27">
        <v>1</v>
      </c>
    </row>
    <row r="1138" spans="1:4" x14ac:dyDescent="0.25">
      <c r="A1138" s="30" t="s">
        <v>545</v>
      </c>
      <c r="B1138" s="27">
        <v>1</v>
      </c>
      <c r="C1138" s="25">
        <v>1</v>
      </c>
      <c r="D1138" s="27">
        <v>1</v>
      </c>
    </row>
    <row r="1139" spans="1:4" x14ac:dyDescent="0.25">
      <c r="A1139" s="30" t="s">
        <v>389</v>
      </c>
      <c r="B1139" s="27">
        <v>4</v>
      </c>
      <c r="C1139" s="25">
        <v>1</v>
      </c>
      <c r="D1139" s="27">
        <v>1</v>
      </c>
    </row>
    <row r="1140" spans="1:4" x14ac:dyDescent="0.25">
      <c r="A1140" s="31" t="s">
        <v>546</v>
      </c>
      <c r="B1140" s="28">
        <v>430</v>
      </c>
      <c r="C1140" s="26" t="s">
        <v>9</v>
      </c>
      <c r="D1140" s="28">
        <v>82</v>
      </c>
    </row>
    <row r="1141" spans="1:4" x14ac:dyDescent="0.25">
      <c r="A1141" s="30" t="s">
        <v>547</v>
      </c>
      <c r="B1141" s="27"/>
      <c r="C1141" s="24"/>
      <c r="D1141" s="27"/>
    </row>
    <row r="1142" spans="1:4" x14ac:dyDescent="0.25">
      <c r="A1142" s="30" t="s">
        <v>460</v>
      </c>
      <c r="B1142" s="27">
        <v>4</v>
      </c>
      <c r="C1142" s="25">
        <v>1</v>
      </c>
      <c r="D1142" s="27">
        <v>1</v>
      </c>
    </row>
    <row r="1143" spans="1:4" x14ac:dyDescent="0.25">
      <c r="A1143" s="30" t="s">
        <v>463</v>
      </c>
      <c r="B1143" s="27">
        <v>1</v>
      </c>
      <c r="C1143" s="25">
        <v>1</v>
      </c>
      <c r="D1143" s="27">
        <v>1</v>
      </c>
    </row>
    <row r="1144" spans="1:4" x14ac:dyDescent="0.25">
      <c r="A1144" s="30" t="s">
        <v>506</v>
      </c>
      <c r="B1144" s="27">
        <v>1</v>
      </c>
      <c r="C1144" s="25">
        <v>1</v>
      </c>
      <c r="D1144" s="27">
        <v>1</v>
      </c>
    </row>
    <row r="1145" spans="1:4" x14ac:dyDescent="0.25">
      <c r="A1145" s="30" t="s">
        <v>5</v>
      </c>
      <c r="B1145" s="27">
        <v>6</v>
      </c>
      <c r="C1145" s="25">
        <v>1</v>
      </c>
      <c r="D1145" s="27">
        <v>1</v>
      </c>
    </row>
    <row r="1146" spans="1:4" x14ac:dyDescent="0.25">
      <c r="A1146" s="30" t="s">
        <v>475</v>
      </c>
      <c r="B1146" s="27">
        <v>1</v>
      </c>
      <c r="C1146" s="25">
        <v>1</v>
      </c>
      <c r="D1146" s="27">
        <v>1</v>
      </c>
    </row>
    <row r="1147" spans="1:4" x14ac:dyDescent="0.25">
      <c r="A1147" s="30" t="s">
        <v>479</v>
      </c>
      <c r="B1147" s="27">
        <v>2</v>
      </c>
      <c r="C1147" s="25">
        <v>1</v>
      </c>
      <c r="D1147" s="27">
        <v>1</v>
      </c>
    </row>
    <row r="1148" spans="1:4" x14ac:dyDescent="0.25">
      <c r="A1148" s="30" t="s">
        <v>488</v>
      </c>
      <c r="B1148" s="27">
        <v>1</v>
      </c>
      <c r="C1148" s="25">
        <v>1</v>
      </c>
      <c r="D1148" s="27">
        <v>1</v>
      </c>
    </row>
    <row r="1149" spans="1:4" x14ac:dyDescent="0.25">
      <c r="A1149" s="30" t="s">
        <v>548</v>
      </c>
      <c r="B1149" s="27">
        <v>1</v>
      </c>
      <c r="C1149" s="25">
        <v>1</v>
      </c>
      <c r="D1149" s="27">
        <v>1</v>
      </c>
    </row>
    <row r="1150" spans="1:4" x14ac:dyDescent="0.25">
      <c r="A1150" s="31" t="s">
        <v>549</v>
      </c>
      <c r="B1150" s="28">
        <v>17</v>
      </c>
      <c r="C1150" s="26" t="s">
        <v>9</v>
      </c>
      <c r="D1150" s="28">
        <v>8</v>
      </c>
    </row>
    <row r="1151" spans="1:4" x14ac:dyDescent="0.25">
      <c r="A1151" s="30" t="s">
        <v>550</v>
      </c>
      <c r="B1151" s="27"/>
      <c r="C1151" s="24"/>
      <c r="D1151" s="27"/>
    </row>
    <row r="1152" spans="1:4" x14ac:dyDescent="0.25">
      <c r="A1152" s="30" t="s">
        <v>1531</v>
      </c>
      <c r="B1152" s="27">
        <v>1</v>
      </c>
      <c r="C1152" s="25">
        <v>1</v>
      </c>
      <c r="D1152" s="27">
        <v>1</v>
      </c>
    </row>
    <row r="1153" spans="1:4" x14ac:dyDescent="0.25">
      <c r="A1153" s="30" t="s">
        <v>1970</v>
      </c>
      <c r="B1153" s="27">
        <v>1</v>
      </c>
      <c r="C1153" s="25">
        <v>1</v>
      </c>
      <c r="D1153" s="27">
        <v>1</v>
      </c>
    </row>
    <row r="1154" spans="1:4" x14ac:dyDescent="0.25">
      <c r="A1154" s="30" t="s">
        <v>551</v>
      </c>
      <c r="B1154" s="27">
        <v>40</v>
      </c>
      <c r="C1154" s="25">
        <v>1</v>
      </c>
      <c r="D1154" s="27">
        <v>1</v>
      </c>
    </row>
    <row r="1155" spans="1:4" x14ac:dyDescent="0.25">
      <c r="A1155" s="30" t="s">
        <v>1633</v>
      </c>
      <c r="B1155" s="27">
        <v>1</v>
      </c>
      <c r="C1155" s="25">
        <v>1</v>
      </c>
      <c r="D1155" s="27">
        <v>1</v>
      </c>
    </row>
    <row r="1156" spans="1:4" x14ac:dyDescent="0.25">
      <c r="A1156" s="30" t="s">
        <v>1971</v>
      </c>
      <c r="B1156" s="27">
        <v>1</v>
      </c>
      <c r="C1156" s="25">
        <v>1</v>
      </c>
      <c r="D1156" s="27">
        <v>1</v>
      </c>
    </row>
    <row r="1157" spans="1:4" x14ac:dyDescent="0.25">
      <c r="A1157" s="30" t="s">
        <v>552</v>
      </c>
      <c r="B1157" s="27">
        <v>51</v>
      </c>
      <c r="C1157" s="25">
        <v>1</v>
      </c>
      <c r="D1157" s="27">
        <v>1</v>
      </c>
    </row>
    <row r="1158" spans="1:4" x14ac:dyDescent="0.25">
      <c r="A1158" s="30" t="s">
        <v>553</v>
      </c>
      <c r="B1158" s="27">
        <v>19</v>
      </c>
      <c r="C1158" s="25">
        <v>1</v>
      </c>
      <c r="D1158" s="27">
        <v>1</v>
      </c>
    </row>
    <row r="1159" spans="1:4" x14ac:dyDescent="0.25">
      <c r="A1159" s="30" t="s">
        <v>554</v>
      </c>
      <c r="B1159" s="27">
        <v>2</v>
      </c>
      <c r="C1159" s="25">
        <v>1</v>
      </c>
      <c r="D1159" s="27">
        <v>1</v>
      </c>
    </row>
    <row r="1160" spans="1:4" x14ac:dyDescent="0.25">
      <c r="A1160" s="30" t="s">
        <v>1532</v>
      </c>
      <c r="B1160" s="27">
        <v>1</v>
      </c>
      <c r="C1160" s="25">
        <v>1</v>
      </c>
      <c r="D1160" s="27">
        <v>1</v>
      </c>
    </row>
    <row r="1161" spans="1:4" x14ac:dyDescent="0.25">
      <c r="A1161" s="30" t="s">
        <v>1533</v>
      </c>
      <c r="B1161" s="27">
        <v>3</v>
      </c>
      <c r="C1161" s="25">
        <v>1</v>
      </c>
      <c r="D1161" s="27">
        <v>1</v>
      </c>
    </row>
    <row r="1162" spans="1:4" x14ac:dyDescent="0.25">
      <c r="A1162" s="30" t="s">
        <v>1534</v>
      </c>
      <c r="B1162" s="27">
        <v>16</v>
      </c>
      <c r="C1162" s="25">
        <v>1</v>
      </c>
      <c r="D1162" s="27">
        <v>1</v>
      </c>
    </row>
    <row r="1163" spans="1:4" x14ac:dyDescent="0.25">
      <c r="A1163" s="30" t="s">
        <v>555</v>
      </c>
      <c r="B1163" s="27">
        <v>14</v>
      </c>
      <c r="C1163" s="25">
        <v>1</v>
      </c>
      <c r="D1163" s="27">
        <v>1</v>
      </c>
    </row>
    <row r="1164" spans="1:4" x14ac:dyDescent="0.25">
      <c r="A1164" s="30" t="s">
        <v>1535</v>
      </c>
      <c r="B1164" s="27">
        <v>1</v>
      </c>
      <c r="C1164" s="25">
        <v>1</v>
      </c>
      <c r="D1164" s="27">
        <v>1</v>
      </c>
    </row>
    <row r="1165" spans="1:4" x14ac:dyDescent="0.25">
      <c r="A1165" s="30" t="s">
        <v>1972</v>
      </c>
      <c r="B1165" s="27">
        <v>1</v>
      </c>
      <c r="C1165" s="25">
        <v>1</v>
      </c>
      <c r="D1165" s="27">
        <v>1</v>
      </c>
    </row>
    <row r="1166" spans="1:4" x14ac:dyDescent="0.25">
      <c r="A1166" s="30" t="s">
        <v>1536</v>
      </c>
      <c r="B1166" s="27">
        <v>2</v>
      </c>
      <c r="C1166" s="25">
        <v>1</v>
      </c>
      <c r="D1166" s="27">
        <v>1</v>
      </c>
    </row>
    <row r="1167" spans="1:4" x14ac:dyDescent="0.25">
      <c r="A1167" s="30" t="s">
        <v>556</v>
      </c>
      <c r="B1167" s="27">
        <v>1</v>
      </c>
      <c r="C1167" s="25">
        <v>1</v>
      </c>
      <c r="D1167" s="27">
        <v>1</v>
      </c>
    </row>
    <row r="1168" spans="1:4" x14ac:dyDescent="0.25">
      <c r="A1168" s="30" t="s">
        <v>1537</v>
      </c>
      <c r="B1168" s="27">
        <v>4</v>
      </c>
      <c r="C1168" s="25">
        <v>1</v>
      </c>
      <c r="D1168" s="27">
        <v>1</v>
      </c>
    </row>
    <row r="1169" spans="1:4" x14ac:dyDescent="0.25">
      <c r="A1169" s="30" t="s">
        <v>1538</v>
      </c>
      <c r="B1169" s="27">
        <v>4</v>
      </c>
      <c r="C1169" s="25">
        <v>1</v>
      </c>
      <c r="D1169" s="27">
        <v>1</v>
      </c>
    </row>
    <row r="1170" spans="1:4" x14ac:dyDescent="0.25">
      <c r="A1170" s="30" t="s">
        <v>1539</v>
      </c>
      <c r="B1170" s="27">
        <v>14</v>
      </c>
      <c r="C1170" s="25">
        <v>1</v>
      </c>
      <c r="D1170" s="27">
        <v>1</v>
      </c>
    </row>
    <row r="1171" spans="1:4" x14ac:dyDescent="0.25">
      <c r="A1171" s="30" t="s">
        <v>557</v>
      </c>
      <c r="B1171" s="27">
        <v>3</v>
      </c>
      <c r="C1171" s="25">
        <v>1</v>
      </c>
      <c r="D1171" s="27">
        <v>1</v>
      </c>
    </row>
    <row r="1172" spans="1:4" x14ac:dyDescent="0.25">
      <c r="A1172" s="30" t="s">
        <v>1973</v>
      </c>
      <c r="B1172" s="27">
        <v>1</v>
      </c>
      <c r="C1172" s="25">
        <v>1</v>
      </c>
      <c r="D1172" s="27">
        <v>1</v>
      </c>
    </row>
    <row r="1173" spans="1:4" x14ac:dyDescent="0.25">
      <c r="A1173" s="30" t="s">
        <v>558</v>
      </c>
      <c r="B1173" s="27">
        <v>18</v>
      </c>
      <c r="C1173" s="25">
        <v>1</v>
      </c>
      <c r="D1173" s="27">
        <v>1</v>
      </c>
    </row>
    <row r="1174" spans="1:4" x14ac:dyDescent="0.25">
      <c r="A1174" s="30" t="s">
        <v>1974</v>
      </c>
      <c r="B1174" s="27">
        <v>1</v>
      </c>
      <c r="C1174" s="25">
        <v>1</v>
      </c>
      <c r="D1174" s="27">
        <v>1</v>
      </c>
    </row>
    <row r="1175" spans="1:4" x14ac:dyDescent="0.25">
      <c r="A1175" s="30" t="s">
        <v>1975</v>
      </c>
      <c r="B1175" s="27">
        <v>10</v>
      </c>
      <c r="C1175" s="25">
        <v>1</v>
      </c>
      <c r="D1175" s="27">
        <v>1</v>
      </c>
    </row>
    <row r="1176" spans="1:4" x14ac:dyDescent="0.25">
      <c r="A1176" s="30" t="s">
        <v>1976</v>
      </c>
      <c r="B1176" s="27">
        <v>1</v>
      </c>
      <c r="C1176" s="25">
        <v>1</v>
      </c>
      <c r="D1176" s="27">
        <v>1</v>
      </c>
    </row>
    <row r="1177" spans="1:4" x14ac:dyDescent="0.25">
      <c r="A1177" s="30" t="s">
        <v>559</v>
      </c>
      <c r="B1177" s="27">
        <v>11</v>
      </c>
      <c r="C1177" s="25">
        <v>1</v>
      </c>
      <c r="D1177" s="27">
        <v>1</v>
      </c>
    </row>
    <row r="1178" spans="1:4" x14ac:dyDescent="0.25">
      <c r="A1178" s="30" t="s">
        <v>560</v>
      </c>
      <c r="B1178" s="27">
        <v>23</v>
      </c>
      <c r="C1178" s="25">
        <v>1</v>
      </c>
      <c r="D1178" s="27">
        <v>1</v>
      </c>
    </row>
    <row r="1179" spans="1:4" x14ac:dyDescent="0.25">
      <c r="A1179" s="31" t="s">
        <v>561</v>
      </c>
      <c r="B1179" s="28">
        <v>245</v>
      </c>
      <c r="C1179" s="26" t="s">
        <v>562</v>
      </c>
      <c r="D1179" s="28">
        <v>27</v>
      </c>
    </row>
    <row r="1180" spans="1:4" x14ac:dyDescent="0.25">
      <c r="A1180" s="30" t="s">
        <v>563</v>
      </c>
      <c r="B1180" s="27"/>
      <c r="C1180" s="24"/>
      <c r="D1180" s="27"/>
    </row>
    <row r="1181" spans="1:4" x14ac:dyDescent="0.25">
      <c r="A1181" s="30" t="s">
        <v>564</v>
      </c>
      <c r="B1181" s="27">
        <v>10</v>
      </c>
      <c r="C1181" s="25">
        <v>1</v>
      </c>
      <c r="D1181" s="27">
        <v>1</v>
      </c>
    </row>
    <row r="1182" spans="1:4" x14ac:dyDescent="0.25">
      <c r="A1182" s="30" t="s">
        <v>1540</v>
      </c>
      <c r="B1182" s="27">
        <v>2</v>
      </c>
      <c r="C1182" s="25">
        <v>1</v>
      </c>
      <c r="D1182" s="27">
        <v>1</v>
      </c>
    </row>
    <row r="1183" spans="1:4" x14ac:dyDescent="0.25">
      <c r="A1183" s="30" t="s">
        <v>565</v>
      </c>
      <c r="B1183" s="27">
        <v>16</v>
      </c>
      <c r="C1183" s="25">
        <v>1</v>
      </c>
      <c r="D1183" s="27">
        <v>1</v>
      </c>
    </row>
    <row r="1184" spans="1:4" x14ac:dyDescent="0.25">
      <c r="A1184" s="30" t="s">
        <v>1541</v>
      </c>
      <c r="B1184" s="27">
        <v>3</v>
      </c>
      <c r="C1184" s="25">
        <v>1</v>
      </c>
      <c r="D1184" s="27">
        <v>1</v>
      </c>
    </row>
    <row r="1185" spans="1:4" x14ac:dyDescent="0.25">
      <c r="A1185" s="30" t="s">
        <v>1542</v>
      </c>
      <c r="B1185" s="27">
        <v>1</v>
      </c>
      <c r="C1185" s="25">
        <v>1</v>
      </c>
      <c r="D1185" s="27">
        <v>1</v>
      </c>
    </row>
    <row r="1186" spans="1:4" x14ac:dyDescent="0.25">
      <c r="A1186" s="30" t="s">
        <v>566</v>
      </c>
      <c r="B1186" s="27">
        <v>4</v>
      </c>
      <c r="C1186" s="25">
        <v>1</v>
      </c>
      <c r="D1186" s="27">
        <v>1</v>
      </c>
    </row>
    <row r="1187" spans="1:4" x14ac:dyDescent="0.25">
      <c r="A1187" s="30" t="s">
        <v>567</v>
      </c>
      <c r="B1187" s="27">
        <v>2</v>
      </c>
      <c r="C1187" s="25">
        <v>1</v>
      </c>
      <c r="D1187" s="27">
        <v>1</v>
      </c>
    </row>
    <row r="1188" spans="1:4" x14ac:dyDescent="0.25">
      <c r="A1188" s="30" t="s">
        <v>568</v>
      </c>
      <c r="B1188" s="27">
        <v>1</v>
      </c>
      <c r="C1188" s="25">
        <v>1</v>
      </c>
      <c r="D1188" s="27">
        <v>1</v>
      </c>
    </row>
    <row r="1189" spans="1:4" x14ac:dyDescent="0.25">
      <c r="A1189" s="30" t="s">
        <v>569</v>
      </c>
      <c r="B1189" s="27">
        <v>1</v>
      </c>
      <c r="C1189" s="25">
        <v>1</v>
      </c>
      <c r="D1189" s="27">
        <v>1</v>
      </c>
    </row>
    <row r="1190" spans="1:4" x14ac:dyDescent="0.25">
      <c r="A1190" s="30" t="s">
        <v>1543</v>
      </c>
      <c r="B1190" s="27">
        <v>3</v>
      </c>
      <c r="C1190" s="25">
        <v>1</v>
      </c>
      <c r="D1190" s="27">
        <v>1</v>
      </c>
    </row>
    <row r="1191" spans="1:4" x14ac:dyDescent="0.25">
      <c r="A1191" s="30" t="s">
        <v>1544</v>
      </c>
      <c r="B1191" s="27">
        <v>1</v>
      </c>
      <c r="C1191" s="25">
        <v>1</v>
      </c>
      <c r="D1191" s="27">
        <v>1</v>
      </c>
    </row>
    <row r="1192" spans="1:4" x14ac:dyDescent="0.25">
      <c r="A1192" s="30" t="s">
        <v>1545</v>
      </c>
      <c r="B1192" s="27">
        <v>1</v>
      </c>
      <c r="C1192" s="25">
        <v>1</v>
      </c>
      <c r="D1192" s="27">
        <v>1</v>
      </c>
    </row>
    <row r="1193" spans="1:4" x14ac:dyDescent="0.25">
      <c r="A1193" s="30" t="s">
        <v>570</v>
      </c>
      <c r="B1193" s="27">
        <v>13</v>
      </c>
      <c r="C1193" s="25">
        <v>1</v>
      </c>
      <c r="D1193" s="27">
        <v>1</v>
      </c>
    </row>
    <row r="1194" spans="1:4" x14ac:dyDescent="0.25">
      <c r="A1194" s="30" t="s">
        <v>571</v>
      </c>
      <c r="B1194" s="27">
        <v>3</v>
      </c>
      <c r="C1194" s="25">
        <v>1</v>
      </c>
      <c r="D1194" s="27">
        <v>1</v>
      </c>
    </row>
    <row r="1195" spans="1:4" x14ac:dyDescent="0.25">
      <c r="A1195" s="30" t="s">
        <v>572</v>
      </c>
      <c r="B1195" s="27">
        <v>3</v>
      </c>
      <c r="C1195" s="25">
        <v>1</v>
      </c>
      <c r="D1195" s="27">
        <v>1</v>
      </c>
    </row>
    <row r="1196" spans="1:4" x14ac:dyDescent="0.25">
      <c r="A1196" s="30" t="s">
        <v>1546</v>
      </c>
      <c r="B1196" s="27">
        <v>1</v>
      </c>
      <c r="C1196" s="25">
        <v>1</v>
      </c>
      <c r="D1196" s="27">
        <v>1</v>
      </c>
    </row>
    <row r="1197" spans="1:4" x14ac:dyDescent="0.25">
      <c r="A1197" s="30" t="s">
        <v>573</v>
      </c>
      <c r="B1197" s="27">
        <v>1</v>
      </c>
      <c r="C1197" s="25">
        <v>1</v>
      </c>
      <c r="D1197" s="27">
        <v>1</v>
      </c>
    </row>
    <row r="1198" spans="1:4" x14ac:dyDescent="0.25">
      <c r="A1198" s="30" t="s">
        <v>574</v>
      </c>
      <c r="B1198" s="27">
        <v>9</v>
      </c>
      <c r="C1198" s="25">
        <v>1</v>
      </c>
      <c r="D1198" s="27">
        <v>1</v>
      </c>
    </row>
    <row r="1199" spans="1:4" x14ac:dyDescent="0.25">
      <c r="A1199" s="30" t="s">
        <v>1547</v>
      </c>
      <c r="B1199" s="27">
        <v>1</v>
      </c>
      <c r="C1199" s="25">
        <v>1</v>
      </c>
      <c r="D1199" s="27">
        <v>1</v>
      </c>
    </row>
    <row r="1200" spans="1:4" x14ac:dyDescent="0.25">
      <c r="A1200" s="30" t="s">
        <v>575</v>
      </c>
      <c r="B1200" s="27">
        <v>4</v>
      </c>
      <c r="C1200" s="25">
        <v>1</v>
      </c>
      <c r="D1200" s="27">
        <v>1</v>
      </c>
    </row>
    <row r="1201" spans="1:4" x14ac:dyDescent="0.25">
      <c r="A1201" s="30" t="s">
        <v>576</v>
      </c>
      <c r="B1201" s="27">
        <v>12</v>
      </c>
      <c r="C1201" s="25">
        <v>1</v>
      </c>
      <c r="D1201" s="27">
        <v>1</v>
      </c>
    </row>
    <row r="1202" spans="1:4" x14ac:dyDescent="0.25">
      <c r="A1202" s="30" t="s">
        <v>1548</v>
      </c>
      <c r="B1202" s="27">
        <v>1</v>
      </c>
      <c r="C1202" s="25">
        <v>1</v>
      </c>
      <c r="D1202" s="27">
        <v>1</v>
      </c>
    </row>
    <row r="1203" spans="1:4" x14ac:dyDescent="0.25">
      <c r="A1203" s="31" t="s">
        <v>577</v>
      </c>
      <c r="B1203" s="28">
        <v>93</v>
      </c>
      <c r="C1203" s="26" t="s">
        <v>562</v>
      </c>
      <c r="D1203" s="28">
        <v>22</v>
      </c>
    </row>
    <row r="1204" spans="1:4" x14ac:dyDescent="0.25">
      <c r="A1204" s="30" t="s">
        <v>578</v>
      </c>
      <c r="B1204" s="27"/>
      <c r="C1204" s="24"/>
      <c r="D1204" s="27"/>
    </row>
    <row r="1205" spans="1:4" x14ac:dyDescent="0.25">
      <c r="A1205" s="30" t="s">
        <v>1977</v>
      </c>
      <c r="B1205" s="27">
        <v>2</v>
      </c>
      <c r="C1205" s="25">
        <v>1</v>
      </c>
      <c r="D1205" s="27">
        <v>1</v>
      </c>
    </row>
    <row r="1206" spans="1:4" x14ac:dyDescent="0.25">
      <c r="A1206" s="30" t="s">
        <v>579</v>
      </c>
      <c r="B1206" s="27">
        <v>1</v>
      </c>
      <c r="C1206" s="25">
        <v>1</v>
      </c>
      <c r="D1206" s="27">
        <v>1</v>
      </c>
    </row>
    <row r="1207" spans="1:4" x14ac:dyDescent="0.25">
      <c r="A1207" s="30" t="s">
        <v>580</v>
      </c>
      <c r="B1207" s="27">
        <v>23</v>
      </c>
      <c r="C1207" s="25">
        <v>1</v>
      </c>
      <c r="D1207" s="27">
        <v>1</v>
      </c>
    </row>
    <row r="1208" spans="1:4" x14ac:dyDescent="0.25">
      <c r="A1208" s="30" t="s">
        <v>1978</v>
      </c>
      <c r="B1208" s="27">
        <v>2</v>
      </c>
      <c r="C1208" s="25">
        <v>1</v>
      </c>
      <c r="D1208" s="27">
        <v>1</v>
      </c>
    </row>
    <row r="1209" spans="1:4" x14ac:dyDescent="0.25">
      <c r="A1209" s="30" t="s">
        <v>581</v>
      </c>
      <c r="B1209" s="27">
        <v>7</v>
      </c>
      <c r="C1209" s="25">
        <v>1</v>
      </c>
      <c r="D1209" s="27">
        <v>1</v>
      </c>
    </row>
    <row r="1210" spans="1:4" x14ac:dyDescent="0.25">
      <c r="A1210" s="30" t="s">
        <v>1979</v>
      </c>
      <c r="B1210" s="27">
        <v>2</v>
      </c>
      <c r="C1210" s="25">
        <v>1</v>
      </c>
      <c r="D1210" s="27">
        <v>1</v>
      </c>
    </row>
    <row r="1211" spans="1:4" x14ac:dyDescent="0.25">
      <c r="A1211" s="30" t="s">
        <v>582</v>
      </c>
      <c r="B1211" s="27">
        <v>1</v>
      </c>
      <c r="C1211" s="25">
        <v>1</v>
      </c>
      <c r="D1211" s="27">
        <v>1</v>
      </c>
    </row>
    <row r="1212" spans="1:4" x14ac:dyDescent="0.25">
      <c r="A1212" s="30" t="s">
        <v>1549</v>
      </c>
      <c r="B1212" s="27">
        <v>46</v>
      </c>
      <c r="C1212" s="25">
        <v>1</v>
      </c>
      <c r="D1212" s="27">
        <v>1</v>
      </c>
    </row>
    <row r="1213" spans="1:4" x14ac:dyDescent="0.25">
      <c r="A1213" s="30" t="s">
        <v>583</v>
      </c>
      <c r="B1213" s="27">
        <v>1</v>
      </c>
      <c r="C1213" s="25">
        <v>1</v>
      </c>
      <c r="D1213" s="27">
        <v>1</v>
      </c>
    </row>
    <row r="1214" spans="1:4" x14ac:dyDescent="0.25">
      <c r="A1214" s="30" t="s">
        <v>584</v>
      </c>
      <c r="B1214" s="27">
        <v>20</v>
      </c>
      <c r="C1214" s="25">
        <v>1</v>
      </c>
      <c r="D1214" s="27">
        <v>1</v>
      </c>
    </row>
    <row r="1215" spans="1:4" x14ac:dyDescent="0.25">
      <c r="A1215" s="30" t="s">
        <v>652</v>
      </c>
      <c r="B1215" s="27">
        <v>3</v>
      </c>
      <c r="C1215" s="25">
        <v>1</v>
      </c>
      <c r="D1215" s="27">
        <v>1</v>
      </c>
    </row>
    <row r="1216" spans="1:4" x14ac:dyDescent="0.25">
      <c r="A1216" s="30" t="s">
        <v>585</v>
      </c>
      <c r="B1216" s="27">
        <v>18</v>
      </c>
      <c r="C1216" s="25">
        <v>1</v>
      </c>
      <c r="D1216" s="27">
        <v>1</v>
      </c>
    </row>
    <row r="1217" spans="1:4" x14ac:dyDescent="0.25">
      <c r="A1217" s="30" t="s">
        <v>1550</v>
      </c>
      <c r="B1217" s="27">
        <v>2</v>
      </c>
      <c r="C1217" s="25">
        <v>1</v>
      </c>
      <c r="D1217" s="27">
        <v>1</v>
      </c>
    </row>
    <row r="1218" spans="1:4" x14ac:dyDescent="0.25">
      <c r="A1218" s="30" t="s">
        <v>1551</v>
      </c>
      <c r="B1218" s="27">
        <v>1</v>
      </c>
      <c r="C1218" s="25">
        <v>1</v>
      </c>
      <c r="D1218" s="27">
        <v>1</v>
      </c>
    </row>
    <row r="1219" spans="1:4" x14ac:dyDescent="0.25">
      <c r="A1219" s="30" t="s">
        <v>1980</v>
      </c>
      <c r="B1219" s="27">
        <v>6</v>
      </c>
      <c r="C1219" s="25">
        <v>1</v>
      </c>
      <c r="D1219" s="27">
        <v>1</v>
      </c>
    </row>
    <row r="1220" spans="1:4" x14ac:dyDescent="0.25">
      <c r="A1220" s="30" t="s">
        <v>1552</v>
      </c>
      <c r="B1220" s="27">
        <v>1</v>
      </c>
      <c r="C1220" s="25">
        <v>1</v>
      </c>
      <c r="D1220" s="27">
        <v>1</v>
      </c>
    </row>
    <row r="1221" spans="1:4" x14ac:dyDescent="0.25">
      <c r="A1221" s="30" t="s">
        <v>586</v>
      </c>
      <c r="B1221" s="27">
        <v>3</v>
      </c>
      <c r="C1221" s="25">
        <v>1</v>
      </c>
      <c r="D1221" s="27">
        <v>1</v>
      </c>
    </row>
    <row r="1222" spans="1:4" x14ac:dyDescent="0.25">
      <c r="A1222" s="30" t="s">
        <v>587</v>
      </c>
      <c r="B1222" s="27">
        <v>2</v>
      </c>
      <c r="C1222" s="25">
        <v>1</v>
      </c>
      <c r="D1222" s="27">
        <v>1</v>
      </c>
    </row>
    <row r="1223" spans="1:4" x14ac:dyDescent="0.25">
      <c r="A1223" s="30" t="s">
        <v>1553</v>
      </c>
      <c r="B1223" s="27">
        <v>1</v>
      </c>
      <c r="C1223" s="25">
        <v>1</v>
      </c>
      <c r="D1223" s="27">
        <v>1</v>
      </c>
    </row>
    <row r="1224" spans="1:4" x14ac:dyDescent="0.25">
      <c r="A1224" s="30" t="s">
        <v>1981</v>
      </c>
      <c r="B1224" s="27">
        <v>17</v>
      </c>
      <c r="C1224" s="25">
        <v>1</v>
      </c>
      <c r="D1224" s="27">
        <v>1</v>
      </c>
    </row>
    <row r="1225" spans="1:4" x14ac:dyDescent="0.25">
      <c r="A1225" s="30" t="s">
        <v>1554</v>
      </c>
      <c r="B1225" s="27">
        <v>4</v>
      </c>
      <c r="C1225" s="25">
        <v>1</v>
      </c>
      <c r="D1225" s="27">
        <v>1</v>
      </c>
    </row>
    <row r="1226" spans="1:4" x14ac:dyDescent="0.25">
      <c r="A1226" s="30" t="s">
        <v>1555</v>
      </c>
      <c r="B1226" s="27">
        <v>11</v>
      </c>
      <c r="C1226" s="25">
        <v>1</v>
      </c>
      <c r="D1226" s="27">
        <v>1</v>
      </c>
    </row>
    <row r="1227" spans="1:4" x14ac:dyDescent="0.25">
      <c r="A1227" s="30" t="s">
        <v>588</v>
      </c>
      <c r="B1227" s="27">
        <v>25</v>
      </c>
      <c r="C1227" s="25">
        <v>1</v>
      </c>
      <c r="D1227" s="27">
        <v>1</v>
      </c>
    </row>
    <row r="1228" spans="1:4" x14ac:dyDescent="0.25">
      <c r="A1228" s="30" t="s">
        <v>589</v>
      </c>
      <c r="B1228" s="27">
        <v>4</v>
      </c>
      <c r="C1228" s="25">
        <v>1</v>
      </c>
      <c r="D1228" s="27">
        <v>1</v>
      </c>
    </row>
    <row r="1229" spans="1:4" x14ac:dyDescent="0.25">
      <c r="A1229" s="30" t="s">
        <v>1556</v>
      </c>
      <c r="B1229" s="27">
        <v>3</v>
      </c>
      <c r="C1229" s="25">
        <v>1</v>
      </c>
      <c r="D1229" s="27">
        <v>1</v>
      </c>
    </row>
    <row r="1230" spans="1:4" x14ac:dyDescent="0.25">
      <c r="A1230" s="30" t="s">
        <v>1557</v>
      </c>
      <c r="B1230" s="27">
        <v>1</v>
      </c>
      <c r="C1230" s="25">
        <v>1</v>
      </c>
      <c r="D1230" s="27">
        <v>1</v>
      </c>
    </row>
    <row r="1231" spans="1:4" x14ac:dyDescent="0.25">
      <c r="A1231" s="30" t="s">
        <v>590</v>
      </c>
      <c r="B1231" s="27">
        <v>12</v>
      </c>
      <c r="C1231" s="25">
        <v>1</v>
      </c>
      <c r="D1231" s="27">
        <v>1</v>
      </c>
    </row>
    <row r="1232" spans="1:4" x14ac:dyDescent="0.25">
      <c r="A1232" s="30" t="s">
        <v>591</v>
      </c>
      <c r="B1232" s="27">
        <v>6</v>
      </c>
      <c r="C1232" s="25">
        <v>1</v>
      </c>
      <c r="D1232" s="27">
        <v>1</v>
      </c>
    </row>
    <row r="1233" spans="1:4" x14ac:dyDescent="0.25">
      <c r="A1233" s="30" t="s">
        <v>1558</v>
      </c>
      <c r="B1233" s="27">
        <v>1</v>
      </c>
      <c r="C1233" s="25">
        <v>1</v>
      </c>
      <c r="D1233" s="27">
        <v>1</v>
      </c>
    </row>
    <row r="1234" spans="1:4" x14ac:dyDescent="0.25">
      <c r="A1234" s="30" t="s">
        <v>592</v>
      </c>
      <c r="B1234" s="27">
        <v>7</v>
      </c>
      <c r="C1234" s="25">
        <v>1</v>
      </c>
      <c r="D1234" s="27">
        <v>1</v>
      </c>
    </row>
    <row r="1235" spans="1:4" x14ac:dyDescent="0.25">
      <c r="A1235" s="30" t="s">
        <v>593</v>
      </c>
      <c r="B1235" s="27">
        <v>4</v>
      </c>
      <c r="C1235" s="25">
        <v>1</v>
      </c>
      <c r="D1235" s="27">
        <v>1</v>
      </c>
    </row>
    <row r="1236" spans="1:4" x14ac:dyDescent="0.25">
      <c r="A1236" s="30" t="s">
        <v>1559</v>
      </c>
      <c r="B1236" s="27">
        <v>6</v>
      </c>
      <c r="C1236" s="25">
        <v>1</v>
      </c>
      <c r="D1236" s="27">
        <v>1</v>
      </c>
    </row>
    <row r="1237" spans="1:4" x14ac:dyDescent="0.25">
      <c r="A1237" s="30" t="s">
        <v>594</v>
      </c>
      <c r="B1237" s="27">
        <v>2</v>
      </c>
      <c r="C1237" s="25">
        <v>1</v>
      </c>
      <c r="D1237" s="27">
        <v>1</v>
      </c>
    </row>
    <row r="1238" spans="1:4" x14ac:dyDescent="0.25">
      <c r="A1238" s="30" t="s">
        <v>595</v>
      </c>
      <c r="B1238" s="27">
        <v>26</v>
      </c>
      <c r="C1238" s="25">
        <v>1</v>
      </c>
      <c r="D1238" s="27">
        <v>1</v>
      </c>
    </row>
    <row r="1239" spans="1:4" x14ac:dyDescent="0.25">
      <c r="A1239" s="30" t="s">
        <v>596</v>
      </c>
      <c r="B1239" s="27">
        <v>5</v>
      </c>
      <c r="C1239" s="25">
        <v>1</v>
      </c>
      <c r="D1239" s="27">
        <v>1</v>
      </c>
    </row>
    <row r="1240" spans="1:4" x14ac:dyDescent="0.25">
      <c r="A1240" s="30" t="s">
        <v>597</v>
      </c>
      <c r="B1240" s="27">
        <v>2</v>
      </c>
      <c r="C1240" s="25">
        <v>1</v>
      </c>
      <c r="D1240" s="27">
        <v>1</v>
      </c>
    </row>
    <row r="1241" spans="1:4" x14ac:dyDescent="0.25">
      <c r="A1241" s="31" t="s">
        <v>598</v>
      </c>
      <c r="B1241" s="28">
        <v>278</v>
      </c>
      <c r="C1241" s="26" t="s">
        <v>562</v>
      </c>
      <c r="D1241" s="28">
        <v>36</v>
      </c>
    </row>
    <row r="1242" spans="1:4" x14ac:dyDescent="0.25">
      <c r="A1242" s="30" t="s">
        <v>1560</v>
      </c>
      <c r="B1242" s="27"/>
      <c r="C1242" s="24"/>
      <c r="D1242" s="27"/>
    </row>
    <row r="1243" spans="1:4" x14ac:dyDescent="0.25">
      <c r="A1243" s="30" t="s">
        <v>1561</v>
      </c>
      <c r="B1243" s="27">
        <v>4</v>
      </c>
      <c r="C1243" s="25">
        <v>1</v>
      </c>
      <c r="D1243" s="27">
        <v>1</v>
      </c>
    </row>
    <row r="1244" spans="1:4" x14ac:dyDescent="0.25">
      <c r="A1244" s="30" t="s">
        <v>714</v>
      </c>
      <c r="B1244" s="27">
        <v>1</v>
      </c>
      <c r="C1244" s="25">
        <v>1</v>
      </c>
      <c r="D1244" s="27">
        <v>1</v>
      </c>
    </row>
    <row r="1245" spans="1:4" x14ac:dyDescent="0.25">
      <c r="A1245" s="30" t="s">
        <v>720</v>
      </c>
      <c r="B1245" s="27">
        <v>8</v>
      </c>
      <c r="C1245" s="25">
        <v>1</v>
      </c>
      <c r="D1245" s="27">
        <v>1</v>
      </c>
    </row>
    <row r="1246" spans="1:4" x14ac:dyDescent="0.25">
      <c r="A1246" s="30" t="s">
        <v>724</v>
      </c>
      <c r="B1246" s="27">
        <v>2</v>
      </c>
      <c r="C1246" s="25">
        <v>1</v>
      </c>
      <c r="D1246" s="27">
        <v>1</v>
      </c>
    </row>
    <row r="1247" spans="1:4" x14ac:dyDescent="0.25">
      <c r="A1247" s="30" t="s">
        <v>1562</v>
      </c>
      <c r="B1247" s="27">
        <v>1</v>
      </c>
      <c r="C1247" s="25">
        <v>1</v>
      </c>
      <c r="D1247" s="27">
        <v>1</v>
      </c>
    </row>
    <row r="1248" spans="1:4" x14ac:dyDescent="0.25">
      <c r="A1248" s="30" t="s">
        <v>1563</v>
      </c>
      <c r="B1248" s="27">
        <v>1</v>
      </c>
      <c r="C1248" s="25">
        <v>1</v>
      </c>
      <c r="D1248" s="27">
        <v>1</v>
      </c>
    </row>
    <row r="1249" spans="1:4" x14ac:dyDescent="0.25">
      <c r="A1249" s="30" t="s">
        <v>732</v>
      </c>
      <c r="B1249" s="27">
        <v>1</v>
      </c>
      <c r="C1249" s="25">
        <v>1</v>
      </c>
      <c r="D1249" s="27">
        <v>1</v>
      </c>
    </row>
    <row r="1250" spans="1:4" x14ac:dyDescent="0.25">
      <c r="A1250" s="30" t="s">
        <v>735</v>
      </c>
      <c r="B1250" s="27">
        <v>1</v>
      </c>
      <c r="C1250" s="25">
        <v>1</v>
      </c>
      <c r="D1250" s="27">
        <v>1</v>
      </c>
    </row>
    <row r="1251" spans="1:4" x14ac:dyDescent="0.25">
      <c r="A1251" s="30" t="s">
        <v>1564</v>
      </c>
      <c r="B1251" s="27">
        <v>1</v>
      </c>
      <c r="C1251" s="25">
        <v>1</v>
      </c>
      <c r="D1251" s="27">
        <v>1</v>
      </c>
    </row>
    <row r="1252" spans="1:4" x14ac:dyDescent="0.25">
      <c r="A1252" s="30" t="s">
        <v>1565</v>
      </c>
      <c r="B1252" s="27">
        <v>1</v>
      </c>
      <c r="C1252" s="25">
        <v>1</v>
      </c>
      <c r="D1252" s="27">
        <v>1</v>
      </c>
    </row>
    <row r="1253" spans="1:4" x14ac:dyDescent="0.25">
      <c r="A1253" s="30" t="s">
        <v>1566</v>
      </c>
      <c r="B1253" s="27">
        <v>1</v>
      </c>
      <c r="C1253" s="25">
        <v>1</v>
      </c>
      <c r="D1253" s="27">
        <v>1</v>
      </c>
    </row>
    <row r="1254" spans="1:4" x14ac:dyDescent="0.25">
      <c r="A1254" s="30" t="s">
        <v>748</v>
      </c>
      <c r="B1254" s="27">
        <v>1</v>
      </c>
      <c r="C1254" s="25">
        <v>1</v>
      </c>
      <c r="D1254" s="27">
        <v>1</v>
      </c>
    </row>
    <row r="1255" spans="1:4" x14ac:dyDescent="0.25">
      <c r="A1255" s="30" t="s">
        <v>1567</v>
      </c>
      <c r="B1255" s="27">
        <v>1</v>
      </c>
      <c r="C1255" s="25">
        <v>1</v>
      </c>
      <c r="D1255" s="27">
        <v>1</v>
      </c>
    </row>
    <row r="1256" spans="1:4" x14ac:dyDescent="0.25">
      <c r="A1256" s="30" t="s">
        <v>755</v>
      </c>
      <c r="B1256" s="27">
        <v>2</v>
      </c>
      <c r="C1256" s="25">
        <v>1</v>
      </c>
      <c r="D1256" s="27">
        <v>1</v>
      </c>
    </row>
    <row r="1257" spans="1:4" x14ac:dyDescent="0.25">
      <c r="A1257" s="30" t="s">
        <v>760</v>
      </c>
      <c r="B1257" s="27">
        <v>2</v>
      </c>
      <c r="C1257" s="25">
        <v>1</v>
      </c>
      <c r="D1257" s="27">
        <v>1</v>
      </c>
    </row>
    <row r="1258" spans="1:4" x14ac:dyDescent="0.25">
      <c r="A1258" s="30" t="s">
        <v>1568</v>
      </c>
      <c r="B1258" s="27">
        <v>2</v>
      </c>
      <c r="C1258" s="25">
        <v>1</v>
      </c>
      <c r="D1258" s="27">
        <v>1</v>
      </c>
    </row>
    <row r="1259" spans="1:4" x14ac:dyDescent="0.25">
      <c r="A1259" s="30" t="s">
        <v>1569</v>
      </c>
      <c r="B1259" s="27">
        <v>1</v>
      </c>
      <c r="C1259" s="25">
        <v>1</v>
      </c>
      <c r="D1259" s="27">
        <v>1</v>
      </c>
    </row>
    <row r="1260" spans="1:4" x14ac:dyDescent="0.25">
      <c r="A1260" s="30" t="s">
        <v>763</v>
      </c>
      <c r="B1260" s="27">
        <v>6</v>
      </c>
      <c r="C1260" s="25">
        <v>1</v>
      </c>
      <c r="D1260" s="27">
        <v>1</v>
      </c>
    </row>
    <row r="1261" spans="1:4" x14ac:dyDescent="0.25">
      <c r="A1261" s="30" t="s">
        <v>1570</v>
      </c>
      <c r="B1261" s="27">
        <v>1</v>
      </c>
      <c r="C1261" s="25">
        <v>1</v>
      </c>
      <c r="D1261" s="27">
        <v>1</v>
      </c>
    </row>
    <row r="1262" spans="1:4" x14ac:dyDescent="0.25">
      <c r="A1262" s="30" t="s">
        <v>765</v>
      </c>
      <c r="B1262" s="27">
        <v>2</v>
      </c>
      <c r="C1262" s="25">
        <v>1</v>
      </c>
      <c r="D1262" s="27">
        <v>1</v>
      </c>
    </row>
    <row r="1263" spans="1:4" x14ac:dyDescent="0.25">
      <c r="A1263" s="30" t="s">
        <v>1571</v>
      </c>
      <c r="B1263" s="27">
        <v>1</v>
      </c>
      <c r="C1263" s="25">
        <v>1</v>
      </c>
      <c r="D1263" s="27">
        <v>1</v>
      </c>
    </row>
    <row r="1264" spans="1:4" x14ac:dyDescent="0.25">
      <c r="A1264" s="30" t="s">
        <v>1572</v>
      </c>
      <c r="B1264" s="27">
        <v>2</v>
      </c>
      <c r="C1264" s="25">
        <v>1</v>
      </c>
      <c r="D1264" s="27">
        <v>1</v>
      </c>
    </row>
    <row r="1265" spans="1:4" x14ac:dyDescent="0.25">
      <c r="A1265" s="30" t="s">
        <v>783</v>
      </c>
      <c r="B1265" s="27">
        <v>2</v>
      </c>
      <c r="C1265" s="25">
        <v>1</v>
      </c>
      <c r="D1265" s="27">
        <v>1</v>
      </c>
    </row>
    <row r="1266" spans="1:4" x14ac:dyDescent="0.25">
      <c r="A1266" s="30" t="s">
        <v>784</v>
      </c>
      <c r="B1266" s="27">
        <v>2</v>
      </c>
      <c r="C1266" s="25">
        <v>1</v>
      </c>
      <c r="D1266" s="27">
        <v>1</v>
      </c>
    </row>
    <row r="1267" spans="1:4" x14ac:dyDescent="0.25">
      <c r="A1267" s="30" t="s">
        <v>785</v>
      </c>
      <c r="B1267" s="27">
        <v>2</v>
      </c>
      <c r="C1267" s="25">
        <v>1</v>
      </c>
      <c r="D1267" s="27">
        <v>1</v>
      </c>
    </row>
    <row r="1268" spans="1:4" x14ac:dyDescent="0.25">
      <c r="A1268" s="30" t="s">
        <v>787</v>
      </c>
      <c r="B1268" s="27">
        <v>4</v>
      </c>
      <c r="C1268" s="25">
        <v>1</v>
      </c>
      <c r="D1268" s="27">
        <v>1</v>
      </c>
    </row>
    <row r="1269" spans="1:4" x14ac:dyDescent="0.25">
      <c r="A1269" s="30" t="s">
        <v>789</v>
      </c>
      <c r="B1269" s="27">
        <v>2</v>
      </c>
      <c r="C1269" s="25">
        <v>1</v>
      </c>
      <c r="D1269" s="27">
        <v>1</v>
      </c>
    </row>
    <row r="1270" spans="1:4" x14ac:dyDescent="0.25">
      <c r="A1270" s="30" t="s">
        <v>790</v>
      </c>
      <c r="B1270" s="27">
        <v>2</v>
      </c>
      <c r="C1270" s="25">
        <v>1</v>
      </c>
      <c r="D1270" s="27">
        <v>1</v>
      </c>
    </row>
    <row r="1271" spans="1:4" x14ac:dyDescent="0.25">
      <c r="A1271" s="30" t="s">
        <v>1573</v>
      </c>
      <c r="B1271" s="27">
        <v>4</v>
      </c>
      <c r="C1271" s="25">
        <v>1</v>
      </c>
      <c r="D1271" s="27">
        <v>1</v>
      </c>
    </row>
    <row r="1272" spans="1:4" x14ac:dyDescent="0.25">
      <c r="A1272" s="31" t="s">
        <v>1574</v>
      </c>
      <c r="B1272" s="28">
        <v>61</v>
      </c>
      <c r="C1272" s="26" t="s">
        <v>562</v>
      </c>
      <c r="D1272" s="28">
        <v>29</v>
      </c>
    </row>
    <row r="1273" spans="1:4" x14ac:dyDescent="0.25">
      <c r="A1273" s="30" t="s">
        <v>599</v>
      </c>
      <c r="B1273" s="27"/>
      <c r="C1273" s="24"/>
      <c r="D1273" s="27"/>
    </row>
    <row r="1274" spans="1:4" x14ac:dyDescent="0.25">
      <c r="A1274" s="30" t="s">
        <v>1575</v>
      </c>
      <c r="B1274" s="27">
        <v>6</v>
      </c>
      <c r="C1274" s="25">
        <v>1</v>
      </c>
      <c r="D1274" s="27">
        <v>1</v>
      </c>
    </row>
    <row r="1275" spans="1:4" x14ac:dyDescent="0.25">
      <c r="A1275" s="30" t="s">
        <v>600</v>
      </c>
      <c r="B1275" s="27">
        <v>16</v>
      </c>
      <c r="C1275" s="25">
        <v>1</v>
      </c>
      <c r="D1275" s="27">
        <v>1</v>
      </c>
    </row>
    <row r="1276" spans="1:4" x14ac:dyDescent="0.25">
      <c r="A1276" s="30" t="s">
        <v>675</v>
      </c>
      <c r="B1276" s="27">
        <v>8</v>
      </c>
      <c r="C1276" s="25">
        <v>1</v>
      </c>
      <c r="D1276" s="27">
        <v>1</v>
      </c>
    </row>
    <row r="1277" spans="1:4" x14ac:dyDescent="0.25">
      <c r="A1277" s="30" t="s">
        <v>677</v>
      </c>
      <c r="B1277" s="27">
        <v>2</v>
      </c>
      <c r="C1277" s="25">
        <v>1</v>
      </c>
      <c r="D1277" s="27">
        <v>1</v>
      </c>
    </row>
    <row r="1278" spans="1:4" x14ac:dyDescent="0.25">
      <c r="A1278" s="30" t="s">
        <v>1982</v>
      </c>
      <c r="B1278" s="27">
        <v>1</v>
      </c>
      <c r="C1278" s="25">
        <v>1</v>
      </c>
      <c r="D1278" s="27">
        <v>1</v>
      </c>
    </row>
    <row r="1279" spans="1:4" x14ac:dyDescent="0.25">
      <c r="A1279" s="30" t="s">
        <v>601</v>
      </c>
      <c r="B1279" s="27">
        <v>3</v>
      </c>
      <c r="C1279" s="25">
        <v>1</v>
      </c>
      <c r="D1279" s="27">
        <v>1</v>
      </c>
    </row>
    <row r="1280" spans="1:4" x14ac:dyDescent="0.25">
      <c r="A1280" s="30" t="s">
        <v>1983</v>
      </c>
      <c r="B1280" s="27">
        <v>2</v>
      </c>
      <c r="C1280" s="25">
        <v>1</v>
      </c>
      <c r="D1280" s="27">
        <v>1</v>
      </c>
    </row>
    <row r="1281" spans="1:4" x14ac:dyDescent="0.25">
      <c r="A1281" s="30" t="s">
        <v>602</v>
      </c>
      <c r="B1281" s="27">
        <v>4</v>
      </c>
      <c r="C1281" s="25">
        <v>1</v>
      </c>
      <c r="D1281" s="27">
        <v>1</v>
      </c>
    </row>
    <row r="1282" spans="1:4" x14ac:dyDescent="0.25">
      <c r="A1282" s="30" t="s">
        <v>603</v>
      </c>
      <c r="B1282" s="27">
        <v>10</v>
      </c>
      <c r="C1282" s="25">
        <v>1</v>
      </c>
      <c r="D1282" s="27">
        <v>1</v>
      </c>
    </row>
    <row r="1283" spans="1:4" x14ac:dyDescent="0.25">
      <c r="A1283" s="30" t="s">
        <v>604</v>
      </c>
      <c r="B1283" s="27">
        <v>1</v>
      </c>
      <c r="C1283" s="25">
        <v>1</v>
      </c>
      <c r="D1283" s="27">
        <v>1</v>
      </c>
    </row>
    <row r="1284" spans="1:4" x14ac:dyDescent="0.25">
      <c r="A1284" s="30" t="s">
        <v>1984</v>
      </c>
      <c r="B1284" s="27">
        <v>1</v>
      </c>
      <c r="C1284" s="25">
        <v>1</v>
      </c>
      <c r="D1284" s="27">
        <v>1</v>
      </c>
    </row>
    <row r="1285" spans="1:4" x14ac:dyDescent="0.25">
      <c r="A1285" s="30" t="s">
        <v>1576</v>
      </c>
      <c r="B1285" s="27">
        <v>2</v>
      </c>
      <c r="C1285" s="25">
        <v>1</v>
      </c>
      <c r="D1285" s="27">
        <v>1</v>
      </c>
    </row>
    <row r="1286" spans="1:4" x14ac:dyDescent="0.25">
      <c r="A1286" s="30" t="s">
        <v>605</v>
      </c>
      <c r="B1286" s="27">
        <v>2</v>
      </c>
      <c r="C1286" s="25">
        <v>1</v>
      </c>
      <c r="D1286" s="27">
        <v>1</v>
      </c>
    </row>
    <row r="1287" spans="1:4" x14ac:dyDescent="0.25">
      <c r="A1287" s="30" t="s">
        <v>1985</v>
      </c>
      <c r="B1287" s="27">
        <v>1</v>
      </c>
      <c r="C1287" s="25">
        <v>1</v>
      </c>
      <c r="D1287" s="27">
        <v>1</v>
      </c>
    </row>
    <row r="1288" spans="1:4" x14ac:dyDescent="0.25">
      <c r="A1288" s="30" t="s">
        <v>606</v>
      </c>
      <c r="B1288" s="27">
        <v>1</v>
      </c>
      <c r="C1288" s="25">
        <v>1</v>
      </c>
      <c r="D1288" s="27">
        <v>1</v>
      </c>
    </row>
    <row r="1289" spans="1:4" x14ac:dyDescent="0.25">
      <c r="A1289" s="30" t="s">
        <v>607</v>
      </c>
      <c r="B1289" s="27">
        <v>2</v>
      </c>
      <c r="C1289" s="25">
        <v>1</v>
      </c>
      <c r="D1289" s="27">
        <v>1</v>
      </c>
    </row>
    <row r="1290" spans="1:4" x14ac:dyDescent="0.25">
      <c r="A1290" s="30" t="s">
        <v>1577</v>
      </c>
      <c r="B1290" s="27">
        <v>1</v>
      </c>
      <c r="C1290" s="25">
        <v>1</v>
      </c>
      <c r="D1290" s="27">
        <v>1</v>
      </c>
    </row>
    <row r="1291" spans="1:4" x14ac:dyDescent="0.25">
      <c r="A1291" s="30" t="s">
        <v>608</v>
      </c>
      <c r="B1291" s="27">
        <v>4</v>
      </c>
      <c r="C1291" s="25">
        <v>1</v>
      </c>
      <c r="D1291" s="27">
        <v>1</v>
      </c>
    </row>
    <row r="1292" spans="1:4" x14ac:dyDescent="0.25">
      <c r="A1292" s="30" t="s">
        <v>609</v>
      </c>
      <c r="B1292" s="27">
        <v>14</v>
      </c>
      <c r="C1292" s="25">
        <v>1</v>
      </c>
      <c r="D1292" s="27">
        <v>1</v>
      </c>
    </row>
    <row r="1293" spans="1:4" x14ac:dyDescent="0.25">
      <c r="A1293" s="30" t="s">
        <v>1986</v>
      </c>
      <c r="B1293" s="27">
        <v>3</v>
      </c>
      <c r="C1293" s="25">
        <v>1</v>
      </c>
      <c r="D1293" s="27">
        <v>1</v>
      </c>
    </row>
    <row r="1294" spans="1:4" x14ac:dyDescent="0.25">
      <c r="A1294" s="30" t="s">
        <v>554</v>
      </c>
      <c r="B1294" s="27">
        <v>4</v>
      </c>
      <c r="C1294" s="25">
        <v>1</v>
      </c>
      <c r="D1294" s="27">
        <v>1</v>
      </c>
    </row>
    <row r="1295" spans="1:4" x14ac:dyDescent="0.25">
      <c r="A1295" s="30" t="s">
        <v>1987</v>
      </c>
      <c r="B1295" s="27">
        <v>2</v>
      </c>
      <c r="C1295" s="25">
        <v>1</v>
      </c>
      <c r="D1295" s="27">
        <v>1</v>
      </c>
    </row>
    <row r="1296" spans="1:4" x14ac:dyDescent="0.25">
      <c r="A1296" s="30" t="s">
        <v>1578</v>
      </c>
      <c r="B1296" s="27">
        <v>1</v>
      </c>
      <c r="C1296" s="25">
        <v>1</v>
      </c>
      <c r="D1296" s="27">
        <v>1</v>
      </c>
    </row>
    <row r="1297" spans="1:4" x14ac:dyDescent="0.25">
      <c r="A1297" s="30" t="s">
        <v>583</v>
      </c>
      <c r="B1297" s="27">
        <v>1</v>
      </c>
      <c r="C1297" s="25">
        <v>1</v>
      </c>
      <c r="D1297" s="27">
        <v>1</v>
      </c>
    </row>
    <row r="1298" spans="1:4" x14ac:dyDescent="0.25">
      <c r="A1298" s="30" t="s">
        <v>1579</v>
      </c>
      <c r="B1298" s="27">
        <v>1</v>
      </c>
      <c r="C1298" s="25">
        <v>1</v>
      </c>
      <c r="D1298" s="27">
        <v>1</v>
      </c>
    </row>
    <row r="1299" spans="1:4" x14ac:dyDescent="0.25">
      <c r="A1299" s="30" t="s">
        <v>1580</v>
      </c>
      <c r="B1299" s="27">
        <v>1</v>
      </c>
      <c r="C1299" s="25">
        <v>1</v>
      </c>
      <c r="D1299" s="27">
        <v>1</v>
      </c>
    </row>
    <row r="1300" spans="1:4" x14ac:dyDescent="0.25">
      <c r="A1300" s="30" t="s">
        <v>610</v>
      </c>
      <c r="B1300" s="27">
        <v>4</v>
      </c>
      <c r="C1300" s="25">
        <v>1</v>
      </c>
      <c r="D1300" s="27">
        <v>1</v>
      </c>
    </row>
    <row r="1301" spans="1:4" x14ac:dyDescent="0.25">
      <c r="A1301" s="30" t="s">
        <v>1581</v>
      </c>
      <c r="B1301" s="27">
        <v>4</v>
      </c>
      <c r="C1301" s="25">
        <v>1</v>
      </c>
      <c r="D1301" s="27">
        <v>1</v>
      </c>
    </row>
    <row r="1302" spans="1:4" x14ac:dyDescent="0.25">
      <c r="A1302" s="30" t="s">
        <v>1582</v>
      </c>
      <c r="B1302" s="27">
        <v>2</v>
      </c>
      <c r="C1302" s="25">
        <v>1</v>
      </c>
      <c r="D1302" s="27">
        <v>1</v>
      </c>
    </row>
    <row r="1303" spans="1:4" x14ac:dyDescent="0.25">
      <c r="A1303" s="30" t="s">
        <v>611</v>
      </c>
      <c r="B1303" s="27">
        <v>1</v>
      </c>
      <c r="C1303" s="25">
        <v>1</v>
      </c>
      <c r="D1303" s="27">
        <v>1</v>
      </c>
    </row>
    <row r="1304" spans="1:4" x14ac:dyDescent="0.25">
      <c r="A1304" s="30" t="s">
        <v>1583</v>
      </c>
      <c r="B1304" s="27">
        <v>1</v>
      </c>
      <c r="C1304" s="25">
        <v>1</v>
      </c>
      <c r="D1304" s="27">
        <v>1</v>
      </c>
    </row>
    <row r="1305" spans="1:4" x14ac:dyDescent="0.25">
      <c r="A1305" s="30" t="s">
        <v>612</v>
      </c>
      <c r="B1305" s="27">
        <v>1</v>
      </c>
      <c r="C1305" s="25">
        <v>1</v>
      </c>
      <c r="D1305" s="27">
        <v>1</v>
      </c>
    </row>
    <row r="1306" spans="1:4" x14ac:dyDescent="0.25">
      <c r="A1306" s="30" t="s">
        <v>1584</v>
      </c>
      <c r="B1306" s="27">
        <v>1</v>
      </c>
      <c r="C1306" s="25">
        <v>1</v>
      </c>
      <c r="D1306" s="27">
        <v>1</v>
      </c>
    </row>
    <row r="1307" spans="1:4" x14ac:dyDescent="0.25">
      <c r="A1307" s="30" t="s">
        <v>1585</v>
      </c>
      <c r="B1307" s="27">
        <v>2</v>
      </c>
      <c r="C1307" s="25">
        <v>1</v>
      </c>
      <c r="D1307" s="27">
        <v>1</v>
      </c>
    </row>
    <row r="1308" spans="1:4" x14ac:dyDescent="0.25">
      <c r="A1308" s="30" t="s">
        <v>691</v>
      </c>
      <c r="B1308" s="27">
        <v>3</v>
      </c>
      <c r="C1308" s="25">
        <v>1</v>
      </c>
      <c r="D1308" s="27">
        <v>1</v>
      </c>
    </row>
    <row r="1309" spans="1:4" x14ac:dyDescent="0.25">
      <c r="A1309" s="30" t="s">
        <v>1586</v>
      </c>
      <c r="B1309" s="27">
        <v>1</v>
      </c>
      <c r="C1309" s="25">
        <v>1</v>
      </c>
      <c r="D1309" s="27">
        <v>1</v>
      </c>
    </row>
    <row r="1310" spans="1:4" x14ac:dyDescent="0.25">
      <c r="A1310" s="30" t="s">
        <v>693</v>
      </c>
      <c r="B1310" s="27">
        <v>8</v>
      </c>
      <c r="C1310" s="25">
        <v>1</v>
      </c>
      <c r="D1310" s="27">
        <v>1</v>
      </c>
    </row>
    <row r="1311" spans="1:4" x14ac:dyDescent="0.25">
      <c r="A1311" s="30" t="s">
        <v>1587</v>
      </c>
      <c r="B1311" s="27">
        <v>1</v>
      </c>
      <c r="C1311" s="25">
        <v>1</v>
      </c>
      <c r="D1311" s="27">
        <v>1</v>
      </c>
    </row>
    <row r="1312" spans="1:4" x14ac:dyDescent="0.25">
      <c r="A1312" s="30" t="s">
        <v>1588</v>
      </c>
      <c r="B1312" s="27">
        <v>2</v>
      </c>
      <c r="C1312" s="25">
        <v>1</v>
      </c>
      <c r="D1312" s="27">
        <v>1</v>
      </c>
    </row>
    <row r="1313" spans="1:4" x14ac:dyDescent="0.25">
      <c r="A1313" s="30" t="s">
        <v>1589</v>
      </c>
      <c r="B1313" s="27">
        <v>14</v>
      </c>
      <c r="C1313" s="25">
        <v>1</v>
      </c>
      <c r="D1313" s="27">
        <v>1</v>
      </c>
    </row>
    <row r="1314" spans="1:4" x14ac:dyDescent="0.25">
      <c r="A1314" s="30" t="s">
        <v>613</v>
      </c>
      <c r="B1314" s="27">
        <v>3</v>
      </c>
      <c r="C1314" s="25">
        <v>1</v>
      </c>
      <c r="D1314" s="27">
        <v>1</v>
      </c>
    </row>
    <row r="1315" spans="1:4" x14ac:dyDescent="0.25">
      <c r="A1315" s="30" t="s">
        <v>614</v>
      </c>
      <c r="B1315" s="27">
        <v>5</v>
      </c>
      <c r="C1315" s="25">
        <v>1</v>
      </c>
      <c r="D1315" s="27">
        <v>1</v>
      </c>
    </row>
    <row r="1316" spans="1:4" x14ac:dyDescent="0.25">
      <c r="A1316" s="30" t="s">
        <v>1590</v>
      </c>
      <c r="B1316" s="27">
        <v>1</v>
      </c>
      <c r="C1316" s="25">
        <v>1</v>
      </c>
      <c r="D1316" s="27">
        <v>1</v>
      </c>
    </row>
    <row r="1317" spans="1:4" x14ac:dyDescent="0.25">
      <c r="A1317" s="30" t="s">
        <v>1591</v>
      </c>
      <c r="B1317" s="27">
        <v>5</v>
      </c>
      <c r="C1317" s="25">
        <v>1</v>
      </c>
      <c r="D1317" s="27">
        <v>1</v>
      </c>
    </row>
    <row r="1318" spans="1:4" x14ac:dyDescent="0.25">
      <c r="A1318" s="30" t="s">
        <v>615</v>
      </c>
      <c r="B1318" s="27">
        <v>3</v>
      </c>
      <c r="C1318" s="25">
        <v>1</v>
      </c>
      <c r="D1318" s="27">
        <v>1</v>
      </c>
    </row>
    <row r="1319" spans="1:4" x14ac:dyDescent="0.25">
      <c r="A1319" s="30" t="s">
        <v>616</v>
      </c>
      <c r="B1319" s="27">
        <v>18</v>
      </c>
      <c r="C1319" s="25">
        <v>1</v>
      </c>
      <c r="D1319" s="27">
        <v>1</v>
      </c>
    </row>
    <row r="1320" spans="1:4" x14ac:dyDescent="0.25">
      <c r="A1320" s="30" t="s">
        <v>1988</v>
      </c>
      <c r="B1320" s="27">
        <v>1</v>
      </c>
      <c r="C1320" s="25">
        <v>1</v>
      </c>
      <c r="D1320" s="27">
        <v>1</v>
      </c>
    </row>
    <row r="1321" spans="1:4" x14ac:dyDescent="0.25">
      <c r="A1321" s="30" t="s">
        <v>1592</v>
      </c>
      <c r="B1321" s="27">
        <v>1</v>
      </c>
      <c r="C1321" s="25">
        <v>1</v>
      </c>
      <c r="D1321" s="27">
        <v>1</v>
      </c>
    </row>
    <row r="1322" spans="1:4" x14ac:dyDescent="0.25">
      <c r="A1322" s="30" t="s">
        <v>1989</v>
      </c>
      <c r="B1322" s="27">
        <v>1</v>
      </c>
      <c r="C1322" s="25">
        <v>1</v>
      </c>
      <c r="D1322" s="27">
        <v>1</v>
      </c>
    </row>
    <row r="1323" spans="1:4" x14ac:dyDescent="0.25">
      <c r="A1323" s="30" t="s">
        <v>1593</v>
      </c>
      <c r="B1323" s="27">
        <v>1</v>
      </c>
      <c r="C1323" s="25">
        <v>1</v>
      </c>
      <c r="D1323" s="27">
        <v>1</v>
      </c>
    </row>
    <row r="1324" spans="1:4" x14ac:dyDescent="0.25">
      <c r="A1324" s="30" t="s">
        <v>1990</v>
      </c>
      <c r="B1324" s="27">
        <v>1</v>
      </c>
      <c r="C1324" s="25">
        <v>1</v>
      </c>
      <c r="D1324" s="27">
        <v>1</v>
      </c>
    </row>
    <row r="1325" spans="1:4" x14ac:dyDescent="0.25">
      <c r="A1325" s="30" t="s">
        <v>617</v>
      </c>
      <c r="B1325" s="27">
        <v>28</v>
      </c>
      <c r="C1325" s="25">
        <v>1</v>
      </c>
      <c r="D1325" s="27">
        <v>1</v>
      </c>
    </row>
    <row r="1326" spans="1:4" x14ac:dyDescent="0.25">
      <c r="A1326" s="30" t="s">
        <v>1991</v>
      </c>
      <c r="B1326" s="27">
        <v>1</v>
      </c>
      <c r="C1326" s="25">
        <v>1</v>
      </c>
      <c r="D1326" s="27">
        <v>1</v>
      </c>
    </row>
    <row r="1327" spans="1:4" x14ac:dyDescent="0.25">
      <c r="A1327" s="30" t="s">
        <v>1992</v>
      </c>
      <c r="B1327" s="27">
        <v>1</v>
      </c>
      <c r="C1327" s="25">
        <v>1</v>
      </c>
      <c r="D1327" s="27">
        <v>1</v>
      </c>
    </row>
    <row r="1328" spans="1:4" x14ac:dyDescent="0.25">
      <c r="A1328" s="30" t="s">
        <v>1993</v>
      </c>
      <c r="B1328" s="27">
        <v>2</v>
      </c>
      <c r="C1328" s="25">
        <v>1</v>
      </c>
      <c r="D1328" s="27">
        <v>1</v>
      </c>
    </row>
    <row r="1329" spans="1:4" x14ac:dyDescent="0.25">
      <c r="A1329" s="30" t="s">
        <v>1994</v>
      </c>
      <c r="B1329" s="27">
        <v>1</v>
      </c>
      <c r="C1329" s="25">
        <v>1</v>
      </c>
      <c r="D1329" s="27">
        <v>1</v>
      </c>
    </row>
    <row r="1330" spans="1:4" x14ac:dyDescent="0.25">
      <c r="A1330" s="30" t="s">
        <v>618</v>
      </c>
      <c r="B1330" s="27">
        <v>6</v>
      </c>
      <c r="C1330" s="25">
        <v>1</v>
      </c>
      <c r="D1330" s="27">
        <v>1</v>
      </c>
    </row>
    <row r="1331" spans="1:4" x14ac:dyDescent="0.25">
      <c r="A1331" s="30" t="s">
        <v>1594</v>
      </c>
      <c r="B1331" s="27">
        <v>1</v>
      </c>
      <c r="C1331" s="25">
        <v>1</v>
      </c>
      <c r="D1331" s="27">
        <v>1</v>
      </c>
    </row>
    <row r="1332" spans="1:4" x14ac:dyDescent="0.25">
      <c r="A1332" s="30" t="s">
        <v>1995</v>
      </c>
      <c r="B1332" s="27">
        <v>1</v>
      </c>
      <c r="C1332" s="25">
        <v>1</v>
      </c>
      <c r="D1332" s="27">
        <v>1</v>
      </c>
    </row>
    <row r="1333" spans="1:4" x14ac:dyDescent="0.25">
      <c r="A1333" s="30" t="s">
        <v>619</v>
      </c>
      <c r="B1333" s="27">
        <v>2</v>
      </c>
      <c r="C1333" s="25">
        <v>1</v>
      </c>
      <c r="D1333" s="27">
        <v>1</v>
      </c>
    </row>
    <row r="1334" spans="1:4" x14ac:dyDescent="0.25">
      <c r="A1334" s="30" t="s">
        <v>701</v>
      </c>
      <c r="B1334" s="27">
        <v>5</v>
      </c>
      <c r="C1334" s="25">
        <v>1</v>
      </c>
      <c r="D1334" s="27">
        <v>1</v>
      </c>
    </row>
    <row r="1335" spans="1:4" x14ac:dyDescent="0.25">
      <c r="A1335" s="30" t="s">
        <v>1595</v>
      </c>
      <c r="B1335" s="27">
        <v>1</v>
      </c>
      <c r="C1335" s="25">
        <v>1</v>
      </c>
      <c r="D1335" s="27">
        <v>1</v>
      </c>
    </row>
    <row r="1336" spans="1:4" x14ac:dyDescent="0.25">
      <c r="A1336" s="30" t="s">
        <v>702</v>
      </c>
      <c r="B1336" s="27">
        <v>1</v>
      </c>
      <c r="C1336" s="25">
        <v>1</v>
      </c>
      <c r="D1336" s="27">
        <v>1</v>
      </c>
    </row>
    <row r="1337" spans="1:4" x14ac:dyDescent="0.25">
      <c r="A1337" s="30" t="s">
        <v>1596</v>
      </c>
      <c r="B1337" s="27">
        <v>3</v>
      </c>
      <c r="C1337" s="25">
        <v>1</v>
      </c>
      <c r="D1337" s="27">
        <v>1</v>
      </c>
    </row>
    <row r="1338" spans="1:4" x14ac:dyDescent="0.25">
      <c r="A1338" s="30" t="s">
        <v>1597</v>
      </c>
      <c r="B1338" s="27">
        <v>1</v>
      </c>
      <c r="C1338" s="25">
        <v>1</v>
      </c>
      <c r="D1338" s="27">
        <v>1</v>
      </c>
    </row>
    <row r="1339" spans="1:4" x14ac:dyDescent="0.25">
      <c r="A1339" s="30" t="s">
        <v>620</v>
      </c>
      <c r="B1339" s="27">
        <v>7</v>
      </c>
      <c r="C1339" s="25">
        <v>1</v>
      </c>
      <c r="D1339" s="27">
        <v>1</v>
      </c>
    </row>
    <row r="1340" spans="1:4" x14ac:dyDescent="0.25">
      <c r="A1340" s="30" t="s">
        <v>621</v>
      </c>
      <c r="B1340" s="27">
        <v>1</v>
      </c>
      <c r="C1340" s="25">
        <v>1</v>
      </c>
      <c r="D1340" s="27">
        <v>1</v>
      </c>
    </row>
    <row r="1341" spans="1:4" x14ac:dyDescent="0.25">
      <c r="A1341" s="30" t="s">
        <v>622</v>
      </c>
      <c r="B1341" s="27">
        <v>13</v>
      </c>
      <c r="C1341" s="25">
        <v>1</v>
      </c>
      <c r="D1341" s="27">
        <v>1</v>
      </c>
    </row>
    <row r="1342" spans="1:4" x14ac:dyDescent="0.25">
      <c r="A1342" s="30" t="s">
        <v>704</v>
      </c>
      <c r="B1342" s="27">
        <v>1</v>
      </c>
      <c r="C1342" s="25">
        <v>1</v>
      </c>
      <c r="D1342" s="27">
        <v>1</v>
      </c>
    </row>
    <row r="1343" spans="1:4" x14ac:dyDescent="0.25">
      <c r="A1343" s="30" t="s">
        <v>623</v>
      </c>
      <c r="B1343" s="27">
        <v>7</v>
      </c>
      <c r="C1343" s="25">
        <v>1</v>
      </c>
      <c r="D1343" s="27">
        <v>1</v>
      </c>
    </row>
    <row r="1344" spans="1:4" x14ac:dyDescent="0.25">
      <c r="A1344" s="30" t="s">
        <v>624</v>
      </c>
      <c r="B1344" s="27">
        <v>29</v>
      </c>
      <c r="C1344" s="25">
        <v>1</v>
      </c>
      <c r="D1344" s="27">
        <v>1</v>
      </c>
    </row>
    <row r="1345" spans="1:4" x14ac:dyDescent="0.25">
      <c r="A1345" s="30" t="s">
        <v>625</v>
      </c>
      <c r="B1345" s="27">
        <v>5</v>
      </c>
      <c r="C1345" s="25">
        <v>1</v>
      </c>
      <c r="D1345" s="27">
        <v>1</v>
      </c>
    </row>
    <row r="1346" spans="1:4" x14ac:dyDescent="0.25">
      <c r="A1346" s="30" t="s">
        <v>1598</v>
      </c>
      <c r="B1346" s="27">
        <v>8</v>
      </c>
      <c r="C1346" s="25">
        <v>1</v>
      </c>
      <c r="D1346" s="27">
        <v>1</v>
      </c>
    </row>
    <row r="1347" spans="1:4" x14ac:dyDescent="0.25">
      <c r="A1347" s="30" t="s">
        <v>706</v>
      </c>
      <c r="B1347" s="27">
        <v>6</v>
      </c>
      <c r="C1347" s="25">
        <v>1</v>
      </c>
      <c r="D1347" s="27">
        <v>1</v>
      </c>
    </row>
    <row r="1348" spans="1:4" x14ac:dyDescent="0.25">
      <c r="A1348" s="30" t="s">
        <v>626</v>
      </c>
      <c r="B1348" s="27">
        <v>23</v>
      </c>
      <c r="C1348" s="25">
        <v>1</v>
      </c>
      <c r="D1348" s="27">
        <v>1</v>
      </c>
    </row>
    <row r="1349" spans="1:4" x14ac:dyDescent="0.25">
      <c r="A1349" s="30" t="s">
        <v>627</v>
      </c>
      <c r="B1349" s="27">
        <v>4</v>
      </c>
      <c r="C1349" s="25">
        <v>1</v>
      </c>
      <c r="D1349" s="27">
        <v>1</v>
      </c>
    </row>
    <row r="1350" spans="1:4" x14ac:dyDescent="0.25">
      <c r="A1350" s="30" t="s">
        <v>628</v>
      </c>
      <c r="B1350" s="27">
        <v>9</v>
      </c>
      <c r="C1350" s="25">
        <v>1</v>
      </c>
      <c r="D1350" s="27">
        <v>1</v>
      </c>
    </row>
    <row r="1351" spans="1:4" x14ac:dyDescent="0.25">
      <c r="A1351" s="30" t="s">
        <v>1996</v>
      </c>
      <c r="B1351" s="27">
        <v>1</v>
      </c>
      <c r="C1351" s="25">
        <v>1</v>
      </c>
      <c r="D1351" s="27">
        <v>1</v>
      </c>
    </row>
    <row r="1352" spans="1:4" x14ac:dyDescent="0.25">
      <c r="A1352" s="30" t="s">
        <v>1599</v>
      </c>
      <c r="B1352" s="27">
        <v>5</v>
      </c>
      <c r="C1352" s="25">
        <v>1</v>
      </c>
      <c r="D1352" s="27">
        <v>1</v>
      </c>
    </row>
    <row r="1353" spans="1:4" x14ac:dyDescent="0.25">
      <c r="A1353" s="30" t="s">
        <v>1600</v>
      </c>
      <c r="B1353" s="27">
        <v>13</v>
      </c>
      <c r="C1353" s="25">
        <v>1</v>
      </c>
      <c r="D1353" s="27">
        <v>1</v>
      </c>
    </row>
    <row r="1354" spans="1:4" x14ac:dyDescent="0.25">
      <c r="A1354" s="30" t="s">
        <v>629</v>
      </c>
      <c r="B1354" s="27">
        <v>10</v>
      </c>
      <c r="C1354" s="25">
        <v>1</v>
      </c>
      <c r="D1354" s="27">
        <v>1</v>
      </c>
    </row>
    <row r="1355" spans="1:4" x14ac:dyDescent="0.25">
      <c r="A1355" s="30" t="s">
        <v>1601</v>
      </c>
      <c r="B1355" s="27">
        <v>5</v>
      </c>
      <c r="C1355" s="25">
        <v>1</v>
      </c>
      <c r="D1355" s="27">
        <v>1</v>
      </c>
    </row>
    <row r="1356" spans="1:4" x14ac:dyDescent="0.25">
      <c r="A1356" s="30" t="s">
        <v>630</v>
      </c>
      <c r="B1356" s="27">
        <v>2</v>
      </c>
      <c r="C1356" s="25">
        <v>1</v>
      </c>
      <c r="D1356" s="27">
        <v>1</v>
      </c>
    </row>
    <row r="1357" spans="1:4" x14ac:dyDescent="0.25">
      <c r="A1357" s="30" t="s">
        <v>1602</v>
      </c>
      <c r="B1357" s="27">
        <v>2</v>
      </c>
      <c r="C1357" s="25">
        <v>1</v>
      </c>
      <c r="D1357" s="27">
        <v>1</v>
      </c>
    </row>
    <row r="1358" spans="1:4" x14ac:dyDescent="0.25">
      <c r="A1358" s="30" t="s">
        <v>1997</v>
      </c>
      <c r="B1358" s="27">
        <v>1</v>
      </c>
      <c r="C1358" s="25">
        <v>1</v>
      </c>
      <c r="D1358" s="27">
        <v>1</v>
      </c>
    </row>
    <row r="1359" spans="1:4" x14ac:dyDescent="0.25">
      <c r="A1359" s="30" t="s">
        <v>1998</v>
      </c>
      <c r="B1359" s="27">
        <v>1</v>
      </c>
      <c r="C1359" s="25">
        <v>1</v>
      </c>
      <c r="D1359" s="27">
        <v>1</v>
      </c>
    </row>
    <row r="1360" spans="1:4" x14ac:dyDescent="0.25">
      <c r="A1360" s="30" t="s">
        <v>1999</v>
      </c>
      <c r="B1360" s="27">
        <v>1</v>
      </c>
      <c r="C1360" s="25">
        <v>1</v>
      </c>
      <c r="D1360" s="27">
        <v>1</v>
      </c>
    </row>
    <row r="1361" spans="1:4" x14ac:dyDescent="0.25">
      <c r="A1361" s="30" t="s">
        <v>1603</v>
      </c>
      <c r="B1361" s="27">
        <v>1</v>
      </c>
      <c r="C1361" s="25">
        <v>1</v>
      </c>
      <c r="D1361" s="27">
        <v>1</v>
      </c>
    </row>
    <row r="1362" spans="1:4" x14ac:dyDescent="0.25">
      <c r="A1362" s="30" t="s">
        <v>1604</v>
      </c>
      <c r="B1362" s="27">
        <v>3</v>
      </c>
      <c r="C1362" s="25">
        <v>1</v>
      </c>
      <c r="D1362" s="27">
        <v>1</v>
      </c>
    </row>
    <row r="1363" spans="1:4" x14ac:dyDescent="0.25">
      <c r="A1363" s="31" t="s">
        <v>631</v>
      </c>
      <c r="B1363" s="28">
        <v>391</v>
      </c>
      <c r="C1363" s="26" t="s">
        <v>562</v>
      </c>
      <c r="D1363" s="28">
        <v>89</v>
      </c>
    </row>
    <row r="1364" spans="1:4" x14ac:dyDescent="0.25">
      <c r="A1364" s="30" t="s">
        <v>632</v>
      </c>
      <c r="B1364" s="27"/>
      <c r="C1364" s="24"/>
      <c r="D1364" s="27"/>
    </row>
    <row r="1365" spans="1:4" x14ac:dyDescent="0.25">
      <c r="A1365" s="30" t="s">
        <v>633</v>
      </c>
      <c r="B1365" s="27">
        <v>1</v>
      </c>
      <c r="C1365" s="25">
        <v>1</v>
      </c>
      <c r="D1365" s="27">
        <v>1</v>
      </c>
    </row>
    <row r="1366" spans="1:4" x14ac:dyDescent="0.25">
      <c r="A1366" s="30" t="s">
        <v>634</v>
      </c>
      <c r="B1366" s="27">
        <v>3</v>
      </c>
      <c r="C1366" s="25">
        <v>1</v>
      </c>
      <c r="D1366" s="27">
        <v>1</v>
      </c>
    </row>
    <row r="1367" spans="1:4" x14ac:dyDescent="0.25">
      <c r="A1367" s="30" t="s">
        <v>635</v>
      </c>
      <c r="B1367" s="27">
        <v>1</v>
      </c>
      <c r="C1367" s="25">
        <v>1</v>
      </c>
      <c r="D1367" s="27">
        <v>1</v>
      </c>
    </row>
    <row r="1368" spans="1:4" x14ac:dyDescent="0.25">
      <c r="A1368" s="31" t="s">
        <v>636</v>
      </c>
      <c r="B1368" s="28">
        <v>5</v>
      </c>
      <c r="C1368" s="26" t="s">
        <v>562</v>
      </c>
      <c r="D1368" s="28">
        <v>3</v>
      </c>
    </row>
    <row r="1369" spans="1:4" x14ac:dyDescent="0.25">
      <c r="A1369" s="30" t="s">
        <v>637</v>
      </c>
      <c r="B1369" s="27"/>
      <c r="C1369" s="24"/>
      <c r="D1369" s="27"/>
    </row>
    <row r="1370" spans="1:4" x14ac:dyDescent="0.25">
      <c r="A1370" s="30" t="s">
        <v>1605</v>
      </c>
      <c r="B1370" s="27">
        <v>3</v>
      </c>
      <c r="C1370" s="25">
        <v>1</v>
      </c>
      <c r="D1370" s="27">
        <v>1</v>
      </c>
    </row>
    <row r="1371" spans="1:4" x14ac:dyDescent="0.25">
      <c r="A1371" s="30" t="s">
        <v>1606</v>
      </c>
      <c r="B1371" s="27">
        <v>9</v>
      </c>
      <c r="C1371" s="25">
        <v>1</v>
      </c>
      <c r="D1371" s="27">
        <v>1</v>
      </c>
    </row>
    <row r="1372" spans="1:4" x14ac:dyDescent="0.25">
      <c r="A1372" s="30" t="s">
        <v>2000</v>
      </c>
      <c r="B1372" s="27">
        <v>7</v>
      </c>
      <c r="C1372" s="25">
        <v>1</v>
      </c>
      <c r="D1372" s="27">
        <v>1</v>
      </c>
    </row>
    <row r="1373" spans="1:4" x14ac:dyDescent="0.25">
      <c r="A1373" s="30" t="s">
        <v>552</v>
      </c>
      <c r="B1373" s="27">
        <v>7</v>
      </c>
      <c r="C1373" s="25">
        <v>1</v>
      </c>
      <c r="D1373" s="27">
        <v>1</v>
      </c>
    </row>
    <row r="1374" spans="1:4" x14ac:dyDescent="0.25">
      <c r="A1374" s="30" t="s">
        <v>1607</v>
      </c>
      <c r="B1374" s="27">
        <v>4</v>
      </c>
      <c r="C1374" s="25">
        <v>1</v>
      </c>
      <c r="D1374" s="27">
        <v>1</v>
      </c>
    </row>
    <row r="1375" spans="1:4" x14ac:dyDescent="0.25">
      <c r="A1375" s="30" t="s">
        <v>638</v>
      </c>
      <c r="B1375" s="27">
        <v>4</v>
      </c>
      <c r="C1375" s="25">
        <v>1</v>
      </c>
      <c r="D1375" s="27">
        <v>1</v>
      </c>
    </row>
    <row r="1376" spans="1:4" x14ac:dyDescent="0.25">
      <c r="A1376" s="30" t="s">
        <v>1608</v>
      </c>
      <c r="B1376" s="27">
        <v>1</v>
      </c>
      <c r="C1376" s="25">
        <v>1</v>
      </c>
      <c r="D1376" s="27">
        <v>1</v>
      </c>
    </row>
    <row r="1377" spans="1:4" x14ac:dyDescent="0.25">
      <c r="A1377" s="30" t="s">
        <v>1609</v>
      </c>
      <c r="B1377" s="27">
        <v>6</v>
      </c>
      <c r="C1377" s="25">
        <v>1</v>
      </c>
      <c r="D1377" s="27">
        <v>1</v>
      </c>
    </row>
    <row r="1378" spans="1:4" x14ac:dyDescent="0.25">
      <c r="A1378" s="30" t="s">
        <v>639</v>
      </c>
      <c r="B1378" s="27">
        <v>1</v>
      </c>
      <c r="C1378" s="25">
        <v>1</v>
      </c>
      <c r="D1378" s="27">
        <v>1</v>
      </c>
    </row>
    <row r="1379" spans="1:4" x14ac:dyDescent="0.25">
      <c r="A1379" s="30" t="s">
        <v>1610</v>
      </c>
      <c r="B1379" s="27">
        <v>1</v>
      </c>
      <c r="C1379" s="25">
        <v>1</v>
      </c>
      <c r="D1379" s="27">
        <v>1</v>
      </c>
    </row>
    <row r="1380" spans="1:4" x14ac:dyDescent="0.25">
      <c r="A1380" s="30" t="s">
        <v>1611</v>
      </c>
      <c r="B1380" s="27">
        <v>3</v>
      </c>
      <c r="C1380" s="25">
        <v>1</v>
      </c>
      <c r="D1380" s="27">
        <v>1</v>
      </c>
    </row>
    <row r="1381" spans="1:4" x14ac:dyDescent="0.25">
      <c r="A1381" s="30" t="s">
        <v>640</v>
      </c>
      <c r="B1381" s="27">
        <v>11</v>
      </c>
      <c r="C1381" s="25">
        <v>1</v>
      </c>
      <c r="D1381" s="27">
        <v>1</v>
      </c>
    </row>
    <row r="1382" spans="1:4" x14ac:dyDescent="0.25">
      <c r="A1382" s="30" t="s">
        <v>1612</v>
      </c>
      <c r="B1382" s="27">
        <v>4</v>
      </c>
      <c r="C1382" s="25">
        <v>1</v>
      </c>
      <c r="D1382" s="27">
        <v>1</v>
      </c>
    </row>
    <row r="1383" spans="1:4" x14ac:dyDescent="0.25">
      <c r="A1383" s="30" t="s">
        <v>2001</v>
      </c>
      <c r="B1383" s="27">
        <v>1</v>
      </c>
      <c r="C1383" s="25">
        <v>1</v>
      </c>
      <c r="D1383" s="27">
        <v>1</v>
      </c>
    </row>
    <row r="1384" spans="1:4" x14ac:dyDescent="0.25">
      <c r="A1384" s="30" t="s">
        <v>585</v>
      </c>
      <c r="B1384" s="27">
        <v>4</v>
      </c>
      <c r="C1384" s="25">
        <v>1</v>
      </c>
      <c r="D1384" s="27">
        <v>1</v>
      </c>
    </row>
    <row r="1385" spans="1:4" x14ac:dyDescent="0.25">
      <c r="A1385" s="30" t="s">
        <v>1613</v>
      </c>
      <c r="B1385" s="27">
        <v>8</v>
      </c>
      <c r="C1385" s="25">
        <v>1</v>
      </c>
      <c r="D1385" s="27">
        <v>1</v>
      </c>
    </row>
    <row r="1386" spans="1:4" x14ac:dyDescent="0.25">
      <c r="A1386" s="30" t="s">
        <v>1614</v>
      </c>
      <c r="B1386" s="27">
        <v>3</v>
      </c>
      <c r="C1386" s="25">
        <v>1</v>
      </c>
      <c r="D1386" s="27">
        <v>1</v>
      </c>
    </row>
    <row r="1387" spans="1:4" x14ac:dyDescent="0.25">
      <c r="A1387" s="30" t="s">
        <v>641</v>
      </c>
      <c r="B1387" s="27">
        <v>6</v>
      </c>
      <c r="C1387" s="25">
        <v>1</v>
      </c>
      <c r="D1387" s="27">
        <v>1</v>
      </c>
    </row>
    <row r="1388" spans="1:4" x14ac:dyDescent="0.25">
      <c r="A1388" s="30" t="s">
        <v>642</v>
      </c>
      <c r="B1388" s="27">
        <v>1</v>
      </c>
      <c r="C1388" s="25">
        <v>1</v>
      </c>
      <c r="D1388" s="27">
        <v>1</v>
      </c>
    </row>
    <row r="1389" spans="1:4" x14ac:dyDescent="0.25">
      <c r="A1389" s="30" t="s">
        <v>2002</v>
      </c>
      <c r="B1389" s="27">
        <v>1</v>
      </c>
      <c r="C1389" s="25">
        <v>1</v>
      </c>
      <c r="D1389" s="27">
        <v>1</v>
      </c>
    </row>
    <row r="1390" spans="1:4" x14ac:dyDescent="0.25">
      <c r="A1390" s="30" t="s">
        <v>1615</v>
      </c>
      <c r="B1390" s="27">
        <v>2</v>
      </c>
      <c r="C1390" s="25">
        <v>1</v>
      </c>
      <c r="D1390" s="27">
        <v>1</v>
      </c>
    </row>
    <row r="1391" spans="1:4" x14ac:dyDescent="0.25">
      <c r="A1391" s="30" t="s">
        <v>2003</v>
      </c>
      <c r="B1391" s="27">
        <v>2</v>
      </c>
      <c r="C1391" s="25">
        <v>1</v>
      </c>
      <c r="D1391" s="27">
        <v>1</v>
      </c>
    </row>
    <row r="1392" spans="1:4" x14ac:dyDescent="0.25">
      <c r="A1392" s="30" t="s">
        <v>1616</v>
      </c>
      <c r="B1392" s="27">
        <v>4</v>
      </c>
      <c r="C1392" s="25">
        <v>1</v>
      </c>
      <c r="D1392" s="27">
        <v>1</v>
      </c>
    </row>
    <row r="1393" spans="1:4" x14ac:dyDescent="0.25">
      <c r="A1393" s="30" t="s">
        <v>1617</v>
      </c>
      <c r="B1393" s="27">
        <v>3</v>
      </c>
      <c r="C1393" s="25">
        <v>1</v>
      </c>
      <c r="D1393" s="27">
        <v>1</v>
      </c>
    </row>
    <row r="1394" spans="1:4" x14ac:dyDescent="0.25">
      <c r="A1394" s="30" t="s">
        <v>1618</v>
      </c>
      <c r="B1394" s="27">
        <v>2</v>
      </c>
      <c r="C1394" s="25">
        <v>1</v>
      </c>
      <c r="D1394" s="27">
        <v>1</v>
      </c>
    </row>
    <row r="1395" spans="1:4" x14ac:dyDescent="0.25">
      <c r="A1395" s="30" t="s">
        <v>1619</v>
      </c>
      <c r="B1395" s="27">
        <v>3</v>
      </c>
      <c r="C1395" s="25">
        <v>1</v>
      </c>
      <c r="D1395" s="27">
        <v>1</v>
      </c>
    </row>
    <row r="1396" spans="1:4" x14ac:dyDescent="0.25">
      <c r="A1396" s="30" t="s">
        <v>1620</v>
      </c>
      <c r="B1396" s="27">
        <v>4</v>
      </c>
      <c r="C1396" s="25">
        <v>1</v>
      </c>
      <c r="D1396" s="27">
        <v>1</v>
      </c>
    </row>
    <row r="1397" spans="1:4" x14ac:dyDescent="0.25">
      <c r="A1397" s="30" t="s">
        <v>1621</v>
      </c>
      <c r="B1397" s="27">
        <v>1</v>
      </c>
      <c r="C1397" s="25">
        <v>1</v>
      </c>
      <c r="D1397" s="27">
        <v>1</v>
      </c>
    </row>
    <row r="1398" spans="1:4" x14ac:dyDescent="0.25">
      <c r="A1398" s="30" t="s">
        <v>1622</v>
      </c>
      <c r="B1398" s="27">
        <v>1</v>
      </c>
      <c r="C1398" s="25">
        <v>1</v>
      </c>
      <c r="D1398" s="27">
        <v>1</v>
      </c>
    </row>
    <row r="1399" spans="1:4" x14ac:dyDescent="0.25">
      <c r="A1399" s="30" t="s">
        <v>1623</v>
      </c>
      <c r="B1399" s="27">
        <v>3</v>
      </c>
      <c r="C1399" s="25">
        <v>1</v>
      </c>
      <c r="D1399" s="27">
        <v>1</v>
      </c>
    </row>
    <row r="1400" spans="1:4" x14ac:dyDescent="0.25">
      <c r="A1400" s="30" t="s">
        <v>1624</v>
      </c>
      <c r="B1400" s="27">
        <v>6</v>
      </c>
      <c r="C1400" s="25">
        <v>1</v>
      </c>
      <c r="D1400" s="27">
        <v>1</v>
      </c>
    </row>
    <row r="1401" spans="1:4" x14ac:dyDescent="0.25">
      <c r="A1401" s="30" t="s">
        <v>1178</v>
      </c>
      <c r="B1401" s="27">
        <v>1</v>
      </c>
      <c r="C1401" s="25">
        <v>1</v>
      </c>
      <c r="D1401" s="27">
        <v>1</v>
      </c>
    </row>
    <row r="1402" spans="1:4" x14ac:dyDescent="0.25">
      <c r="A1402" s="30" t="s">
        <v>556</v>
      </c>
      <c r="B1402" s="27">
        <v>12</v>
      </c>
      <c r="C1402" s="25">
        <v>1</v>
      </c>
      <c r="D1402" s="27">
        <v>1</v>
      </c>
    </row>
    <row r="1403" spans="1:4" x14ac:dyDescent="0.25">
      <c r="A1403" s="30" t="s">
        <v>2004</v>
      </c>
      <c r="B1403" s="27">
        <v>1</v>
      </c>
      <c r="C1403" s="25">
        <v>1</v>
      </c>
      <c r="D1403" s="27">
        <v>1</v>
      </c>
    </row>
    <row r="1404" spans="1:4" x14ac:dyDescent="0.25">
      <c r="A1404" s="30" t="s">
        <v>2005</v>
      </c>
      <c r="B1404" s="27">
        <v>1</v>
      </c>
      <c r="C1404" s="25">
        <v>1</v>
      </c>
      <c r="D1404" s="27">
        <v>1</v>
      </c>
    </row>
    <row r="1405" spans="1:4" x14ac:dyDescent="0.25">
      <c r="A1405" s="30" t="s">
        <v>1625</v>
      </c>
      <c r="B1405" s="27">
        <v>2</v>
      </c>
      <c r="C1405" s="25">
        <v>1</v>
      </c>
      <c r="D1405" s="27">
        <v>1</v>
      </c>
    </row>
    <row r="1406" spans="1:4" x14ac:dyDescent="0.25">
      <c r="A1406" s="30" t="s">
        <v>1643</v>
      </c>
      <c r="B1406" s="27">
        <v>4</v>
      </c>
      <c r="C1406" s="25">
        <v>1</v>
      </c>
      <c r="D1406" s="27">
        <v>1</v>
      </c>
    </row>
    <row r="1407" spans="1:4" x14ac:dyDescent="0.25">
      <c r="A1407" s="30" t="s">
        <v>1626</v>
      </c>
      <c r="B1407" s="27">
        <v>1</v>
      </c>
      <c r="C1407" s="25">
        <v>1</v>
      </c>
      <c r="D1407" s="27">
        <v>1</v>
      </c>
    </row>
    <row r="1408" spans="1:4" x14ac:dyDescent="0.25">
      <c r="A1408" s="30" t="s">
        <v>1539</v>
      </c>
      <c r="B1408" s="27">
        <v>4</v>
      </c>
      <c r="C1408" s="25">
        <v>1</v>
      </c>
      <c r="D1408" s="27">
        <v>1</v>
      </c>
    </row>
    <row r="1409" spans="1:4" x14ac:dyDescent="0.25">
      <c r="A1409" s="30" t="s">
        <v>2006</v>
      </c>
      <c r="B1409" s="27">
        <v>2</v>
      </c>
      <c r="C1409" s="25">
        <v>1</v>
      </c>
      <c r="D1409" s="27">
        <v>1</v>
      </c>
    </row>
    <row r="1410" spans="1:4" x14ac:dyDescent="0.25">
      <c r="A1410" s="30" t="s">
        <v>1627</v>
      </c>
      <c r="B1410" s="27">
        <v>1</v>
      </c>
      <c r="C1410" s="25">
        <v>1</v>
      </c>
      <c r="D1410" s="27">
        <v>1</v>
      </c>
    </row>
    <row r="1411" spans="1:4" x14ac:dyDescent="0.25">
      <c r="A1411" s="30" t="s">
        <v>2007</v>
      </c>
      <c r="B1411" s="27">
        <v>1</v>
      </c>
      <c r="C1411" s="25">
        <v>1</v>
      </c>
      <c r="D1411" s="27">
        <v>1</v>
      </c>
    </row>
    <row r="1412" spans="1:4" x14ac:dyDescent="0.25">
      <c r="A1412" s="30" t="s">
        <v>2008</v>
      </c>
      <c r="B1412" s="27">
        <v>1</v>
      </c>
      <c r="C1412" s="25">
        <v>1</v>
      </c>
      <c r="D1412" s="27">
        <v>1</v>
      </c>
    </row>
    <row r="1413" spans="1:4" x14ac:dyDescent="0.25">
      <c r="A1413" s="30" t="s">
        <v>643</v>
      </c>
      <c r="B1413" s="27">
        <v>4</v>
      </c>
      <c r="C1413" s="25">
        <v>1</v>
      </c>
      <c r="D1413" s="27">
        <v>1</v>
      </c>
    </row>
    <row r="1414" spans="1:4" x14ac:dyDescent="0.25">
      <c r="A1414" s="30" t="s">
        <v>644</v>
      </c>
      <c r="B1414" s="27">
        <v>2</v>
      </c>
      <c r="C1414" s="25">
        <v>1</v>
      </c>
      <c r="D1414" s="27">
        <v>1</v>
      </c>
    </row>
    <row r="1415" spans="1:4" x14ac:dyDescent="0.25">
      <c r="A1415" s="30" t="s">
        <v>1628</v>
      </c>
      <c r="B1415" s="27">
        <v>2</v>
      </c>
      <c r="C1415" s="25">
        <v>1</v>
      </c>
      <c r="D1415" s="27">
        <v>1</v>
      </c>
    </row>
    <row r="1416" spans="1:4" x14ac:dyDescent="0.25">
      <c r="A1416" s="30" t="s">
        <v>1629</v>
      </c>
      <c r="B1416" s="27">
        <v>3</v>
      </c>
      <c r="C1416" s="25">
        <v>1</v>
      </c>
      <c r="D1416" s="27">
        <v>1</v>
      </c>
    </row>
    <row r="1417" spans="1:4" x14ac:dyDescent="0.25">
      <c r="A1417" s="30" t="s">
        <v>1630</v>
      </c>
      <c r="B1417" s="27">
        <v>1</v>
      </c>
      <c r="C1417" s="25">
        <v>1</v>
      </c>
      <c r="D1417" s="27">
        <v>1</v>
      </c>
    </row>
    <row r="1418" spans="1:4" x14ac:dyDescent="0.25">
      <c r="A1418" s="30" t="s">
        <v>2009</v>
      </c>
      <c r="B1418" s="27">
        <v>2</v>
      </c>
      <c r="C1418" s="25">
        <v>1</v>
      </c>
      <c r="D1418" s="27">
        <v>1</v>
      </c>
    </row>
    <row r="1419" spans="1:4" x14ac:dyDescent="0.25">
      <c r="A1419" s="30" t="s">
        <v>1631</v>
      </c>
      <c r="B1419" s="27">
        <v>9</v>
      </c>
      <c r="C1419" s="25">
        <v>1</v>
      </c>
      <c r="D1419" s="27">
        <v>1</v>
      </c>
    </row>
    <row r="1420" spans="1:4" x14ac:dyDescent="0.25">
      <c r="A1420" s="30" t="s">
        <v>2010</v>
      </c>
      <c r="B1420" s="27">
        <v>1</v>
      </c>
      <c r="C1420" s="25">
        <v>1</v>
      </c>
      <c r="D1420" s="27">
        <v>1</v>
      </c>
    </row>
    <row r="1421" spans="1:4" x14ac:dyDescent="0.25">
      <c r="A1421" s="31" t="s">
        <v>645</v>
      </c>
      <c r="B1421" s="28">
        <v>171</v>
      </c>
      <c r="C1421" s="26" t="s">
        <v>562</v>
      </c>
      <c r="D1421" s="28">
        <v>51</v>
      </c>
    </row>
    <row r="1422" spans="1:4" x14ac:dyDescent="0.25">
      <c r="A1422" s="30" t="s">
        <v>646</v>
      </c>
      <c r="B1422" s="27"/>
      <c r="C1422" s="24"/>
      <c r="D1422" s="27"/>
    </row>
    <row r="1423" spans="1:4" x14ac:dyDescent="0.25">
      <c r="A1423" s="30" t="s">
        <v>647</v>
      </c>
      <c r="B1423" s="27">
        <v>1</v>
      </c>
      <c r="C1423" s="25">
        <v>1</v>
      </c>
      <c r="D1423" s="27">
        <v>1</v>
      </c>
    </row>
    <row r="1424" spans="1:4" x14ac:dyDescent="0.25">
      <c r="A1424" s="30" t="s">
        <v>648</v>
      </c>
      <c r="B1424" s="27">
        <v>2</v>
      </c>
      <c r="C1424" s="25">
        <v>1</v>
      </c>
      <c r="D1424" s="27">
        <v>1</v>
      </c>
    </row>
    <row r="1425" spans="1:4" x14ac:dyDescent="0.25">
      <c r="A1425" s="30" t="s">
        <v>649</v>
      </c>
      <c r="B1425" s="27">
        <v>2</v>
      </c>
      <c r="C1425" s="25">
        <v>1</v>
      </c>
      <c r="D1425" s="27">
        <v>1</v>
      </c>
    </row>
    <row r="1426" spans="1:4" x14ac:dyDescent="0.25">
      <c r="A1426" s="30" t="s">
        <v>650</v>
      </c>
      <c r="B1426" s="27">
        <v>4</v>
      </c>
      <c r="C1426" s="25">
        <v>1</v>
      </c>
      <c r="D1426" s="27">
        <v>1</v>
      </c>
    </row>
    <row r="1427" spans="1:4" x14ac:dyDescent="0.25">
      <c r="A1427" s="30" t="s">
        <v>651</v>
      </c>
      <c r="B1427" s="27">
        <v>1</v>
      </c>
      <c r="C1427" s="25">
        <v>1</v>
      </c>
      <c r="D1427" s="27">
        <v>1</v>
      </c>
    </row>
    <row r="1428" spans="1:4" x14ac:dyDescent="0.25">
      <c r="A1428" s="30" t="s">
        <v>652</v>
      </c>
      <c r="B1428" s="27">
        <v>1</v>
      </c>
      <c r="C1428" s="25">
        <v>1</v>
      </c>
      <c r="D1428" s="27">
        <v>1</v>
      </c>
    </row>
    <row r="1429" spans="1:4" x14ac:dyDescent="0.25">
      <c r="A1429" s="30" t="s">
        <v>585</v>
      </c>
      <c r="B1429" s="27">
        <v>5</v>
      </c>
      <c r="C1429" s="25">
        <v>1</v>
      </c>
      <c r="D1429" s="27">
        <v>1</v>
      </c>
    </row>
    <row r="1430" spans="1:4" x14ac:dyDescent="0.25">
      <c r="A1430" s="30" t="s">
        <v>653</v>
      </c>
      <c r="B1430" s="27">
        <v>2</v>
      </c>
      <c r="C1430" s="25">
        <v>1</v>
      </c>
      <c r="D1430" s="27">
        <v>1</v>
      </c>
    </row>
    <row r="1431" spans="1:4" x14ac:dyDescent="0.25">
      <c r="A1431" s="30" t="s">
        <v>654</v>
      </c>
      <c r="B1431" s="27">
        <v>4</v>
      </c>
      <c r="C1431" s="25">
        <v>1</v>
      </c>
      <c r="D1431" s="27">
        <v>1</v>
      </c>
    </row>
    <row r="1432" spans="1:4" x14ac:dyDescent="0.25">
      <c r="A1432" s="30" t="s">
        <v>655</v>
      </c>
      <c r="B1432" s="27">
        <v>1</v>
      </c>
      <c r="C1432" s="25">
        <v>1</v>
      </c>
      <c r="D1432" s="27">
        <v>1</v>
      </c>
    </row>
    <row r="1433" spans="1:4" x14ac:dyDescent="0.25">
      <c r="A1433" s="31" t="s">
        <v>656</v>
      </c>
      <c r="B1433" s="28">
        <v>23</v>
      </c>
      <c r="C1433" s="26" t="s">
        <v>562</v>
      </c>
      <c r="D1433" s="28">
        <v>10</v>
      </c>
    </row>
    <row r="1434" spans="1:4" x14ac:dyDescent="0.25">
      <c r="A1434" s="30" t="s">
        <v>657</v>
      </c>
      <c r="B1434" s="27"/>
      <c r="C1434" s="24"/>
      <c r="D1434" s="27"/>
    </row>
    <row r="1435" spans="1:4" x14ac:dyDescent="0.25">
      <c r="A1435" s="30" t="s">
        <v>557</v>
      </c>
      <c r="B1435" s="27">
        <v>3</v>
      </c>
      <c r="C1435" s="25">
        <v>1</v>
      </c>
      <c r="D1435" s="27">
        <v>1</v>
      </c>
    </row>
    <row r="1436" spans="1:4" x14ac:dyDescent="0.25">
      <c r="A1436" s="30" t="s">
        <v>658</v>
      </c>
      <c r="B1436" s="27">
        <v>2</v>
      </c>
      <c r="C1436" s="25">
        <v>1</v>
      </c>
      <c r="D1436" s="27">
        <v>1</v>
      </c>
    </row>
    <row r="1437" spans="1:4" x14ac:dyDescent="0.25">
      <c r="A1437" s="30" t="s">
        <v>659</v>
      </c>
      <c r="B1437" s="27">
        <v>13</v>
      </c>
      <c r="C1437" s="25">
        <v>1</v>
      </c>
      <c r="D1437" s="27">
        <v>1</v>
      </c>
    </row>
    <row r="1438" spans="1:4" x14ac:dyDescent="0.25">
      <c r="A1438" s="31" t="s">
        <v>660</v>
      </c>
      <c r="B1438" s="28">
        <v>18</v>
      </c>
      <c r="C1438" s="26" t="s">
        <v>562</v>
      </c>
      <c r="D1438" s="28">
        <v>3</v>
      </c>
    </row>
    <row r="1439" spans="1:4" x14ac:dyDescent="0.25">
      <c r="A1439" s="30" t="s">
        <v>661</v>
      </c>
      <c r="B1439" s="27"/>
      <c r="C1439" s="24"/>
      <c r="D1439" s="27"/>
    </row>
    <row r="1440" spans="1:4" x14ac:dyDescent="0.25">
      <c r="A1440" s="30" t="s">
        <v>1632</v>
      </c>
      <c r="B1440" s="27">
        <v>1</v>
      </c>
      <c r="C1440" s="25">
        <v>1</v>
      </c>
      <c r="D1440" s="27">
        <v>1</v>
      </c>
    </row>
    <row r="1441" spans="1:4" x14ac:dyDescent="0.25">
      <c r="A1441" s="30" t="s">
        <v>1633</v>
      </c>
      <c r="B1441" s="27">
        <v>4</v>
      </c>
      <c r="C1441" s="25">
        <v>1</v>
      </c>
      <c r="D1441" s="27">
        <v>1</v>
      </c>
    </row>
    <row r="1442" spans="1:4" x14ac:dyDescent="0.25">
      <c r="A1442" s="30" t="s">
        <v>1634</v>
      </c>
      <c r="B1442" s="27">
        <v>1</v>
      </c>
      <c r="C1442" s="25">
        <v>1</v>
      </c>
      <c r="D1442" s="27">
        <v>1</v>
      </c>
    </row>
    <row r="1443" spans="1:4" x14ac:dyDescent="0.25">
      <c r="A1443" s="30" t="s">
        <v>662</v>
      </c>
      <c r="B1443" s="27">
        <v>2</v>
      </c>
      <c r="C1443" s="25">
        <v>1</v>
      </c>
      <c r="D1443" s="27">
        <v>1</v>
      </c>
    </row>
    <row r="1444" spans="1:4" x14ac:dyDescent="0.25">
      <c r="A1444" s="30" t="s">
        <v>663</v>
      </c>
      <c r="B1444" s="27">
        <v>1</v>
      </c>
      <c r="C1444" s="25">
        <v>1</v>
      </c>
      <c r="D1444" s="27">
        <v>1</v>
      </c>
    </row>
    <row r="1445" spans="1:4" x14ac:dyDescent="0.25">
      <c r="A1445" s="30" t="s">
        <v>1635</v>
      </c>
      <c r="B1445" s="27">
        <v>4</v>
      </c>
      <c r="C1445" s="25">
        <v>1</v>
      </c>
      <c r="D1445" s="27">
        <v>1</v>
      </c>
    </row>
    <row r="1446" spans="1:4" x14ac:dyDescent="0.25">
      <c r="A1446" s="30" t="s">
        <v>1636</v>
      </c>
      <c r="B1446" s="27">
        <v>1</v>
      </c>
      <c r="C1446" s="25">
        <v>1</v>
      </c>
      <c r="D1446" s="27">
        <v>1</v>
      </c>
    </row>
    <row r="1447" spans="1:4" x14ac:dyDescent="0.25">
      <c r="A1447" s="30" t="s">
        <v>1637</v>
      </c>
      <c r="B1447" s="27">
        <v>1</v>
      </c>
      <c r="C1447" s="25">
        <v>1</v>
      </c>
      <c r="D1447" s="27">
        <v>1</v>
      </c>
    </row>
    <row r="1448" spans="1:4" x14ac:dyDescent="0.25">
      <c r="A1448" s="30" t="s">
        <v>1638</v>
      </c>
      <c r="B1448" s="27">
        <v>6</v>
      </c>
      <c r="C1448" s="25">
        <v>1</v>
      </c>
      <c r="D1448" s="27">
        <v>1</v>
      </c>
    </row>
    <row r="1449" spans="1:4" x14ac:dyDescent="0.25">
      <c r="A1449" s="30" t="s">
        <v>1639</v>
      </c>
      <c r="B1449" s="27">
        <v>1</v>
      </c>
      <c r="C1449" s="25">
        <v>1</v>
      </c>
      <c r="D1449" s="27">
        <v>1</v>
      </c>
    </row>
    <row r="1450" spans="1:4" x14ac:dyDescent="0.25">
      <c r="A1450" s="30" t="s">
        <v>1640</v>
      </c>
      <c r="B1450" s="27">
        <v>2</v>
      </c>
      <c r="C1450" s="25">
        <v>1</v>
      </c>
      <c r="D1450" s="27">
        <v>1</v>
      </c>
    </row>
    <row r="1451" spans="1:4" x14ac:dyDescent="0.25">
      <c r="A1451" s="30" t="s">
        <v>664</v>
      </c>
      <c r="B1451" s="27">
        <v>3</v>
      </c>
      <c r="C1451" s="25">
        <v>1</v>
      </c>
      <c r="D1451" s="27">
        <v>1</v>
      </c>
    </row>
    <row r="1452" spans="1:4" x14ac:dyDescent="0.25">
      <c r="A1452" s="30" t="s">
        <v>1641</v>
      </c>
      <c r="B1452" s="27">
        <v>5</v>
      </c>
      <c r="C1452" s="25">
        <v>1</v>
      </c>
      <c r="D1452" s="27">
        <v>1</v>
      </c>
    </row>
    <row r="1453" spans="1:4" x14ac:dyDescent="0.25">
      <c r="A1453" s="30" t="s">
        <v>1613</v>
      </c>
      <c r="B1453" s="27">
        <v>2</v>
      </c>
      <c r="C1453" s="25">
        <v>1</v>
      </c>
      <c r="D1453" s="27">
        <v>1</v>
      </c>
    </row>
    <row r="1454" spans="1:4" x14ac:dyDescent="0.25">
      <c r="A1454" s="30" t="s">
        <v>1614</v>
      </c>
      <c r="B1454" s="27">
        <v>1</v>
      </c>
      <c r="C1454" s="25">
        <v>1</v>
      </c>
      <c r="D1454" s="27">
        <v>1</v>
      </c>
    </row>
    <row r="1455" spans="1:4" x14ac:dyDescent="0.25">
      <c r="A1455" s="30" t="s">
        <v>665</v>
      </c>
      <c r="B1455" s="27">
        <v>4</v>
      </c>
      <c r="C1455" s="25">
        <v>1</v>
      </c>
      <c r="D1455" s="27">
        <v>1</v>
      </c>
    </row>
    <row r="1456" spans="1:4" x14ac:dyDescent="0.25">
      <c r="A1456" s="30" t="s">
        <v>666</v>
      </c>
      <c r="B1456" s="27">
        <v>6</v>
      </c>
      <c r="C1456" s="25">
        <v>1</v>
      </c>
      <c r="D1456" s="27">
        <v>1</v>
      </c>
    </row>
    <row r="1457" spans="1:4" x14ac:dyDescent="0.25">
      <c r="A1457" s="30" t="s">
        <v>667</v>
      </c>
      <c r="B1457" s="27">
        <v>2</v>
      </c>
      <c r="C1457" s="25">
        <v>1</v>
      </c>
      <c r="D1457" s="27">
        <v>1</v>
      </c>
    </row>
    <row r="1458" spans="1:4" x14ac:dyDescent="0.25">
      <c r="A1458" s="30" t="s">
        <v>668</v>
      </c>
      <c r="B1458" s="27">
        <v>1</v>
      </c>
      <c r="C1458" s="25">
        <v>1</v>
      </c>
      <c r="D1458" s="27">
        <v>1</v>
      </c>
    </row>
    <row r="1459" spans="1:4" x14ac:dyDescent="0.25">
      <c r="A1459" s="30" t="s">
        <v>1642</v>
      </c>
      <c r="B1459" s="27">
        <v>1</v>
      </c>
      <c r="C1459" s="25">
        <v>1</v>
      </c>
      <c r="D1459" s="27">
        <v>1</v>
      </c>
    </row>
    <row r="1460" spans="1:4" x14ac:dyDescent="0.25">
      <c r="A1460" s="30" t="s">
        <v>669</v>
      </c>
      <c r="B1460" s="27">
        <v>2</v>
      </c>
      <c r="C1460" s="25">
        <v>1</v>
      </c>
      <c r="D1460" s="27">
        <v>1</v>
      </c>
    </row>
    <row r="1461" spans="1:4" x14ac:dyDescent="0.25">
      <c r="A1461" s="30" t="s">
        <v>1643</v>
      </c>
      <c r="B1461" s="27">
        <v>1</v>
      </c>
      <c r="C1461" s="25">
        <v>1</v>
      </c>
      <c r="D1461" s="27">
        <v>1</v>
      </c>
    </row>
    <row r="1462" spans="1:4" x14ac:dyDescent="0.25">
      <c r="A1462" s="30" t="s">
        <v>1644</v>
      </c>
      <c r="B1462" s="27">
        <v>1</v>
      </c>
      <c r="C1462" s="25">
        <v>1</v>
      </c>
      <c r="D1462" s="27">
        <v>1</v>
      </c>
    </row>
    <row r="1463" spans="1:4" x14ac:dyDescent="0.25">
      <c r="A1463" s="30" t="s">
        <v>1645</v>
      </c>
      <c r="B1463" s="27">
        <v>3</v>
      </c>
      <c r="C1463" s="25">
        <v>1</v>
      </c>
      <c r="D1463" s="27">
        <v>1</v>
      </c>
    </row>
    <row r="1464" spans="1:4" x14ac:dyDescent="0.25">
      <c r="A1464" s="30" t="s">
        <v>1646</v>
      </c>
      <c r="B1464" s="27">
        <v>1</v>
      </c>
      <c r="C1464" s="25">
        <v>1</v>
      </c>
      <c r="D1464" s="27">
        <v>1</v>
      </c>
    </row>
    <row r="1465" spans="1:4" x14ac:dyDescent="0.25">
      <c r="A1465" s="30" t="s">
        <v>1647</v>
      </c>
      <c r="B1465" s="27">
        <v>1</v>
      </c>
      <c r="C1465" s="25">
        <v>1</v>
      </c>
      <c r="D1465" s="27">
        <v>1</v>
      </c>
    </row>
    <row r="1466" spans="1:4" x14ac:dyDescent="0.25">
      <c r="A1466" s="30" t="s">
        <v>1648</v>
      </c>
      <c r="B1466" s="27">
        <v>1</v>
      </c>
      <c r="C1466" s="25">
        <v>1</v>
      </c>
      <c r="D1466" s="27">
        <v>1</v>
      </c>
    </row>
    <row r="1467" spans="1:4" x14ac:dyDescent="0.25">
      <c r="A1467" s="30" t="s">
        <v>670</v>
      </c>
      <c r="B1467" s="27">
        <v>3</v>
      </c>
      <c r="C1467" s="25">
        <v>1</v>
      </c>
      <c r="D1467" s="27">
        <v>1</v>
      </c>
    </row>
    <row r="1468" spans="1:4" x14ac:dyDescent="0.25">
      <c r="A1468" s="30" t="s">
        <v>671</v>
      </c>
      <c r="B1468" s="27">
        <v>3</v>
      </c>
      <c r="C1468" s="25">
        <v>1</v>
      </c>
      <c r="D1468" s="27">
        <v>1</v>
      </c>
    </row>
    <row r="1469" spans="1:4" x14ac:dyDescent="0.25">
      <c r="A1469" s="30" t="s">
        <v>1649</v>
      </c>
      <c r="B1469" s="27">
        <v>1</v>
      </c>
      <c r="C1469" s="25">
        <v>1</v>
      </c>
      <c r="D1469" s="27">
        <v>1</v>
      </c>
    </row>
    <row r="1470" spans="1:4" x14ac:dyDescent="0.25">
      <c r="A1470" s="31" t="s">
        <v>672</v>
      </c>
      <c r="B1470" s="28">
        <v>66</v>
      </c>
      <c r="C1470" s="26" t="s">
        <v>562</v>
      </c>
      <c r="D1470" s="28">
        <v>30</v>
      </c>
    </row>
    <row r="1471" spans="1:4" x14ac:dyDescent="0.25">
      <c r="A1471" s="30" t="s">
        <v>673</v>
      </c>
      <c r="B1471" s="27"/>
      <c r="C1471" s="24"/>
      <c r="D1471" s="27"/>
    </row>
    <row r="1472" spans="1:4" x14ac:dyDescent="0.25">
      <c r="A1472" s="30" t="s">
        <v>674</v>
      </c>
      <c r="B1472" s="27">
        <v>1</v>
      </c>
      <c r="C1472" s="25">
        <v>1</v>
      </c>
      <c r="D1472" s="27">
        <v>1</v>
      </c>
    </row>
    <row r="1473" spans="1:4" x14ac:dyDescent="0.25">
      <c r="A1473" s="30" t="s">
        <v>675</v>
      </c>
      <c r="B1473" s="27">
        <v>2</v>
      </c>
      <c r="C1473" s="25">
        <v>1</v>
      </c>
      <c r="D1473" s="27">
        <v>1</v>
      </c>
    </row>
    <row r="1474" spans="1:4" x14ac:dyDescent="0.25">
      <c r="A1474" s="30" t="s">
        <v>676</v>
      </c>
      <c r="B1474" s="27">
        <v>2</v>
      </c>
      <c r="C1474" s="25">
        <v>1</v>
      </c>
      <c r="D1474" s="27">
        <v>1</v>
      </c>
    </row>
    <row r="1475" spans="1:4" x14ac:dyDescent="0.25">
      <c r="A1475" s="30" t="s">
        <v>677</v>
      </c>
      <c r="B1475" s="27">
        <v>7</v>
      </c>
      <c r="C1475" s="25">
        <v>1</v>
      </c>
      <c r="D1475" s="27">
        <v>1</v>
      </c>
    </row>
    <row r="1476" spans="1:4" x14ac:dyDescent="0.25">
      <c r="A1476" s="30" t="s">
        <v>678</v>
      </c>
      <c r="B1476" s="27">
        <v>1</v>
      </c>
      <c r="C1476" s="25">
        <v>1</v>
      </c>
      <c r="D1476" s="27">
        <v>1</v>
      </c>
    </row>
    <row r="1477" spans="1:4" x14ac:dyDescent="0.25">
      <c r="A1477" s="30" t="s">
        <v>679</v>
      </c>
      <c r="B1477" s="27">
        <v>2</v>
      </c>
      <c r="C1477" s="25">
        <v>1</v>
      </c>
      <c r="D1477" s="27">
        <v>1</v>
      </c>
    </row>
    <row r="1478" spans="1:4" x14ac:dyDescent="0.25">
      <c r="A1478" s="30" t="s">
        <v>680</v>
      </c>
      <c r="B1478" s="27">
        <v>3</v>
      </c>
      <c r="C1478" s="25">
        <v>1</v>
      </c>
      <c r="D1478" s="27">
        <v>1</v>
      </c>
    </row>
    <row r="1479" spans="1:4" x14ac:dyDescent="0.25">
      <c r="A1479" s="30" t="s">
        <v>681</v>
      </c>
      <c r="B1479" s="27">
        <v>1</v>
      </c>
      <c r="C1479" s="25">
        <v>1</v>
      </c>
      <c r="D1479" s="27">
        <v>1</v>
      </c>
    </row>
    <row r="1480" spans="1:4" x14ac:dyDescent="0.25">
      <c r="A1480" s="30" t="s">
        <v>607</v>
      </c>
      <c r="B1480" s="27">
        <v>1</v>
      </c>
      <c r="C1480" s="25">
        <v>1</v>
      </c>
      <c r="D1480" s="27">
        <v>1</v>
      </c>
    </row>
    <row r="1481" spans="1:4" x14ac:dyDescent="0.25">
      <c r="A1481" s="30" t="s">
        <v>682</v>
      </c>
      <c r="B1481" s="27">
        <v>1</v>
      </c>
      <c r="C1481" s="25">
        <v>1</v>
      </c>
      <c r="D1481" s="27">
        <v>1</v>
      </c>
    </row>
    <row r="1482" spans="1:4" x14ac:dyDescent="0.25">
      <c r="A1482" s="30" t="s">
        <v>554</v>
      </c>
      <c r="B1482" s="27">
        <v>7</v>
      </c>
      <c r="C1482" s="25">
        <v>1</v>
      </c>
      <c r="D1482" s="27">
        <v>1</v>
      </c>
    </row>
    <row r="1483" spans="1:4" x14ac:dyDescent="0.25">
      <c r="A1483" s="30" t="s">
        <v>683</v>
      </c>
      <c r="B1483" s="27">
        <v>1</v>
      </c>
      <c r="C1483" s="25">
        <v>1</v>
      </c>
      <c r="D1483" s="27">
        <v>1</v>
      </c>
    </row>
    <row r="1484" spans="1:4" x14ac:dyDescent="0.25">
      <c r="A1484" s="30" t="s">
        <v>684</v>
      </c>
      <c r="B1484" s="27">
        <v>1</v>
      </c>
      <c r="C1484" s="25">
        <v>1</v>
      </c>
      <c r="D1484" s="27">
        <v>1</v>
      </c>
    </row>
    <row r="1485" spans="1:4" x14ac:dyDescent="0.25">
      <c r="A1485" s="30" t="s">
        <v>583</v>
      </c>
      <c r="B1485" s="27">
        <v>1</v>
      </c>
      <c r="C1485" s="25">
        <v>1</v>
      </c>
      <c r="D1485" s="27">
        <v>1</v>
      </c>
    </row>
    <row r="1486" spans="1:4" x14ac:dyDescent="0.25">
      <c r="A1486" s="30" t="s">
        <v>685</v>
      </c>
      <c r="B1486" s="27">
        <v>1</v>
      </c>
      <c r="C1486" s="25">
        <v>1</v>
      </c>
      <c r="D1486" s="27">
        <v>1</v>
      </c>
    </row>
    <row r="1487" spans="1:4" x14ac:dyDescent="0.25">
      <c r="A1487" s="30" t="s">
        <v>686</v>
      </c>
      <c r="B1487" s="27">
        <v>1</v>
      </c>
      <c r="C1487" s="25">
        <v>1</v>
      </c>
      <c r="D1487" s="27">
        <v>1</v>
      </c>
    </row>
    <row r="1488" spans="1:4" x14ac:dyDescent="0.25">
      <c r="A1488" s="30" t="s">
        <v>2011</v>
      </c>
      <c r="B1488" s="27">
        <v>1</v>
      </c>
      <c r="C1488" s="25">
        <v>1</v>
      </c>
      <c r="D1488" s="27">
        <v>1</v>
      </c>
    </row>
    <row r="1489" spans="1:4" x14ac:dyDescent="0.25">
      <c r="A1489" s="30" t="s">
        <v>687</v>
      </c>
      <c r="B1489" s="27">
        <v>1</v>
      </c>
      <c r="C1489" s="25">
        <v>1</v>
      </c>
      <c r="D1489" s="27">
        <v>1</v>
      </c>
    </row>
    <row r="1490" spans="1:4" x14ac:dyDescent="0.25">
      <c r="A1490" s="30" t="s">
        <v>688</v>
      </c>
      <c r="B1490" s="27">
        <v>1</v>
      </c>
      <c r="C1490" s="25">
        <v>1</v>
      </c>
      <c r="D1490" s="27">
        <v>1</v>
      </c>
    </row>
    <row r="1491" spans="1:4" x14ac:dyDescent="0.25">
      <c r="A1491" s="30" t="s">
        <v>689</v>
      </c>
      <c r="B1491" s="27">
        <v>2</v>
      </c>
      <c r="C1491" s="25">
        <v>1</v>
      </c>
      <c r="D1491" s="27">
        <v>1</v>
      </c>
    </row>
    <row r="1492" spans="1:4" x14ac:dyDescent="0.25">
      <c r="A1492" s="30" t="s">
        <v>690</v>
      </c>
      <c r="B1492" s="27">
        <v>1</v>
      </c>
      <c r="C1492" s="25">
        <v>1</v>
      </c>
      <c r="D1492" s="27">
        <v>1</v>
      </c>
    </row>
    <row r="1493" spans="1:4" x14ac:dyDescent="0.25">
      <c r="A1493" s="30" t="s">
        <v>691</v>
      </c>
      <c r="B1493" s="27">
        <v>4</v>
      </c>
      <c r="C1493" s="25">
        <v>1</v>
      </c>
      <c r="D1493" s="27">
        <v>1</v>
      </c>
    </row>
    <row r="1494" spans="1:4" x14ac:dyDescent="0.25">
      <c r="A1494" s="30" t="s">
        <v>692</v>
      </c>
      <c r="B1494" s="27">
        <v>1</v>
      </c>
      <c r="C1494" s="25">
        <v>1</v>
      </c>
      <c r="D1494" s="27">
        <v>1</v>
      </c>
    </row>
    <row r="1495" spans="1:4" x14ac:dyDescent="0.25">
      <c r="A1495" s="30" t="s">
        <v>693</v>
      </c>
      <c r="B1495" s="27">
        <v>1</v>
      </c>
      <c r="C1495" s="25">
        <v>1</v>
      </c>
      <c r="D1495" s="27">
        <v>1</v>
      </c>
    </row>
    <row r="1496" spans="1:4" x14ac:dyDescent="0.25">
      <c r="A1496" s="30" t="s">
        <v>694</v>
      </c>
      <c r="B1496" s="27">
        <v>1</v>
      </c>
      <c r="C1496" s="25">
        <v>1</v>
      </c>
      <c r="D1496" s="27">
        <v>1</v>
      </c>
    </row>
    <row r="1497" spans="1:4" x14ac:dyDescent="0.25">
      <c r="A1497" s="30" t="s">
        <v>1588</v>
      </c>
      <c r="B1497" s="27">
        <v>1</v>
      </c>
      <c r="C1497" s="25">
        <v>1</v>
      </c>
      <c r="D1497" s="27">
        <v>1</v>
      </c>
    </row>
    <row r="1498" spans="1:4" x14ac:dyDescent="0.25">
      <c r="A1498" s="30" t="s">
        <v>695</v>
      </c>
      <c r="B1498" s="27">
        <v>4</v>
      </c>
      <c r="C1498" s="25">
        <v>1</v>
      </c>
      <c r="D1498" s="27">
        <v>1</v>
      </c>
    </row>
    <row r="1499" spans="1:4" x14ac:dyDescent="0.25">
      <c r="A1499" s="30" t="s">
        <v>696</v>
      </c>
      <c r="B1499" s="27">
        <v>1</v>
      </c>
      <c r="C1499" s="25">
        <v>1</v>
      </c>
      <c r="D1499" s="27">
        <v>1</v>
      </c>
    </row>
    <row r="1500" spans="1:4" x14ac:dyDescent="0.25">
      <c r="A1500" s="30" t="s">
        <v>697</v>
      </c>
      <c r="B1500" s="27">
        <v>2</v>
      </c>
      <c r="C1500" s="25">
        <v>1</v>
      </c>
      <c r="D1500" s="27">
        <v>1</v>
      </c>
    </row>
    <row r="1501" spans="1:4" x14ac:dyDescent="0.25">
      <c r="A1501" s="30" t="s">
        <v>698</v>
      </c>
      <c r="B1501" s="27">
        <v>1</v>
      </c>
      <c r="C1501" s="25">
        <v>1</v>
      </c>
      <c r="D1501" s="27">
        <v>1</v>
      </c>
    </row>
    <row r="1502" spans="1:4" x14ac:dyDescent="0.25">
      <c r="A1502" s="30" t="s">
        <v>699</v>
      </c>
      <c r="B1502" s="27">
        <v>3</v>
      </c>
      <c r="C1502" s="25">
        <v>1</v>
      </c>
      <c r="D1502" s="27">
        <v>1</v>
      </c>
    </row>
    <row r="1503" spans="1:4" x14ac:dyDescent="0.25">
      <c r="A1503" s="30" t="s">
        <v>700</v>
      </c>
      <c r="B1503" s="27">
        <v>1</v>
      </c>
      <c r="C1503" s="25">
        <v>1</v>
      </c>
      <c r="D1503" s="27">
        <v>1</v>
      </c>
    </row>
    <row r="1504" spans="1:4" x14ac:dyDescent="0.25">
      <c r="A1504" s="30" t="s">
        <v>701</v>
      </c>
      <c r="B1504" s="27">
        <v>3</v>
      </c>
      <c r="C1504" s="25">
        <v>1</v>
      </c>
      <c r="D1504" s="27">
        <v>1</v>
      </c>
    </row>
    <row r="1505" spans="1:4" x14ac:dyDescent="0.25">
      <c r="A1505" s="30" t="s">
        <v>702</v>
      </c>
      <c r="B1505" s="27">
        <v>2</v>
      </c>
      <c r="C1505" s="25">
        <v>1</v>
      </c>
      <c r="D1505" s="27">
        <v>1</v>
      </c>
    </row>
    <row r="1506" spans="1:4" x14ac:dyDescent="0.25">
      <c r="A1506" s="30" t="s">
        <v>703</v>
      </c>
      <c r="B1506" s="27">
        <v>1</v>
      </c>
      <c r="C1506" s="25">
        <v>1</v>
      </c>
      <c r="D1506" s="27">
        <v>1</v>
      </c>
    </row>
    <row r="1507" spans="1:4" x14ac:dyDescent="0.25">
      <c r="A1507" s="30" t="s">
        <v>704</v>
      </c>
      <c r="B1507" s="27">
        <v>1</v>
      </c>
      <c r="C1507" s="25">
        <v>1</v>
      </c>
      <c r="D1507" s="27">
        <v>1</v>
      </c>
    </row>
    <row r="1508" spans="1:4" x14ac:dyDescent="0.25">
      <c r="A1508" s="30" t="s">
        <v>705</v>
      </c>
      <c r="B1508" s="27">
        <v>2</v>
      </c>
      <c r="C1508" s="25">
        <v>1</v>
      </c>
      <c r="D1508" s="27">
        <v>1</v>
      </c>
    </row>
    <row r="1509" spans="1:4" x14ac:dyDescent="0.25">
      <c r="A1509" s="30" t="s">
        <v>1598</v>
      </c>
      <c r="B1509" s="27">
        <v>1</v>
      </c>
      <c r="C1509" s="25">
        <v>1</v>
      </c>
      <c r="D1509" s="27">
        <v>1</v>
      </c>
    </row>
    <row r="1510" spans="1:4" x14ac:dyDescent="0.25">
      <c r="A1510" s="30" t="s">
        <v>706</v>
      </c>
      <c r="B1510" s="27">
        <v>7</v>
      </c>
      <c r="C1510" s="25">
        <v>1</v>
      </c>
      <c r="D1510" s="27">
        <v>1</v>
      </c>
    </row>
    <row r="1511" spans="1:4" x14ac:dyDescent="0.25">
      <c r="A1511" s="30" t="s">
        <v>626</v>
      </c>
      <c r="B1511" s="27">
        <v>9</v>
      </c>
      <c r="C1511" s="25">
        <v>1</v>
      </c>
      <c r="D1511" s="27">
        <v>1</v>
      </c>
    </row>
    <row r="1512" spans="1:4" x14ac:dyDescent="0.25">
      <c r="A1512" s="30" t="s">
        <v>627</v>
      </c>
      <c r="B1512" s="27">
        <v>5</v>
      </c>
      <c r="C1512" s="25">
        <v>1</v>
      </c>
      <c r="D1512" s="27">
        <v>1</v>
      </c>
    </row>
    <row r="1513" spans="1:4" x14ac:dyDescent="0.25">
      <c r="A1513" s="30" t="s">
        <v>707</v>
      </c>
      <c r="B1513" s="27">
        <v>1</v>
      </c>
      <c r="C1513" s="25">
        <v>1</v>
      </c>
      <c r="D1513" s="27">
        <v>1</v>
      </c>
    </row>
    <row r="1514" spans="1:4" x14ac:dyDescent="0.25">
      <c r="A1514" s="30" t="s">
        <v>708</v>
      </c>
      <c r="B1514" s="27">
        <v>1</v>
      </c>
      <c r="C1514" s="25">
        <v>1</v>
      </c>
      <c r="D1514" s="27">
        <v>1</v>
      </c>
    </row>
    <row r="1515" spans="1:4" x14ac:dyDescent="0.25">
      <c r="A1515" s="30" t="s">
        <v>1602</v>
      </c>
      <c r="B1515" s="27">
        <v>2</v>
      </c>
      <c r="C1515" s="25">
        <v>1</v>
      </c>
      <c r="D1515" s="27">
        <v>1</v>
      </c>
    </row>
    <row r="1516" spans="1:4" x14ac:dyDescent="0.25">
      <c r="A1516" s="30" t="s">
        <v>709</v>
      </c>
      <c r="B1516" s="27">
        <v>1</v>
      </c>
      <c r="C1516" s="25">
        <v>1</v>
      </c>
      <c r="D1516" s="27">
        <v>1</v>
      </c>
    </row>
    <row r="1517" spans="1:4" x14ac:dyDescent="0.25">
      <c r="A1517" s="31" t="s">
        <v>710</v>
      </c>
      <c r="B1517" s="28">
        <v>95</v>
      </c>
      <c r="C1517" s="26" t="s">
        <v>562</v>
      </c>
      <c r="D1517" s="28">
        <v>45</v>
      </c>
    </row>
    <row r="1518" spans="1:4" x14ac:dyDescent="0.25">
      <c r="A1518" s="30" t="s">
        <v>711</v>
      </c>
      <c r="B1518" s="27"/>
      <c r="C1518" s="24"/>
      <c r="D1518" s="27"/>
    </row>
    <row r="1519" spans="1:4" x14ac:dyDescent="0.25">
      <c r="A1519" s="30" t="s">
        <v>2012</v>
      </c>
      <c r="B1519" s="27">
        <v>3</v>
      </c>
      <c r="C1519" s="25">
        <v>1</v>
      </c>
      <c r="D1519" s="27">
        <v>1</v>
      </c>
    </row>
    <row r="1520" spans="1:4" x14ac:dyDescent="0.25">
      <c r="A1520" s="30" t="s">
        <v>712</v>
      </c>
      <c r="B1520" s="27">
        <v>2</v>
      </c>
      <c r="C1520" s="25">
        <v>1</v>
      </c>
      <c r="D1520" s="27">
        <v>1</v>
      </c>
    </row>
    <row r="1521" spans="1:4" x14ac:dyDescent="0.25">
      <c r="A1521" s="30" t="s">
        <v>713</v>
      </c>
      <c r="B1521" s="27">
        <v>5</v>
      </c>
      <c r="C1521" s="25">
        <v>1</v>
      </c>
      <c r="D1521" s="27">
        <v>1</v>
      </c>
    </row>
    <row r="1522" spans="1:4" x14ac:dyDescent="0.25">
      <c r="A1522" s="30" t="s">
        <v>2013</v>
      </c>
      <c r="B1522" s="27">
        <v>1</v>
      </c>
      <c r="C1522" s="25">
        <v>1</v>
      </c>
      <c r="D1522" s="27">
        <v>1</v>
      </c>
    </row>
    <row r="1523" spans="1:4" x14ac:dyDescent="0.25">
      <c r="A1523" s="30" t="s">
        <v>714</v>
      </c>
      <c r="B1523" s="27">
        <v>7</v>
      </c>
      <c r="C1523" s="25">
        <v>1</v>
      </c>
      <c r="D1523" s="27">
        <v>1</v>
      </c>
    </row>
    <row r="1524" spans="1:4" x14ac:dyDescent="0.25">
      <c r="A1524" s="30" t="s">
        <v>715</v>
      </c>
      <c r="B1524" s="27">
        <v>1</v>
      </c>
      <c r="C1524" s="25">
        <v>1</v>
      </c>
      <c r="D1524" s="27">
        <v>1</v>
      </c>
    </row>
    <row r="1525" spans="1:4" x14ac:dyDescent="0.25">
      <c r="A1525" s="30" t="s">
        <v>716</v>
      </c>
      <c r="B1525" s="27">
        <v>1</v>
      </c>
      <c r="C1525" s="25">
        <v>1</v>
      </c>
      <c r="D1525" s="27">
        <v>1</v>
      </c>
    </row>
    <row r="1526" spans="1:4" x14ac:dyDescent="0.25">
      <c r="A1526" s="30" t="s">
        <v>717</v>
      </c>
      <c r="B1526" s="27">
        <v>2</v>
      </c>
      <c r="C1526" s="25">
        <v>1</v>
      </c>
      <c r="D1526" s="27">
        <v>1</v>
      </c>
    </row>
    <row r="1527" spans="1:4" x14ac:dyDescent="0.25">
      <c r="A1527" s="30" t="s">
        <v>718</v>
      </c>
      <c r="B1527" s="27">
        <v>2</v>
      </c>
      <c r="C1527" s="25">
        <v>1</v>
      </c>
      <c r="D1527" s="27">
        <v>1</v>
      </c>
    </row>
    <row r="1528" spans="1:4" x14ac:dyDescent="0.25">
      <c r="A1528" s="30" t="s">
        <v>719</v>
      </c>
      <c r="B1528" s="27">
        <v>1</v>
      </c>
      <c r="C1528" s="25">
        <v>1</v>
      </c>
      <c r="D1528" s="27">
        <v>1</v>
      </c>
    </row>
    <row r="1529" spans="1:4" x14ac:dyDescent="0.25">
      <c r="A1529" s="30" t="s">
        <v>2014</v>
      </c>
      <c r="B1529" s="27">
        <v>3</v>
      </c>
      <c r="C1529" s="25">
        <v>1</v>
      </c>
      <c r="D1529" s="27">
        <v>1</v>
      </c>
    </row>
    <row r="1530" spans="1:4" x14ac:dyDescent="0.25">
      <c r="A1530" s="30" t="s">
        <v>2015</v>
      </c>
      <c r="B1530" s="27">
        <v>1</v>
      </c>
      <c r="C1530" s="25">
        <v>1</v>
      </c>
      <c r="D1530" s="27">
        <v>1</v>
      </c>
    </row>
    <row r="1531" spans="1:4" x14ac:dyDescent="0.25">
      <c r="A1531" s="30" t="s">
        <v>720</v>
      </c>
      <c r="B1531" s="27">
        <v>2</v>
      </c>
      <c r="C1531" s="25">
        <v>1</v>
      </c>
      <c r="D1531" s="27">
        <v>1</v>
      </c>
    </row>
    <row r="1532" spans="1:4" x14ac:dyDescent="0.25">
      <c r="A1532" s="30" t="s">
        <v>721</v>
      </c>
      <c r="B1532" s="27">
        <v>8</v>
      </c>
      <c r="C1532" s="25">
        <v>1</v>
      </c>
      <c r="D1532" s="27">
        <v>1</v>
      </c>
    </row>
    <row r="1533" spans="1:4" x14ac:dyDescent="0.25">
      <c r="A1533" s="30" t="s">
        <v>2016</v>
      </c>
      <c r="B1533" s="27">
        <v>2</v>
      </c>
      <c r="C1533" s="25">
        <v>1</v>
      </c>
      <c r="D1533" s="27">
        <v>1</v>
      </c>
    </row>
    <row r="1534" spans="1:4" x14ac:dyDescent="0.25">
      <c r="A1534" s="30" t="s">
        <v>722</v>
      </c>
      <c r="B1534" s="27">
        <v>9</v>
      </c>
      <c r="C1534" s="25">
        <v>1</v>
      </c>
      <c r="D1534" s="27">
        <v>1</v>
      </c>
    </row>
    <row r="1535" spans="1:4" x14ac:dyDescent="0.25">
      <c r="A1535" s="30" t="s">
        <v>723</v>
      </c>
      <c r="B1535" s="27">
        <v>4</v>
      </c>
      <c r="C1535" s="25">
        <v>1</v>
      </c>
      <c r="D1535" s="27">
        <v>1</v>
      </c>
    </row>
    <row r="1536" spans="1:4" x14ac:dyDescent="0.25">
      <c r="A1536" s="30" t="s">
        <v>724</v>
      </c>
      <c r="B1536" s="27">
        <v>8</v>
      </c>
      <c r="C1536" s="25">
        <v>1</v>
      </c>
      <c r="D1536" s="27">
        <v>1</v>
      </c>
    </row>
    <row r="1537" spans="1:4" x14ac:dyDescent="0.25">
      <c r="A1537" s="30" t="s">
        <v>725</v>
      </c>
      <c r="B1537" s="27">
        <v>6</v>
      </c>
      <c r="C1537" s="25">
        <v>1</v>
      </c>
      <c r="D1537" s="27">
        <v>1</v>
      </c>
    </row>
    <row r="1538" spans="1:4" x14ac:dyDescent="0.25">
      <c r="A1538" s="30" t="s">
        <v>2017</v>
      </c>
      <c r="B1538" s="27">
        <v>1</v>
      </c>
      <c r="C1538" s="25">
        <v>1</v>
      </c>
      <c r="D1538" s="27">
        <v>1</v>
      </c>
    </row>
    <row r="1539" spans="1:4" x14ac:dyDescent="0.25">
      <c r="A1539" s="30" t="s">
        <v>726</v>
      </c>
      <c r="B1539" s="27">
        <v>3</v>
      </c>
      <c r="C1539" s="25">
        <v>1</v>
      </c>
      <c r="D1539" s="27">
        <v>1</v>
      </c>
    </row>
    <row r="1540" spans="1:4" x14ac:dyDescent="0.25">
      <c r="A1540" s="30" t="s">
        <v>727</v>
      </c>
      <c r="B1540" s="27">
        <v>1</v>
      </c>
      <c r="C1540" s="25">
        <v>1</v>
      </c>
      <c r="D1540" s="27">
        <v>1</v>
      </c>
    </row>
    <row r="1541" spans="1:4" x14ac:dyDescent="0.25">
      <c r="A1541" s="30" t="s">
        <v>2018</v>
      </c>
      <c r="B1541" s="27">
        <v>1</v>
      </c>
      <c r="C1541" s="25">
        <v>1</v>
      </c>
      <c r="D1541" s="27">
        <v>1</v>
      </c>
    </row>
    <row r="1542" spans="1:4" x14ac:dyDescent="0.25">
      <c r="A1542" s="30" t="s">
        <v>728</v>
      </c>
      <c r="B1542" s="27">
        <v>1</v>
      </c>
      <c r="C1542" s="25">
        <v>1</v>
      </c>
      <c r="D1542" s="27">
        <v>1</v>
      </c>
    </row>
    <row r="1543" spans="1:4" x14ac:dyDescent="0.25">
      <c r="A1543" s="30" t="s">
        <v>729</v>
      </c>
      <c r="B1543" s="27">
        <v>5</v>
      </c>
      <c r="C1543" s="25">
        <v>1</v>
      </c>
      <c r="D1543" s="27">
        <v>1</v>
      </c>
    </row>
    <row r="1544" spans="1:4" x14ac:dyDescent="0.25">
      <c r="A1544" s="30" t="s">
        <v>2019</v>
      </c>
      <c r="B1544" s="27">
        <v>1</v>
      </c>
      <c r="C1544" s="25">
        <v>1</v>
      </c>
      <c r="D1544" s="27">
        <v>1</v>
      </c>
    </row>
    <row r="1545" spans="1:4" x14ac:dyDescent="0.25">
      <c r="A1545" s="30" t="s">
        <v>730</v>
      </c>
      <c r="B1545" s="27">
        <v>13</v>
      </c>
      <c r="C1545" s="25">
        <v>1</v>
      </c>
      <c r="D1545" s="27">
        <v>1</v>
      </c>
    </row>
    <row r="1546" spans="1:4" x14ac:dyDescent="0.25">
      <c r="A1546" s="30" t="s">
        <v>731</v>
      </c>
      <c r="B1546" s="27">
        <v>1</v>
      </c>
      <c r="C1546" s="25">
        <v>1</v>
      </c>
      <c r="D1546" s="27">
        <v>1</v>
      </c>
    </row>
    <row r="1547" spans="1:4" x14ac:dyDescent="0.25">
      <c r="A1547" s="30" t="s">
        <v>732</v>
      </c>
      <c r="B1547" s="27">
        <v>1</v>
      </c>
      <c r="C1547" s="25">
        <v>1</v>
      </c>
      <c r="D1547" s="27">
        <v>1</v>
      </c>
    </row>
    <row r="1548" spans="1:4" x14ac:dyDescent="0.25">
      <c r="A1548" s="30" t="s">
        <v>733</v>
      </c>
      <c r="B1548" s="27">
        <v>1</v>
      </c>
      <c r="C1548" s="25">
        <v>1</v>
      </c>
      <c r="D1548" s="27">
        <v>1</v>
      </c>
    </row>
    <row r="1549" spans="1:4" x14ac:dyDescent="0.25">
      <c r="A1549" s="30" t="s">
        <v>734</v>
      </c>
      <c r="B1549" s="27">
        <v>1</v>
      </c>
      <c r="C1549" s="25">
        <v>1</v>
      </c>
      <c r="D1549" s="27">
        <v>1</v>
      </c>
    </row>
    <row r="1550" spans="1:4" x14ac:dyDescent="0.25">
      <c r="A1550" s="30" t="s">
        <v>735</v>
      </c>
      <c r="B1550" s="27">
        <v>3</v>
      </c>
      <c r="C1550" s="25">
        <v>1</v>
      </c>
      <c r="D1550" s="27">
        <v>1</v>
      </c>
    </row>
    <row r="1551" spans="1:4" x14ac:dyDescent="0.25">
      <c r="A1551" s="30" t="s">
        <v>2020</v>
      </c>
      <c r="B1551" s="27">
        <v>2</v>
      </c>
      <c r="C1551" s="25">
        <v>1</v>
      </c>
      <c r="D1551" s="27">
        <v>1</v>
      </c>
    </row>
    <row r="1552" spans="1:4" x14ac:dyDescent="0.25">
      <c r="A1552" s="30" t="s">
        <v>736</v>
      </c>
      <c r="B1552" s="27">
        <v>2</v>
      </c>
      <c r="C1552" s="25">
        <v>1</v>
      </c>
      <c r="D1552" s="27">
        <v>1</v>
      </c>
    </row>
    <row r="1553" spans="1:4" x14ac:dyDescent="0.25">
      <c r="A1553" s="30" t="s">
        <v>737</v>
      </c>
      <c r="B1553" s="27">
        <v>1</v>
      </c>
      <c r="C1553" s="25">
        <v>1</v>
      </c>
      <c r="D1553" s="27">
        <v>1</v>
      </c>
    </row>
    <row r="1554" spans="1:4" x14ac:dyDescent="0.25">
      <c r="A1554" s="30" t="s">
        <v>738</v>
      </c>
      <c r="B1554" s="27">
        <v>5</v>
      </c>
      <c r="C1554" s="25">
        <v>1</v>
      </c>
      <c r="D1554" s="27">
        <v>1</v>
      </c>
    </row>
    <row r="1555" spans="1:4" x14ac:dyDescent="0.25">
      <c r="A1555" s="30" t="s">
        <v>739</v>
      </c>
      <c r="B1555" s="27">
        <v>2</v>
      </c>
      <c r="C1555" s="25">
        <v>1</v>
      </c>
      <c r="D1555" s="27">
        <v>1</v>
      </c>
    </row>
    <row r="1556" spans="1:4" x14ac:dyDescent="0.25">
      <c r="A1556" s="30" t="s">
        <v>740</v>
      </c>
      <c r="B1556" s="27">
        <v>2</v>
      </c>
      <c r="C1556" s="25">
        <v>1</v>
      </c>
      <c r="D1556" s="27">
        <v>1</v>
      </c>
    </row>
    <row r="1557" spans="1:4" x14ac:dyDescent="0.25">
      <c r="A1557" s="30" t="s">
        <v>741</v>
      </c>
      <c r="B1557" s="27">
        <v>1</v>
      </c>
      <c r="C1557" s="25">
        <v>1</v>
      </c>
      <c r="D1557" s="27">
        <v>1</v>
      </c>
    </row>
    <row r="1558" spans="1:4" x14ac:dyDescent="0.25">
      <c r="A1558" s="30" t="s">
        <v>742</v>
      </c>
      <c r="B1558" s="27">
        <v>1</v>
      </c>
      <c r="C1558" s="25">
        <v>1</v>
      </c>
      <c r="D1558" s="27">
        <v>1</v>
      </c>
    </row>
    <row r="1559" spans="1:4" x14ac:dyDescent="0.25">
      <c r="A1559" s="30" t="s">
        <v>743</v>
      </c>
      <c r="B1559" s="27">
        <v>1</v>
      </c>
      <c r="C1559" s="25">
        <v>1</v>
      </c>
      <c r="D1559" s="27">
        <v>1</v>
      </c>
    </row>
    <row r="1560" spans="1:4" x14ac:dyDescent="0.25">
      <c r="A1560" s="30" t="s">
        <v>744</v>
      </c>
      <c r="B1560" s="27">
        <v>5</v>
      </c>
      <c r="C1560" s="25">
        <v>1</v>
      </c>
      <c r="D1560" s="27">
        <v>1</v>
      </c>
    </row>
    <row r="1561" spans="1:4" x14ac:dyDescent="0.25">
      <c r="A1561" s="30" t="s">
        <v>745</v>
      </c>
      <c r="B1561" s="27">
        <v>1</v>
      </c>
      <c r="C1561" s="25">
        <v>1</v>
      </c>
      <c r="D1561" s="27">
        <v>1</v>
      </c>
    </row>
    <row r="1562" spans="1:4" x14ac:dyDescent="0.25">
      <c r="A1562" s="30" t="s">
        <v>746</v>
      </c>
      <c r="B1562" s="27">
        <v>1</v>
      </c>
      <c r="C1562" s="25">
        <v>1</v>
      </c>
      <c r="D1562" s="27">
        <v>1</v>
      </c>
    </row>
    <row r="1563" spans="1:4" x14ac:dyDescent="0.25">
      <c r="A1563" s="30" t="s">
        <v>747</v>
      </c>
      <c r="B1563" s="27">
        <v>1</v>
      </c>
      <c r="C1563" s="25">
        <v>1</v>
      </c>
      <c r="D1563" s="27">
        <v>1</v>
      </c>
    </row>
    <row r="1564" spans="1:4" x14ac:dyDescent="0.25">
      <c r="A1564" s="30" t="s">
        <v>748</v>
      </c>
      <c r="B1564" s="27">
        <v>15</v>
      </c>
      <c r="C1564" s="25">
        <v>1</v>
      </c>
      <c r="D1564" s="27">
        <v>1</v>
      </c>
    </row>
    <row r="1565" spans="1:4" x14ac:dyDescent="0.25">
      <c r="A1565" s="30" t="s">
        <v>2021</v>
      </c>
      <c r="B1565" s="27">
        <v>1</v>
      </c>
      <c r="C1565" s="25">
        <v>1</v>
      </c>
      <c r="D1565" s="27">
        <v>1</v>
      </c>
    </row>
    <row r="1566" spans="1:4" x14ac:dyDescent="0.25">
      <c r="A1566" s="30" t="s">
        <v>2022</v>
      </c>
      <c r="B1566" s="27">
        <v>3</v>
      </c>
      <c r="C1566" s="25">
        <v>1</v>
      </c>
      <c r="D1566" s="27">
        <v>1</v>
      </c>
    </row>
    <row r="1567" spans="1:4" x14ac:dyDescent="0.25">
      <c r="A1567" s="30" t="s">
        <v>749</v>
      </c>
      <c r="B1567" s="27">
        <v>3</v>
      </c>
      <c r="C1567" s="25">
        <v>1</v>
      </c>
      <c r="D1567" s="27">
        <v>1</v>
      </c>
    </row>
    <row r="1568" spans="1:4" x14ac:dyDescent="0.25">
      <c r="A1568" s="30" t="s">
        <v>750</v>
      </c>
      <c r="B1568" s="27">
        <v>1</v>
      </c>
      <c r="C1568" s="25">
        <v>1</v>
      </c>
      <c r="D1568" s="27">
        <v>1</v>
      </c>
    </row>
    <row r="1569" spans="1:4" x14ac:dyDescent="0.25">
      <c r="A1569" s="30" t="s">
        <v>751</v>
      </c>
      <c r="B1569" s="27">
        <v>1</v>
      </c>
      <c r="C1569" s="25">
        <v>1</v>
      </c>
      <c r="D1569" s="27">
        <v>1</v>
      </c>
    </row>
    <row r="1570" spans="1:4" x14ac:dyDescent="0.25">
      <c r="A1570" s="30" t="s">
        <v>752</v>
      </c>
      <c r="B1570" s="27">
        <v>3</v>
      </c>
      <c r="C1570" s="25">
        <v>1</v>
      </c>
      <c r="D1570" s="27">
        <v>1</v>
      </c>
    </row>
    <row r="1571" spans="1:4" x14ac:dyDescent="0.25">
      <c r="A1571" s="30" t="s">
        <v>753</v>
      </c>
      <c r="B1571" s="27">
        <v>2</v>
      </c>
      <c r="C1571" s="25">
        <v>1</v>
      </c>
      <c r="D1571" s="27">
        <v>1</v>
      </c>
    </row>
    <row r="1572" spans="1:4" x14ac:dyDescent="0.25">
      <c r="A1572" s="30" t="s">
        <v>754</v>
      </c>
      <c r="B1572" s="27">
        <v>1</v>
      </c>
      <c r="C1572" s="25">
        <v>1</v>
      </c>
      <c r="D1572" s="27">
        <v>1</v>
      </c>
    </row>
    <row r="1573" spans="1:4" x14ac:dyDescent="0.25">
      <c r="A1573" s="30" t="s">
        <v>755</v>
      </c>
      <c r="B1573" s="27">
        <v>2</v>
      </c>
      <c r="C1573" s="25">
        <v>1</v>
      </c>
      <c r="D1573" s="27">
        <v>1</v>
      </c>
    </row>
    <row r="1574" spans="1:4" x14ac:dyDescent="0.25">
      <c r="A1574" s="30" t="s">
        <v>756</v>
      </c>
      <c r="B1574" s="27">
        <v>1</v>
      </c>
      <c r="C1574" s="25">
        <v>1</v>
      </c>
      <c r="D1574" s="27">
        <v>1</v>
      </c>
    </row>
    <row r="1575" spans="1:4" x14ac:dyDescent="0.25">
      <c r="A1575" s="30" t="s">
        <v>757</v>
      </c>
      <c r="B1575" s="27">
        <v>1</v>
      </c>
      <c r="C1575" s="25">
        <v>1</v>
      </c>
      <c r="D1575" s="27">
        <v>1</v>
      </c>
    </row>
    <row r="1576" spans="1:4" x14ac:dyDescent="0.25">
      <c r="A1576" s="30" t="s">
        <v>758</v>
      </c>
      <c r="B1576" s="27">
        <v>3</v>
      </c>
      <c r="C1576" s="25">
        <v>1</v>
      </c>
      <c r="D1576" s="27">
        <v>1</v>
      </c>
    </row>
    <row r="1577" spans="1:4" x14ac:dyDescent="0.25">
      <c r="A1577" s="30" t="s">
        <v>759</v>
      </c>
      <c r="B1577" s="27">
        <v>1</v>
      </c>
      <c r="C1577" s="25">
        <v>1</v>
      </c>
      <c r="D1577" s="27">
        <v>1</v>
      </c>
    </row>
    <row r="1578" spans="1:4" x14ac:dyDescent="0.25">
      <c r="A1578" s="30" t="s">
        <v>760</v>
      </c>
      <c r="B1578" s="27">
        <v>1</v>
      </c>
      <c r="C1578" s="25">
        <v>1</v>
      </c>
      <c r="D1578" s="27">
        <v>1</v>
      </c>
    </row>
    <row r="1579" spans="1:4" x14ac:dyDescent="0.25">
      <c r="A1579" s="30" t="s">
        <v>761</v>
      </c>
      <c r="B1579" s="27">
        <v>1</v>
      </c>
      <c r="C1579" s="25">
        <v>1</v>
      </c>
      <c r="D1579" s="27">
        <v>1</v>
      </c>
    </row>
    <row r="1580" spans="1:4" x14ac:dyDescent="0.25">
      <c r="A1580" s="30" t="s">
        <v>2023</v>
      </c>
      <c r="B1580" s="27">
        <v>1</v>
      </c>
      <c r="C1580" s="25">
        <v>1</v>
      </c>
      <c r="D1580" s="27">
        <v>1</v>
      </c>
    </row>
    <row r="1581" spans="1:4" x14ac:dyDescent="0.25">
      <c r="A1581" s="30" t="s">
        <v>2024</v>
      </c>
      <c r="B1581" s="27">
        <v>2</v>
      </c>
      <c r="C1581" s="25">
        <v>1</v>
      </c>
      <c r="D1581" s="27">
        <v>1</v>
      </c>
    </row>
    <row r="1582" spans="1:4" x14ac:dyDescent="0.25">
      <c r="A1582" s="30" t="s">
        <v>2025</v>
      </c>
      <c r="B1582" s="27">
        <v>2</v>
      </c>
      <c r="C1582" s="25">
        <v>1</v>
      </c>
      <c r="D1582" s="27">
        <v>1</v>
      </c>
    </row>
    <row r="1583" spans="1:4" x14ac:dyDescent="0.25">
      <c r="A1583" s="30" t="s">
        <v>762</v>
      </c>
      <c r="B1583" s="27">
        <v>1</v>
      </c>
      <c r="C1583" s="25">
        <v>1</v>
      </c>
      <c r="D1583" s="27">
        <v>1</v>
      </c>
    </row>
    <row r="1584" spans="1:4" x14ac:dyDescent="0.25">
      <c r="A1584" s="30" t="s">
        <v>1569</v>
      </c>
      <c r="B1584" s="27">
        <v>3</v>
      </c>
      <c r="C1584" s="25">
        <v>1</v>
      </c>
      <c r="D1584" s="27">
        <v>1</v>
      </c>
    </row>
    <row r="1585" spans="1:4" x14ac:dyDescent="0.25">
      <c r="A1585" s="30" t="s">
        <v>2026</v>
      </c>
      <c r="B1585" s="27">
        <v>1</v>
      </c>
      <c r="C1585" s="25">
        <v>1</v>
      </c>
      <c r="D1585" s="27">
        <v>1</v>
      </c>
    </row>
    <row r="1586" spans="1:4" x14ac:dyDescent="0.25">
      <c r="A1586" s="30" t="s">
        <v>763</v>
      </c>
      <c r="B1586" s="27">
        <v>1</v>
      </c>
      <c r="C1586" s="25">
        <v>1</v>
      </c>
      <c r="D1586" s="27">
        <v>1</v>
      </c>
    </row>
    <row r="1587" spans="1:4" x14ac:dyDescent="0.25">
      <c r="A1587" s="30" t="s">
        <v>764</v>
      </c>
      <c r="B1587" s="27">
        <v>3</v>
      </c>
      <c r="C1587" s="25">
        <v>1</v>
      </c>
      <c r="D1587" s="27">
        <v>1</v>
      </c>
    </row>
    <row r="1588" spans="1:4" x14ac:dyDescent="0.25">
      <c r="A1588" s="30" t="s">
        <v>2027</v>
      </c>
      <c r="B1588" s="27">
        <v>1</v>
      </c>
      <c r="C1588" s="25">
        <v>1</v>
      </c>
      <c r="D1588" s="27">
        <v>1</v>
      </c>
    </row>
    <row r="1589" spans="1:4" x14ac:dyDescent="0.25">
      <c r="A1589" s="30" t="s">
        <v>765</v>
      </c>
      <c r="B1589" s="27">
        <v>14</v>
      </c>
      <c r="C1589" s="25">
        <v>1</v>
      </c>
      <c r="D1589" s="27">
        <v>1</v>
      </c>
    </row>
    <row r="1590" spans="1:4" x14ac:dyDescent="0.25">
      <c r="A1590" s="30" t="s">
        <v>766</v>
      </c>
      <c r="B1590" s="27">
        <v>11</v>
      </c>
      <c r="C1590" s="25">
        <v>1</v>
      </c>
      <c r="D1590" s="27">
        <v>1</v>
      </c>
    </row>
    <row r="1591" spans="1:4" x14ac:dyDescent="0.25">
      <c r="A1591" s="30" t="s">
        <v>2028</v>
      </c>
      <c r="B1591" s="27">
        <v>1</v>
      </c>
      <c r="C1591" s="25">
        <v>1</v>
      </c>
      <c r="D1591" s="27">
        <v>1</v>
      </c>
    </row>
    <row r="1592" spans="1:4" x14ac:dyDescent="0.25">
      <c r="A1592" s="30" t="s">
        <v>767</v>
      </c>
      <c r="B1592" s="27">
        <v>13</v>
      </c>
      <c r="C1592" s="25">
        <v>1</v>
      </c>
      <c r="D1592" s="27">
        <v>1</v>
      </c>
    </row>
    <row r="1593" spans="1:4" x14ac:dyDescent="0.25">
      <c r="A1593" s="30" t="s">
        <v>768</v>
      </c>
      <c r="B1593" s="27">
        <v>3</v>
      </c>
      <c r="C1593" s="25">
        <v>1</v>
      </c>
      <c r="D1593" s="27">
        <v>1</v>
      </c>
    </row>
    <row r="1594" spans="1:4" x14ac:dyDescent="0.25">
      <c r="A1594" s="30" t="s">
        <v>769</v>
      </c>
      <c r="B1594" s="27">
        <v>7</v>
      </c>
      <c r="C1594" s="25">
        <v>1</v>
      </c>
      <c r="D1594" s="27">
        <v>1</v>
      </c>
    </row>
    <row r="1595" spans="1:4" x14ac:dyDescent="0.25">
      <c r="A1595" s="30" t="s">
        <v>770</v>
      </c>
      <c r="B1595" s="27">
        <v>1</v>
      </c>
      <c r="C1595" s="25">
        <v>1</v>
      </c>
      <c r="D1595" s="27">
        <v>1</v>
      </c>
    </row>
    <row r="1596" spans="1:4" x14ac:dyDescent="0.25">
      <c r="A1596" s="30" t="s">
        <v>771</v>
      </c>
      <c r="B1596" s="27">
        <v>1</v>
      </c>
      <c r="C1596" s="25">
        <v>1</v>
      </c>
      <c r="D1596" s="27">
        <v>1</v>
      </c>
    </row>
    <row r="1597" spans="1:4" x14ac:dyDescent="0.25">
      <c r="A1597" s="30" t="s">
        <v>772</v>
      </c>
      <c r="B1597" s="27">
        <v>6</v>
      </c>
      <c r="C1597" s="25">
        <v>1</v>
      </c>
      <c r="D1597" s="27">
        <v>1</v>
      </c>
    </row>
    <row r="1598" spans="1:4" x14ac:dyDescent="0.25">
      <c r="A1598" s="30" t="s">
        <v>773</v>
      </c>
      <c r="B1598" s="27">
        <v>1</v>
      </c>
      <c r="C1598" s="25">
        <v>1</v>
      </c>
      <c r="D1598" s="27">
        <v>1</v>
      </c>
    </row>
    <row r="1599" spans="1:4" x14ac:dyDescent="0.25">
      <c r="A1599" s="30" t="s">
        <v>774</v>
      </c>
      <c r="B1599" s="27">
        <v>3</v>
      </c>
      <c r="C1599" s="25">
        <v>1</v>
      </c>
      <c r="D1599" s="27">
        <v>1</v>
      </c>
    </row>
    <row r="1600" spans="1:4" x14ac:dyDescent="0.25">
      <c r="A1600" s="30" t="s">
        <v>775</v>
      </c>
      <c r="B1600" s="27">
        <v>1</v>
      </c>
      <c r="C1600" s="25">
        <v>1</v>
      </c>
      <c r="D1600" s="27">
        <v>1</v>
      </c>
    </row>
    <row r="1601" spans="1:4" x14ac:dyDescent="0.25">
      <c r="A1601" s="30" t="s">
        <v>776</v>
      </c>
      <c r="B1601" s="27">
        <v>1</v>
      </c>
      <c r="C1601" s="25">
        <v>1</v>
      </c>
      <c r="D1601" s="27">
        <v>1</v>
      </c>
    </row>
    <row r="1602" spans="1:4" x14ac:dyDescent="0.25">
      <c r="A1602" s="30" t="s">
        <v>777</v>
      </c>
      <c r="B1602" s="27">
        <v>2</v>
      </c>
      <c r="C1602" s="25">
        <v>1</v>
      </c>
      <c r="D1602" s="27">
        <v>1</v>
      </c>
    </row>
    <row r="1603" spans="1:4" x14ac:dyDescent="0.25">
      <c r="A1603" s="30" t="s">
        <v>2029</v>
      </c>
      <c r="B1603" s="27">
        <v>1</v>
      </c>
      <c r="C1603" s="25">
        <v>1</v>
      </c>
      <c r="D1603" s="27">
        <v>1</v>
      </c>
    </row>
    <row r="1604" spans="1:4" x14ac:dyDescent="0.25">
      <c r="A1604" s="30" t="s">
        <v>778</v>
      </c>
      <c r="B1604" s="27">
        <v>1</v>
      </c>
      <c r="C1604" s="25">
        <v>1</v>
      </c>
      <c r="D1604" s="27">
        <v>1</v>
      </c>
    </row>
    <row r="1605" spans="1:4" x14ac:dyDescent="0.25">
      <c r="A1605" s="30" t="s">
        <v>2030</v>
      </c>
      <c r="B1605" s="27">
        <v>1</v>
      </c>
      <c r="C1605" s="25">
        <v>1</v>
      </c>
      <c r="D1605" s="27">
        <v>1</v>
      </c>
    </row>
    <row r="1606" spans="1:4" x14ac:dyDescent="0.25">
      <c r="A1606" s="30" t="s">
        <v>779</v>
      </c>
      <c r="B1606" s="27">
        <v>1</v>
      </c>
      <c r="C1606" s="25">
        <v>1</v>
      </c>
      <c r="D1606" s="27">
        <v>1</v>
      </c>
    </row>
    <row r="1607" spans="1:4" x14ac:dyDescent="0.25">
      <c r="A1607" s="30" t="s">
        <v>780</v>
      </c>
      <c r="B1607" s="27">
        <v>6</v>
      </c>
      <c r="C1607" s="25">
        <v>1</v>
      </c>
      <c r="D1607" s="27">
        <v>1</v>
      </c>
    </row>
    <row r="1608" spans="1:4" x14ac:dyDescent="0.25">
      <c r="A1608" s="30" t="s">
        <v>781</v>
      </c>
      <c r="B1608" s="27">
        <v>2</v>
      </c>
      <c r="C1608" s="25">
        <v>1</v>
      </c>
      <c r="D1608" s="27">
        <v>1</v>
      </c>
    </row>
    <row r="1609" spans="1:4" x14ac:dyDescent="0.25">
      <c r="A1609" s="30" t="s">
        <v>782</v>
      </c>
      <c r="B1609" s="27">
        <v>1</v>
      </c>
      <c r="C1609" s="25">
        <v>1</v>
      </c>
      <c r="D1609" s="27">
        <v>1</v>
      </c>
    </row>
    <row r="1610" spans="1:4" x14ac:dyDescent="0.25">
      <c r="A1610" s="30" t="s">
        <v>783</v>
      </c>
      <c r="B1610" s="27">
        <v>8</v>
      </c>
      <c r="C1610" s="25">
        <v>1</v>
      </c>
      <c r="D1610" s="27">
        <v>1</v>
      </c>
    </row>
    <row r="1611" spans="1:4" x14ac:dyDescent="0.25">
      <c r="A1611" s="30" t="s">
        <v>784</v>
      </c>
      <c r="B1611" s="27">
        <v>1</v>
      </c>
      <c r="C1611" s="25">
        <v>1</v>
      </c>
      <c r="D1611" s="27">
        <v>1</v>
      </c>
    </row>
    <row r="1612" spans="1:4" x14ac:dyDescent="0.25">
      <c r="A1612" s="30" t="s">
        <v>785</v>
      </c>
      <c r="B1612" s="27">
        <v>3</v>
      </c>
      <c r="C1612" s="25">
        <v>1</v>
      </c>
      <c r="D1612" s="27">
        <v>1</v>
      </c>
    </row>
    <row r="1613" spans="1:4" x14ac:dyDescent="0.25">
      <c r="A1613" s="30" t="s">
        <v>786</v>
      </c>
      <c r="B1613" s="27">
        <v>1</v>
      </c>
      <c r="C1613" s="25">
        <v>1</v>
      </c>
      <c r="D1613" s="27">
        <v>1</v>
      </c>
    </row>
    <row r="1614" spans="1:4" x14ac:dyDescent="0.25">
      <c r="A1614" s="30" t="s">
        <v>787</v>
      </c>
      <c r="B1614" s="27">
        <v>4</v>
      </c>
      <c r="C1614" s="25">
        <v>1</v>
      </c>
      <c r="D1614" s="27">
        <v>1</v>
      </c>
    </row>
    <row r="1615" spans="1:4" x14ac:dyDescent="0.25">
      <c r="A1615" s="30" t="s">
        <v>788</v>
      </c>
      <c r="B1615" s="27">
        <v>2</v>
      </c>
      <c r="C1615" s="25">
        <v>1</v>
      </c>
      <c r="D1615" s="27">
        <v>1</v>
      </c>
    </row>
    <row r="1616" spans="1:4" x14ac:dyDescent="0.25">
      <c r="A1616" s="30" t="s">
        <v>2031</v>
      </c>
      <c r="B1616" s="27">
        <v>1</v>
      </c>
      <c r="C1616" s="25">
        <v>1</v>
      </c>
      <c r="D1616" s="27">
        <v>1</v>
      </c>
    </row>
    <row r="1617" spans="1:4" x14ac:dyDescent="0.25">
      <c r="A1617" s="30" t="s">
        <v>789</v>
      </c>
      <c r="B1617" s="27">
        <v>6</v>
      </c>
      <c r="C1617" s="25">
        <v>1</v>
      </c>
      <c r="D1617" s="27">
        <v>1</v>
      </c>
    </row>
    <row r="1618" spans="1:4" x14ac:dyDescent="0.25">
      <c r="A1618" s="30" t="s">
        <v>790</v>
      </c>
      <c r="B1618" s="27">
        <v>2</v>
      </c>
      <c r="C1618" s="25">
        <v>1</v>
      </c>
      <c r="D1618" s="27">
        <v>1</v>
      </c>
    </row>
    <row r="1619" spans="1:4" x14ac:dyDescent="0.25">
      <c r="A1619" s="30" t="s">
        <v>791</v>
      </c>
      <c r="B1619" s="27">
        <v>1</v>
      </c>
      <c r="C1619" s="25">
        <v>1</v>
      </c>
      <c r="D1619" s="27">
        <v>1</v>
      </c>
    </row>
    <row r="1620" spans="1:4" x14ac:dyDescent="0.25">
      <c r="A1620" s="30" t="s">
        <v>792</v>
      </c>
      <c r="B1620" s="27">
        <v>1</v>
      </c>
      <c r="C1620" s="25">
        <v>1</v>
      </c>
      <c r="D1620" s="27">
        <v>1</v>
      </c>
    </row>
    <row r="1621" spans="1:4" x14ac:dyDescent="0.25">
      <c r="A1621" s="30" t="s">
        <v>793</v>
      </c>
      <c r="B1621" s="27">
        <v>4</v>
      </c>
      <c r="C1621" s="25">
        <v>1</v>
      </c>
      <c r="D1621" s="27">
        <v>1</v>
      </c>
    </row>
    <row r="1622" spans="1:4" x14ac:dyDescent="0.25">
      <c r="A1622" s="30" t="s">
        <v>794</v>
      </c>
      <c r="B1622" s="27">
        <v>1</v>
      </c>
      <c r="C1622" s="25">
        <v>1</v>
      </c>
      <c r="D1622" s="27">
        <v>1</v>
      </c>
    </row>
    <row r="1623" spans="1:4" x14ac:dyDescent="0.25">
      <c r="A1623" s="30" t="s">
        <v>795</v>
      </c>
      <c r="B1623" s="27">
        <v>1</v>
      </c>
      <c r="C1623" s="25">
        <v>1</v>
      </c>
      <c r="D1623" s="27">
        <v>1</v>
      </c>
    </row>
    <row r="1624" spans="1:4" x14ac:dyDescent="0.25">
      <c r="A1624" s="30" t="s">
        <v>796</v>
      </c>
      <c r="B1624" s="27">
        <v>5</v>
      </c>
      <c r="C1624" s="25">
        <v>1</v>
      </c>
      <c r="D1624" s="27">
        <v>1</v>
      </c>
    </row>
    <row r="1625" spans="1:4" x14ac:dyDescent="0.25">
      <c r="A1625" s="30" t="s">
        <v>2032</v>
      </c>
      <c r="B1625" s="27">
        <v>2</v>
      </c>
      <c r="C1625" s="25">
        <v>1</v>
      </c>
      <c r="D1625" s="27">
        <v>1</v>
      </c>
    </row>
    <row r="1626" spans="1:4" x14ac:dyDescent="0.25">
      <c r="A1626" s="30" t="s">
        <v>797</v>
      </c>
      <c r="B1626" s="27">
        <v>1</v>
      </c>
      <c r="C1626" s="25">
        <v>1</v>
      </c>
      <c r="D1626" s="27">
        <v>1</v>
      </c>
    </row>
    <row r="1627" spans="1:4" x14ac:dyDescent="0.25">
      <c r="A1627" s="31" t="s">
        <v>798</v>
      </c>
      <c r="B1627" s="28">
        <v>303</v>
      </c>
      <c r="C1627" s="26" t="s">
        <v>562</v>
      </c>
      <c r="D1627" s="28">
        <v>108</v>
      </c>
    </row>
    <row r="1628" spans="1:4" x14ac:dyDescent="0.25">
      <c r="A1628" s="30" t="s">
        <v>1650</v>
      </c>
      <c r="B1628" s="27"/>
      <c r="C1628" s="24"/>
      <c r="D1628" s="27"/>
    </row>
    <row r="1629" spans="1:4" x14ac:dyDescent="0.25">
      <c r="A1629" s="30" t="s">
        <v>732</v>
      </c>
      <c r="B1629" s="27">
        <v>1</v>
      </c>
      <c r="C1629" s="25">
        <v>1</v>
      </c>
      <c r="D1629" s="27">
        <v>1</v>
      </c>
    </row>
    <row r="1630" spans="1:4" x14ac:dyDescent="0.25">
      <c r="A1630" s="30" t="s">
        <v>745</v>
      </c>
      <c r="B1630" s="27">
        <v>1</v>
      </c>
      <c r="C1630" s="25">
        <v>1</v>
      </c>
      <c r="D1630" s="27">
        <v>1</v>
      </c>
    </row>
    <row r="1631" spans="1:4" x14ac:dyDescent="0.25">
      <c r="A1631" s="31" t="s">
        <v>1651</v>
      </c>
      <c r="B1631" s="28">
        <v>2</v>
      </c>
      <c r="C1631" s="26" t="s">
        <v>562</v>
      </c>
      <c r="D1631" s="28">
        <v>2</v>
      </c>
    </row>
    <row r="1632" spans="1:4" x14ac:dyDescent="0.25">
      <c r="A1632" s="30" t="s">
        <v>799</v>
      </c>
      <c r="B1632" s="27"/>
      <c r="C1632" s="24"/>
      <c r="D1632" s="27"/>
    </row>
    <row r="1633" spans="1:4" x14ac:dyDescent="0.25">
      <c r="A1633" s="30" t="s">
        <v>800</v>
      </c>
      <c r="B1633" s="27">
        <v>15</v>
      </c>
      <c r="C1633" s="25">
        <v>1</v>
      </c>
      <c r="D1633" s="27">
        <v>1</v>
      </c>
    </row>
    <row r="1634" spans="1:4" x14ac:dyDescent="0.25">
      <c r="A1634" s="30" t="s">
        <v>801</v>
      </c>
      <c r="B1634" s="27">
        <v>9</v>
      </c>
      <c r="C1634" s="25">
        <v>1</v>
      </c>
      <c r="D1634" s="27">
        <v>1</v>
      </c>
    </row>
    <row r="1635" spans="1:4" x14ac:dyDescent="0.25">
      <c r="A1635" s="30" t="s">
        <v>802</v>
      </c>
      <c r="B1635" s="27">
        <v>3</v>
      </c>
      <c r="C1635" s="25">
        <v>1</v>
      </c>
      <c r="D1635" s="27">
        <v>1</v>
      </c>
    </row>
    <row r="1636" spans="1:4" x14ac:dyDescent="0.25">
      <c r="A1636" s="30" t="s">
        <v>803</v>
      </c>
      <c r="B1636" s="27">
        <v>3</v>
      </c>
      <c r="C1636" s="25">
        <v>1</v>
      </c>
      <c r="D1636" s="27">
        <v>1</v>
      </c>
    </row>
    <row r="1637" spans="1:4" x14ac:dyDescent="0.25">
      <c r="A1637" s="30" t="s">
        <v>804</v>
      </c>
      <c r="B1637" s="27">
        <v>3</v>
      </c>
      <c r="C1637" s="25">
        <v>1</v>
      </c>
      <c r="D1637" s="27">
        <v>1</v>
      </c>
    </row>
    <row r="1638" spans="1:4" x14ac:dyDescent="0.25">
      <c r="A1638" s="30" t="s">
        <v>805</v>
      </c>
      <c r="B1638" s="27">
        <v>32</v>
      </c>
      <c r="C1638" s="25">
        <v>1</v>
      </c>
      <c r="D1638" s="27">
        <v>1</v>
      </c>
    </row>
    <row r="1639" spans="1:4" x14ac:dyDescent="0.25">
      <c r="A1639" s="30" t="s">
        <v>806</v>
      </c>
      <c r="B1639" s="27">
        <v>5</v>
      </c>
      <c r="C1639" s="25">
        <v>1</v>
      </c>
      <c r="D1639" s="27">
        <v>1</v>
      </c>
    </row>
    <row r="1640" spans="1:4" x14ac:dyDescent="0.25">
      <c r="A1640" s="30" t="s">
        <v>949</v>
      </c>
      <c r="B1640" s="27">
        <v>3</v>
      </c>
      <c r="C1640" s="25">
        <v>1</v>
      </c>
      <c r="D1640" s="27">
        <v>1</v>
      </c>
    </row>
    <row r="1641" spans="1:4" x14ac:dyDescent="0.25">
      <c r="A1641" s="30" t="s">
        <v>1652</v>
      </c>
      <c r="B1641" s="27">
        <v>2</v>
      </c>
      <c r="C1641" s="25">
        <v>1</v>
      </c>
      <c r="D1641" s="27">
        <v>1</v>
      </c>
    </row>
    <row r="1642" spans="1:4" x14ac:dyDescent="0.25">
      <c r="A1642" s="30" t="s">
        <v>807</v>
      </c>
      <c r="B1642" s="27">
        <v>10</v>
      </c>
      <c r="C1642" s="25">
        <v>1</v>
      </c>
      <c r="D1642" s="27">
        <v>1</v>
      </c>
    </row>
    <row r="1643" spans="1:4" x14ac:dyDescent="0.25">
      <c r="A1643" s="30" t="s">
        <v>808</v>
      </c>
      <c r="B1643" s="27">
        <v>2</v>
      </c>
      <c r="C1643" s="25">
        <v>1</v>
      </c>
      <c r="D1643" s="27">
        <v>1</v>
      </c>
    </row>
    <row r="1644" spans="1:4" x14ac:dyDescent="0.25">
      <c r="A1644" s="30" t="s">
        <v>1772</v>
      </c>
      <c r="B1644" s="27">
        <v>1</v>
      </c>
      <c r="C1644" s="25">
        <v>1</v>
      </c>
      <c r="D1644" s="27">
        <v>1</v>
      </c>
    </row>
    <row r="1645" spans="1:4" x14ac:dyDescent="0.25">
      <c r="A1645" s="30" t="s">
        <v>1075</v>
      </c>
      <c r="B1645" s="27">
        <v>3</v>
      </c>
      <c r="C1645" s="25">
        <v>1</v>
      </c>
      <c r="D1645" s="27">
        <v>1</v>
      </c>
    </row>
    <row r="1646" spans="1:4" x14ac:dyDescent="0.25">
      <c r="A1646" s="30" t="s">
        <v>809</v>
      </c>
      <c r="B1646" s="27">
        <v>1</v>
      </c>
      <c r="C1646" s="25">
        <v>1</v>
      </c>
      <c r="D1646" s="27">
        <v>1</v>
      </c>
    </row>
    <row r="1647" spans="1:4" x14ac:dyDescent="0.25">
      <c r="A1647" s="30" t="s">
        <v>810</v>
      </c>
      <c r="B1647" s="27">
        <v>8</v>
      </c>
      <c r="C1647" s="25">
        <v>1</v>
      </c>
      <c r="D1647" s="27">
        <v>1</v>
      </c>
    </row>
    <row r="1648" spans="1:4" x14ac:dyDescent="0.25">
      <c r="A1648" s="30" t="s">
        <v>1653</v>
      </c>
      <c r="B1648" s="27">
        <v>1</v>
      </c>
      <c r="C1648" s="25">
        <v>1</v>
      </c>
      <c r="D1648" s="27">
        <v>1</v>
      </c>
    </row>
    <row r="1649" spans="1:4" x14ac:dyDescent="0.25">
      <c r="A1649" s="30" t="s">
        <v>811</v>
      </c>
      <c r="B1649" s="27">
        <v>1</v>
      </c>
      <c r="C1649" s="25">
        <v>1</v>
      </c>
      <c r="D1649" s="27">
        <v>1</v>
      </c>
    </row>
    <row r="1650" spans="1:4" x14ac:dyDescent="0.25">
      <c r="A1650" s="30" t="s">
        <v>812</v>
      </c>
      <c r="B1650" s="27">
        <v>41</v>
      </c>
      <c r="C1650" s="25">
        <v>1</v>
      </c>
      <c r="D1650" s="27">
        <v>1</v>
      </c>
    </row>
    <row r="1651" spans="1:4" x14ac:dyDescent="0.25">
      <c r="A1651" s="30" t="s">
        <v>955</v>
      </c>
      <c r="B1651" s="27">
        <v>2</v>
      </c>
      <c r="C1651" s="25">
        <v>1</v>
      </c>
      <c r="D1651" s="27">
        <v>1</v>
      </c>
    </row>
    <row r="1652" spans="1:4" x14ac:dyDescent="0.25">
      <c r="A1652" s="30" t="s">
        <v>1654</v>
      </c>
      <c r="B1652" s="27">
        <v>2</v>
      </c>
      <c r="C1652" s="25">
        <v>1</v>
      </c>
      <c r="D1652" s="27">
        <v>1</v>
      </c>
    </row>
    <row r="1653" spans="1:4" x14ac:dyDescent="0.25">
      <c r="A1653" s="30" t="s">
        <v>956</v>
      </c>
      <c r="B1653" s="27">
        <v>7</v>
      </c>
      <c r="C1653" s="25">
        <v>1</v>
      </c>
      <c r="D1653" s="27">
        <v>1</v>
      </c>
    </row>
    <row r="1654" spans="1:4" x14ac:dyDescent="0.25">
      <c r="A1654" s="30" t="s">
        <v>813</v>
      </c>
      <c r="B1654" s="27">
        <v>17</v>
      </c>
      <c r="C1654" s="25">
        <v>1</v>
      </c>
      <c r="D1654" s="27">
        <v>1</v>
      </c>
    </row>
    <row r="1655" spans="1:4" x14ac:dyDescent="0.25">
      <c r="A1655" s="30" t="s">
        <v>814</v>
      </c>
      <c r="B1655" s="27">
        <v>1</v>
      </c>
      <c r="C1655" s="25">
        <v>1</v>
      </c>
      <c r="D1655" s="27">
        <v>1</v>
      </c>
    </row>
    <row r="1656" spans="1:4" x14ac:dyDescent="0.25">
      <c r="A1656" s="30" t="s">
        <v>815</v>
      </c>
      <c r="B1656" s="27">
        <v>2</v>
      </c>
      <c r="C1656" s="25">
        <v>1</v>
      </c>
      <c r="D1656" s="27">
        <v>1</v>
      </c>
    </row>
    <row r="1657" spans="1:4" x14ac:dyDescent="0.25">
      <c r="A1657" s="30" t="s">
        <v>816</v>
      </c>
      <c r="B1657" s="27">
        <v>18</v>
      </c>
      <c r="C1657" s="25">
        <v>1</v>
      </c>
      <c r="D1657" s="27">
        <v>1</v>
      </c>
    </row>
    <row r="1658" spans="1:4" x14ac:dyDescent="0.25">
      <c r="A1658" s="30" t="s">
        <v>817</v>
      </c>
      <c r="B1658" s="27">
        <v>10</v>
      </c>
      <c r="C1658" s="25">
        <v>1</v>
      </c>
      <c r="D1658" s="27">
        <v>1</v>
      </c>
    </row>
    <row r="1659" spans="1:4" x14ac:dyDescent="0.25">
      <c r="A1659" s="30" t="s">
        <v>818</v>
      </c>
      <c r="B1659" s="27">
        <v>3</v>
      </c>
      <c r="C1659" s="25">
        <v>1</v>
      </c>
      <c r="D1659" s="27">
        <v>1</v>
      </c>
    </row>
    <row r="1660" spans="1:4" x14ac:dyDescent="0.25">
      <c r="A1660" s="30" t="s">
        <v>819</v>
      </c>
      <c r="B1660" s="27">
        <v>21</v>
      </c>
      <c r="C1660" s="25">
        <v>1</v>
      </c>
      <c r="D1660" s="27">
        <v>1</v>
      </c>
    </row>
    <row r="1661" spans="1:4" x14ac:dyDescent="0.25">
      <c r="A1661" s="30" t="s">
        <v>1655</v>
      </c>
      <c r="B1661" s="27">
        <v>2</v>
      </c>
      <c r="C1661" s="25">
        <v>1</v>
      </c>
      <c r="D1661" s="27">
        <v>1</v>
      </c>
    </row>
    <row r="1662" spans="1:4" x14ac:dyDescent="0.25">
      <c r="A1662" s="30" t="s">
        <v>820</v>
      </c>
      <c r="B1662" s="27">
        <v>1</v>
      </c>
      <c r="C1662" s="25">
        <v>1</v>
      </c>
      <c r="D1662" s="27">
        <v>1</v>
      </c>
    </row>
    <row r="1663" spans="1:4" x14ac:dyDescent="0.25">
      <c r="A1663" s="30" t="s">
        <v>821</v>
      </c>
      <c r="B1663" s="27">
        <v>12</v>
      </c>
      <c r="C1663" s="25">
        <v>1</v>
      </c>
      <c r="D1663" s="27">
        <v>1</v>
      </c>
    </row>
    <row r="1664" spans="1:4" x14ac:dyDescent="0.25">
      <c r="A1664" s="30" t="s">
        <v>822</v>
      </c>
      <c r="B1664" s="27">
        <v>1</v>
      </c>
      <c r="C1664" s="25">
        <v>1</v>
      </c>
      <c r="D1664" s="27">
        <v>1</v>
      </c>
    </row>
    <row r="1665" spans="1:4" x14ac:dyDescent="0.25">
      <c r="A1665" s="30" t="s">
        <v>963</v>
      </c>
      <c r="B1665" s="27">
        <v>2</v>
      </c>
      <c r="C1665" s="25">
        <v>1</v>
      </c>
      <c r="D1665" s="27">
        <v>1</v>
      </c>
    </row>
    <row r="1666" spans="1:4" x14ac:dyDescent="0.25">
      <c r="A1666" s="30" t="s">
        <v>823</v>
      </c>
      <c r="B1666" s="27">
        <v>1</v>
      </c>
      <c r="C1666" s="25">
        <v>1</v>
      </c>
      <c r="D1666" s="27">
        <v>1</v>
      </c>
    </row>
    <row r="1667" spans="1:4" x14ac:dyDescent="0.25">
      <c r="A1667" s="30" t="s">
        <v>1656</v>
      </c>
      <c r="B1667" s="27">
        <v>1</v>
      </c>
      <c r="C1667" s="25">
        <v>1</v>
      </c>
      <c r="D1667" s="27">
        <v>1</v>
      </c>
    </row>
    <row r="1668" spans="1:4" x14ac:dyDescent="0.25">
      <c r="A1668" s="30" t="s">
        <v>824</v>
      </c>
      <c r="B1668" s="27">
        <v>6</v>
      </c>
      <c r="C1668" s="25">
        <v>1</v>
      </c>
      <c r="D1668" s="27">
        <v>1</v>
      </c>
    </row>
    <row r="1669" spans="1:4" x14ac:dyDescent="0.25">
      <c r="A1669" s="30" t="s">
        <v>825</v>
      </c>
      <c r="B1669" s="27">
        <v>3</v>
      </c>
      <c r="C1669" s="25">
        <v>1</v>
      </c>
      <c r="D1669" s="27">
        <v>1</v>
      </c>
    </row>
    <row r="1670" spans="1:4" x14ac:dyDescent="0.25">
      <c r="A1670" s="30" t="s">
        <v>826</v>
      </c>
      <c r="B1670" s="27">
        <v>1</v>
      </c>
      <c r="C1670" s="25">
        <v>1</v>
      </c>
      <c r="D1670" s="27">
        <v>1</v>
      </c>
    </row>
    <row r="1671" spans="1:4" x14ac:dyDescent="0.25">
      <c r="A1671" s="30" t="s">
        <v>827</v>
      </c>
      <c r="B1671" s="27">
        <v>23</v>
      </c>
      <c r="C1671" s="25">
        <v>1</v>
      </c>
      <c r="D1671" s="27">
        <v>1</v>
      </c>
    </row>
    <row r="1672" spans="1:4" x14ac:dyDescent="0.25">
      <c r="A1672" s="30" t="s">
        <v>828</v>
      </c>
      <c r="B1672" s="27">
        <v>7</v>
      </c>
      <c r="C1672" s="25">
        <v>1</v>
      </c>
      <c r="D1672" s="27">
        <v>1</v>
      </c>
    </row>
    <row r="1673" spans="1:4" x14ac:dyDescent="0.25">
      <c r="A1673" s="30" t="s">
        <v>1032</v>
      </c>
      <c r="B1673" s="27">
        <v>2</v>
      </c>
      <c r="C1673" s="25">
        <v>1</v>
      </c>
      <c r="D1673" s="27">
        <v>1</v>
      </c>
    </row>
    <row r="1674" spans="1:4" x14ac:dyDescent="0.25">
      <c r="A1674" s="30" t="s">
        <v>829</v>
      </c>
      <c r="B1674" s="27">
        <v>1</v>
      </c>
      <c r="C1674" s="25">
        <v>1</v>
      </c>
      <c r="D1674" s="27">
        <v>1</v>
      </c>
    </row>
    <row r="1675" spans="1:4" x14ac:dyDescent="0.25">
      <c r="A1675" s="30" t="s">
        <v>830</v>
      </c>
      <c r="B1675" s="27">
        <v>30</v>
      </c>
      <c r="C1675" s="25">
        <v>1</v>
      </c>
      <c r="D1675" s="27">
        <v>1</v>
      </c>
    </row>
    <row r="1676" spans="1:4" x14ac:dyDescent="0.25">
      <c r="A1676" s="30" t="s">
        <v>831</v>
      </c>
      <c r="B1676" s="27">
        <v>3</v>
      </c>
      <c r="C1676" s="25">
        <v>1</v>
      </c>
      <c r="D1676" s="27">
        <v>1</v>
      </c>
    </row>
    <row r="1677" spans="1:4" x14ac:dyDescent="0.25">
      <c r="A1677" s="30" t="s">
        <v>832</v>
      </c>
      <c r="B1677" s="27">
        <v>4</v>
      </c>
      <c r="C1677" s="25">
        <v>1</v>
      </c>
      <c r="D1677" s="27">
        <v>1</v>
      </c>
    </row>
    <row r="1678" spans="1:4" x14ac:dyDescent="0.25">
      <c r="A1678" s="30" t="s">
        <v>833</v>
      </c>
      <c r="B1678" s="27">
        <v>2</v>
      </c>
      <c r="C1678" s="25">
        <v>1</v>
      </c>
      <c r="D1678" s="27">
        <v>1</v>
      </c>
    </row>
    <row r="1679" spans="1:4" x14ac:dyDescent="0.25">
      <c r="A1679" s="30" t="s">
        <v>834</v>
      </c>
      <c r="B1679" s="27">
        <v>8</v>
      </c>
      <c r="C1679" s="25">
        <v>1</v>
      </c>
      <c r="D1679" s="27">
        <v>1</v>
      </c>
    </row>
    <row r="1680" spans="1:4" x14ac:dyDescent="0.25">
      <c r="A1680" s="30" t="s">
        <v>1657</v>
      </c>
      <c r="B1680" s="27">
        <v>3</v>
      </c>
      <c r="C1680" s="25">
        <v>1</v>
      </c>
      <c r="D1680" s="27">
        <v>1</v>
      </c>
    </row>
    <row r="1681" spans="1:4" x14ac:dyDescent="0.25">
      <c r="A1681" s="30" t="s">
        <v>835</v>
      </c>
      <c r="B1681" s="27">
        <v>8</v>
      </c>
      <c r="C1681" s="25">
        <v>1</v>
      </c>
      <c r="D1681" s="27">
        <v>1</v>
      </c>
    </row>
    <row r="1682" spans="1:4" x14ac:dyDescent="0.25">
      <c r="A1682" s="30" t="s">
        <v>1658</v>
      </c>
      <c r="B1682" s="27">
        <v>1</v>
      </c>
      <c r="C1682" s="25">
        <v>1</v>
      </c>
      <c r="D1682" s="27">
        <v>1</v>
      </c>
    </row>
    <row r="1683" spans="1:4" x14ac:dyDescent="0.25">
      <c r="A1683" s="30" t="s">
        <v>1659</v>
      </c>
      <c r="B1683" s="27">
        <v>11</v>
      </c>
      <c r="C1683" s="25">
        <v>1</v>
      </c>
      <c r="D1683" s="27">
        <v>1</v>
      </c>
    </row>
    <row r="1684" spans="1:4" x14ac:dyDescent="0.25">
      <c r="A1684" s="30" t="s">
        <v>836</v>
      </c>
      <c r="B1684" s="27">
        <v>1</v>
      </c>
      <c r="C1684" s="25">
        <v>1</v>
      </c>
      <c r="D1684" s="27">
        <v>1</v>
      </c>
    </row>
    <row r="1685" spans="1:4" x14ac:dyDescent="0.25">
      <c r="A1685" s="30" t="s">
        <v>837</v>
      </c>
      <c r="B1685" s="27">
        <v>8</v>
      </c>
      <c r="C1685" s="25">
        <v>1</v>
      </c>
      <c r="D1685" s="27">
        <v>1</v>
      </c>
    </row>
    <row r="1686" spans="1:4" x14ac:dyDescent="0.25">
      <c r="A1686" s="30" t="s">
        <v>838</v>
      </c>
      <c r="B1686" s="27">
        <v>17</v>
      </c>
      <c r="C1686" s="25">
        <v>1</v>
      </c>
      <c r="D1686" s="27">
        <v>1</v>
      </c>
    </row>
    <row r="1687" spans="1:4" x14ac:dyDescent="0.25">
      <c r="A1687" s="30" t="s">
        <v>1660</v>
      </c>
      <c r="B1687" s="27">
        <v>1</v>
      </c>
      <c r="C1687" s="25">
        <v>1</v>
      </c>
      <c r="D1687" s="27">
        <v>1</v>
      </c>
    </row>
    <row r="1688" spans="1:4" x14ac:dyDescent="0.25">
      <c r="A1688" s="30" t="s">
        <v>816</v>
      </c>
      <c r="B1688" s="27">
        <v>11</v>
      </c>
      <c r="C1688" s="25">
        <v>1</v>
      </c>
      <c r="D1688" s="27">
        <v>1</v>
      </c>
    </row>
    <row r="1689" spans="1:4" x14ac:dyDescent="0.25">
      <c r="A1689" s="31" t="s">
        <v>839</v>
      </c>
      <c r="B1689" s="28">
        <v>397</v>
      </c>
      <c r="C1689" s="26" t="s">
        <v>840</v>
      </c>
      <c r="D1689" s="28">
        <v>56</v>
      </c>
    </row>
    <row r="1690" spans="1:4" x14ac:dyDescent="0.25">
      <c r="A1690" s="30" t="s">
        <v>841</v>
      </c>
      <c r="B1690" s="27"/>
      <c r="C1690" s="24"/>
      <c r="D1690" s="27"/>
    </row>
    <row r="1691" spans="1:4" x14ac:dyDescent="0.25">
      <c r="A1691" s="30" t="s">
        <v>842</v>
      </c>
      <c r="B1691" s="27">
        <v>13</v>
      </c>
      <c r="C1691" s="25">
        <v>1</v>
      </c>
      <c r="D1691" s="27">
        <v>1</v>
      </c>
    </row>
    <row r="1692" spans="1:4" x14ac:dyDescent="0.25">
      <c r="A1692" s="30" t="s">
        <v>1661</v>
      </c>
      <c r="B1692" s="27">
        <v>12</v>
      </c>
      <c r="C1692" s="25">
        <v>1</v>
      </c>
      <c r="D1692" s="27">
        <v>1</v>
      </c>
    </row>
    <row r="1693" spans="1:4" x14ac:dyDescent="0.25">
      <c r="A1693" s="30" t="s">
        <v>1662</v>
      </c>
      <c r="B1693" s="27">
        <v>13</v>
      </c>
      <c r="C1693" s="25">
        <v>1</v>
      </c>
      <c r="D1693" s="27">
        <v>1</v>
      </c>
    </row>
    <row r="1694" spans="1:4" x14ac:dyDescent="0.25">
      <c r="A1694" s="30" t="s">
        <v>1663</v>
      </c>
      <c r="B1694" s="27">
        <v>2</v>
      </c>
      <c r="C1694" s="25">
        <v>1</v>
      </c>
      <c r="D1694" s="27">
        <v>1</v>
      </c>
    </row>
    <row r="1695" spans="1:4" x14ac:dyDescent="0.25">
      <c r="A1695" s="30" t="s">
        <v>1664</v>
      </c>
      <c r="B1695" s="27">
        <v>1</v>
      </c>
      <c r="C1695" s="25">
        <v>1</v>
      </c>
      <c r="D1695" s="27">
        <v>1</v>
      </c>
    </row>
    <row r="1696" spans="1:4" x14ac:dyDescent="0.25">
      <c r="A1696" s="30" t="s">
        <v>843</v>
      </c>
      <c r="B1696" s="27">
        <v>5</v>
      </c>
      <c r="C1696" s="25">
        <v>1</v>
      </c>
      <c r="D1696" s="27">
        <v>1</v>
      </c>
    </row>
    <row r="1697" spans="1:4" x14ac:dyDescent="0.25">
      <c r="A1697" s="30" t="s">
        <v>844</v>
      </c>
      <c r="B1697" s="27">
        <v>45</v>
      </c>
      <c r="C1697" s="25">
        <v>1</v>
      </c>
      <c r="D1697" s="27">
        <v>1</v>
      </c>
    </row>
    <row r="1698" spans="1:4" x14ac:dyDescent="0.25">
      <c r="A1698" s="30" t="s">
        <v>845</v>
      </c>
      <c r="B1698" s="27">
        <v>6</v>
      </c>
      <c r="C1698" s="25">
        <v>1</v>
      </c>
      <c r="D1698" s="27">
        <v>1</v>
      </c>
    </row>
    <row r="1699" spans="1:4" x14ac:dyDescent="0.25">
      <c r="A1699" s="30" t="s">
        <v>846</v>
      </c>
      <c r="B1699" s="27">
        <v>60</v>
      </c>
      <c r="C1699" s="25">
        <v>1</v>
      </c>
      <c r="D1699" s="27">
        <v>1</v>
      </c>
    </row>
    <row r="1700" spans="1:4" x14ac:dyDescent="0.25">
      <c r="A1700" s="30" t="s">
        <v>847</v>
      </c>
      <c r="B1700" s="27">
        <v>10</v>
      </c>
      <c r="C1700" s="25">
        <v>1</v>
      </c>
      <c r="D1700" s="27">
        <v>1</v>
      </c>
    </row>
    <row r="1701" spans="1:4" x14ac:dyDescent="0.25">
      <c r="A1701" s="30" t="s">
        <v>848</v>
      </c>
      <c r="B1701" s="27">
        <v>6</v>
      </c>
      <c r="C1701" s="25">
        <v>1</v>
      </c>
      <c r="D1701" s="27">
        <v>1</v>
      </c>
    </row>
    <row r="1702" spans="1:4" x14ac:dyDescent="0.25">
      <c r="A1702" s="30" t="s">
        <v>1665</v>
      </c>
      <c r="B1702" s="27">
        <v>2</v>
      </c>
      <c r="C1702" s="25">
        <v>1</v>
      </c>
      <c r="D1702" s="27">
        <v>1</v>
      </c>
    </row>
    <row r="1703" spans="1:4" x14ac:dyDescent="0.25">
      <c r="A1703" s="30" t="s">
        <v>849</v>
      </c>
      <c r="B1703" s="27">
        <v>6</v>
      </c>
      <c r="C1703" s="25">
        <v>1</v>
      </c>
      <c r="D1703" s="27">
        <v>1</v>
      </c>
    </row>
    <row r="1704" spans="1:4" x14ac:dyDescent="0.25">
      <c r="A1704" s="30" t="s">
        <v>850</v>
      </c>
      <c r="B1704" s="27">
        <v>10</v>
      </c>
      <c r="C1704" s="25">
        <v>1</v>
      </c>
      <c r="D1704" s="27">
        <v>1</v>
      </c>
    </row>
    <row r="1705" spans="1:4" x14ac:dyDescent="0.25">
      <c r="A1705" s="30" t="s">
        <v>851</v>
      </c>
      <c r="B1705" s="27">
        <v>8</v>
      </c>
      <c r="C1705" s="25">
        <v>1</v>
      </c>
      <c r="D1705" s="27">
        <v>1</v>
      </c>
    </row>
    <row r="1706" spans="1:4" x14ac:dyDescent="0.25">
      <c r="A1706" s="30" t="s">
        <v>1666</v>
      </c>
      <c r="B1706" s="27">
        <v>1</v>
      </c>
      <c r="C1706" s="25">
        <v>1</v>
      </c>
      <c r="D1706" s="27">
        <v>1</v>
      </c>
    </row>
    <row r="1707" spans="1:4" x14ac:dyDescent="0.25">
      <c r="A1707" s="30" t="s">
        <v>852</v>
      </c>
      <c r="B1707" s="27">
        <v>1</v>
      </c>
      <c r="C1707" s="25">
        <v>1</v>
      </c>
      <c r="D1707" s="27">
        <v>1</v>
      </c>
    </row>
    <row r="1708" spans="1:4" x14ac:dyDescent="0.25">
      <c r="A1708" s="30" t="s">
        <v>1667</v>
      </c>
      <c r="B1708" s="27">
        <v>1</v>
      </c>
      <c r="C1708" s="25">
        <v>1</v>
      </c>
      <c r="D1708" s="27">
        <v>1</v>
      </c>
    </row>
    <row r="1709" spans="1:4" x14ac:dyDescent="0.25">
      <c r="A1709" s="30" t="s">
        <v>853</v>
      </c>
      <c r="B1709" s="27">
        <v>14</v>
      </c>
      <c r="C1709" s="25">
        <v>1</v>
      </c>
      <c r="D1709" s="27">
        <v>1</v>
      </c>
    </row>
    <row r="1710" spans="1:4" x14ac:dyDescent="0.25">
      <c r="A1710" s="30" t="s">
        <v>854</v>
      </c>
      <c r="B1710" s="27">
        <v>1</v>
      </c>
      <c r="C1710" s="25">
        <v>1</v>
      </c>
      <c r="D1710" s="27">
        <v>1</v>
      </c>
    </row>
    <row r="1711" spans="1:4" x14ac:dyDescent="0.25">
      <c r="A1711" s="30" t="s">
        <v>1668</v>
      </c>
      <c r="B1711" s="27">
        <v>14</v>
      </c>
      <c r="C1711" s="25">
        <v>1</v>
      </c>
      <c r="D1711" s="27">
        <v>1</v>
      </c>
    </row>
    <row r="1712" spans="1:4" x14ac:dyDescent="0.25">
      <c r="A1712" s="30" t="s">
        <v>1669</v>
      </c>
      <c r="B1712" s="27">
        <v>2</v>
      </c>
      <c r="C1712" s="25">
        <v>1</v>
      </c>
      <c r="D1712" s="27">
        <v>1</v>
      </c>
    </row>
    <row r="1713" spans="1:4" x14ac:dyDescent="0.25">
      <c r="A1713" s="30" t="s">
        <v>855</v>
      </c>
      <c r="B1713" s="27">
        <v>7</v>
      </c>
      <c r="C1713" s="25">
        <v>1</v>
      </c>
      <c r="D1713" s="27">
        <v>1</v>
      </c>
    </row>
    <row r="1714" spans="1:4" x14ac:dyDescent="0.25">
      <c r="A1714" s="30" t="s">
        <v>1670</v>
      </c>
      <c r="B1714" s="27">
        <v>2</v>
      </c>
      <c r="C1714" s="25">
        <v>1</v>
      </c>
      <c r="D1714" s="27">
        <v>1</v>
      </c>
    </row>
    <row r="1715" spans="1:4" x14ac:dyDescent="0.25">
      <c r="A1715" s="30" t="s">
        <v>856</v>
      </c>
      <c r="B1715" s="27">
        <v>5</v>
      </c>
      <c r="C1715" s="25">
        <v>1</v>
      </c>
      <c r="D1715" s="27">
        <v>1</v>
      </c>
    </row>
    <row r="1716" spans="1:4" x14ac:dyDescent="0.25">
      <c r="A1716" s="30" t="s">
        <v>857</v>
      </c>
      <c r="B1716" s="27">
        <v>3</v>
      </c>
      <c r="C1716" s="25">
        <v>1</v>
      </c>
      <c r="D1716" s="27">
        <v>1</v>
      </c>
    </row>
    <row r="1717" spans="1:4" x14ac:dyDescent="0.25">
      <c r="A1717" s="30" t="s">
        <v>1671</v>
      </c>
      <c r="B1717" s="27">
        <v>1</v>
      </c>
      <c r="C1717" s="25">
        <v>1</v>
      </c>
      <c r="D1717" s="27">
        <v>1</v>
      </c>
    </row>
    <row r="1718" spans="1:4" x14ac:dyDescent="0.25">
      <c r="A1718" s="30" t="s">
        <v>1672</v>
      </c>
      <c r="B1718" s="27">
        <v>4</v>
      </c>
      <c r="C1718" s="25">
        <v>1</v>
      </c>
      <c r="D1718" s="27">
        <v>1</v>
      </c>
    </row>
    <row r="1719" spans="1:4" x14ac:dyDescent="0.25">
      <c r="A1719" s="30" t="s">
        <v>1673</v>
      </c>
      <c r="B1719" s="27">
        <v>12</v>
      </c>
      <c r="C1719" s="25">
        <v>1</v>
      </c>
      <c r="D1719" s="27">
        <v>1</v>
      </c>
    </row>
    <row r="1720" spans="1:4" x14ac:dyDescent="0.25">
      <c r="A1720" s="30" t="s">
        <v>1674</v>
      </c>
      <c r="B1720" s="27">
        <v>10</v>
      </c>
      <c r="C1720" s="25">
        <v>1</v>
      </c>
      <c r="D1720" s="27">
        <v>1</v>
      </c>
    </row>
    <row r="1721" spans="1:4" x14ac:dyDescent="0.25">
      <c r="A1721" s="30" t="s">
        <v>1675</v>
      </c>
      <c r="B1721" s="27">
        <v>23</v>
      </c>
      <c r="C1721" s="25">
        <v>1</v>
      </c>
      <c r="D1721" s="27">
        <v>1</v>
      </c>
    </row>
    <row r="1722" spans="1:4" x14ac:dyDescent="0.25">
      <c r="A1722" s="30" t="s">
        <v>858</v>
      </c>
      <c r="B1722" s="27">
        <v>9</v>
      </c>
      <c r="C1722" s="25">
        <v>1</v>
      </c>
      <c r="D1722" s="27">
        <v>1</v>
      </c>
    </row>
    <row r="1723" spans="1:4" x14ac:dyDescent="0.25">
      <c r="A1723" s="30" t="s">
        <v>859</v>
      </c>
      <c r="B1723" s="27">
        <v>32</v>
      </c>
      <c r="C1723" s="25">
        <v>1</v>
      </c>
      <c r="D1723" s="27">
        <v>1</v>
      </c>
    </row>
    <row r="1724" spans="1:4" x14ac:dyDescent="0.25">
      <c r="A1724" s="30" t="s">
        <v>1676</v>
      </c>
      <c r="B1724" s="27">
        <v>3</v>
      </c>
      <c r="C1724" s="25">
        <v>1</v>
      </c>
      <c r="D1724" s="27">
        <v>1</v>
      </c>
    </row>
    <row r="1725" spans="1:4" x14ac:dyDescent="0.25">
      <c r="A1725" s="30" t="s">
        <v>1677</v>
      </c>
      <c r="B1725" s="27">
        <v>18</v>
      </c>
      <c r="C1725" s="25">
        <v>1</v>
      </c>
      <c r="D1725" s="27">
        <v>1</v>
      </c>
    </row>
    <row r="1726" spans="1:4" x14ac:dyDescent="0.25">
      <c r="A1726" s="30" t="s">
        <v>860</v>
      </c>
      <c r="B1726" s="27">
        <v>3</v>
      </c>
      <c r="C1726" s="25">
        <v>1</v>
      </c>
      <c r="D1726" s="27">
        <v>1</v>
      </c>
    </row>
    <row r="1727" spans="1:4" x14ac:dyDescent="0.25">
      <c r="A1727" s="30" t="s">
        <v>861</v>
      </c>
      <c r="B1727" s="27">
        <v>1</v>
      </c>
      <c r="C1727" s="25">
        <v>1</v>
      </c>
      <c r="D1727" s="27">
        <v>1</v>
      </c>
    </row>
    <row r="1728" spans="1:4" x14ac:dyDescent="0.25">
      <c r="A1728" s="30" t="s">
        <v>862</v>
      </c>
      <c r="B1728" s="27">
        <v>4</v>
      </c>
      <c r="C1728" s="25">
        <v>1</v>
      </c>
      <c r="D1728" s="27">
        <v>1</v>
      </c>
    </row>
    <row r="1729" spans="1:4" x14ac:dyDescent="0.25">
      <c r="A1729" s="30" t="s">
        <v>863</v>
      </c>
      <c r="B1729" s="27">
        <v>1</v>
      </c>
      <c r="C1729" s="25">
        <v>1</v>
      </c>
      <c r="D1729" s="27">
        <v>1</v>
      </c>
    </row>
    <row r="1730" spans="1:4" x14ac:dyDescent="0.25">
      <c r="A1730" s="30" t="s">
        <v>1678</v>
      </c>
      <c r="B1730" s="27">
        <v>9</v>
      </c>
      <c r="C1730" s="25">
        <v>1</v>
      </c>
      <c r="D1730" s="27">
        <v>1</v>
      </c>
    </row>
    <row r="1731" spans="1:4" x14ac:dyDescent="0.25">
      <c r="A1731" s="30" t="s">
        <v>1679</v>
      </c>
      <c r="B1731" s="27">
        <v>1</v>
      </c>
      <c r="C1731" s="25">
        <v>1</v>
      </c>
      <c r="D1731" s="27">
        <v>1</v>
      </c>
    </row>
    <row r="1732" spans="1:4" x14ac:dyDescent="0.25">
      <c r="A1732" s="30" t="s">
        <v>864</v>
      </c>
      <c r="B1732" s="27">
        <v>10</v>
      </c>
      <c r="C1732" s="25">
        <v>1</v>
      </c>
      <c r="D1732" s="27">
        <v>1</v>
      </c>
    </row>
    <row r="1733" spans="1:4" x14ac:dyDescent="0.25">
      <c r="A1733" s="30" t="s">
        <v>1680</v>
      </c>
      <c r="B1733" s="27">
        <v>1</v>
      </c>
      <c r="C1733" s="25">
        <v>1</v>
      </c>
      <c r="D1733" s="27">
        <v>1</v>
      </c>
    </row>
    <row r="1734" spans="1:4" x14ac:dyDescent="0.25">
      <c r="A1734" s="30" t="s">
        <v>865</v>
      </c>
      <c r="B1734" s="27">
        <v>29</v>
      </c>
      <c r="C1734" s="25">
        <v>1</v>
      </c>
      <c r="D1734" s="27">
        <v>1</v>
      </c>
    </row>
    <row r="1735" spans="1:4" x14ac:dyDescent="0.25">
      <c r="A1735" s="30" t="s">
        <v>866</v>
      </c>
      <c r="B1735" s="27">
        <v>26</v>
      </c>
      <c r="C1735" s="25">
        <v>1</v>
      </c>
      <c r="D1735" s="27">
        <v>1</v>
      </c>
    </row>
    <row r="1736" spans="1:4" x14ac:dyDescent="0.25">
      <c r="A1736" s="30" t="s">
        <v>867</v>
      </c>
      <c r="B1736" s="27">
        <v>6</v>
      </c>
      <c r="C1736" s="25">
        <v>1</v>
      </c>
      <c r="D1736" s="27">
        <v>1</v>
      </c>
    </row>
    <row r="1737" spans="1:4" x14ac:dyDescent="0.25">
      <c r="A1737" s="30" t="s">
        <v>868</v>
      </c>
      <c r="B1737" s="27">
        <v>1</v>
      </c>
      <c r="C1737" s="25">
        <v>1</v>
      </c>
      <c r="D1737" s="27">
        <v>1</v>
      </c>
    </row>
    <row r="1738" spans="1:4" x14ac:dyDescent="0.25">
      <c r="A1738" s="30" t="s">
        <v>1681</v>
      </c>
      <c r="B1738" s="27">
        <v>1</v>
      </c>
      <c r="C1738" s="25">
        <v>1</v>
      </c>
      <c r="D1738" s="27">
        <v>1</v>
      </c>
    </row>
    <row r="1739" spans="1:4" x14ac:dyDescent="0.25">
      <c r="A1739" s="30" t="s">
        <v>869</v>
      </c>
      <c r="B1739" s="27">
        <v>29</v>
      </c>
      <c r="C1739" s="25">
        <v>1</v>
      </c>
      <c r="D1739" s="27">
        <v>1</v>
      </c>
    </row>
    <row r="1740" spans="1:4" x14ac:dyDescent="0.25">
      <c r="A1740" s="30" t="s">
        <v>1682</v>
      </c>
      <c r="B1740" s="27">
        <v>16</v>
      </c>
      <c r="C1740" s="25">
        <v>1</v>
      </c>
      <c r="D1740" s="27">
        <v>1</v>
      </c>
    </row>
    <row r="1741" spans="1:4" x14ac:dyDescent="0.25">
      <c r="A1741" s="30" t="s">
        <v>870</v>
      </c>
      <c r="B1741" s="27">
        <v>2</v>
      </c>
      <c r="C1741" s="25">
        <v>1</v>
      </c>
      <c r="D1741" s="27">
        <v>1</v>
      </c>
    </row>
    <row r="1742" spans="1:4" x14ac:dyDescent="0.25">
      <c r="A1742" s="30" t="s">
        <v>871</v>
      </c>
      <c r="B1742" s="27">
        <v>16</v>
      </c>
      <c r="C1742" s="25">
        <v>1</v>
      </c>
      <c r="D1742" s="27">
        <v>1</v>
      </c>
    </row>
    <row r="1743" spans="1:4" x14ac:dyDescent="0.25">
      <c r="A1743" s="31" t="s">
        <v>872</v>
      </c>
      <c r="B1743" s="28">
        <v>518</v>
      </c>
      <c r="C1743" s="26" t="s">
        <v>840</v>
      </c>
      <c r="D1743" s="28">
        <v>52</v>
      </c>
    </row>
    <row r="1744" spans="1:4" x14ac:dyDescent="0.25">
      <c r="A1744" s="30" t="s">
        <v>873</v>
      </c>
      <c r="B1744" s="27"/>
      <c r="C1744" s="24"/>
      <c r="D1744" s="27"/>
    </row>
    <row r="1745" spans="1:4" x14ac:dyDescent="0.25">
      <c r="A1745" s="30" t="s">
        <v>874</v>
      </c>
      <c r="B1745" s="27">
        <v>12</v>
      </c>
      <c r="C1745" s="25">
        <v>1</v>
      </c>
      <c r="D1745" s="27">
        <v>1</v>
      </c>
    </row>
    <row r="1746" spans="1:4" x14ac:dyDescent="0.25">
      <c r="A1746" s="30" t="s">
        <v>875</v>
      </c>
      <c r="B1746" s="27">
        <v>1</v>
      </c>
      <c r="C1746" s="25">
        <v>1</v>
      </c>
      <c r="D1746" s="27">
        <v>1</v>
      </c>
    </row>
    <row r="1747" spans="1:4" x14ac:dyDescent="0.25">
      <c r="A1747" s="30" t="s">
        <v>876</v>
      </c>
      <c r="B1747" s="27">
        <v>1</v>
      </c>
      <c r="C1747" s="25">
        <v>1</v>
      </c>
      <c r="D1747" s="27">
        <v>1</v>
      </c>
    </row>
    <row r="1748" spans="1:4" x14ac:dyDescent="0.25">
      <c r="A1748" s="30" t="s">
        <v>877</v>
      </c>
      <c r="B1748" s="27">
        <v>24</v>
      </c>
      <c r="C1748" s="25">
        <v>1</v>
      </c>
      <c r="D1748" s="27">
        <v>1</v>
      </c>
    </row>
    <row r="1749" spans="1:4" x14ac:dyDescent="0.25">
      <c r="A1749" s="30" t="s">
        <v>1683</v>
      </c>
      <c r="B1749" s="27">
        <v>11</v>
      </c>
      <c r="C1749" s="25">
        <v>1</v>
      </c>
      <c r="D1749" s="27">
        <v>1</v>
      </c>
    </row>
    <row r="1750" spans="1:4" x14ac:dyDescent="0.25">
      <c r="A1750" s="30" t="s">
        <v>878</v>
      </c>
      <c r="B1750" s="27">
        <v>4</v>
      </c>
      <c r="C1750" s="25">
        <v>1</v>
      </c>
      <c r="D1750" s="27">
        <v>1</v>
      </c>
    </row>
    <row r="1751" spans="1:4" x14ac:dyDescent="0.25">
      <c r="A1751" s="30" t="s">
        <v>1684</v>
      </c>
      <c r="B1751" s="27">
        <v>1</v>
      </c>
      <c r="C1751" s="25">
        <v>1</v>
      </c>
      <c r="D1751" s="27">
        <v>1</v>
      </c>
    </row>
    <row r="1752" spans="1:4" x14ac:dyDescent="0.25">
      <c r="A1752" s="30" t="s">
        <v>879</v>
      </c>
      <c r="B1752" s="27">
        <v>1</v>
      </c>
      <c r="C1752" s="25">
        <v>1</v>
      </c>
      <c r="D1752" s="27">
        <v>1</v>
      </c>
    </row>
    <row r="1753" spans="1:4" x14ac:dyDescent="0.25">
      <c r="A1753" s="30" t="s">
        <v>880</v>
      </c>
      <c r="B1753" s="27">
        <v>3</v>
      </c>
      <c r="C1753" s="25">
        <v>1</v>
      </c>
      <c r="D1753" s="27">
        <v>1</v>
      </c>
    </row>
    <row r="1754" spans="1:4" x14ac:dyDescent="0.25">
      <c r="A1754" s="30" t="s">
        <v>881</v>
      </c>
      <c r="B1754" s="27">
        <v>1</v>
      </c>
      <c r="C1754" s="25">
        <v>1</v>
      </c>
      <c r="D1754" s="27">
        <v>1</v>
      </c>
    </row>
    <row r="1755" spans="1:4" x14ac:dyDescent="0.25">
      <c r="A1755" s="30" t="s">
        <v>882</v>
      </c>
      <c r="B1755" s="27">
        <v>2</v>
      </c>
      <c r="C1755" s="25">
        <v>1</v>
      </c>
      <c r="D1755" s="27">
        <v>1</v>
      </c>
    </row>
    <row r="1756" spans="1:4" x14ac:dyDescent="0.25">
      <c r="A1756" s="30" t="s">
        <v>1685</v>
      </c>
      <c r="B1756" s="27">
        <v>1</v>
      </c>
      <c r="C1756" s="25">
        <v>1</v>
      </c>
      <c r="D1756" s="27">
        <v>1</v>
      </c>
    </row>
    <row r="1757" spans="1:4" x14ac:dyDescent="0.25">
      <c r="A1757" s="30" t="s">
        <v>883</v>
      </c>
      <c r="B1757" s="27">
        <v>2</v>
      </c>
      <c r="C1757" s="25">
        <v>1</v>
      </c>
      <c r="D1757" s="27">
        <v>1</v>
      </c>
    </row>
    <row r="1758" spans="1:4" x14ac:dyDescent="0.25">
      <c r="A1758" s="30" t="s">
        <v>884</v>
      </c>
      <c r="B1758" s="27">
        <v>1</v>
      </c>
      <c r="C1758" s="25">
        <v>1</v>
      </c>
      <c r="D1758" s="27">
        <v>1</v>
      </c>
    </row>
    <row r="1759" spans="1:4" x14ac:dyDescent="0.25">
      <c r="A1759" s="30" t="s">
        <v>885</v>
      </c>
      <c r="B1759" s="27">
        <v>34</v>
      </c>
      <c r="C1759" s="25">
        <v>1</v>
      </c>
      <c r="D1759" s="27">
        <v>1</v>
      </c>
    </row>
    <row r="1760" spans="1:4" x14ac:dyDescent="0.25">
      <c r="A1760" s="30" t="s">
        <v>1686</v>
      </c>
      <c r="B1760" s="27">
        <v>1</v>
      </c>
      <c r="C1760" s="25">
        <v>1</v>
      </c>
      <c r="D1760" s="27">
        <v>1</v>
      </c>
    </row>
    <row r="1761" spans="1:4" x14ac:dyDescent="0.25">
      <c r="A1761" s="30" t="s">
        <v>886</v>
      </c>
      <c r="B1761" s="27">
        <v>2</v>
      </c>
      <c r="C1761" s="25">
        <v>1</v>
      </c>
      <c r="D1761" s="27">
        <v>1</v>
      </c>
    </row>
    <row r="1762" spans="1:4" x14ac:dyDescent="0.25">
      <c r="A1762" s="30" t="s">
        <v>887</v>
      </c>
      <c r="B1762" s="27">
        <v>10</v>
      </c>
      <c r="C1762" s="25">
        <v>1</v>
      </c>
      <c r="D1762" s="27">
        <v>1</v>
      </c>
    </row>
    <row r="1763" spans="1:4" x14ac:dyDescent="0.25">
      <c r="A1763" s="30" t="s">
        <v>888</v>
      </c>
      <c r="B1763" s="27">
        <v>8</v>
      </c>
      <c r="C1763" s="25">
        <v>1</v>
      </c>
      <c r="D1763" s="27">
        <v>1</v>
      </c>
    </row>
    <row r="1764" spans="1:4" x14ac:dyDescent="0.25">
      <c r="A1764" s="30" t="s">
        <v>1687</v>
      </c>
      <c r="B1764" s="27">
        <v>3</v>
      </c>
      <c r="C1764" s="25">
        <v>1</v>
      </c>
      <c r="D1764" s="27">
        <v>1</v>
      </c>
    </row>
    <row r="1765" spans="1:4" x14ac:dyDescent="0.25">
      <c r="A1765" s="30" t="s">
        <v>889</v>
      </c>
      <c r="B1765" s="27">
        <v>1</v>
      </c>
      <c r="C1765" s="25">
        <v>1</v>
      </c>
      <c r="D1765" s="27">
        <v>1</v>
      </c>
    </row>
    <row r="1766" spans="1:4" x14ac:dyDescent="0.25">
      <c r="A1766" s="30" t="s">
        <v>890</v>
      </c>
      <c r="B1766" s="27">
        <v>12</v>
      </c>
      <c r="C1766" s="25">
        <v>1</v>
      </c>
      <c r="D1766" s="27">
        <v>1</v>
      </c>
    </row>
    <row r="1767" spans="1:4" x14ac:dyDescent="0.25">
      <c r="A1767" s="30" t="s">
        <v>891</v>
      </c>
      <c r="B1767" s="27">
        <v>2</v>
      </c>
      <c r="C1767" s="25">
        <v>1</v>
      </c>
      <c r="D1767" s="27">
        <v>1</v>
      </c>
    </row>
    <row r="1768" spans="1:4" x14ac:dyDescent="0.25">
      <c r="A1768" s="30" t="s">
        <v>1688</v>
      </c>
      <c r="B1768" s="27">
        <v>2</v>
      </c>
      <c r="C1768" s="25">
        <v>1</v>
      </c>
      <c r="D1768" s="27">
        <v>1</v>
      </c>
    </row>
    <row r="1769" spans="1:4" x14ac:dyDescent="0.25">
      <c r="A1769" s="30" t="s">
        <v>892</v>
      </c>
      <c r="B1769" s="27">
        <v>2</v>
      </c>
      <c r="C1769" s="25">
        <v>1</v>
      </c>
      <c r="D1769" s="27">
        <v>1</v>
      </c>
    </row>
    <row r="1770" spans="1:4" x14ac:dyDescent="0.25">
      <c r="A1770" s="30" t="s">
        <v>2033</v>
      </c>
      <c r="B1770" s="27">
        <v>1</v>
      </c>
      <c r="C1770" s="25">
        <v>1</v>
      </c>
      <c r="D1770" s="27">
        <v>1</v>
      </c>
    </row>
    <row r="1771" spans="1:4" x14ac:dyDescent="0.25">
      <c r="A1771" s="30" t="s">
        <v>1689</v>
      </c>
      <c r="B1771" s="27">
        <v>1</v>
      </c>
      <c r="C1771" s="25">
        <v>1</v>
      </c>
      <c r="D1771" s="27">
        <v>1</v>
      </c>
    </row>
    <row r="1772" spans="1:4" x14ac:dyDescent="0.25">
      <c r="A1772" s="30" t="s">
        <v>893</v>
      </c>
      <c r="B1772" s="27">
        <v>66</v>
      </c>
      <c r="C1772" s="25">
        <v>1</v>
      </c>
      <c r="D1772" s="27">
        <v>1</v>
      </c>
    </row>
    <row r="1773" spans="1:4" x14ac:dyDescent="0.25">
      <c r="A1773" s="30" t="s">
        <v>894</v>
      </c>
      <c r="B1773" s="27">
        <v>2</v>
      </c>
      <c r="C1773" s="25">
        <v>1</v>
      </c>
      <c r="D1773" s="27">
        <v>1</v>
      </c>
    </row>
    <row r="1774" spans="1:4" x14ac:dyDescent="0.25">
      <c r="A1774" s="30" t="s">
        <v>995</v>
      </c>
      <c r="B1774" s="27">
        <v>1</v>
      </c>
      <c r="C1774" s="25">
        <v>1</v>
      </c>
      <c r="D1774" s="27">
        <v>1</v>
      </c>
    </row>
    <row r="1775" spans="1:4" x14ac:dyDescent="0.25">
      <c r="A1775" s="30" t="s">
        <v>895</v>
      </c>
      <c r="B1775" s="27">
        <v>1</v>
      </c>
      <c r="C1775" s="25">
        <v>1</v>
      </c>
      <c r="D1775" s="27">
        <v>1</v>
      </c>
    </row>
    <row r="1776" spans="1:4" x14ac:dyDescent="0.25">
      <c r="A1776" s="30" t="s">
        <v>896</v>
      </c>
      <c r="B1776" s="27">
        <v>1</v>
      </c>
      <c r="C1776" s="25">
        <v>1</v>
      </c>
      <c r="D1776" s="27">
        <v>1</v>
      </c>
    </row>
    <row r="1777" spans="1:4" x14ac:dyDescent="0.25">
      <c r="A1777" s="30" t="s">
        <v>1742</v>
      </c>
      <c r="B1777" s="27">
        <v>1</v>
      </c>
      <c r="C1777" s="25">
        <v>1</v>
      </c>
      <c r="D1777" s="27">
        <v>1</v>
      </c>
    </row>
    <row r="1778" spans="1:4" x14ac:dyDescent="0.25">
      <c r="A1778" s="30" t="s">
        <v>1690</v>
      </c>
      <c r="B1778" s="27">
        <v>1</v>
      </c>
      <c r="C1778" s="25">
        <v>1</v>
      </c>
      <c r="D1778" s="27">
        <v>1</v>
      </c>
    </row>
    <row r="1779" spans="1:4" x14ac:dyDescent="0.25">
      <c r="A1779" s="30" t="s">
        <v>1691</v>
      </c>
      <c r="B1779" s="27">
        <v>1</v>
      </c>
      <c r="C1779" s="25">
        <v>1</v>
      </c>
      <c r="D1779" s="27">
        <v>1</v>
      </c>
    </row>
    <row r="1780" spans="1:4" x14ac:dyDescent="0.25">
      <c r="A1780" s="30" t="s">
        <v>897</v>
      </c>
      <c r="B1780" s="27">
        <v>2</v>
      </c>
      <c r="C1780" s="25">
        <v>1</v>
      </c>
      <c r="D1780" s="27">
        <v>1</v>
      </c>
    </row>
    <row r="1781" spans="1:4" x14ac:dyDescent="0.25">
      <c r="A1781" s="30" t="s">
        <v>898</v>
      </c>
      <c r="B1781" s="27">
        <v>10</v>
      </c>
      <c r="C1781" s="25">
        <v>1</v>
      </c>
      <c r="D1781" s="27">
        <v>1</v>
      </c>
    </row>
    <row r="1782" spans="1:4" x14ac:dyDescent="0.25">
      <c r="A1782" s="30" t="s">
        <v>1692</v>
      </c>
      <c r="B1782" s="27">
        <v>1</v>
      </c>
      <c r="C1782" s="25">
        <v>1</v>
      </c>
      <c r="D1782" s="27">
        <v>1</v>
      </c>
    </row>
    <row r="1783" spans="1:4" x14ac:dyDescent="0.25">
      <c r="A1783" s="30" t="s">
        <v>899</v>
      </c>
      <c r="B1783" s="27">
        <v>2</v>
      </c>
      <c r="C1783" s="25">
        <v>1</v>
      </c>
      <c r="D1783" s="27">
        <v>1</v>
      </c>
    </row>
    <row r="1784" spans="1:4" x14ac:dyDescent="0.25">
      <c r="A1784" s="30" t="s">
        <v>1693</v>
      </c>
      <c r="B1784" s="27">
        <v>1</v>
      </c>
      <c r="C1784" s="25">
        <v>1</v>
      </c>
      <c r="D1784" s="27">
        <v>1</v>
      </c>
    </row>
    <row r="1785" spans="1:4" x14ac:dyDescent="0.25">
      <c r="A1785" s="30" t="s">
        <v>900</v>
      </c>
      <c r="B1785" s="27">
        <v>22</v>
      </c>
      <c r="C1785" s="25">
        <v>1</v>
      </c>
      <c r="D1785" s="27">
        <v>1</v>
      </c>
    </row>
    <row r="1786" spans="1:4" x14ac:dyDescent="0.25">
      <c r="A1786" s="30" t="s">
        <v>901</v>
      </c>
      <c r="B1786" s="27">
        <v>3</v>
      </c>
      <c r="C1786" s="25">
        <v>1</v>
      </c>
      <c r="D1786" s="27">
        <v>1</v>
      </c>
    </row>
    <row r="1787" spans="1:4" x14ac:dyDescent="0.25">
      <c r="A1787" s="30" t="s">
        <v>902</v>
      </c>
      <c r="B1787" s="27">
        <v>2</v>
      </c>
      <c r="C1787" s="25">
        <v>1</v>
      </c>
      <c r="D1787" s="27">
        <v>1</v>
      </c>
    </row>
    <row r="1788" spans="1:4" x14ac:dyDescent="0.25">
      <c r="A1788" s="30" t="s">
        <v>1002</v>
      </c>
      <c r="B1788" s="27">
        <v>10</v>
      </c>
      <c r="C1788" s="25">
        <v>1</v>
      </c>
      <c r="D1788" s="27">
        <v>1</v>
      </c>
    </row>
    <row r="1789" spans="1:4" x14ac:dyDescent="0.25">
      <c r="A1789" s="30" t="s">
        <v>1694</v>
      </c>
      <c r="B1789" s="27">
        <v>3</v>
      </c>
      <c r="C1789" s="25">
        <v>1</v>
      </c>
      <c r="D1789" s="27">
        <v>1</v>
      </c>
    </row>
    <row r="1790" spans="1:4" x14ac:dyDescent="0.25">
      <c r="A1790" s="30" t="s">
        <v>903</v>
      </c>
      <c r="B1790" s="27">
        <v>19</v>
      </c>
      <c r="C1790" s="25">
        <v>1</v>
      </c>
      <c r="D1790" s="27">
        <v>1</v>
      </c>
    </row>
    <row r="1791" spans="1:4" x14ac:dyDescent="0.25">
      <c r="A1791" s="30" t="s">
        <v>904</v>
      </c>
      <c r="B1791" s="27">
        <v>1</v>
      </c>
      <c r="C1791" s="25">
        <v>1</v>
      </c>
      <c r="D1791" s="27">
        <v>1</v>
      </c>
    </row>
    <row r="1792" spans="1:4" x14ac:dyDescent="0.25">
      <c r="A1792" s="30" t="s">
        <v>1695</v>
      </c>
      <c r="B1792" s="27">
        <v>2</v>
      </c>
      <c r="C1792" s="25">
        <v>1</v>
      </c>
      <c r="D1792" s="27">
        <v>1</v>
      </c>
    </row>
    <row r="1793" spans="1:4" x14ac:dyDescent="0.25">
      <c r="A1793" s="30" t="s">
        <v>905</v>
      </c>
      <c r="B1793" s="27">
        <v>1</v>
      </c>
      <c r="C1793" s="25">
        <v>1</v>
      </c>
      <c r="D1793" s="27">
        <v>1</v>
      </c>
    </row>
    <row r="1794" spans="1:4" x14ac:dyDescent="0.25">
      <c r="A1794" s="30" t="s">
        <v>1696</v>
      </c>
      <c r="B1794" s="27">
        <v>2</v>
      </c>
      <c r="C1794" s="25">
        <v>1</v>
      </c>
      <c r="D1794" s="27">
        <v>1</v>
      </c>
    </row>
    <row r="1795" spans="1:4" x14ac:dyDescent="0.25">
      <c r="A1795" s="30" t="s">
        <v>906</v>
      </c>
      <c r="B1795" s="27">
        <v>6</v>
      </c>
      <c r="C1795" s="25">
        <v>1</v>
      </c>
      <c r="D1795" s="27">
        <v>1</v>
      </c>
    </row>
    <row r="1796" spans="1:4" x14ac:dyDescent="0.25">
      <c r="A1796" s="30" t="s">
        <v>907</v>
      </c>
      <c r="B1796" s="27">
        <v>1</v>
      </c>
      <c r="C1796" s="25">
        <v>1</v>
      </c>
      <c r="D1796" s="27">
        <v>1</v>
      </c>
    </row>
    <row r="1797" spans="1:4" x14ac:dyDescent="0.25">
      <c r="A1797" s="30" t="s">
        <v>908</v>
      </c>
      <c r="B1797" s="27">
        <v>8</v>
      </c>
      <c r="C1797" s="25">
        <v>1</v>
      </c>
      <c r="D1797" s="27">
        <v>1</v>
      </c>
    </row>
    <row r="1798" spans="1:4" x14ac:dyDescent="0.25">
      <c r="A1798" s="30" t="s">
        <v>909</v>
      </c>
      <c r="B1798" s="27">
        <v>18</v>
      </c>
      <c r="C1798" s="25">
        <v>1</v>
      </c>
      <c r="D1798" s="27">
        <v>1</v>
      </c>
    </row>
    <row r="1799" spans="1:4" x14ac:dyDescent="0.25">
      <c r="A1799" s="30" t="s">
        <v>910</v>
      </c>
      <c r="B1799" s="27">
        <v>1</v>
      </c>
      <c r="C1799" s="25">
        <v>1</v>
      </c>
      <c r="D1799" s="27">
        <v>1</v>
      </c>
    </row>
    <row r="1800" spans="1:4" x14ac:dyDescent="0.25">
      <c r="A1800" s="30" t="s">
        <v>854</v>
      </c>
      <c r="B1800" s="27">
        <v>4</v>
      </c>
      <c r="C1800" s="25">
        <v>1</v>
      </c>
      <c r="D1800" s="27">
        <v>1</v>
      </c>
    </row>
    <row r="1801" spans="1:4" x14ac:dyDescent="0.25">
      <c r="A1801" s="30" t="s">
        <v>1697</v>
      </c>
      <c r="B1801" s="27">
        <v>3</v>
      </c>
      <c r="C1801" s="25">
        <v>1</v>
      </c>
      <c r="D1801" s="27">
        <v>1</v>
      </c>
    </row>
    <row r="1802" spans="1:4" x14ac:dyDescent="0.25">
      <c r="A1802" s="30" t="s">
        <v>1011</v>
      </c>
      <c r="B1802" s="27">
        <v>1</v>
      </c>
      <c r="C1802" s="25">
        <v>1</v>
      </c>
      <c r="D1802" s="27">
        <v>1</v>
      </c>
    </row>
    <row r="1803" spans="1:4" x14ac:dyDescent="0.25">
      <c r="A1803" s="30" t="s">
        <v>1698</v>
      </c>
      <c r="B1803" s="27">
        <v>1</v>
      </c>
      <c r="C1803" s="25">
        <v>1</v>
      </c>
      <c r="D1803" s="27">
        <v>1</v>
      </c>
    </row>
    <row r="1804" spans="1:4" x14ac:dyDescent="0.25">
      <c r="A1804" s="30" t="s">
        <v>911</v>
      </c>
      <c r="B1804" s="27">
        <v>2</v>
      </c>
      <c r="C1804" s="25">
        <v>1</v>
      </c>
      <c r="D1804" s="27">
        <v>1</v>
      </c>
    </row>
    <row r="1805" spans="1:4" x14ac:dyDescent="0.25">
      <c r="A1805" s="30" t="s">
        <v>1699</v>
      </c>
      <c r="B1805" s="27">
        <v>2</v>
      </c>
      <c r="C1805" s="25">
        <v>1</v>
      </c>
      <c r="D1805" s="27">
        <v>1</v>
      </c>
    </row>
    <row r="1806" spans="1:4" x14ac:dyDescent="0.25">
      <c r="A1806" s="30" t="s">
        <v>912</v>
      </c>
      <c r="B1806" s="27">
        <v>16</v>
      </c>
      <c r="C1806" s="25">
        <v>1</v>
      </c>
      <c r="D1806" s="27">
        <v>1</v>
      </c>
    </row>
    <row r="1807" spans="1:4" x14ac:dyDescent="0.25">
      <c r="A1807" s="30" t="s">
        <v>1700</v>
      </c>
      <c r="B1807" s="27">
        <v>5</v>
      </c>
      <c r="C1807" s="25">
        <v>1</v>
      </c>
      <c r="D1807" s="27">
        <v>1</v>
      </c>
    </row>
    <row r="1808" spans="1:4" x14ac:dyDescent="0.25">
      <c r="A1808" s="30" t="s">
        <v>1701</v>
      </c>
      <c r="B1808" s="27">
        <v>3</v>
      </c>
      <c r="C1808" s="25">
        <v>1</v>
      </c>
      <c r="D1808" s="27">
        <v>1</v>
      </c>
    </row>
    <row r="1809" spans="1:4" x14ac:dyDescent="0.25">
      <c r="A1809" s="30" t="s">
        <v>1702</v>
      </c>
      <c r="B1809" s="27">
        <v>2</v>
      </c>
      <c r="C1809" s="25">
        <v>1</v>
      </c>
      <c r="D1809" s="27">
        <v>1</v>
      </c>
    </row>
    <row r="1810" spans="1:4" x14ac:dyDescent="0.25">
      <c r="A1810" s="30" t="s">
        <v>1703</v>
      </c>
      <c r="B1810" s="27">
        <v>8</v>
      </c>
      <c r="C1810" s="25">
        <v>1</v>
      </c>
      <c r="D1810" s="27">
        <v>1</v>
      </c>
    </row>
    <row r="1811" spans="1:4" x14ac:dyDescent="0.25">
      <c r="A1811" s="30" t="s">
        <v>1704</v>
      </c>
      <c r="B1811" s="27">
        <v>1</v>
      </c>
      <c r="C1811" s="25">
        <v>1</v>
      </c>
      <c r="D1811" s="27">
        <v>1</v>
      </c>
    </row>
    <row r="1812" spans="1:4" x14ac:dyDescent="0.25">
      <c r="A1812" s="30" t="s">
        <v>913</v>
      </c>
      <c r="B1812" s="27">
        <v>1</v>
      </c>
      <c r="C1812" s="25">
        <v>1</v>
      </c>
      <c r="D1812" s="27">
        <v>1</v>
      </c>
    </row>
    <row r="1813" spans="1:4" x14ac:dyDescent="0.25">
      <c r="A1813" s="30" t="s">
        <v>914</v>
      </c>
      <c r="B1813" s="27">
        <v>2</v>
      </c>
      <c r="C1813" s="25">
        <v>1</v>
      </c>
      <c r="D1813" s="27">
        <v>1</v>
      </c>
    </row>
    <row r="1814" spans="1:4" x14ac:dyDescent="0.25">
      <c r="A1814" s="30" t="s">
        <v>915</v>
      </c>
      <c r="B1814" s="27">
        <v>29</v>
      </c>
      <c r="C1814" s="25">
        <v>1</v>
      </c>
      <c r="D1814" s="27">
        <v>1</v>
      </c>
    </row>
    <row r="1815" spans="1:4" x14ac:dyDescent="0.25">
      <c r="A1815" s="30" t="s">
        <v>916</v>
      </c>
      <c r="B1815" s="27">
        <v>40</v>
      </c>
      <c r="C1815" s="25">
        <v>1</v>
      </c>
      <c r="D1815" s="27">
        <v>1</v>
      </c>
    </row>
    <row r="1816" spans="1:4" x14ac:dyDescent="0.25">
      <c r="A1816" s="30" t="s">
        <v>917</v>
      </c>
      <c r="B1816" s="27">
        <v>10</v>
      </c>
      <c r="C1816" s="25">
        <v>1</v>
      </c>
      <c r="D1816" s="27">
        <v>1</v>
      </c>
    </row>
    <row r="1817" spans="1:4" x14ac:dyDescent="0.25">
      <c r="A1817" s="30" t="s">
        <v>918</v>
      </c>
      <c r="B1817" s="27">
        <v>1</v>
      </c>
      <c r="C1817" s="25">
        <v>1</v>
      </c>
      <c r="D1817" s="27">
        <v>1</v>
      </c>
    </row>
    <row r="1818" spans="1:4" x14ac:dyDescent="0.25">
      <c r="A1818" s="30" t="s">
        <v>827</v>
      </c>
      <c r="B1818" s="27">
        <v>15</v>
      </c>
      <c r="C1818" s="25">
        <v>1</v>
      </c>
      <c r="D1818" s="27">
        <v>1</v>
      </c>
    </row>
    <row r="1819" spans="1:4" x14ac:dyDescent="0.25">
      <c r="A1819" s="30" t="s">
        <v>919</v>
      </c>
      <c r="B1819" s="27">
        <v>19</v>
      </c>
      <c r="C1819" s="25">
        <v>1</v>
      </c>
      <c r="D1819" s="27">
        <v>1</v>
      </c>
    </row>
    <row r="1820" spans="1:4" x14ac:dyDescent="0.25">
      <c r="A1820" s="30" t="s">
        <v>1705</v>
      </c>
      <c r="B1820" s="27">
        <v>1</v>
      </c>
      <c r="C1820" s="25">
        <v>1</v>
      </c>
      <c r="D1820" s="27">
        <v>1</v>
      </c>
    </row>
    <row r="1821" spans="1:4" x14ac:dyDescent="0.25">
      <c r="A1821" s="30" t="s">
        <v>920</v>
      </c>
      <c r="B1821" s="27">
        <v>3</v>
      </c>
      <c r="C1821" s="25">
        <v>1</v>
      </c>
      <c r="D1821" s="27">
        <v>1</v>
      </c>
    </row>
    <row r="1822" spans="1:4" x14ac:dyDescent="0.25">
      <c r="A1822" s="30" t="s">
        <v>921</v>
      </c>
      <c r="B1822" s="27">
        <v>4</v>
      </c>
      <c r="C1822" s="25">
        <v>1</v>
      </c>
      <c r="D1822" s="27">
        <v>1</v>
      </c>
    </row>
    <row r="1823" spans="1:4" x14ac:dyDescent="0.25">
      <c r="A1823" s="30" t="s">
        <v>922</v>
      </c>
      <c r="B1823" s="27">
        <v>2</v>
      </c>
      <c r="C1823" s="25">
        <v>1</v>
      </c>
      <c r="D1823" s="27">
        <v>1</v>
      </c>
    </row>
    <row r="1824" spans="1:4" x14ac:dyDescent="0.25">
      <c r="A1824" s="30" t="s">
        <v>923</v>
      </c>
      <c r="B1824" s="27">
        <v>14</v>
      </c>
      <c r="C1824" s="25">
        <v>1</v>
      </c>
      <c r="D1824" s="27">
        <v>1</v>
      </c>
    </row>
    <row r="1825" spans="1:4" x14ac:dyDescent="0.25">
      <c r="A1825" s="30" t="s">
        <v>1031</v>
      </c>
      <c r="B1825" s="27">
        <v>1</v>
      </c>
      <c r="C1825" s="25">
        <v>1</v>
      </c>
      <c r="D1825" s="27">
        <v>1</v>
      </c>
    </row>
    <row r="1826" spans="1:4" x14ac:dyDescent="0.25">
      <c r="A1826" s="30" t="s">
        <v>924</v>
      </c>
      <c r="B1826" s="27">
        <v>7</v>
      </c>
      <c r="C1826" s="25">
        <v>1</v>
      </c>
      <c r="D1826" s="27">
        <v>1</v>
      </c>
    </row>
    <row r="1827" spans="1:4" x14ac:dyDescent="0.25">
      <c r="A1827" s="30" t="s">
        <v>925</v>
      </c>
      <c r="B1827" s="27">
        <v>10</v>
      </c>
      <c r="C1827" s="25">
        <v>1</v>
      </c>
      <c r="D1827" s="27">
        <v>1</v>
      </c>
    </row>
    <row r="1828" spans="1:4" x14ac:dyDescent="0.25">
      <c r="A1828" s="30" t="s">
        <v>1706</v>
      </c>
      <c r="B1828" s="27">
        <v>1</v>
      </c>
      <c r="C1828" s="25">
        <v>1</v>
      </c>
      <c r="D1828" s="27">
        <v>1</v>
      </c>
    </row>
    <row r="1829" spans="1:4" x14ac:dyDescent="0.25">
      <c r="A1829" s="30" t="s">
        <v>1707</v>
      </c>
      <c r="B1829" s="27">
        <v>3</v>
      </c>
      <c r="C1829" s="25">
        <v>1</v>
      </c>
      <c r="D1829" s="27">
        <v>1</v>
      </c>
    </row>
    <row r="1830" spans="1:4" x14ac:dyDescent="0.25">
      <c r="A1830" s="30" t="s">
        <v>926</v>
      </c>
      <c r="B1830" s="27">
        <v>1</v>
      </c>
      <c r="C1830" s="25">
        <v>1</v>
      </c>
      <c r="D1830" s="27">
        <v>1</v>
      </c>
    </row>
    <row r="1831" spans="1:4" x14ac:dyDescent="0.25">
      <c r="A1831" s="30" t="s">
        <v>1708</v>
      </c>
      <c r="B1831" s="27">
        <v>4</v>
      </c>
      <c r="C1831" s="25">
        <v>1</v>
      </c>
      <c r="D1831" s="27">
        <v>1</v>
      </c>
    </row>
    <row r="1832" spans="1:4" x14ac:dyDescent="0.25">
      <c r="A1832" s="30" t="s">
        <v>2034</v>
      </c>
      <c r="B1832" s="27">
        <v>3</v>
      </c>
      <c r="C1832" s="25">
        <v>1</v>
      </c>
      <c r="D1832" s="27">
        <v>1</v>
      </c>
    </row>
    <row r="1833" spans="1:4" x14ac:dyDescent="0.25">
      <c r="A1833" s="30" t="s">
        <v>927</v>
      </c>
      <c r="B1833" s="27">
        <v>4</v>
      </c>
      <c r="C1833" s="25">
        <v>1</v>
      </c>
      <c r="D1833" s="27">
        <v>1</v>
      </c>
    </row>
    <row r="1834" spans="1:4" x14ac:dyDescent="0.25">
      <c r="A1834" s="30" t="s">
        <v>928</v>
      </c>
      <c r="B1834" s="27">
        <v>5</v>
      </c>
      <c r="C1834" s="25">
        <v>1</v>
      </c>
      <c r="D1834" s="27">
        <v>1</v>
      </c>
    </row>
    <row r="1835" spans="1:4" x14ac:dyDescent="0.25">
      <c r="A1835" s="30" t="s">
        <v>1709</v>
      </c>
      <c r="B1835" s="27">
        <v>5</v>
      </c>
      <c r="C1835" s="25">
        <v>1</v>
      </c>
      <c r="D1835" s="27">
        <v>1</v>
      </c>
    </row>
    <row r="1836" spans="1:4" x14ac:dyDescent="0.25">
      <c r="A1836" s="30" t="s">
        <v>1710</v>
      </c>
      <c r="B1836" s="27">
        <v>1</v>
      </c>
      <c r="C1836" s="25">
        <v>1</v>
      </c>
      <c r="D1836" s="27">
        <v>1</v>
      </c>
    </row>
    <row r="1837" spans="1:4" x14ac:dyDescent="0.25">
      <c r="A1837" s="30" t="s">
        <v>929</v>
      </c>
      <c r="B1837" s="27">
        <v>6</v>
      </c>
      <c r="C1837" s="25">
        <v>1</v>
      </c>
      <c r="D1837" s="27">
        <v>1</v>
      </c>
    </row>
    <row r="1838" spans="1:4" x14ac:dyDescent="0.25">
      <c r="A1838" s="30" t="s">
        <v>1711</v>
      </c>
      <c r="B1838" s="27">
        <v>4</v>
      </c>
      <c r="C1838" s="25">
        <v>1</v>
      </c>
      <c r="D1838" s="27">
        <v>1</v>
      </c>
    </row>
    <row r="1839" spans="1:4" x14ac:dyDescent="0.25">
      <c r="A1839" s="30" t="s">
        <v>1712</v>
      </c>
      <c r="B1839" s="27">
        <v>3</v>
      </c>
      <c r="C1839" s="25">
        <v>1</v>
      </c>
      <c r="D1839" s="27">
        <v>1</v>
      </c>
    </row>
    <row r="1840" spans="1:4" x14ac:dyDescent="0.25">
      <c r="A1840" s="30" t="s">
        <v>2035</v>
      </c>
      <c r="B1840" s="27">
        <v>1</v>
      </c>
      <c r="C1840" s="25">
        <v>1</v>
      </c>
      <c r="D1840" s="27">
        <v>1</v>
      </c>
    </row>
    <row r="1841" spans="1:4" x14ac:dyDescent="0.25">
      <c r="A1841" s="30" t="s">
        <v>1713</v>
      </c>
      <c r="B1841" s="27">
        <v>1</v>
      </c>
      <c r="C1841" s="25">
        <v>1</v>
      </c>
      <c r="D1841" s="27">
        <v>1</v>
      </c>
    </row>
    <row r="1842" spans="1:4" x14ac:dyDescent="0.25">
      <c r="A1842" s="30" t="s">
        <v>880</v>
      </c>
      <c r="B1842" s="27">
        <v>1</v>
      </c>
      <c r="C1842" s="25">
        <v>1</v>
      </c>
      <c r="D1842" s="27">
        <v>1</v>
      </c>
    </row>
    <row r="1843" spans="1:4" x14ac:dyDescent="0.25">
      <c r="A1843" s="30" t="s">
        <v>930</v>
      </c>
      <c r="B1843" s="27">
        <v>3</v>
      </c>
      <c r="C1843" s="25">
        <v>1</v>
      </c>
      <c r="D1843" s="27">
        <v>1</v>
      </c>
    </row>
    <row r="1844" spans="1:4" x14ac:dyDescent="0.25">
      <c r="A1844" s="30" t="s">
        <v>931</v>
      </c>
      <c r="B1844" s="27">
        <v>3</v>
      </c>
      <c r="C1844" s="25">
        <v>1</v>
      </c>
      <c r="D1844" s="27">
        <v>1</v>
      </c>
    </row>
    <row r="1845" spans="1:4" x14ac:dyDescent="0.25">
      <c r="A1845" s="30" t="s">
        <v>868</v>
      </c>
      <c r="B1845" s="27">
        <v>4</v>
      </c>
      <c r="C1845" s="25">
        <v>1</v>
      </c>
      <c r="D1845" s="27">
        <v>1</v>
      </c>
    </row>
    <row r="1846" spans="1:4" x14ac:dyDescent="0.25">
      <c r="A1846" s="30" t="s">
        <v>1048</v>
      </c>
      <c r="B1846" s="27">
        <v>1</v>
      </c>
      <c r="C1846" s="25">
        <v>1</v>
      </c>
      <c r="D1846" s="27">
        <v>1</v>
      </c>
    </row>
    <row r="1847" spans="1:4" x14ac:dyDescent="0.25">
      <c r="A1847" s="30" t="s">
        <v>932</v>
      </c>
      <c r="B1847" s="27">
        <v>13</v>
      </c>
      <c r="C1847" s="25">
        <v>1</v>
      </c>
      <c r="D1847" s="27">
        <v>1</v>
      </c>
    </row>
    <row r="1848" spans="1:4" x14ac:dyDescent="0.25">
      <c r="A1848" s="30" t="s">
        <v>933</v>
      </c>
      <c r="B1848" s="27">
        <v>1</v>
      </c>
      <c r="C1848" s="25">
        <v>1</v>
      </c>
      <c r="D1848" s="27">
        <v>1</v>
      </c>
    </row>
    <row r="1849" spans="1:4" x14ac:dyDescent="0.25">
      <c r="A1849" s="30" t="s">
        <v>934</v>
      </c>
      <c r="B1849" s="27">
        <v>6</v>
      </c>
      <c r="C1849" s="25">
        <v>1</v>
      </c>
      <c r="D1849" s="27">
        <v>1</v>
      </c>
    </row>
    <row r="1850" spans="1:4" x14ac:dyDescent="0.25">
      <c r="A1850" s="30" t="s">
        <v>935</v>
      </c>
      <c r="B1850" s="27">
        <v>5</v>
      </c>
      <c r="C1850" s="25">
        <v>1</v>
      </c>
      <c r="D1850" s="27">
        <v>1</v>
      </c>
    </row>
    <row r="1851" spans="1:4" x14ac:dyDescent="0.25">
      <c r="A1851" s="30" t="s">
        <v>936</v>
      </c>
      <c r="B1851" s="27">
        <v>7</v>
      </c>
      <c r="C1851" s="25">
        <v>1</v>
      </c>
      <c r="D1851" s="27">
        <v>1</v>
      </c>
    </row>
    <row r="1852" spans="1:4" x14ac:dyDescent="0.25">
      <c r="A1852" s="30" t="s">
        <v>937</v>
      </c>
      <c r="B1852" s="27">
        <v>1</v>
      </c>
      <c r="C1852" s="25">
        <v>1</v>
      </c>
      <c r="D1852" s="27">
        <v>1</v>
      </c>
    </row>
    <row r="1853" spans="1:4" x14ac:dyDescent="0.25">
      <c r="A1853" s="30" t="s">
        <v>938</v>
      </c>
      <c r="B1853" s="27">
        <v>1</v>
      </c>
      <c r="C1853" s="25">
        <v>1</v>
      </c>
      <c r="D1853" s="27">
        <v>1</v>
      </c>
    </row>
    <row r="1854" spans="1:4" x14ac:dyDescent="0.25">
      <c r="A1854" s="30" t="s">
        <v>1714</v>
      </c>
      <c r="B1854" s="27">
        <v>3</v>
      </c>
      <c r="C1854" s="25">
        <v>1</v>
      </c>
      <c r="D1854" s="27">
        <v>1</v>
      </c>
    </row>
    <row r="1855" spans="1:4" x14ac:dyDescent="0.25">
      <c r="A1855" s="30" t="s">
        <v>1682</v>
      </c>
      <c r="B1855" s="27">
        <v>1</v>
      </c>
      <c r="C1855" s="25">
        <v>1</v>
      </c>
      <c r="D1855" s="27">
        <v>1</v>
      </c>
    </row>
    <row r="1856" spans="1:4" x14ac:dyDescent="0.25">
      <c r="A1856" s="30" t="s">
        <v>939</v>
      </c>
      <c r="B1856" s="27">
        <v>21</v>
      </c>
      <c r="C1856" s="25">
        <v>1</v>
      </c>
      <c r="D1856" s="27">
        <v>1</v>
      </c>
    </row>
    <row r="1857" spans="1:4" x14ac:dyDescent="0.25">
      <c r="A1857" s="30" t="s">
        <v>940</v>
      </c>
      <c r="B1857" s="27">
        <v>2</v>
      </c>
      <c r="C1857" s="25">
        <v>1</v>
      </c>
      <c r="D1857" s="27">
        <v>1</v>
      </c>
    </row>
    <row r="1858" spans="1:4" x14ac:dyDescent="0.25">
      <c r="A1858" s="31" t="s">
        <v>941</v>
      </c>
      <c r="B1858" s="28">
        <v>655</v>
      </c>
      <c r="C1858" s="26" t="s">
        <v>840</v>
      </c>
      <c r="D1858" s="28">
        <v>113</v>
      </c>
    </row>
    <row r="1859" spans="1:4" x14ac:dyDescent="0.25">
      <c r="A1859" s="30" t="s">
        <v>942</v>
      </c>
      <c r="B1859" s="27"/>
      <c r="C1859" s="24"/>
      <c r="D1859" s="27"/>
    </row>
    <row r="1860" spans="1:4" x14ac:dyDescent="0.25">
      <c r="A1860" s="30" t="s">
        <v>943</v>
      </c>
      <c r="B1860" s="27">
        <v>6</v>
      </c>
      <c r="C1860" s="25">
        <v>1</v>
      </c>
      <c r="D1860" s="27">
        <v>1</v>
      </c>
    </row>
    <row r="1861" spans="1:4" x14ac:dyDescent="0.25">
      <c r="A1861" s="30" t="s">
        <v>802</v>
      </c>
      <c r="B1861" s="27">
        <v>31</v>
      </c>
      <c r="C1861" s="25">
        <v>1</v>
      </c>
      <c r="D1861" s="27">
        <v>1</v>
      </c>
    </row>
    <row r="1862" spans="1:4" x14ac:dyDescent="0.25">
      <c r="A1862" s="30" t="s">
        <v>1715</v>
      </c>
      <c r="B1862" s="27">
        <v>1</v>
      </c>
      <c r="C1862" s="25">
        <v>1</v>
      </c>
      <c r="D1862" s="27">
        <v>1</v>
      </c>
    </row>
    <row r="1863" spans="1:4" x14ac:dyDescent="0.25">
      <c r="A1863" s="30" t="s">
        <v>944</v>
      </c>
      <c r="B1863" s="27">
        <v>6</v>
      </c>
      <c r="C1863" s="25">
        <v>1</v>
      </c>
      <c r="D1863" s="27">
        <v>1</v>
      </c>
    </row>
    <row r="1864" spans="1:4" x14ac:dyDescent="0.25">
      <c r="A1864" s="30" t="s">
        <v>945</v>
      </c>
      <c r="B1864" s="27">
        <v>14</v>
      </c>
      <c r="C1864" s="25">
        <v>1</v>
      </c>
      <c r="D1864" s="27">
        <v>1</v>
      </c>
    </row>
    <row r="1865" spans="1:4" x14ac:dyDescent="0.25">
      <c r="A1865" s="30" t="s">
        <v>946</v>
      </c>
      <c r="B1865" s="27">
        <v>32</v>
      </c>
      <c r="C1865" s="25">
        <v>1</v>
      </c>
      <c r="D1865" s="27">
        <v>1</v>
      </c>
    </row>
    <row r="1866" spans="1:4" x14ac:dyDescent="0.25">
      <c r="A1866" s="30" t="s">
        <v>1716</v>
      </c>
      <c r="B1866" s="27">
        <v>2</v>
      </c>
      <c r="C1866" s="25">
        <v>1</v>
      </c>
      <c r="D1866" s="27">
        <v>1</v>
      </c>
    </row>
    <row r="1867" spans="1:4" x14ac:dyDescent="0.25">
      <c r="A1867" s="30" t="s">
        <v>947</v>
      </c>
      <c r="B1867" s="27">
        <v>15</v>
      </c>
      <c r="C1867" s="25">
        <v>1</v>
      </c>
      <c r="D1867" s="27">
        <v>1</v>
      </c>
    </row>
    <row r="1868" spans="1:4" x14ac:dyDescent="0.25">
      <c r="A1868" s="30" t="s">
        <v>1717</v>
      </c>
      <c r="B1868" s="27">
        <v>15</v>
      </c>
      <c r="C1868" s="25">
        <v>1</v>
      </c>
      <c r="D1868" s="27">
        <v>1</v>
      </c>
    </row>
    <row r="1869" spans="1:4" x14ac:dyDescent="0.25">
      <c r="A1869" s="30" t="s">
        <v>948</v>
      </c>
      <c r="B1869" s="27">
        <v>3</v>
      </c>
      <c r="C1869" s="25">
        <v>1</v>
      </c>
      <c r="D1869" s="27">
        <v>1</v>
      </c>
    </row>
    <row r="1870" spans="1:4" x14ac:dyDescent="0.25">
      <c r="A1870" s="30" t="s">
        <v>1718</v>
      </c>
      <c r="B1870" s="27">
        <v>1</v>
      </c>
      <c r="C1870" s="25">
        <v>1</v>
      </c>
      <c r="D1870" s="27">
        <v>1</v>
      </c>
    </row>
    <row r="1871" spans="1:4" x14ac:dyDescent="0.25">
      <c r="A1871" s="30" t="s">
        <v>805</v>
      </c>
      <c r="B1871" s="27">
        <v>51</v>
      </c>
      <c r="C1871" s="25">
        <v>1</v>
      </c>
      <c r="D1871" s="27">
        <v>1</v>
      </c>
    </row>
    <row r="1872" spans="1:4" x14ac:dyDescent="0.25">
      <c r="A1872" s="30" t="s">
        <v>949</v>
      </c>
      <c r="B1872" s="27">
        <v>13</v>
      </c>
      <c r="C1872" s="25">
        <v>1</v>
      </c>
      <c r="D1872" s="27">
        <v>1</v>
      </c>
    </row>
    <row r="1873" spans="1:4" x14ac:dyDescent="0.25">
      <c r="A1873" s="30" t="s">
        <v>950</v>
      </c>
      <c r="B1873" s="27">
        <v>1</v>
      </c>
      <c r="C1873" s="25">
        <v>1</v>
      </c>
      <c r="D1873" s="27">
        <v>1</v>
      </c>
    </row>
    <row r="1874" spans="1:4" x14ac:dyDescent="0.25">
      <c r="A1874" s="30" t="s">
        <v>1652</v>
      </c>
      <c r="B1874" s="27">
        <v>2</v>
      </c>
      <c r="C1874" s="25">
        <v>1</v>
      </c>
      <c r="D1874" s="27">
        <v>1</v>
      </c>
    </row>
    <row r="1875" spans="1:4" x14ac:dyDescent="0.25">
      <c r="A1875" s="30" t="s">
        <v>807</v>
      </c>
      <c r="B1875" s="27">
        <v>6</v>
      </c>
      <c r="C1875" s="25">
        <v>1</v>
      </c>
      <c r="D1875" s="27">
        <v>1</v>
      </c>
    </row>
    <row r="1876" spans="1:4" x14ac:dyDescent="0.25">
      <c r="A1876" s="30" t="s">
        <v>893</v>
      </c>
      <c r="B1876" s="27">
        <v>4</v>
      </c>
      <c r="C1876" s="25">
        <v>1</v>
      </c>
      <c r="D1876" s="27">
        <v>1</v>
      </c>
    </row>
    <row r="1877" spans="1:4" x14ac:dyDescent="0.25">
      <c r="A1877" s="30" t="s">
        <v>951</v>
      </c>
      <c r="B1877" s="27">
        <v>2</v>
      </c>
      <c r="C1877" s="25">
        <v>1</v>
      </c>
      <c r="D1877" s="27">
        <v>1</v>
      </c>
    </row>
    <row r="1878" spans="1:4" x14ac:dyDescent="0.25">
      <c r="A1878" s="30" t="s">
        <v>1719</v>
      </c>
      <c r="B1878" s="27">
        <v>8</v>
      </c>
      <c r="C1878" s="25">
        <v>1</v>
      </c>
      <c r="D1878" s="27">
        <v>1</v>
      </c>
    </row>
    <row r="1879" spans="1:4" x14ac:dyDescent="0.25">
      <c r="A1879" s="30" t="s">
        <v>952</v>
      </c>
      <c r="B1879" s="27">
        <v>1</v>
      </c>
      <c r="C1879" s="25">
        <v>1</v>
      </c>
      <c r="D1879" s="27">
        <v>1</v>
      </c>
    </row>
    <row r="1880" spans="1:4" x14ac:dyDescent="0.25">
      <c r="A1880" s="30" t="s">
        <v>953</v>
      </c>
      <c r="B1880" s="27">
        <v>3</v>
      </c>
      <c r="C1880" s="25">
        <v>1</v>
      </c>
      <c r="D1880" s="27">
        <v>1</v>
      </c>
    </row>
    <row r="1881" spans="1:4" x14ac:dyDescent="0.25">
      <c r="A1881" s="30" t="s">
        <v>954</v>
      </c>
      <c r="B1881" s="27">
        <v>14</v>
      </c>
      <c r="C1881" s="25">
        <v>1</v>
      </c>
      <c r="D1881" s="27">
        <v>1</v>
      </c>
    </row>
    <row r="1882" spans="1:4" x14ac:dyDescent="0.25">
      <c r="A1882" s="30" t="s">
        <v>1720</v>
      </c>
      <c r="B1882" s="27">
        <v>1</v>
      </c>
      <c r="C1882" s="25">
        <v>1</v>
      </c>
      <c r="D1882" s="27">
        <v>1</v>
      </c>
    </row>
    <row r="1883" spans="1:4" x14ac:dyDescent="0.25">
      <c r="A1883" s="30" t="s">
        <v>1721</v>
      </c>
      <c r="B1883" s="27">
        <v>1</v>
      </c>
      <c r="C1883" s="25">
        <v>1</v>
      </c>
      <c r="D1883" s="27">
        <v>1</v>
      </c>
    </row>
    <row r="1884" spans="1:4" x14ac:dyDescent="0.25">
      <c r="A1884" s="30" t="s">
        <v>812</v>
      </c>
      <c r="B1884" s="27">
        <v>13</v>
      </c>
      <c r="C1884" s="25">
        <v>1</v>
      </c>
      <c r="D1884" s="27">
        <v>1</v>
      </c>
    </row>
    <row r="1885" spans="1:4" x14ac:dyDescent="0.25">
      <c r="A1885" s="30" t="s">
        <v>955</v>
      </c>
      <c r="B1885" s="27">
        <v>2</v>
      </c>
      <c r="C1885" s="25">
        <v>1</v>
      </c>
      <c r="D1885" s="27">
        <v>1</v>
      </c>
    </row>
    <row r="1886" spans="1:4" x14ac:dyDescent="0.25">
      <c r="A1886" s="30" t="s">
        <v>1654</v>
      </c>
      <c r="B1886" s="27">
        <v>6</v>
      </c>
      <c r="C1886" s="25">
        <v>1</v>
      </c>
      <c r="D1886" s="27">
        <v>1</v>
      </c>
    </row>
    <row r="1887" spans="1:4" x14ac:dyDescent="0.25">
      <c r="A1887" s="30" t="s">
        <v>1722</v>
      </c>
      <c r="B1887" s="27">
        <v>1</v>
      </c>
      <c r="C1887" s="25">
        <v>1</v>
      </c>
      <c r="D1887" s="27">
        <v>1</v>
      </c>
    </row>
    <row r="1888" spans="1:4" x14ac:dyDescent="0.25">
      <c r="A1888" s="30" t="s">
        <v>956</v>
      </c>
      <c r="B1888" s="27">
        <v>1</v>
      </c>
      <c r="C1888" s="25">
        <v>1</v>
      </c>
      <c r="D1888" s="27">
        <v>1</v>
      </c>
    </row>
    <row r="1889" spans="1:4" x14ac:dyDescent="0.25">
      <c r="A1889" s="30" t="s">
        <v>957</v>
      </c>
      <c r="B1889" s="27">
        <v>2</v>
      </c>
      <c r="C1889" s="25">
        <v>1</v>
      </c>
      <c r="D1889" s="27">
        <v>1</v>
      </c>
    </row>
    <row r="1890" spans="1:4" x14ac:dyDescent="0.25">
      <c r="A1890" s="30" t="s">
        <v>958</v>
      </c>
      <c r="B1890" s="27">
        <v>3</v>
      </c>
      <c r="C1890" s="25">
        <v>1</v>
      </c>
      <c r="D1890" s="27">
        <v>1</v>
      </c>
    </row>
    <row r="1891" spans="1:4" x14ac:dyDescent="0.25">
      <c r="A1891" s="30" t="s">
        <v>1723</v>
      </c>
      <c r="B1891" s="27">
        <v>4</v>
      </c>
      <c r="C1891" s="25">
        <v>1</v>
      </c>
      <c r="D1891" s="27">
        <v>1</v>
      </c>
    </row>
    <row r="1892" spans="1:4" x14ac:dyDescent="0.25">
      <c r="A1892" s="30" t="s">
        <v>959</v>
      </c>
      <c r="B1892" s="27">
        <v>4</v>
      </c>
      <c r="C1892" s="25">
        <v>1</v>
      </c>
      <c r="D1892" s="27">
        <v>1</v>
      </c>
    </row>
    <row r="1893" spans="1:4" x14ac:dyDescent="0.25">
      <c r="A1893" s="30" t="s">
        <v>1014</v>
      </c>
      <c r="B1893" s="27">
        <v>1</v>
      </c>
      <c r="C1893" s="25">
        <v>1</v>
      </c>
      <c r="D1893" s="27">
        <v>1</v>
      </c>
    </row>
    <row r="1894" spans="1:4" x14ac:dyDescent="0.25">
      <c r="A1894" s="30" t="s">
        <v>960</v>
      </c>
      <c r="B1894" s="27">
        <v>4</v>
      </c>
      <c r="C1894" s="25">
        <v>1</v>
      </c>
      <c r="D1894" s="27">
        <v>1</v>
      </c>
    </row>
    <row r="1895" spans="1:4" x14ac:dyDescent="0.25">
      <c r="A1895" s="30" t="s">
        <v>1724</v>
      </c>
      <c r="B1895" s="27">
        <v>5</v>
      </c>
      <c r="C1895" s="25">
        <v>1</v>
      </c>
      <c r="D1895" s="27">
        <v>1</v>
      </c>
    </row>
    <row r="1896" spans="1:4" x14ac:dyDescent="0.25">
      <c r="A1896" s="30" t="s">
        <v>961</v>
      </c>
      <c r="B1896" s="27">
        <v>1</v>
      </c>
      <c r="C1896" s="25">
        <v>1</v>
      </c>
      <c r="D1896" s="27">
        <v>1</v>
      </c>
    </row>
    <row r="1897" spans="1:4" x14ac:dyDescent="0.25">
      <c r="A1897" s="30" t="s">
        <v>962</v>
      </c>
      <c r="B1897" s="27">
        <v>6</v>
      </c>
      <c r="C1897" s="25">
        <v>1</v>
      </c>
      <c r="D1897" s="27">
        <v>1</v>
      </c>
    </row>
    <row r="1898" spans="1:4" x14ac:dyDescent="0.25">
      <c r="A1898" s="30" t="s">
        <v>820</v>
      </c>
      <c r="B1898" s="27">
        <v>2</v>
      </c>
      <c r="C1898" s="25">
        <v>1</v>
      </c>
      <c r="D1898" s="27">
        <v>1</v>
      </c>
    </row>
    <row r="1899" spans="1:4" x14ac:dyDescent="0.25">
      <c r="A1899" s="30" t="s">
        <v>963</v>
      </c>
      <c r="B1899" s="27">
        <v>15</v>
      </c>
      <c r="C1899" s="25">
        <v>1</v>
      </c>
      <c r="D1899" s="27">
        <v>1</v>
      </c>
    </row>
    <row r="1900" spans="1:4" x14ac:dyDescent="0.25">
      <c r="A1900" s="30" t="s">
        <v>1725</v>
      </c>
      <c r="B1900" s="27">
        <v>2</v>
      </c>
      <c r="C1900" s="25">
        <v>1</v>
      </c>
      <c r="D1900" s="27">
        <v>1</v>
      </c>
    </row>
    <row r="1901" spans="1:4" x14ac:dyDescent="0.25">
      <c r="A1901" s="30" t="s">
        <v>1105</v>
      </c>
      <c r="B1901" s="27">
        <v>1</v>
      </c>
      <c r="C1901" s="25">
        <v>1</v>
      </c>
      <c r="D1901" s="27">
        <v>1</v>
      </c>
    </row>
    <row r="1902" spans="1:4" x14ac:dyDescent="0.25">
      <c r="A1902" s="30" t="s">
        <v>1726</v>
      </c>
      <c r="B1902" s="27">
        <v>4</v>
      </c>
      <c r="C1902" s="25">
        <v>1</v>
      </c>
      <c r="D1902" s="27">
        <v>1</v>
      </c>
    </row>
    <row r="1903" spans="1:4" x14ac:dyDescent="0.25">
      <c r="A1903" s="30" t="s">
        <v>964</v>
      </c>
      <c r="B1903" s="27">
        <v>3</v>
      </c>
      <c r="C1903" s="25">
        <v>1</v>
      </c>
      <c r="D1903" s="27">
        <v>1</v>
      </c>
    </row>
    <row r="1904" spans="1:4" x14ac:dyDescent="0.25">
      <c r="A1904" s="30" t="s">
        <v>1727</v>
      </c>
      <c r="B1904" s="27">
        <v>3</v>
      </c>
      <c r="C1904" s="25">
        <v>1</v>
      </c>
      <c r="D1904" s="27">
        <v>1</v>
      </c>
    </row>
    <row r="1905" spans="1:4" x14ac:dyDescent="0.25">
      <c r="A1905" s="30" t="s">
        <v>965</v>
      </c>
      <c r="B1905" s="27">
        <v>7</v>
      </c>
      <c r="C1905" s="25">
        <v>1</v>
      </c>
      <c r="D1905" s="27">
        <v>1</v>
      </c>
    </row>
    <row r="1906" spans="1:4" x14ac:dyDescent="0.25">
      <c r="A1906" s="30" t="s">
        <v>826</v>
      </c>
      <c r="B1906" s="27">
        <v>10</v>
      </c>
      <c r="C1906" s="25">
        <v>1</v>
      </c>
      <c r="D1906" s="27">
        <v>1</v>
      </c>
    </row>
    <row r="1907" spans="1:4" x14ac:dyDescent="0.25">
      <c r="A1907" s="30" t="s">
        <v>827</v>
      </c>
      <c r="B1907" s="27">
        <v>65</v>
      </c>
      <c r="C1907" s="25">
        <v>1</v>
      </c>
      <c r="D1907" s="27">
        <v>1</v>
      </c>
    </row>
    <row r="1908" spans="1:4" x14ac:dyDescent="0.25">
      <c r="A1908" s="30" t="s">
        <v>966</v>
      </c>
      <c r="B1908" s="27">
        <v>9</v>
      </c>
      <c r="C1908" s="25">
        <v>1</v>
      </c>
      <c r="D1908" s="27">
        <v>1</v>
      </c>
    </row>
    <row r="1909" spans="1:4" x14ac:dyDescent="0.25">
      <c r="A1909" s="30" t="s">
        <v>967</v>
      </c>
      <c r="B1909" s="27">
        <v>1</v>
      </c>
      <c r="C1909" s="25">
        <v>1</v>
      </c>
      <c r="D1909" s="27">
        <v>1</v>
      </c>
    </row>
    <row r="1910" spans="1:4" x14ac:dyDescent="0.25">
      <c r="A1910" s="30" t="s">
        <v>1728</v>
      </c>
      <c r="B1910" s="27">
        <v>1</v>
      </c>
      <c r="C1910" s="25">
        <v>1</v>
      </c>
      <c r="D1910" s="27">
        <v>1</v>
      </c>
    </row>
    <row r="1911" spans="1:4" x14ac:dyDescent="0.25">
      <c r="A1911" s="30" t="s">
        <v>968</v>
      </c>
      <c r="B1911" s="27">
        <v>23</v>
      </c>
      <c r="C1911" s="25">
        <v>1</v>
      </c>
      <c r="D1911" s="27">
        <v>1</v>
      </c>
    </row>
    <row r="1912" spans="1:4" x14ac:dyDescent="0.25">
      <c r="A1912" s="30" t="s">
        <v>1729</v>
      </c>
      <c r="B1912" s="27">
        <v>1</v>
      </c>
      <c r="C1912" s="25">
        <v>1</v>
      </c>
      <c r="D1912" s="27">
        <v>1</v>
      </c>
    </row>
    <row r="1913" spans="1:4" x14ac:dyDescent="0.25">
      <c r="A1913" s="30" t="s">
        <v>969</v>
      </c>
      <c r="B1913" s="27">
        <v>2</v>
      </c>
      <c r="C1913" s="25">
        <v>1</v>
      </c>
      <c r="D1913" s="27">
        <v>1</v>
      </c>
    </row>
    <row r="1914" spans="1:4" x14ac:dyDescent="0.25">
      <c r="A1914" s="30" t="s">
        <v>1730</v>
      </c>
      <c r="B1914" s="27">
        <v>2</v>
      </c>
      <c r="C1914" s="25">
        <v>1</v>
      </c>
      <c r="D1914" s="27">
        <v>1</v>
      </c>
    </row>
    <row r="1915" spans="1:4" x14ac:dyDescent="0.25">
      <c r="A1915" s="30" t="s">
        <v>1731</v>
      </c>
      <c r="B1915" s="27">
        <v>4</v>
      </c>
      <c r="C1915" s="25">
        <v>1</v>
      </c>
      <c r="D1915" s="27">
        <v>1</v>
      </c>
    </row>
    <row r="1916" spans="1:4" x14ac:dyDescent="0.25">
      <c r="A1916" s="30" t="s">
        <v>970</v>
      </c>
      <c r="B1916" s="27">
        <v>7</v>
      </c>
      <c r="C1916" s="25">
        <v>1</v>
      </c>
      <c r="D1916" s="27">
        <v>1</v>
      </c>
    </row>
    <row r="1917" spans="1:4" x14ac:dyDescent="0.25">
      <c r="A1917" s="30" t="s">
        <v>971</v>
      </c>
      <c r="B1917" s="27">
        <v>4</v>
      </c>
      <c r="C1917" s="25">
        <v>1</v>
      </c>
      <c r="D1917" s="27">
        <v>1</v>
      </c>
    </row>
    <row r="1918" spans="1:4" x14ac:dyDescent="0.25">
      <c r="A1918" s="30" t="s">
        <v>1732</v>
      </c>
      <c r="B1918" s="27">
        <v>15</v>
      </c>
      <c r="C1918" s="25">
        <v>1</v>
      </c>
      <c r="D1918" s="27">
        <v>1</v>
      </c>
    </row>
    <row r="1919" spans="1:4" x14ac:dyDescent="0.25">
      <c r="A1919" s="30" t="s">
        <v>835</v>
      </c>
      <c r="B1919" s="27">
        <v>1</v>
      </c>
      <c r="C1919" s="25">
        <v>1</v>
      </c>
      <c r="D1919" s="27">
        <v>1</v>
      </c>
    </row>
    <row r="1920" spans="1:4" x14ac:dyDescent="0.25">
      <c r="A1920" s="30" t="s">
        <v>1733</v>
      </c>
      <c r="B1920" s="27">
        <v>4</v>
      </c>
      <c r="C1920" s="25">
        <v>1</v>
      </c>
      <c r="D1920" s="27">
        <v>1</v>
      </c>
    </row>
    <row r="1921" spans="1:4" x14ac:dyDescent="0.25">
      <c r="A1921" s="30" t="s">
        <v>1658</v>
      </c>
      <c r="B1921" s="27">
        <v>2</v>
      </c>
      <c r="C1921" s="25">
        <v>1</v>
      </c>
      <c r="D1921" s="27">
        <v>1</v>
      </c>
    </row>
    <row r="1922" spans="1:4" x14ac:dyDescent="0.25">
      <c r="A1922" s="31" t="s">
        <v>972</v>
      </c>
      <c r="B1922" s="28">
        <v>474</v>
      </c>
      <c r="C1922" s="26" t="s">
        <v>840</v>
      </c>
      <c r="D1922" s="28">
        <v>62</v>
      </c>
    </row>
    <row r="1923" spans="1:4" x14ac:dyDescent="0.25">
      <c r="A1923" s="30" t="s">
        <v>973</v>
      </c>
      <c r="B1923" s="27"/>
      <c r="C1923" s="24"/>
      <c r="D1923" s="27"/>
    </row>
    <row r="1924" spans="1:4" x14ac:dyDescent="0.25">
      <c r="A1924" s="30" t="s">
        <v>875</v>
      </c>
      <c r="B1924" s="27">
        <v>5</v>
      </c>
      <c r="C1924" s="25">
        <v>1</v>
      </c>
      <c r="D1924" s="27">
        <v>1</v>
      </c>
    </row>
    <row r="1925" spans="1:4" x14ac:dyDescent="0.25">
      <c r="A1925" s="30" t="s">
        <v>876</v>
      </c>
      <c r="B1925" s="27">
        <v>2</v>
      </c>
      <c r="C1925" s="25">
        <v>1</v>
      </c>
      <c r="D1925" s="27">
        <v>1</v>
      </c>
    </row>
    <row r="1926" spans="1:4" x14ac:dyDescent="0.25">
      <c r="A1926" s="30" t="s">
        <v>878</v>
      </c>
      <c r="B1926" s="27">
        <v>5</v>
      </c>
      <c r="C1926" s="25">
        <v>1</v>
      </c>
      <c r="D1926" s="27">
        <v>1</v>
      </c>
    </row>
    <row r="1927" spans="1:4" x14ac:dyDescent="0.25">
      <c r="A1927" s="30" t="s">
        <v>974</v>
      </c>
      <c r="B1927" s="27">
        <v>4</v>
      </c>
      <c r="C1927" s="25">
        <v>1</v>
      </c>
      <c r="D1927" s="27">
        <v>1</v>
      </c>
    </row>
    <row r="1928" spans="1:4" x14ac:dyDescent="0.25">
      <c r="A1928" s="30" t="s">
        <v>1734</v>
      </c>
      <c r="B1928" s="27">
        <v>1</v>
      </c>
      <c r="C1928" s="25">
        <v>1</v>
      </c>
      <c r="D1928" s="27">
        <v>1</v>
      </c>
    </row>
    <row r="1929" spans="1:4" x14ac:dyDescent="0.25">
      <c r="A1929" s="30" t="s">
        <v>975</v>
      </c>
      <c r="B1929" s="27">
        <v>1</v>
      </c>
      <c r="C1929" s="25">
        <v>1</v>
      </c>
      <c r="D1929" s="27">
        <v>1</v>
      </c>
    </row>
    <row r="1930" spans="1:4" x14ac:dyDescent="0.25">
      <c r="A1930" s="30" t="s">
        <v>976</v>
      </c>
      <c r="B1930" s="27">
        <v>1</v>
      </c>
      <c r="C1930" s="25">
        <v>1</v>
      </c>
      <c r="D1930" s="27">
        <v>1</v>
      </c>
    </row>
    <row r="1931" spans="1:4" x14ac:dyDescent="0.25">
      <c r="A1931" s="30" t="s">
        <v>879</v>
      </c>
      <c r="B1931" s="27">
        <v>1</v>
      </c>
      <c r="C1931" s="25">
        <v>1</v>
      </c>
      <c r="D1931" s="27">
        <v>1</v>
      </c>
    </row>
    <row r="1932" spans="1:4" x14ac:dyDescent="0.25">
      <c r="A1932" s="30" t="s">
        <v>977</v>
      </c>
      <c r="B1932" s="27">
        <v>3</v>
      </c>
      <c r="C1932" s="25">
        <v>1</v>
      </c>
      <c r="D1932" s="27">
        <v>1</v>
      </c>
    </row>
    <row r="1933" spans="1:4" x14ac:dyDescent="0.25">
      <c r="A1933" s="30" t="s">
        <v>1735</v>
      </c>
      <c r="B1933" s="27">
        <v>3</v>
      </c>
      <c r="C1933" s="25">
        <v>1</v>
      </c>
      <c r="D1933" s="27">
        <v>1</v>
      </c>
    </row>
    <row r="1934" spans="1:4" x14ac:dyDescent="0.25">
      <c r="A1934" s="30" t="s">
        <v>882</v>
      </c>
      <c r="B1934" s="27">
        <v>7</v>
      </c>
      <c r="C1934" s="25">
        <v>1</v>
      </c>
      <c r="D1934" s="27">
        <v>1</v>
      </c>
    </row>
    <row r="1935" spans="1:4" x14ac:dyDescent="0.25">
      <c r="A1935" s="30" t="s">
        <v>978</v>
      </c>
      <c r="B1935" s="27">
        <v>7</v>
      </c>
      <c r="C1935" s="25">
        <v>1</v>
      </c>
      <c r="D1935" s="27">
        <v>1</v>
      </c>
    </row>
    <row r="1936" spans="1:4" x14ac:dyDescent="0.25">
      <c r="A1936" s="30" t="s">
        <v>979</v>
      </c>
      <c r="B1936" s="27">
        <v>6</v>
      </c>
      <c r="C1936" s="25">
        <v>1</v>
      </c>
      <c r="D1936" s="27">
        <v>1</v>
      </c>
    </row>
    <row r="1937" spans="1:4" x14ac:dyDescent="0.25">
      <c r="A1937" s="30" t="s">
        <v>1685</v>
      </c>
      <c r="B1937" s="27">
        <v>3</v>
      </c>
      <c r="C1937" s="25">
        <v>1</v>
      </c>
      <c r="D1937" s="27">
        <v>1</v>
      </c>
    </row>
    <row r="1938" spans="1:4" x14ac:dyDescent="0.25">
      <c r="A1938" s="30" t="s">
        <v>980</v>
      </c>
      <c r="B1938" s="27">
        <v>2</v>
      </c>
      <c r="C1938" s="25">
        <v>1</v>
      </c>
      <c r="D1938" s="27">
        <v>1</v>
      </c>
    </row>
    <row r="1939" spans="1:4" x14ac:dyDescent="0.25">
      <c r="A1939" s="30" t="s">
        <v>1736</v>
      </c>
      <c r="B1939" s="27">
        <v>4</v>
      </c>
      <c r="C1939" s="25">
        <v>1</v>
      </c>
      <c r="D1939" s="27">
        <v>1</v>
      </c>
    </row>
    <row r="1940" spans="1:4" x14ac:dyDescent="0.25">
      <c r="A1940" s="30" t="s">
        <v>981</v>
      </c>
      <c r="B1940" s="27">
        <v>1</v>
      </c>
      <c r="C1940" s="25">
        <v>1</v>
      </c>
      <c r="D1940" s="27">
        <v>1</v>
      </c>
    </row>
    <row r="1941" spans="1:4" x14ac:dyDescent="0.25">
      <c r="A1941" s="30" t="s">
        <v>982</v>
      </c>
      <c r="B1941" s="27">
        <v>3</v>
      </c>
      <c r="C1941" s="25">
        <v>1</v>
      </c>
      <c r="D1941" s="27">
        <v>1</v>
      </c>
    </row>
    <row r="1942" spans="1:4" x14ac:dyDescent="0.25">
      <c r="A1942" s="30" t="s">
        <v>983</v>
      </c>
      <c r="B1942" s="27">
        <v>2</v>
      </c>
      <c r="C1942" s="25">
        <v>1</v>
      </c>
      <c r="D1942" s="27">
        <v>1</v>
      </c>
    </row>
    <row r="1943" spans="1:4" x14ac:dyDescent="0.25">
      <c r="A1943" s="30" t="s">
        <v>984</v>
      </c>
      <c r="B1943" s="27">
        <v>5</v>
      </c>
      <c r="C1943" s="25">
        <v>1</v>
      </c>
      <c r="D1943" s="27">
        <v>1</v>
      </c>
    </row>
    <row r="1944" spans="1:4" x14ac:dyDescent="0.25">
      <c r="A1944" s="30" t="s">
        <v>985</v>
      </c>
      <c r="B1944" s="27">
        <v>10</v>
      </c>
      <c r="C1944" s="25">
        <v>1</v>
      </c>
      <c r="D1944" s="27">
        <v>1</v>
      </c>
    </row>
    <row r="1945" spans="1:4" x14ac:dyDescent="0.25">
      <c r="A1945" s="30" t="s">
        <v>986</v>
      </c>
      <c r="B1945" s="27">
        <v>1</v>
      </c>
      <c r="C1945" s="25">
        <v>1</v>
      </c>
      <c r="D1945" s="27">
        <v>1</v>
      </c>
    </row>
    <row r="1946" spans="1:4" x14ac:dyDescent="0.25">
      <c r="A1946" s="30" t="s">
        <v>987</v>
      </c>
      <c r="B1946" s="27">
        <v>2</v>
      </c>
      <c r="C1946" s="25">
        <v>1</v>
      </c>
      <c r="D1946" s="27">
        <v>1</v>
      </c>
    </row>
    <row r="1947" spans="1:4" x14ac:dyDescent="0.25">
      <c r="A1947" s="30" t="s">
        <v>1737</v>
      </c>
      <c r="B1947" s="27">
        <v>1</v>
      </c>
      <c r="C1947" s="25">
        <v>1</v>
      </c>
      <c r="D1947" s="27">
        <v>1</v>
      </c>
    </row>
    <row r="1948" spans="1:4" x14ac:dyDescent="0.25">
      <c r="A1948" s="30" t="s">
        <v>887</v>
      </c>
      <c r="B1948" s="27">
        <v>22</v>
      </c>
      <c r="C1948" s="25">
        <v>1</v>
      </c>
      <c r="D1948" s="27">
        <v>1</v>
      </c>
    </row>
    <row r="1949" spans="1:4" x14ac:dyDescent="0.25">
      <c r="A1949" s="30" t="s">
        <v>988</v>
      </c>
      <c r="B1949" s="27">
        <v>2</v>
      </c>
      <c r="C1949" s="25">
        <v>1</v>
      </c>
      <c r="D1949" s="27">
        <v>1</v>
      </c>
    </row>
    <row r="1950" spans="1:4" x14ac:dyDescent="0.25">
      <c r="A1950" s="30" t="s">
        <v>888</v>
      </c>
      <c r="B1950" s="27">
        <v>14</v>
      </c>
      <c r="C1950" s="25">
        <v>1</v>
      </c>
      <c r="D1950" s="27">
        <v>1</v>
      </c>
    </row>
    <row r="1951" spans="1:4" x14ac:dyDescent="0.25">
      <c r="A1951" s="30" t="s">
        <v>889</v>
      </c>
      <c r="B1951" s="27">
        <v>4</v>
      </c>
      <c r="C1951" s="25">
        <v>1</v>
      </c>
      <c r="D1951" s="27">
        <v>1</v>
      </c>
    </row>
    <row r="1952" spans="1:4" x14ac:dyDescent="0.25">
      <c r="A1952" s="30" t="s">
        <v>890</v>
      </c>
      <c r="B1952" s="27">
        <v>36</v>
      </c>
      <c r="C1952" s="25">
        <v>1</v>
      </c>
      <c r="D1952" s="27">
        <v>1</v>
      </c>
    </row>
    <row r="1953" spans="1:4" x14ac:dyDescent="0.25">
      <c r="A1953" s="30" t="s">
        <v>989</v>
      </c>
      <c r="B1953" s="27">
        <v>12</v>
      </c>
      <c r="C1953" s="25">
        <v>1</v>
      </c>
      <c r="D1953" s="27">
        <v>1</v>
      </c>
    </row>
    <row r="1954" spans="1:4" x14ac:dyDescent="0.25">
      <c r="A1954" s="30" t="s">
        <v>891</v>
      </c>
      <c r="B1954" s="27">
        <v>9</v>
      </c>
      <c r="C1954" s="25">
        <v>1</v>
      </c>
      <c r="D1954" s="27">
        <v>1</v>
      </c>
    </row>
    <row r="1955" spans="1:4" x14ac:dyDescent="0.25">
      <c r="A1955" s="30" t="s">
        <v>990</v>
      </c>
      <c r="B1955" s="27">
        <v>1</v>
      </c>
      <c r="C1955" s="25">
        <v>1</v>
      </c>
      <c r="D1955" s="27">
        <v>1</v>
      </c>
    </row>
    <row r="1956" spans="1:4" x14ac:dyDescent="0.25">
      <c r="A1956" s="30" t="s">
        <v>991</v>
      </c>
      <c r="B1956" s="27">
        <v>1</v>
      </c>
      <c r="C1956" s="25">
        <v>1</v>
      </c>
      <c r="D1956" s="27">
        <v>1</v>
      </c>
    </row>
    <row r="1957" spans="1:4" x14ac:dyDescent="0.25">
      <c r="A1957" s="30" t="s">
        <v>1738</v>
      </c>
      <c r="B1957" s="27">
        <v>1</v>
      </c>
      <c r="C1957" s="25">
        <v>1</v>
      </c>
      <c r="D1957" s="27">
        <v>1</v>
      </c>
    </row>
    <row r="1958" spans="1:4" x14ac:dyDescent="0.25">
      <c r="A1958" s="30" t="s">
        <v>992</v>
      </c>
      <c r="B1958" s="27">
        <v>1</v>
      </c>
      <c r="C1958" s="25">
        <v>1</v>
      </c>
      <c r="D1958" s="27">
        <v>1</v>
      </c>
    </row>
    <row r="1959" spans="1:4" x14ac:dyDescent="0.25">
      <c r="A1959" s="30" t="s">
        <v>993</v>
      </c>
      <c r="B1959" s="27">
        <v>2</v>
      </c>
      <c r="C1959" s="25">
        <v>1</v>
      </c>
      <c r="D1959" s="27">
        <v>1</v>
      </c>
    </row>
    <row r="1960" spans="1:4" x14ac:dyDescent="0.25">
      <c r="A1960" s="30" t="s">
        <v>1739</v>
      </c>
      <c r="B1960" s="27">
        <v>1</v>
      </c>
      <c r="C1960" s="25">
        <v>1</v>
      </c>
      <c r="D1960" s="27">
        <v>1</v>
      </c>
    </row>
    <row r="1961" spans="1:4" x14ac:dyDescent="0.25">
      <c r="A1961" s="30" t="s">
        <v>1740</v>
      </c>
      <c r="B1961" s="27">
        <v>2</v>
      </c>
      <c r="C1961" s="25">
        <v>1</v>
      </c>
      <c r="D1961" s="27">
        <v>1</v>
      </c>
    </row>
    <row r="1962" spans="1:4" x14ac:dyDescent="0.25">
      <c r="A1962" s="30" t="s">
        <v>1741</v>
      </c>
      <c r="B1962" s="27">
        <v>2</v>
      </c>
      <c r="C1962" s="25">
        <v>1</v>
      </c>
      <c r="D1962" s="27">
        <v>1</v>
      </c>
    </row>
    <row r="1963" spans="1:4" x14ac:dyDescent="0.25">
      <c r="A1963" s="30" t="s">
        <v>893</v>
      </c>
      <c r="B1963" s="27">
        <v>6</v>
      </c>
      <c r="C1963" s="25">
        <v>1</v>
      </c>
      <c r="D1963" s="27">
        <v>1</v>
      </c>
    </row>
    <row r="1964" spans="1:4" x14ac:dyDescent="0.25">
      <c r="A1964" s="30" t="s">
        <v>894</v>
      </c>
      <c r="B1964" s="27">
        <v>14</v>
      </c>
      <c r="C1964" s="25">
        <v>1</v>
      </c>
      <c r="D1964" s="27">
        <v>1</v>
      </c>
    </row>
    <row r="1965" spans="1:4" x14ac:dyDescent="0.25">
      <c r="A1965" s="30" t="s">
        <v>994</v>
      </c>
      <c r="B1965" s="27">
        <v>2</v>
      </c>
      <c r="C1965" s="25">
        <v>1</v>
      </c>
      <c r="D1965" s="27">
        <v>1</v>
      </c>
    </row>
    <row r="1966" spans="1:4" x14ac:dyDescent="0.25">
      <c r="A1966" s="30" t="s">
        <v>995</v>
      </c>
      <c r="B1966" s="27">
        <v>3</v>
      </c>
      <c r="C1966" s="25">
        <v>1</v>
      </c>
      <c r="D1966" s="27">
        <v>1</v>
      </c>
    </row>
    <row r="1967" spans="1:4" x14ac:dyDescent="0.25">
      <c r="A1967" s="30" t="s">
        <v>996</v>
      </c>
      <c r="B1967" s="27">
        <v>5</v>
      </c>
      <c r="C1967" s="25">
        <v>1</v>
      </c>
      <c r="D1967" s="27">
        <v>1</v>
      </c>
    </row>
    <row r="1968" spans="1:4" x14ac:dyDescent="0.25">
      <c r="A1968" s="30" t="s">
        <v>1742</v>
      </c>
      <c r="B1968" s="27">
        <v>2</v>
      </c>
      <c r="C1968" s="25">
        <v>1</v>
      </c>
      <c r="D1968" s="27">
        <v>1</v>
      </c>
    </row>
    <row r="1969" spans="1:4" x14ac:dyDescent="0.25">
      <c r="A1969" s="30" t="s">
        <v>997</v>
      </c>
      <c r="B1969" s="27">
        <v>2</v>
      </c>
      <c r="C1969" s="25">
        <v>1</v>
      </c>
      <c r="D1969" s="27">
        <v>1</v>
      </c>
    </row>
    <row r="1970" spans="1:4" x14ac:dyDescent="0.25">
      <c r="A1970" s="30" t="s">
        <v>1692</v>
      </c>
      <c r="B1970" s="27">
        <v>1</v>
      </c>
      <c r="C1970" s="25">
        <v>1</v>
      </c>
      <c r="D1970" s="27">
        <v>1</v>
      </c>
    </row>
    <row r="1971" spans="1:4" x14ac:dyDescent="0.25">
      <c r="A1971" s="30" t="s">
        <v>998</v>
      </c>
      <c r="B1971" s="27">
        <v>1</v>
      </c>
      <c r="C1971" s="25">
        <v>1</v>
      </c>
      <c r="D1971" s="27">
        <v>1</v>
      </c>
    </row>
    <row r="1972" spans="1:4" x14ac:dyDescent="0.25">
      <c r="A1972" s="30" t="s">
        <v>899</v>
      </c>
      <c r="B1972" s="27">
        <v>8</v>
      </c>
      <c r="C1972" s="25">
        <v>1</v>
      </c>
      <c r="D1972" s="27">
        <v>1</v>
      </c>
    </row>
    <row r="1973" spans="1:4" x14ac:dyDescent="0.25">
      <c r="A1973" s="30" t="s">
        <v>1743</v>
      </c>
      <c r="B1973" s="27">
        <v>8</v>
      </c>
      <c r="C1973" s="25">
        <v>1</v>
      </c>
      <c r="D1973" s="27">
        <v>1</v>
      </c>
    </row>
    <row r="1974" spans="1:4" x14ac:dyDescent="0.25">
      <c r="A1974" s="30" t="s">
        <v>999</v>
      </c>
      <c r="B1974" s="27">
        <v>1</v>
      </c>
      <c r="C1974" s="25">
        <v>1</v>
      </c>
      <c r="D1974" s="27">
        <v>1</v>
      </c>
    </row>
    <row r="1975" spans="1:4" x14ac:dyDescent="0.25">
      <c r="A1975" s="30" t="s">
        <v>1744</v>
      </c>
      <c r="B1975" s="27">
        <v>1</v>
      </c>
      <c r="C1975" s="25">
        <v>1</v>
      </c>
      <c r="D1975" s="27">
        <v>1</v>
      </c>
    </row>
    <row r="1976" spans="1:4" x14ac:dyDescent="0.25">
      <c r="A1976" s="30" t="s">
        <v>1745</v>
      </c>
      <c r="B1976" s="27">
        <v>1</v>
      </c>
      <c r="C1976" s="25">
        <v>1</v>
      </c>
      <c r="D1976" s="27">
        <v>1</v>
      </c>
    </row>
    <row r="1977" spans="1:4" x14ac:dyDescent="0.25">
      <c r="A1977" s="30" t="s">
        <v>1000</v>
      </c>
      <c r="B1977" s="27">
        <v>2</v>
      </c>
      <c r="C1977" s="25">
        <v>1</v>
      </c>
      <c r="D1977" s="27">
        <v>1</v>
      </c>
    </row>
    <row r="1978" spans="1:4" x14ac:dyDescent="0.25">
      <c r="A1978" s="30" t="s">
        <v>1001</v>
      </c>
      <c r="B1978" s="27">
        <v>1</v>
      </c>
      <c r="C1978" s="25">
        <v>1</v>
      </c>
      <c r="D1978" s="27">
        <v>1</v>
      </c>
    </row>
    <row r="1979" spans="1:4" x14ac:dyDescent="0.25">
      <c r="A1979" s="30" t="s">
        <v>1002</v>
      </c>
      <c r="B1979" s="27">
        <v>18</v>
      </c>
      <c r="C1979" s="25">
        <v>1</v>
      </c>
      <c r="D1979" s="27">
        <v>1</v>
      </c>
    </row>
    <row r="1980" spans="1:4" x14ac:dyDescent="0.25">
      <c r="A1980" s="30" t="s">
        <v>1694</v>
      </c>
      <c r="B1980" s="27">
        <v>1</v>
      </c>
      <c r="C1980" s="25">
        <v>1</v>
      </c>
      <c r="D1980" s="27">
        <v>1</v>
      </c>
    </row>
    <row r="1981" spans="1:4" x14ac:dyDescent="0.25">
      <c r="A1981" s="30" t="s">
        <v>904</v>
      </c>
      <c r="B1981" s="27">
        <v>6</v>
      </c>
      <c r="C1981" s="25">
        <v>1</v>
      </c>
      <c r="D1981" s="27">
        <v>1</v>
      </c>
    </row>
    <row r="1982" spans="1:4" x14ac:dyDescent="0.25">
      <c r="A1982" s="30" t="s">
        <v>1003</v>
      </c>
      <c r="B1982" s="27">
        <v>1</v>
      </c>
      <c r="C1982" s="25">
        <v>1</v>
      </c>
      <c r="D1982" s="27">
        <v>1</v>
      </c>
    </row>
    <row r="1983" spans="1:4" x14ac:dyDescent="0.25">
      <c r="A1983" s="30" t="s">
        <v>1004</v>
      </c>
      <c r="B1983" s="27">
        <v>6</v>
      </c>
      <c r="C1983" s="25">
        <v>1</v>
      </c>
      <c r="D1983" s="27">
        <v>1</v>
      </c>
    </row>
    <row r="1984" spans="1:4" x14ac:dyDescent="0.25">
      <c r="A1984" s="30" t="s">
        <v>1005</v>
      </c>
      <c r="B1984" s="27">
        <v>2</v>
      </c>
      <c r="C1984" s="25">
        <v>1</v>
      </c>
      <c r="D1984" s="27">
        <v>1</v>
      </c>
    </row>
    <row r="1985" spans="1:4" x14ac:dyDescent="0.25">
      <c r="A1985" s="30" t="s">
        <v>1006</v>
      </c>
      <c r="B1985" s="27">
        <v>1</v>
      </c>
      <c r="C1985" s="25">
        <v>1</v>
      </c>
      <c r="D1985" s="27">
        <v>1</v>
      </c>
    </row>
    <row r="1986" spans="1:4" x14ac:dyDescent="0.25">
      <c r="A1986" s="30" t="s">
        <v>905</v>
      </c>
      <c r="B1986" s="27">
        <v>19</v>
      </c>
      <c r="C1986" s="25">
        <v>1</v>
      </c>
      <c r="D1986" s="27">
        <v>1</v>
      </c>
    </row>
    <row r="1987" spans="1:4" x14ac:dyDescent="0.25">
      <c r="A1987" s="30" t="s">
        <v>1007</v>
      </c>
      <c r="B1987" s="27">
        <v>1</v>
      </c>
      <c r="C1987" s="25">
        <v>1</v>
      </c>
      <c r="D1987" s="27">
        <v>1</v>
      </c>
    </row>
    <row r="1988" spans="1:4" x14ac:dyDescent="0.25">
      <c r="A1988" s="30" t="s">
        <v>1746</v>
      </c>
      <c r="B1988" s="27">
        <v>1</v>
      </c>
      <c r="C1988" s="25">
        <v>1</v>
      </c>
      <c r="D1988" s="27">
        <v>1</v>
      </c>
    </row>
    <row r="1989" spans="1:4" x14ac:dyDescent="0.25">
      <c r="A1989" s="30" t="s">
        <v>1008</v>
      </c>
      <c r="B1989" s="27">
        <v>3</v>
      </c>
      <c r="C1989" s="25">
        <v>1</v>
      </c>
      <c r="D1989" s="27">
        <v>1</v>
      </c>
    </row>
    <row r="1990" spans="1:4" x14ac:dyDescent="0.25">
      <c r="A1990" s="30" t="s">
        <v>956</v>
      </c>
      <c r="B1990" s="27">
        <v>2</v>
      </c>
      <c r="C1990" s="25">
        <v>1</v>
      </c>
      <c r="D1990" s="27">
        <v>1</v>
      </c>
    </row>
    <row r="1991" spans="1:4" x14ac:dyDescent="0.25">
      <c r="A1991" s="30" t="s">
        <v>1009</v>
      </c>
      <c r="B1991" s="27">
        <v>23</v>
      </c>
      <c r="C1991" s="25">
        <v>1</v>
      </c>
      <c r="D1991" s="27">
        <v>1</v>
      </c>
    </row>
    <row r="1992" spans="1:4" x14ac:dyDescent="0.25">
      <c r="A1992" s="30" t="s">
        <v>1010</v>
      </c>
      <c r="B1992" s="27">
        <v>1</v>
      </c>
      <c r="C1992" s="25">
        <v>1</v>
      </c>
      <c r="D1992" s="27">
        <v>1</v>
      </c>
    </row>
    <row r="1993" spans="1:4" x14ac:dyDescent="0.25">
      <c r="A1993" s="30" t="s">
        <v>906</v>
      </c>
      <c r="B1993" s="27">
        <v>4</v>
      </c>
      <c r="C1993" s="25">
        <v>1</v>
      </c>
      <c r="D1993" s="27">
        <v>1</v>
      </c>
    </row>
    <row r="1994" spans="1:4" x14ac:dyDescent="0.25">
      <c r="A1994" s="30" t="s">
        <v>908</v>
      </c>
      <c r="B1994" s="27">
        <v>11</v>
      </c>
      <c r="C1994" s="25">
        <v>1</v>
      </c>
      <c r="D1994" s="27">
        <v>1</v>
      </c>
    </row>
    <row r="1995" spans="1:4" x14ac:dyDescent="0.25">
      <c r="A1995" s="30" t="s">
        <v>1747</v>
      </c>
      <c r="B1995" s="27">
        <v>1</v>
      </c>
      <c r="C1995" s="25">
        <v>1</v>
      </c>
      <c r="D1995" s="27">
        <v>1</v>
      </c>
    </row>
    <row r="1996" spans="1:4" x14ac:dyDescent="0.25">
      <c r="A1996" s="30" t="s">
        <v>854</v>
      </c>
      <c r="B1996" s="27">
        <v>2</v>
      </c>
      <c r="C1996" s="25">
        <v>1</v>
      </c>
      <c r="D1996" s="27">
        <v>1</v>
      </c>
    </row>
    <row r="1997" spans="1:4" x14ac:dyDescent="0.25">
      <c r="A1997" s="30" t="s">
        <v>1748</v>
      </c>
      <c r="B1997" s="27">
        <v>1</v>
      </c>
      <c r="C1997" s="25">
        <v>1</v>
      </c>
      <c r="D1997" s="27">
        <v>1</v>
      </c>
    </row>
    <row r="1998" spans="1:4" x14ac:dyDescent="0.25">
      <c r="A1998" s="30" t="s">
        <v>1749</v>
      </c>
      <c r="B1998" s="27">
        <v>1</v>
      </c>
      <c r="C1998" s="25">
        <v>1</v>
      </c>
      <c r="D1998" s="27">
        <v>1</v>
      </c>
    </row>
    <row r="1999" spans="1:4" x14ac:dyDescent="0.25">
      <c r="A1999" s="30" t="s">
        <v>1750</v>
      </c>
      <c r="B1999" s="27">
        <v>1</v>
      </c>
      <c r="C1999" s="25">
        <v>1</v>
      </c>
      <c r="D1999" s="27">
        <v>1</v>
      </c>
    </row>
    <row r="2000" spans="1:4" x14ac:dyDescent="0.25">
      <c r="A2000" s="30" t="s">
        <v>1751</v>
      </c>
      <c r="B2000" s="27">
        <v>1</v>
      </c>
      <c r="C2000" s="25">
        <v>1</v>
      </c>
      <c r="D2000" s="27">
        <v>1</v>
      </c>
    </row>
    <row r="2001" spans="1:4" x14ac:dyDescent="0.25">
      <c r="A2001" s="30" t="s">
        <v>1011</v>
      </c>
      <c r="B2001" s="27">
        <v>5</v>
      </c>
      <c r="C2001" s="25">
        <v>1</v>
      </c>
      <c r="D2001" s="27">
        <v>1</v>
      </c>
    </row>
    <row r="2002" spans="1:4" x14ac:dyDescent="0.25">
      <c r="A2002" s="30" t="s">
        <v>1012</v>
      </c>
      <c r="B2002" s="27">
        <v>6</v>
      </c>
      <c r="C2002" s="25">
        <v>1</v>
      </c>
      <c r="D2002" s="27">
        <v>1</v>
      </c>
    </row>
    <row r="2003" spans="1:4" x14ac:dyDescent="0.25">
      <c r="A2003" s="30" t="s">
        <v>911</v>
      </c>
      <c r="B2003" s="27">
        <v>8</v>
      </c>
      <c r="C2003" s="25">
        <v>1</v>
      </c>
      <c r="D2003" s="27">
        <v>1</v>
      </c>
    </row>
    <row r="2004" spans="1:4" x14ac:dyDescent="0.25">
      <c r="A2004" s="30" t="s">
        <v>1013</v>
      </c>
      <c r="B2004" s="27">
        <v>2</v>
      </c>
      <c r="C2004" s="25">
        <v>1</v>
      </c>
      <c r="D2004" s="27">
        <v>1</v>
      </c>
    </row>
    <row r="2005" spans="1:4" x14ac:dyDescent="0.25">
      <c r="A2005" s="30" t="s">
        <v>1752</v>
      </c>
      <c r="B2005" s="27">
        <v>2</v>
      </c>
      <c r="C2005" s="25">
        <v>1</v>
      </c>
      <c r="D2005" s="27">
        <v>1</v>
      </c>
    </row>
    <row r="2006" spans="1:4" x14ac:dyDescent="0.25">
      <c r="A2006" s="30" t="s">
        <v>1014</v>
      </c>
      <c r="B2006" s="27">
        <v>11</v>
      </c>
      <c r="C2006" s="25">
        <v>1</v>
      </c>
      <c r="D2006" s="27">
        <v>1</v>
      </c>
    </row>
    <row r="2007" spans="1:4" x14ac:dyDescent="0.25">
      <c r="A2007" s="30" t="s">
        <v>1015</v>
      </c>
      <c r="B2007" s="27">
        <v>1</v>
      </c>
      <c r="C2007" s="25">
        <v>1</v>
      </c>
      <c r="D2007" s="27">
        <v>1</v>
      </c>
    </row>
    <row r="2008" spans="1:4" x14ac:dyDescent="0.25">
      <c r="A2008" s="30" t="s">
        <v>961</v>
      </c>
      <c r="B2008" s="27">
        <v>6</v>
      </c>
      <c r="C2008" s="25">
        <v>1</v>
      </c>
      <c r="D2008" s="27">
        <v>1</v>
      </c>
    </row>
    <row r="2009" spans="1:4" x14ac:dyDescent="0.25">
      <c r="A2009" s="30" t="s">
        <v>1016</v>
      </c>
      <c r="B2009" s="27">
        <v>2</v>
      </c>
      <c r="C2009" s="25">
        <v>1</v>
      </c>
      <c r="D2009" s="27">
        <v>1</v>
      </c>
    </row>
    <row r="2010" spans="1:4" x14ac:dyDescent="0.25">
      <c r="A2010" s="30" t="s">
        <v>1017</v>
      </c>
      <c r="B2010" s="27">
        <v>1</v>
      </c>
      <c r="C2010" s="25">
        <v>1</v>
      </c>
      <c r="D2010" s="27">
        <v>1</v>
      </c>
    </row>
    <row r="2011" spans="1:4" x14ac:dyDescent="0.25">
      <c r="A2011" s="30" t="s">
        <v>1018</v>
      </c>
      <c r="B2011" s="27">
        <v>1</v>
      </c>
      <c r="C2011" s="25">
        <v>1</v>
      </c>
      <c r="D2011" s="27">
        <v>1</v>
      </c>
    </row>
    <row r="2012" spans="1:4" x14ac:dyDescent="0.25">
      <c r="A2012" s="30" t="s">
        <v>1019</v>
      </c>
      <c r="B2012" s="27">
        <v>7</v>
      </c>
      <c r="C2012" s="25">
        <v>1</v>
      </c>
      <c r="D2012" s="27">
        <v>1</v>
      </c>
    </row>
    <row r="2013" spans="1:4" x14ac:dyDescent="0.25">
      <c r="A2013" s="30" t="s">
        <v>912</v>
      </c>
      <c r="B2013" s="27">
        <v>3</v>
      </c>
      <c r="C2013" s="25">
        <v>1</v>
      </c>
      <c r="D2013" s="27">
        <v>1</v>
      </c>
    </row>
    <row r="2014" spans="1:4" x14ac:dyDescent="0.25">
      <c r="A2014" s="30" t="s">
        <v>1020</v>
      </c>
      <c r="B2014" s="27">
        <v>4</v>
      </c>
      <c r="C2014" s="25">
        <v>1</v>
      </c>
      <c r="D2014" s="27">
        <v>1</v>
      </c>
    </row>
    <row r="2015" spans="1:4" x14ac:dyDescent="0.25">
      <c r="A2015" s="30" t="s">
        <v>915</v>
      </c>
      <c r="B2015" s="27">
        <v>7</v>
      </c>
      <c r="C2015" s="25">
        <v>1</v>
      </c>
      <c r="D2015" s="27">
        <v>1</v>
      </c>
    </row>
    <row r="2016" spans="1:4" x14ac:dyDescent="0.25">
      <c r="A2016" s="30" t="s">
        <v>1021</v>
      </c>
      <c r="B2016" s="27">
        <v>5</v>
      </c>
      <c r="C2016" s="25">
        <v>1</v>
      </c>
      <c r="D2016" s="27">
        <v>1</v>
      </c>
    </row>
    <row r="2017" spans="1:4" x14ac:dyDescent="0.25">
      <c r="A2017" s="30" t="s">
        <v>1022</v>
      </c>
      <c r="B2017" s="27">
        <v>2</v>
      </c>
      <c r="C2017" s="25">
        <v>1</v>
      </c>
      <c r="D2017" s="27">
        <v>1</v>
      </c>
    </row>
    <row r="2018" spans="1:4" x14ac:dyDescent="0.25">
      <c r="A2018" s="30" t="s">
        <v>1023</v>
      </c>
      <c r="B2018" s="27">
        <v>4</v>
      </c>
      <c r="C2018" s="25">
        <v>1</v>
      </c>
      <c r="D2018" s="27">
        <v>1</v>
      </c>
    </row>
    <row r="2019" spans="1:4" x14ac:dyDescent="0.25">
      <c r="A2019" s="30" t="s">
        <v>1024</v>
      </c>
      <c r="B2019" s="27">
        <v>1</v>
      </c>
      <c r="C2019" s="25">
        <v>1</v>
      </c>
      <c r="D2019" s="27">
        <v>1</v>
      </c>
    </row>
    <row r="2020" spans="1:4" x14ac:dyDescent="0.25">
      <c r="A2020" s="30" t="s">
        <v>917</v>
      </c>
      <c r="B2020" s="27">
        <v>5</v>
      </c>
      <c r="C2020" s="25">
        <v>1</v>
      </c>
      <c r="D2020" s="27">
        <v>1</v>
      </c>
    </row>
    <row r="2021" spans="1:4" x14ac:dyDescent="0.25">
      <c r="A2021" s="30" t="s">
        <v>1025</v>
      </c>
      <c r="B2021" s="27">
        <v>1</v>
      </c>
      <c r="C2021" s="25">
        <v>1</v>
      </c>
      <c r="D2021" s="27">
        <v>1</v>
      </c>
    </row>
    <row r="2022" spans="1:4" x14ac:dyDescent="0.25">
      <c r="A2022" s="30" t="s">
        <v>1026</v>
      </c>
      <c r="B2022" s="27">
        <v>2</v>
      </c>
      <c r="C2022" s="25">
        <v>1</v>
      </c>
      <c r="D2022" s="27">
        <v>1</v>
      </c>
    </row>
    <row r="2023" spans="1:4" x14ac:dyDescent="0.25">
      <c r="A2023" s="30" t="s">
        <v>1027</v>
      </c>
      <c r="B2023" s="27">
        <v>5</v>
      </c>
      <c r="C2023" s="25">
        <v>1</v>
      </c>
      <c r="D2023" s="27">
        <v>1</v>
      </c>
    </row>
    <row r="2024" spans="1:4" x14ac:dyDescent="0.25">
      <c r="A2024" s="30" t="s">
        <v>1028</v>
      </c>
      <c r="B2024" s="27">
        <v>6</v>
      </c>
      <c r="C2024" s="25">
        <v>1</v>
      </c>
      <c r="D2024" s="27">
        <v>1</v>
      </c>
    </row>
    <row r="2025" spans="1:4" x14ac:dyDescent="0.25">
      <c r="A2025" s="30" t="s">
        <v>918</v>
      </c>
      <c r="B2025" s="27">
        <v>3</v>
      </c>
      <c r="C2025" s="25">
        <v>1</v>
      </c>
      <c r="D2025" s="27">
        <v>1</v>
      </c>
    </row>
    <row r="2026" spans="1:4" x14ac:dyDescent="0.25">
      <c r="A2026" s="30" t="s">
        <v>919</v>
      </c>
      <c r="B2026" s="27">
        <v>1</v>
      </c>
      <c r="C2026" s="25">
        <v>1</v>
      </c>
      <c r="D2026" s="27">
        <v>1</v>
      </c>
    </row>
    <row r="2027" spans="1:4" x14ac:dyDescent="0.25">
      <c r="A2027" s="30" t="s">
        <v>920</v>
      </c>
      <c r="B2027" s="27">
        <v>8</v>
      </c>
      <c r="C2027" s="25">
        <v>1</v>
      </c>
      <c r="D2027" s="27">
        <v>1</v>
      </c>
    </row>
    <row r="2028" spans="1:4" x14ac:dyDescent="0.25">
      <c r="A2028" s="30" t="s">
        <v>1029</v>
      </c>
      <c r="B2028" s="27">
        <v>1</v>
      </c>
      <c r="C2028" s="25">
        <v>1</v>
      </c>
      <c r="D2028" s="27">
        <v>1</v>
      </c>
    </row>
    <row r="2029" spans="1:4" x14ac:dyDescent="0.25">
      <c r="A2029" s="30" t="s">
        <v>1753</v>
      </c>
      <c r="B2029" s="27">
        <v>1</v>
      </c>
      <c r="C2029" s="25">
        <v>1</v>
      </c>
      <c r="D2029" s="27">
        <v>1</v>
      </c>
    </row>
    <row r="2030" spans="1:4" x14ac:dyDescent="0.25">
      <c r="A2030" s="30" t="s">
        <v>922</v>
      </c>
      <c r="B2030" s="27">
        <v>3</v>
      </c>
      <c r="C2030" s="25">
        <v>1</v>
      </c>
      <c r="D2030" s="27">
        <v>1</v>
      </c>
    </row>
    <row r="2031" spans="1:4" x14ac:dyDescent="0.25">
      <c r="A2031" s="30" t="s">
        <v>1030</v>
      </c>
      <c r="B2031" s="27">
        <v>2</v>
      </c>
      <c r="C2031" s="25">
        <v>1</v>
      </c>
      <c r="D2031" s="27">
        <v>1</v>
      </c>
    </row>
    <row r="2032" spans="1:4" x14ac:dyDescent="0.25">
      <c r="A2032" s="30" t="s">
        <v>828</v>
      </c>
      <c r="B2032" s="27">
        <v>2</v>
      </c>
      <c r="C2032" s="25">
        <v>1</v>
      </c>
      <c r="D2032" s="27">
        <v>1</v>
      </c>
    </row>
    <row r="2033" spans="1:4" x14ac:dyDescent="0.25">
      <c r="A2033" s="30" t="s">
        <v>1031</v>
      </c>
      <c r="B2033" s="27">
        <v>6</v>
      </c>
      <c r="C2033" s="25">
        <v>1</v>
      </c>
      <c r="D2033" s="27">
        <v>1</v>
      </c>
    </row>
    <row r="2034" spans="1:4" x14ac:dyDescent="0.25">
      <c r="A2034" s="30" t="s">
        <v>924</v>
      </c>
      <c r="B2034" s="27">
        <v>3</v>
      </c>
      <c r="C2034" s="25">
        <v>1</v>
      </c>
      <c r="D2034" s="27">
        <v>1</v>
      </c>
    </row>
    <row r="2035" spans="1:4" x14ac:dyDescent="0.25">
      <c r="A2035" s="30" t="s">
        <v>1032</v>
      </c>
      <c r="B2035" s="27">
        <v>6</v>
      </c>
      <c r="C2035" s="25">
        <v>1</v>
      </c>
      <c r="D2035" s="27">
        <v>1</v>
      </c>
    </row>
    <row r="2036" spans="1:4" x14ac:dyDescent="0.25">
      <c r="A2036" s="30" t="s">
        <v>1033</v>
      </c>
      <c r="B2036" s="27">
        <v>1</v>
      </c>
      <c r="C2036" s="25">
        <v>1</v>
      </c>
      <c r="D2036" s="27">
        <v>1</v>
      </c>
    </row>
    <row r="2037" spans="1:4" x14ac:dyDescent="0.25">
      <c r="A2037" s="30" t="s">
        <v>1034</v>
      </c>
      <c r="B2037" s="27">
        <v>2</v>
      </c>
      <c r="C2037" s="25">
        <v>1</v>
      </c>
      <c r="D2037" s="27">
        <v>1</v>
      </c>
    </row>
    <row r="2038" spans="1:4" x14ac:dyDescent="0.25">
      <c r="A2038" s="30" t="s">
        <v>1035</v>
      </c>
      <c r="B2038" s="27">
        <v>7</v>
      </c>
      <c r="C2038" s="25">
        <v>1</v>
      </c>
      <c r="D2038" s="27">
        <v>1</v>
      </c>
    </row>
    <row r="2039" spans="1:4" x14ac:dyDescent="0.25">
      <c r="A2039" s="30" t="s">
        <v>1036</v>
      </c>
      <c r="B2039" s="27">
        <v>12</v>
      </c>
      <c r="C2039" s="25">
        <v>1</v>
      </c>
      <c r="D2039" s="27">
        <v>1</v>
      </c>
    </row>
    <row r="2040" spans="1:4" x14ac:dyDescent="0.25">
      <c r="A2040" s="30" t="s">
        <v>1037</v>
      </c>
      <c r="B2040" s="27">
        <v>2</v>
      </c>
      <c r="C2040" s="25">
        <v>1</v>
      </c>
      <c r="D2040" s="27">
        <v>1</v>
      </c>
    </row>
    <row r="2041" spans="1:4" x14ac:dyDescent="0.25">
      <c r="A2041" s="30" t="s">
        <v>1754</v>
      </c>
      <c r="B2041" s="27">
        <v>5</v>
      </c>
      <c r="C2041" s="25">
        <v>1</v>
      </c>
      <c r="D2041" s="27">
        <v>1</v>
      </c>
    </row>
    <row r="2042" spans="1:4" x14ac:dyDescent="0.25">
      <c r="A2042" s="30" t="s">
        <v>1038</v>
      </c>
      <c r="B2042" s="27">
        <v>3</v>
      </c>
      <c r="C2042" s="25">
        <v>1</v>
      </c>
      <c r="D2042" s="27">
        <v>1</v>
      </c>
    </row>
    <row r="2043" spans="1:4" x14ac:dyDescent="0.25">
      <c r="A2043" s="30" t="s">
        <v>1755</v>
      </c>
      <c r="B2043" s="27">
        <v>1</v>
      </c>
      <c r="C2043" s="25">
        <v>1</v>
      </c>
      <c r="D2043" s="27">
        <v>1</v>
      </c>
    </row>
    <row r="2044" spans="1:4" x14ac:dyDescent="0.25">
      <c r="A2044" s="30" t="s">
        <v>1756</v>
      </c>
      <c r="B2044" s="27">
        <v>2</v>
      </c>
      <c r="C2044" s="25">
        <v>1</v>
      </c>
      <c r="D2044" s="27">
        <v>1</v>
      </c>
    </row>
    <row r="2045" spans="1:4" x14ac:dyDescent="0.25">
      <c r="A2045" s="30" t="s">
        <v>1039</v>
      </c>
      <c r="B2045" s="27">
        <v>1</v>
      </c>
      <c r="C2045" s="25">
        <v>1</v>
      </c>
      <c r="D2045" s="27">
        <v>1</v>
      </c>
    </row>
    <row r="2046" spans="1:4" x14ac:dyDescent="0.25">
      <c r="A2046" s="30" t="s">
        <v>1757</v>
      </c>
      <c r="B2046" s="27">
        <v>1</v>
      </c>
      <c r="C2046" s="25">
        <v>1</v>
      </c>
      <c r="D2046" s="27">
        <v>1</v>
      </c>
    </row>
    <row r="2047" spans="1:4" x14ac:dyDescent="0.25">
      <c r="A2047" s="30" t="s">
        <v>1712</v>
      </c>
      <c r="B2047" s="27">
        <v>9</v>
      </c>
      <c r="C2047" s="25">
        <v>1</v>
      </c>
      <c r="D2047" s="27">
        <v>1</v>
      </c>
    </row>
    <row r="2048" spans="1:4" x14ac:dyDescent="0.25">
      <c r="A2048" s="30" t="s">
        <v>1758</v>
      </c>
      <c r="B2048" s="27">
        <v>2</v>
      </c>
      <c r="C2048" s="25">
        <v>1</v>
      </c>
      <c r="D2048" s="27">
        <v>1</v>
      </c>
    </row>
    <row r="2049" spans="1:4" x14ac:dyDescent="0.25">
      <c r="A2049" s="30" t="s">
        <v>1040</v>
      </c>
      <c r="B2049" s="27">
        <v>13</v>
      </c>
      <c r="C2049" s="25">
        <v>1</v>
      </c>
      <c r="D2049" s="27">
        <v>1</v>
      </c>
    </row>
    <row r="2050" spans="1:4" x14ac:dyDescent="0.25">
      <c r="A2050" s="30" t="s">
        <v>1759</v>
      </c>
      <c r="B2050" s="27">
        <v>1</v>
      </c>
      <c r="C2050" s="25">
        <v>1</v>
      </c>
      <c r="D2050" s="27">
        <v>1</v>
      </c>
    </row>
    <row r="2051" spans="1:4" x14ac:dyDescent="0.25">
      <c r="A2051" s="30" t="s">
        <v>1041</v>
      </c>
      <c r="B2051" s="27">
        <v>2</v>
      </c>
      <c r="C2051" s="25">
        <v>1</v>
      </c>
      <c r="D2051" s="27">
        <v>1</v>
      </c>
    </row>
    <row r="2052" spans="1:4" x14ac:dyDescent="0.25">
      <c r="A2052" s="30" t="s">
        <v>1760</v>
      </c>
      <c r="B2052" s="27">
        <v>2</v>
      </c>
      <c r="C2052" s="25">
        <v>1</v>
      </c>
      <c r="D2052" s="27">
        <v>1</v>
      </c>
    </row>
    <row r="2053" spans="1:4" x14ac:dyDescent="0.25">
      <c r="A2053" s="30" t="s">
        <v>1042</v>
      </c>
      <c r="B2053" s="27">
        <v>3</v>
      </c>
      <c r="C2053" s="25">
        <v>1</v>
      </c>
      <c r="D2053" s="27">
        <v>1</v>
      </c>
    </row>
    <row r="2054" spans="1:4" x14ac:dyDescent="0.25">
      <c r="A2054" s="30" t="s">
        <v>1761</v>
      </c>
      <c r="B2054" s="27">
        <v>1</v>
      </c>
      <c r="C2054" s="25">
        <v>1</v>
      </c>
      <c r="D2054" s="27">
        <v>1</v>
      </c>
    </row>
    <row r="2055" spans="1:4" x14ac:dyDescent="0.25">
      <c r="A2055" s="30" t="s">
        <v>1043</v>
      </c>
      <c r="B2055" s="27">
        <v>11</v>
      </c>
      <c r="C2055" s="25">
        <v>1</v>
      </c>
      <c r="D2055" s="27">
        <v>1</v>
      </c>
    </row>
    <row r="2056" spans="1:4" x14ac:dyDescent="0.25">
      <c r="A2056" s="30" t="s">
        <v>1044</v>
      </c>
      <c r="B2056" s="27">
        <v>6</v>
      </c>
      <c r="C2056" s="25">
        <v>1</v>
      </c>
      <c r="D2056" s="27">
        <v>1</v>
      </c>
    </row>
    <row r="2057" spans="1:4" x14ac:dyDescent="0.25">
      <c r="A2057" s="30" t="s">
        <v>1045</v>
      </c>
      <c r="B2057" s="27">
        <v>1</v>
      </c>
      <c r="C2057" s="25">
        <v>1</v>
      </c>
      <c r="D2057" s="27">
        <v>1</v>
      </c>
    </row>
    <row r="2058" spans="1:4" x14ac:dyDescent="0.25">
      <c r="A2058" s="30" t="s">
        <v>1046</v>
      </c>
      <c r="B2058" s="27">
        <v>1</v>
      </c>
      <c r="C2058" s="25">
        <v>1</v>
      </c>
      <c r="D2058" s="27">
        <v>1</v>
      </c>
    </row>
    <row r="2059" spans="1:4" x14ac:dyDescent="0.25">
      <c r="A2059" s="30" t="s">
        <v>931</v>
      </c>
      <c r="B2059" s="27">
        <v>7</v>
      </c>
      <c r="C2059" s="25">
        <v>1</v>
      </c>
      <c r="D2059" s="27">
        <v>1</v>
      </c>
    </row>
    <row r="2060" spans="1:4" x14ac:dyDescent="0.25">
      <c r="A2060" s="30" t="s">
        <v>1762</v>
      </c>
      <c r="B2060" s="27">
        <v>1</v>
      </c>
      <c r="C2060" s="25">
        <v>1</v>
      </c>
      <c r="D2060" s="27">
        <v>1</v>
      </c>
    </row>
    <row r="2061" spans="1:4" x14ac:dyDescent="0.25">
      <c r="A2061" s="30" t="s">
        <v>1047</v>
      </c>
      <c r="B2061" s="27">
        <v>1</v>
      </c>
      <c r="C2061" s="25">
        <v>1</v>
      </c>
      <c r="D2061" s="27">
        <v>1</v>
      </c>
    </row>
    <row r="2062" spans="1:4" x14ac:dyDescent="0.25">
      <c r="A2062" s="30" t="s">
        <v>868</v>
      </c>
      <c r="B2062" s="27">
        <v>8</v>
      </c>
      <c r="C2062" s="25">
        <v>1</v>
      </c>
      <c r="D2062" s="27">
        <v>1</v>
      </c>
    </row>
    <row r="2063" spans="1:4" x14ac:dyDescent="0.25">
      <c r="A2063" s="30" t="s">
        <v>1048</v>
      </c>
      <c r="B2063" s="27">
        <v>5</v>
      </c>
      <c r="C2063" s="25">
        <v>1</v>
      </c>
      <c r="D2063" s="27">
        <v>1</v>
      </c>
    </row>
    <row r="2064" spans="1:4" x14ac:dyDescent="0.25">
      <c r="A2064" s="30" t="s">
        <v>932</v>
      </c>
      <c r="B2064" s="27">
        <v>1</v>
      </c>
      <c r="C2064" s="25">
        <v>1</v>
      </c>
      <c r="D2064" s="27">
        <v>1</v>
      </c>
    </row>
    <row r="2065" spans="1:4" x14ac:dyDescent="0.25">
      <c r="A2065" s="30" t="s">
        <v>1049</v>
      </c>
      <c r="B2065" s="27">
        <v>1</v>
      </c>
      <c r="C2065" s="25">
        <v>1</v>
      </c>
      <c r="D2065" s="27">
        <v>1</v>
      </c>
    </row>
    <row r="2066" spans="1:4" x14ac:dyDescent="0.25">
      <c r="A2066" s="30" t="s">
        <v>1050</v>
      </c>
      <c r="B2066" s="27">
        <v>2</v>
      </c>
      <c r="C2066" s="25">
        <v>1</v>
      </c>
      <c r="D2066" s="27">
        <v>1</v>
      </c>
    </row>
    <row r="2067" spans="1:4" x14ac:dyDescent="0.25">
      <c r="A2067" s="30" t="s">
        <v>936</v>
      </c>
      <c r="B2067" s="27">
        <v>2</v>
      </c>
      <c r="C2067" s="25">
        <v>1</v>
      </c>
      <c r="D2067" s="27">
        <v>1</v>
      </c>
    </row>
    <row r="2068" spans="1:4" x14ac:dyDescent="0.25">
      <c r="A2068" s="30" t="s">
        <v>937</v>
      </c>
      <c r="B2068" s="27">
        <v>2</v>
      </c>
      <c r="C2068" s="25">
        <v>1</v>
      </c>
      <c r="D2068" s="27">
        <v>1</v>
      </c>
    </row>
    <row r="2069" spans="1:4" x14ac:dyDescent="0.25">
      <c r="A2069" s="30" t="s">
        <v>1051</v>
      </c>
      <c r="B2069" s="27">
        <v>5</v>
      </c>
      <c r="C2069" s="25">
        <v>1</v>
      </c>
      <c r="D2069" s="27">
        <v>1</v>
      </c>
    </row>
    <row r="2070" spans="1:4" x14ac:dyDescent="0.25">
      <c r="A2070" s="30" t="s">
        <v>1714</v>
      </c>
      <c r="B2070" s="27">
        <v>3</v>
      </c>
      <c r="C2070" s="25">
        <v>1</v>
      </c>
      <c r="D2070" s="27">
        <v>1</v>
      </c>
    </row>
    <row r="2071" spans="1:4" x14ac:dyDescent="0.25">
      <c r="A2071" s="30" t="s">
        <v>1052</v>
      </c>
      <c r="B2071" s="27">
        <v>2</v>
      </c>
      <c r="C2071" s="25">
        <v>1</v>
      </c>
      <c r="D2071" s="27">
        <v>1</v>
      </c>
    </row>
    <row r="2072" spans="1:4" x14ac:dyDescent="0.25">
      <c r="A2072" s="30" t="s">
        <v>1053</v>
      </c>
      <c r="B2072" s="27">
        <v>2</v>
      </c>
      <c r="C2072" s="25">
        <v>1</v>
      </c>
      <c r="D2072" s="27">
        <v>1</v>
      </c>
    </row>
    <row r="2073" spans="1:4" x14ac:dyDescent="0.25">
      <c r="A2073" s="30" t="s">
        <v>1054</v>
      </c>
      <c r="B2073" s="27">
        <v>2</v>
      </c>
      <c r="C2073" s="25">
        <v>1</v>
      </c>
      <c r="D2073" s="27">
        <v>1</v>
      </c>
    </row>
    <row r="2074" spans="1:4" x14ac:dyDescent="0.25">
      <c r="A2074" s="30" t="s">
        <v>1055</v>
      </c>
      <c r="B2074" s="27">
        <v>1</v>
      </c>
      <c r="C2074" s="25">
        <v>1</v>
      </c>
      <c r="D2074" s="27">
        <v>1</v>
      </c>
    </row>
    <row r="2075" spans="1:4" x14ac:dyDescent="0.25">
      <c r="A2075" s="30" t="s">
        <v>1056</v>
      </c>
      <c r="B2075" s="27">
        <v>1</v>
      </c>
      <c r="C2075" s="25">
        <v>1</v>
      </c>
      <c r="D2075" s="27">
        <v>1</v>
      </c>
    </row>
    <row r="2076" spans="1:4" x14ac:dyDescent="0.25">
      <c r="A2076" s="30" t="s">
        <v>1763</v>
      </c>
      <c r="B2076" s="27">
        <v>9</v>
      </c>
      <c r="C2076" s="25">
        <v>1</v>
      </c>
      <c r="D2076" s="27">
        <v>1</v>
      </c>
    </row>
    <row r="2077" spans="1:4" x14ac:dyDescent="0.25">
      <c r="A2077" s="30" t="s">
        <v>1764</v>
      </c>
      <c r="B2077" s="27">
        <v>1</v>
      </c>
      <c r="C2077" s="25">
        <v>1</v>
      </c>
      <c r="D2077" s="27">
        <v>1</v>
      </c>
    </row>
    <row r="2078" spans="1:4" x14ac:dyDescent="0.25">
      <c r="A2078" s="30" t="s">
        <v>1057</v>
      </c>
      <c r="B2078" s="27">
        <v>1</v>
      </c>
      <c r="C2078" s="25">
        <v>1</v>
      </c>
      <c r="D2078" s="27">
        <v>1</v>
      </c>
    </row>
    <row r="2079" spans="1:4" x14ac:dyDescent="0.25">
      <c r="A2079" s="30" t="s">
        <v>940</v>
      </c>
      <c r="B2079" s="27">
        <v>3</v>
      </c>
      <c r="C2079" s="25">
        <v>1</v>
      </c>
      <c r="D2079" s="27">
        <v>1</v>
      </c>
    </row>
    <row r="2080" spans="1:4" x14ac:dyDescent="0.25">
      <c r="A2080" s="30" t="s">
        <v>1058</v>
      </c>
      <c r="B2080" s="27">
        <v>1</v>
      </c>
      <c r="C2080" s="25">
        <v>1</v>
      </c>
      <c r="D2080" s="27">
        <v>1</v>
      </c>
    </row>
    <row r="2081" spans="1:4" x14ac:dyDescent="0.25">
      <c r="A2081" s="31" t="s">
        <v>1059</v>
      </c>
      <c r="B2081" s="28">
        <v>638</v>
      </c>
      <c r="C2081" s="26" t="s">
        <v>840</v>
      </c>
      <c r="D2081" s="28">
        <v>157</v>
      </c>
    </row>
    <row r="2082" spans="1:4" x14ac:dyDescent="0.25">
      <c r="A2082" s="30" t="s">
        <v>1060</v>
      </c>
      <c r="B2082" s="27"/>
      <c r="C2082" s="24"/>
      <c r="D2082" s="27"/>
    </row>
    <row r="2083" spans="1:4" x14ac:dyDescent="0.25">
      <c r="A2083" s="30" t="s">
        <v>1061</v>
      </c>
      <c r="B2083" s="27">
        <v>1</v>
      </c>
      <c r="C2083" s="25">
        <v>1</v>
      </c>
      <c r="D2083" s="27">
        <v>1</v>
      </c>
    </row>
    <row r="2084" spans="1:4" x14ac:dyDescent="0.25">
      <c r="A2084" s="30" t="s">
        <v>1765</v>
      </c>
      <c r="B2084" s="27">
        <v>1</v>
      </c>
      <c r="C2084" s="25">
        <v>1</v>
      </c>
      <c r="D2084" s="27">
        <v>1</v>
      </c>
    </row>
    <row r="2085" spans="1:4" x14ac:dyDescent="0.25">
      <c r="A2085" s="30" t="s">
        <v>1062</v>
      </c>
      <c r="B2085" s="27">
        <v>2</v>
      </c>
      <c r="C2085" s="25">
        <v>1</v>
      </c>
      <c r="D2085" s="27">
        <v>1</v>
      </c>
    </row>
    <row r="2086" spans="1:4" x14ac:dyDescent="0.25">
      <c r="A2086" s="30" t="s">
        <v>1766</v>
      </c>
      <c r="B2086" s="27">
        <v>1</v>
      </c>
      <c r="C2086" s="25">
        <v>1</v>
      </c>
      <c r="D2086" s="27">
        <v>1</v>
      </c>
    </row>
    <row r="2087" spans="1:4" x14ac:dyDescent="0.25">
      <c r="A2087" s="30" t="s">
        <v>1063</v>
      </c>
      <c r="B2087" s="27">
        <v>10</v>
      </c>
      <c r="C2087" s="25">
        <v>1</v>
      </c>
      <c r="D2087" s="27">
        <v>1</v>
      </c>
    </row>
    <row r="2088" spans="1:4" x14ac:dyDescent="0.25">
      <c r="A2088" s="30" t="s">
        <v>1064</v>
      </c>
      <c r="B2088" s="27">
        <v>2</v>
      </c>
      <c r="C2088" s="25">
        <v>1</v>
      </c>
      <c r="D2088" s="27">
        <v>1</v>
      </c>
    </row>
    <row r="2089" spans="1:4" x14ac:dyDescent="0.25">
      <c r="A2089" s="30" t="s">
        <v>1767</v>
      </c>
      <c r="B2089" s="27">
        <v>1</v>
      </c>
      <c r="C2089" s="25">
        <v>1</v>
      </c>
      <c r="D2089" s="27">
        <v>1</v>
      </c>
    </row>
    <row r="2090" spans="1:4" x14ac:dyDescent="0.25">
      <c r="A2090" s="30" t="s">
        <v>1065</v>
      </c>
      <c r="B2090" s="27">
        <v>1</v>
      </c>
      <c r="C2090" s="25">
        <v>1</v>
      </c>
      <c r="D2090" s="27">
        <v>1</v>
      </c>
    </row>
    <row r="2091" spans="1:4" x14ac:dyDescent="0.25">
      <c r="A2091" s="30" t="s">
        <v>801</v>
      </c>
      <c r="B2091" s="27">
        <v>2</v>
      </c>
      <c r="C2091" s="25">
        <v>1</v>
      </c>
      <c r="D2091" s="27">
        <v>1</v>
      </c>
    </row>
    <row r="2092" spans="1:4" x14ac:dyDescent="0.25">
      <c r="A2092" s="30" t="s">
        <v>1768</v>
      </c>
      <c r="B2092" s="27">
        <v>1</v>
      </c>
      <c r="C2092" s="25">
        <v>1</v>
      </c>
      <c r="D2092" s="27">
        <v>1</v>
      </c>
    </row>
    <row r="2093" spans="1:4" x14ac:dyDescent="0.25">
      <c r="A2093" s="30" t="s">
        <v>1769</v>
      </c>
      <c r="B2093" s="27">
        <v>1</v>
      </c>
      <c r="C2093" s="25">
        <v>1</v>
      </c>
      <c r="D2093" s="27">
        <v>1</v>
      </c>
    </row>
    <row r="2094" spans="1:4" x14ac:dyDescent="0.25">
      <c r="A2094" s="30" t="s">
        <v>1770</v>
      </c>
      <c r="B2094" s="27">
        <v>1</v>
      </c>
      <c r="C2094" s="25">
        <v>1</v>
      </c>
      <c r="D2094" s="27">
        <v>1</v>
      </c>
    </row>
    <row r="2095" spans="1:4" x14ac:dyDescent="0.25">
      <c r="A2095" s="30" t="s">
        <v>1066</v>
      </c>
      <c r="B2095" s="27">
        <v>5</v>
      </c>
      <c r="C2095" s="25">
        <v>1</v>
      </c>
      <c r="D2095" s="27">
        <v>1</v>
      </c>
    </row>
    <row r="2096" spans="1:4" x14ac:dyDescent="0.25">
      <c r="A2096" s="30" t="s">
        <v>1067</v>
      </c>
      <c r="B2096" s="27">
        <v>16</v>
      </c>
      <c r="C2096" s="25">
        <v>1</v>
      </c>
      <c r="D2096" s="27">
        <v>1</v>
      </c>
    </row>
    <row r="2097" spans="1:4" x14ac:dyDescent="0.25">
      <c r="A2097" s="30" t="s">
        <v>1068</v>
      </c>
      <c r="B2097" s="27">
        <v>1</v>
      </c>
      <c r="C2097" s="25">
        <v>1</v>
      </c>
      <c r="D2097" s="27">
        <v>1</v>
      </c>
    </row>
    <row r="2098" spans="1:4" x14ac:dyDescent="0.25">
      <c r="A2098" s="30" t="s">
        <v>1069</v>
      </c>
      <c r="B2098" s="27">
        <v>17</v>
      </c>
      <c r="C2098" s="25">
        <v>1</v>
      </c>
      <c r="D2098" s="27">
        <v>1</v>
      </c>
    </row>
    <row r="2099" spans="1:4" x14ac:dyDescent="0.25">
      <c r="A2099" s="30" t="s">
        <v>1070</v>
      </c>
      <c r="B2099" s="27">
        <v>31</v>
      </c>
      <c r="C2099" s="25">
        <v>1</v>
      </c>
      <c r="D2099" s="27">
        <v>1</v>
      </c>
    </row>
    <row r="2100" spans="1:4" x14ac:dyDescent="0.25">
      <c r="A2100" s="30" t="s">
        <v>1071</v>
      </c>
      <c r="B2100" s="27">
        <v>1</v>
      </c>
      <c r="C2100" s="25">
        <v>1</v>
      </c>
      <c r="D2100" s="27">
        <v>1</v>
      </c>
    </row>
    <row r="2101" spans="1:4" x14ac:dyDescent="0.25">
      <c r="A2101" s="30" t="s">
        <v>805</v>
      </c>
      <c r="B2101" s="27">
        <v>3</v>
      </c>
      <c r="C2101" s="25">
        <v>1</v>
      </c>
      <c r="D2101" s="27">
        <v>1</v>
      </c>
    </row>
    <row r="2102" spans="1:4" x14ac:dyDescent="0.25">
      <c r="A2102" s="30" t="s">
        <v>949</v>
      </c>
      <c r="B2102" s="27">
        <v>1</v>
      </c>
      <c r="C2102" s="25">
        <v>1</v>
      </c>
      <c r="D2102" s="27">
        <v>1</v>
      </c>
    </row>
    <row r="2103" spans="1:4" x14ac:dyDescent="0.25">
      <c r="A2103" s="30" t="s">
        <v>1072</v>
      </c>
      <c r="B2103" s="27">
        <v>2</v>
      </c>
      <c r="C2103" s="25">
        <v>1</v>
      </c>
      <c r="D2103" s="27">
        <v>1</v>
      </c>
    </row>
    <row r="2104" spans="1:4" x14ac:dyDescent="0.25">
      <c r="A2104" s="30" t="s">
        <v>1771</v>
      </c>
      <c r="B2104" s="27">
        <v>1</v>
      </c>
      <c r="C2104" s="25">
        <v>1</v>
      </c>
      <c r="D2104" s="27">
        <v>1</v>
      </c>
    </row>
    <row r="2105" spans="1:4" x14ac:dyDescent="0.25">
      <c r="A2105" s="30" t="s">
        <v>1073</v>
      </c>
      <c r="B2105" s="27">
        <v>1</v>
      </c>
      <c r="C2105" s="25">
        <v>1</v>
      </c>
      <c r="D2105" s="27">
        <v>1</v>
      </c>
    </row>
    <row r="2106" spans="1:4" x14ac:dyDescent="0.25">
      <c r="A2106" s="30" t="s">
        <v>807</v>
      </c>
      <c r="B2106" s="27">
        <v>16</v>
      </c>
      <c r="C2106" s="25">
        <v>1</v>
      </c>
      <c r="D2106" s="27">
        <v>1</v>
      </c>
    </row>
    <row r="2107" spans="1:4" x14ac:dyDescent="0.25">
      <c r="A2107" s="30" t="s">
        <v>808</v>
      </c>
      <c r="B2107" s="27">
        <v>1</v>
      </c>
      <c r="C2107" s="25">
        <v>1</v>
      </c>
      <c r="D2107" s="27">
        <v>1</v>
      </c>
    </row>
    <row r="2108" spans="1:4" x14ac:dyDescent="0.25">
      <c r="A2108" s="30" t="s">
        <v>1772</v>
      </c>
      <c r="B2108" s="27">
        <v>18</v>
      </c>
      <c r="C2108" s="25">
        <v>1</v>
      </c>
      <c r="D2108" s="27">
        <v>1</v>
      </c>
    </row>
    <row r="2109" spans="1:4" x14ac:dyDescent="0.25">
      <c r="A2109" s="30" t="s">
        <v>1074</v>
      </c>
      <c r="B2109" s="27">
        <v>3</v>
      </c>
      <c r="C2109" s="25">
        <v>1</v>
      </c>
      <c r="D2109" s="27">
        <v>1</v>
      </c>
    </row>
    <row r="2110" spans="1:4" x14ac:dyDescent="0.25">
      <c r="A2110" s="30" t="s">
        <v>1075</v>
      </c>
      <c r="B2110" s="27">
        <v>19</v>
      </c>
      <c r="C2110" s="25">
        <v>1</v>
      </c>
      <c r="D2110" s="27">
        <v>1</v>
      </c>
    </row>
    <row r="2111" spans="1:4" x14ac:dyDescent="0.25">
      <c r="A2111" s="30" t="s">
        <v>1076</v>
      </c>
      <c r="B2111" s="27">
        <v>11</v>
      </c>
      <c r="C2111" s="25">
        <v>1</v>
      </c>
      <c r="D2111" s="27">
        <v>1</v>
      </c>
    </row>
    <row r="2112" spans="1:4" x14ac:dyDescent="0.25">
      <c r="A2112" s="30" t="s">
        <v>1077</v>
      </c>
      <c r="B2112" s="27">
        <v>2</v>
      </c>
      <c r="C2112" s="25">
        <v>1</v>
      </c>
      <c r="D2112" s="27">
        <v>1</v>
      </c>
    </row>
    <row r="2113" spans="1:4" x14ac:dyDescent="0.25">
      <c r="A2113" s="30" t="s">
        <v>1773</v>
      </c>
      <c r="B2113" s="27">
        <v>3</v>
      </c>
      <c r="C2113" s="25">
        <v>1</v>
      </c>
      <c r="D2113" s="27">
        <v>1</v>
      </c>
    </row>
    <row r="2114" spans="1:4" x14ac:dyDescent="0.25">
      <c r="A2114" s="30" t="s">
        <v>809</v>
      </c>
      <c r="B2114" s="27">
        <v>10</v>
      </c>
      <c r="C2114" s="25">
        <v>1</v>
      </c>
      <c r="D2114" s="27">
        <v>1</v>
      </c>
    </row>
    <row r="2115" spans="1:4" x14ac:dyDescent="0.25">
      <c r="A2115" s="30" t="s">
        <v>1078</v>
      </c>
      <c r="B2115" s="27">
        <v>9</v>
      </c>
      <c r="C2115" s="25">
        <v>1</v>
      </c>
      <c r="D2115" s="27">
        <v>1</v>
      </c>
    </row>
    <row r="2116" spans="1:4" x14ac:dyDescent="0.25">
      <c r="A2116" s="30" t="s">
        <v>1079</v>
      </c>
      <c r="B2116" s="27">
        <v>1</v>
      </c>
      <c r="C2116" s="25">
        <v>1</v>
      </c>
      <c r="D2116" s="27">
        <v>1</v>
      </c>
    </row>
    <row r="2117" spans="1:4" x14ac:dyDescent="0.25">
      <c r="A2117" s="30" t="s">
        <v>1080</v>
      </c>
      <c r="B2117" s="27">
        <v>1</v>
      </c>
      <c r="C2117" s="25">
        <v>1</v>
      </c>
      <c r="D2117" s="27">
        <v>1</v>
      </c>
    </row>
    <row r="2118" spans="1:4" x14ac:dyDescent="0.25">
      <c r="A2118" s="30" t="s">
        <v>1081</v>
      </c>
      <c r="B2118" s="27">
        <v>2</v>
      </c>
      <c r="C2118" s="25">
        <v>1</v>
      </c>
      <c r="D2118" s="27">
        <v>1</v>
      </c>
    </row>
    <row r="2119" spans="1:4" x14ac:dyDescent="0.25">
      <c r="A2119" s="30" t="s">
        <v>1082</v>
      </c>
      <c r="B2119" s="27">
        <v>2</v>
      </c>
      <c r="C2119" s="25">
        <v>1</v>
      </c>
      <c r="D2119" s="27">
        <v>1</v>
      </c>
    </row>
    <row r="2120" spans="1:4" x14ac:dyDescent="0.25">
      <c r="A2120" s="30" t="s">
        <v>2036</v>
      </c>
      <c r="B2120" s="27">
        <v>1</v>
      </c>
      <c r="C2120" s="25">
        <v>1</v>
      </c>
      <c r="D2120" s="27">
        <v>1</v>
      </c>
    </row>
    <row r="2121" spans="1:4" x14ac:dyDescent="0.25">
      <c r="A2121" s="30" t="s">
        <v>1774</v>
      </c>
      <c r="B2121" s="27">
        <v>1</v>
      </c>
      <c r="C2121" s="25">
        <v>1</v>
      </c>
      <c r="D2121" s="27">
        <v>1</v>
      </c>
    </row>
    <row r="2122" spans="1:4" x14ac:dyDescent="0.25">
      <c r="A2122" s="30" t="s">
        <v>1083</v>
      </c>
      <c r="B2122" s="27">
        <v>1</v>
      </c>
      <c r="C2122" s="25">
        <v>1</v>
      </c>
      <c r="D2122" s="27">
        <v>1</v>
      </c>
    </row>
    <row r="2123" spans="1:4" x14ac:dyDescent="0.25">
      <c r="A2123" s="30" t="s">
        <v>1084</v>
      </c>
      <c r="B2123" s="27">
        <v>1</v>
      </c>
      <c r="C2123" s="25">
        <v>1</v>
      </c>
      <c r="D2123" s="27">
        <v>1</v>
      </c>
    </row>
    <row r="2124" spans="1:4" x14ac:dyDescent="0.25">
      <c r="A2124" s="30" t="s">
        <v>1085</v>
      </c>
      <c r="B2124" s="27">
        <v>1</v>
      </c>
      <c r="C2124" s="25">
        <v>1</v>
      </c>
      <c r="D2124" s="27">
        <v>1</v>
      </c>
    </row>
    <row r="2125" spans="1:4" x14ac:dyDescent="0.25">
      <c r="A2125" s="30" t="s">
        <v>1775</v>
      </c>
      <c r="B2125" s="27">
        <v>1</v>
      </c>
      <c r="C2125" s="25">
        <v>1</v>
      </c>
      <c r="D2125" s="27">
        <v>1</v>
      </c>
    </row>
    <row r="2126" spans="1:4" x14ac:dyDescent="0.25">
      <c r="A2126" s="30" t="s">
        <v>1086</v>
      </c>
      <c r="B2126" s="27">
        <v>1</v>
      </c>
      <c r="C2126" s="25">
        <v>1</v>
      </c>
      <c r="D2126" s="27">
        <v>1</v>
      </c>
    </row>
    <row r="2127" spans="1:4" x14ac:dyDescent="0.25">
      <c r="A2127" s="30" t="s">
        <v>1776</v>
      </c>
      <c r="B2127" s="27">
        <v>1</v>
      </c>
      <c r="C2127" s="25">
        <v>1</v>
      </c>
      <c r="D2127" s="27">
        <v>1</v>
      </c>
    </row>
    <row r="2128" spans="1:4" x14ac:dyDescent="0.25">
      <c r="A2128" s="30" t="s">
        <v>1087</v>
      </c>
      <c r="B2128" s="27">
        <v>9</v>
      </c>
      <c r="C2128" s="25">
        <v>1</v>
      </c>
      <c r="D2128" s="27">
        <v>1</v>
      </c>
    </row>
    <row r="2129" spans="1:4" x14ac:dyDescent="0.25">
      <c r="A2129" s="30" t="s">
        <v>1088</v>
      </c>
      <c r="B2129" s="27">
        <v>1</v>
      </c>
      <c r="C2129" s="25">
        <v>1</v>
      </c>
      <c r="D2129" s="27">
        <v>1</v>
      </c>
    </row>
    <row r="2130" spans="1:4" x14ac:dyDescent="0.25">
      <c r="A2130" s="30" t="s">
        <v>812</v>
      </c>
      <c r="B2130" s="27">
        <v>3</v>
      </c>
      <c r="C2130" s="25">
        <v>1</v>
      </c>
      <c r="D2130" s="27">
        <v>1</v>
      </c>
    </row>
    <row r="2131" spans="1:4" x14ac:dyDescent="0.25">
      <c r="A2131" s="30" t="s">
        <v>1089</v>
      </c>
      <c r="B2131" s="27">
        <v>2</v>
      </c>
      <c r="C2131" s="25">
        <v>1</v>
      </c>
      <c r="D2131" s="27">
        <v>1</v>
      </c>
    </row>
    <row r="2132" spans="1:4" x14ac:dyDescent="0.25">
      <c r="A2132" s="30" t="s">
        <v>1777</v>
      </c>
      <c r="B2132" s="27">
        <v>17</v>
      </c>
      <c r="C2132" s="25">
        <v>1</v>
      </c>
      <c r="D2132" s="27">
        <v>1</v>
      </c>
    </row>
    <row r="2133" spans="1:4" x14ac:dyDescent="0.25">
      <c r="A2133" s="30" t="s">
        <v>1090</v>
      </c>
      <c r="B2133" s="27">
        <v>1</v>
      </c>
      <c r="C2133" s="25">
        <v>1</v>
      </c>
      <c r="D2133" s="27">
        <v>1</v>
      </c>
    </row>
    <row r="2134" spans="1:4" x14ac:dyDescent="0.25">
      <c r="A2134" s="30" t="s">
        <v>814</v>
      </c>
      <c r="B2134" s="27">
        <v>6</v>
      </c>
      <c r="C2134" s="25">
        <v>1</v>
      </c>
      <c r="D2134" s="27">
        <v>1</v>
      </c>
    </row>
    <row r="2135" spans="1:4" x14ac:dyDescent="0.25">
      <c r="A2135" s="30" t="s">
        <v>1091</v>
      </c>
      <c r="B2135" s="27">
        <v>1</v>
      </c>
      <c r="C2135" s="25">
        <v>1</v>
      </c>
      <c r="D2135" s="27">
        <v>1</v>
      </c>
    </row>
    <row r="2136" spans="1:4" x14ac:dyDescent="0.25">
      <c r="A2136" s="30" t="s">
        <v>1092</v>
      </c>
      <c r="B2136" s="27">
        <v>3</v>
      </c>
      <c r="C2136" s="25">
        <v>1</v>
      </c>
      <c r="D2136" s="27">
        <v>1</v>
      </c>
    </row>
    <row r="2137" spans="1:4" x14ac:dyDescent="0.25">
      <c r="A2137" s="30" t="s">
        <v>1093</v>
      </c>
      <c r="B2137" s="27">
        <v>2</v>
      </c>
      <c r="C2137" s="25">
        <v>1</v>
      </c>
      <c r="D2137" s="27">
        <v>1</v>
      </c>
    </row>
    <row r="2138" spans="1:4" x14ac:dyDescent="0.25">
      <c r="A2138" s="30" t="s">
        <v>1778</v>
      </c>
      <c r="B2138" s="27">
        <v>2</v>
      </c>
      <c r="C2138" s="25">
        <v>1</v>
      </c>
      <c r="D2138" s="27">
        <v>1</v>
      </c>
    </row>
    <row r="2139" spans="1:4" x14ac:dyDescent="0.25">
      <c r="A2139" s="30" t="s">
        <v>1094</v>
      </c>
      <c r="B2139" s="27">
        <v>1</v>
      </c>
      <c r="C2139" s="25">
        <v>1</v>
      </c>
      <c r="D2139" s="27">
        <v>1</v>
      </c>
    </row>
    <row r="2140" spans="1:4" x14ac:dyDescent="0.25">
      <c r="A2140" s="30" t="s">
        <v>910</v>
      </c>
      <c r="B2140" s="27">
        <v>3</v>
      </c>
      <c r="C2140" s="25">
        <v>1</v>
      </c>
      <c r="D2140" s="27">
        <v>1</v>
      </c>
    </row>
    <row r="2141" spans="1:4" x14ac:dyDescent="0.25">
      <c r="A2141" s="30" t="s">
        <v>1095</v>
      </c>
      <c r="B2141" s="27">
        <v>2</v>
      </c>
      <c r="C2141" s="25">
        <v>1</v>
      </c>
      <c r="D2141" s="27">
        <v>1</v>
      </c>
    </row>
    <row r="2142" spans="1:4" x14ac:dyDescent="0.25">
      <c r="A2142" s="30" t="s">
        <v>1096</v>
      </c>
      <c r="B2142" s="27">
        <v>1</v>
      </c>
      <c r="C2142" s="25">
        <v>1</v>
      </c>
      <c r="D2142" s="27">
        <v>1</v>
      </c>
    </row>
    <row r="2143" spans="1:4" x14ac:dyDescent="0.25">
      <c r="A2143" s="30" t="s">
        <v>817</v>
      </c>
      <c r="B2143" s="27">
        <v>3</v>
      </c>
      <c r="C2143" s="25">
        <v>1</v>
      </c>
      <c r="D2143" s="27">
        <v>1</v>
      </c>
    </row>
    <row r="2144" spans="1:4" x14ac:dyDescent="0.25">
      <c r="A2144" s="30" t="s">
        <v>1779</v>
      </c>
      <c r="B2144" s="27">
        <v>1</v>
      </c>
      <c r="C2144" s="25">
        <v>1</v>
      </c>
      <c r="D2144" s="27">
        <v>1</v>
      </c>
    </row>
    <row r="2145" spans="1:4" x14ac:dyDescent="0.25">
      <c r="A2145" s="30" t="s">
        <v>1097</v>
      </c>
      <c r="B2145" s="27">
        <v>1</v>
      </c>
      <c r="C2145" s="25">
        <v>1</v>
      </c>
      <c r="D2145" s="27">
        <v>1</v>
      </c>
    </row>
    <row r="2146" spans="1:4" x14ac:dyDescent="0.25">
      <c r="A2146" s="30" t="s">
        <v>1098</v>
      </c>
      <c r="B2146" s="27">
        <v>1</v>
      </c>
      <c r="C2146" s="25">
        <v>1</v>
      </c>
      <c r="D2146" s="27">
        <v>1</v>
      </c>
    </row>
    <row r="2147" spans="1:4" x14ac:dyDescent="0.25">
      <c r="A2147" s="30" t="s">
        <v>1099</v>
      </c>
      <c r="B2147" s="27">
        <v>1</v>
      </c>
      <c r="C2147" s="25">
        <v>1</v>
      </c>
      <c r="D2147" s="27">
        <v>1</v>
      </c>
    </row>
    <row r="2148" spans="1:4" x14ac:dyDescent="0.25">
      <c r="A2148" s="30" t="s">
        <v>1100</v>
      </c>
      <c r="B2148" s="27">
        <v>2</v>
      </c>
      <c r="C2148" s="25">
        <v>1</v>
      </c>
      <c r="D2148" s="27">
        <v>1</v>
      </c>
    </row>
    <row r="2149" spans="1:4" x14ac:dyDescent="0.25">
      <c r="A2149" s="30" t="s">
        <v>1101</v>
      </c>
      <c r="B2149" s="27">
        <v>4</v>
      </c>
      <c r="C2149" s="25">
        <v>1</v>
      </c>
      <c r="D2149" s="27">
        <v>1</v>
      </c>
    </row>
    <row r="2150" spans="1:4" x14ac:dyDescent="0.25">
      <c r="A2150" s="30" t="s">
        <v>1015</v>
      </c>
      <c r="B2150" s="27">
        <v>1</v>
      </c>
      <c r="C2150" s="25">
        <v>1</v>
      </c>
      <c r="D2150" s="27">
        <v>1</v>
      </c>
    </row>
    <row r="2151" spans="1:4" x14ac:dyDescent="0.25">
      <c r="A2151" s="30" t="s">
        <v>1102</v>
      </c>
      <c r="B2151" s="27">
        <v>2</v>
      </c>
      <c r="C2151" s="25">
        <v>1</v>
      </c>
      <c r="D2151" s="27">
        <v>1</v>
      </c>
    </row>
    <row r="2152" spans="1:4" x14ac:dyDescent="0.25">
      <c r="A2152" s="30" t="s">
        <v>961</v>
      </c>
      <c r="B2152" s="27">
        <v>3</v>
      </c>
      <c r="C2152" s="25">
        <v>1</v>
      </c>
      <c r="D2152" s="27">
        <v>1</v>
      </c>
    </row>
    <row r="2153" spans="1:4" x14ac:dyDescent="0.25">
      <c r="A2153" s="30" t="s">
        <v>1103</v>
      </c>
      <c r="B2153" s="27">
        <v>1</v>
      </c>
      <c r="C2153" s="25">
        <v>1</v>
      </c>
      <c r="D2153" s="27">
        <v>1</v>
      </c>
    </row>
    <row r="2154" spans="1:4" x14ac:dyDescent="0.25">
      <c r="A2154" s="30" t="s">
        <v>1104</v>
      </c>
      <c r="B2154" s="27">
        <v>12</v>
      </c>
      <c r="C2154" s="25">
        <v>1</v>
      </c>
      <c r="D2154" s="27">
        <v>1</v>
      </c>
    </row>
    <row r="2155" spans="1:4" x14ac:dyDescent="0.25">
      <c r="A2155" s="30" t="s">
        <v>1655</v>
      </c>
      <c r="B2155" s="27">
        <v>6</v>
      </c>
      <c r="C2155" s="25">
        <v>1</v>
      </c>
      <c r="D2155" s="27">
        <v>1</v>
      </c>
    </row>
    <row r="2156" spans="1:4" x14ac:dyDescent="0.25">
      <c r="A2156" s="30" t="s">
        <v>820</v>
      </c>
      <c r="B2156" s="27">
        <v>8</v>
      </c>
      <c r="C2156" s="25">
        <v>1</v>
      </c>
      <c r="D2156" s="27">
        <v>1</v>
      </c>
    </row>
    <row r="2157" spans="1:4" x14ac:dyDescent="0.25">
      <c r="A2157" s="30" t="s">
        <v>1780</v>
      </c>
      <c r="B2157" s="27">
        <v>1</v>
      </c>
      <c r="C2157" s="25">
        <v>1</v>
      </c>
      <c r="D2157" s="27">
        <v>1</v>
      </c>
    </row>
    <row r="2158" spans="1:4" x14ac:dyDescent="0.25">
      <c r="A2158" s="30" t="s">
        <v>823</v>
      </c>
      <c r="B2158" s="27">
        <v>20</v>
      </c>
      <c r="C2158" s="25">
        <v>1</v>
      </c>
      <c r="D2158" s="27">
        <v>1</v>
      </c>
    </row>
    <row r="2159" spans="1:4" x14ac:dyDescent="0.25">
      <c r="A2159" s="30" t="s">
        <v>1105</v>
      </c>
      <c r="B2159" s="27">
        <v>3</v>
      </c>
      <c r="C2159" s="25">
        <v>1</v>
      </c>
      <c r="D2159" s="27">
        <v>1</v>
      </c>
    </row>
    <row r="2160" spans="1:4" x14ac:dyDescent="0.25">
      <c r="A2160" s="30" t="s">
        <v>1106</v>
      </c>
      <c r="B2160" s="27">
        <v>1</v>
      </c>
      <c r="C2160" s="25">
        <v>1</v>
      </c>
      <c r="D2160" s="27">
        <v>1</v>
      </c>
    </row>
    <row r="2161" spans="1:4" x14ac:dyDescent="0.25">
      <c r="A2161" s="30" t="s">
        <v>1781</v>
      </c>
      <c r="B2161" s="27">
        <v>1</v>
      </c>
      <c r="C2161" s="25">
        <v>1</v>
      </c>
      <c r="D2161" s="27">
        <v>1</v>
      </c>
    </row>
    <row r="2162" spans="1:4" x14ac:dyDescent="0.25">
      <c r="A2162" s="30" t="s">
        <v>1107</v>
      </c>
      <c r="B2162" s="27">
        <v>1</v>
      </c>
      <c r="C2162" s="25">
        <v>1</v>
      </c>
      <c r="D2162" s="27">
        <v>1</v>
      </c>
    </row>
    <row r="2163" spans="1:4" x14ac:dyDescent="0.25">
      <c r="A2163" s="30" t="s">
        <v>825</v>
      </c>
      <c r="B2163" s="27">
        <v>6</v>
      </c>
      <c r="C2163" s="25">
        <v>1</v>
      </c>
      <c r="D2163" s="27">
        <v>1</v>
      </c>
    </row>
    <row r="2164" spans="1:4" x14ac:dyDescent="0.25">
      <c r="A2164" s="30" t="s">
        <v>1108</v>
      </c>
      <c r="B2164" s="27">
        <v>8</v>
      </c>
      <c r="C2164" s="25">
        <v>1</v>
      </c>
      <c r="D2164" s="27">
        <v>1</v>
      </c>
    </row>
    <row r="2165" spans="1:4" x14ac:dyDescent="0.25">
      <c r="A2165" s="30" t="s">
        <v>1782</v>
      </c>
      <c r="B2165" s="27">
        <v>1</v>
      </c>
      <c r="C2165" s="25">
        <v>1</v>
      </c>
      <c r="D2165" s="27">
        <v>1</v>
      </c>
    </row>
    <row r="2166" spans="1:4" x14ac:dyDescent="0.25">
      <c r="A2166" s="30" t="s">
        <v>1109</v>
      </c>
      <c r="B2166" s="27">
        <v>7</v>
      </c>
      <c r="C2166" s="25">
        <v>1</v>
      </c>
      <c r="D2166" s="27">
        <v>1</v>
      </c>
    </row>
    <row r="2167" spans="1:4" x14ac:dyDescent="0.25">
      <c r="A2167" s="30" t="s">
        <v>827</v>
      </c>
      <c r="B2167" s="27">
        <v>2</v>
      </c>
      <c r="C2167" s="25">
        <v>1</v>
      </c>
      <c r="D2167" s="27">
        <v>1</v>
      </c>
    </row>
    <row r="2168" spans="1:4" x14ac:dyDescent="0.25">
      <c r="A2168" s="30" t="s">
        <v>1110</v>
      </c>
      <c r="B2168" s="27">
        <v>3</v>
      </c>
      <c r="C2168" s="25">
        <v>1</v>
      </c>
      <c r="D2168" s="27">
        <v>1</v>
      </c>
    </row>
    <row r="2169" spans="1:4" x14ac:dyDescent="0.25">
      <c r="A2169" s="30" t="s">
        <v>1783</v>
      </c>
      <c r="B2169" s="27">
        <v>2</v>
      </c>
      <c r="C2169" s="25">
        <v>1</v>
      </c>
      <c r="D2169" s="27">
        <v>1</v>
      </c>
    </row>
    <row r="2170" spans="1:4" x14ac:dyDescent="0.25">
      <c r="A2170" s="30" t="s">
        <v>1111</v>
      </c>
      <c r="B2170" s="27">
        <v>1</v>
      </c>
      <c r="C2170" s="25">
        <v>1</v>
      </c>
      <c r="D2170" s="27">
        <v>1</v>
      </c>
    </row>
    <row r="2171" spans="1:4" x14ac:dyDescent="0.25">
      <c r="A2171" s="30" t="s">
        <v>1784</v>
      </c>
      <c r="B2171" s="27">
        <v>1</v>
      </c>
      <c r="C2171" s="25">
        <v>1</v>
      </c>
      <c r="D2171" s="27">
        <v>1</v>
      </c>
    </row>
    <row r="2172" spans="1:4" x14ac:dyDescent="0.25">
      <c r="A2172" s="30" t="s">
        <v>1112</v>
      </c>
      <c r="B2172" s="27">
        <v>4</v>
      </c>
      <c r="C2172" s="25">
        <v>1</v>
      </c>
      <c r="D2172" s="27">
        <v>1</v>
      </c>
    </row>
    <row r="2173" spans="1:4" x14ac:dyDescent="0.25">
      <c r="A2173" s="30" t="s">
        <v>1785</v>
      </c>
      <c r="B2173" s="27">
        <v>1</v>
      </c>
      <c r="C2173" s="25">
        <v>1</v>
      </c>
      <c r="D2173" s="27">
        <v>1</v>
      </c>
    </row>
    <row r="2174" spans="1:4" x14ac:dyDescent="0.25">
      <c r="A2174" s="30" t="s">
        <v>1032</v>
      </c>
      <c r="B2174" s="27">
        <v>5</v>
      </c>
      <c r="C2174" s="25">
        <v>1</v>
      </c>
      <c r="D2174" s="27">
        <v>1</v>
      </c>
    </row>
    <row r="2175" spans="1:4" x14ac:dyDescent="0.25">
      <c r="A2175" s="30" t="s">
        <v>969</v>
      </c>
      <c r="B2175" s="27">
        <v>2</v>
      </c>
      <c r="C2175" s="25">
        <v>1</v>
      </c>
      <c r="D2175" s="27">
        <v>1</v>
      </c>
    </row>
    <row r="2176" spans="1:4" x14ac:dyDescent="0.25">
      <c r="A2176" s="30" t="s">
        <v>1113</v>
      </c>
      <c r="B2176" s="27">
        <v>14</v>
      </c>
      <c r="C2176" s="25">
        <v>1</v>
      </c>
      <c r="D2176" s="27">
        <v>1</v>
      </c>
    </row>
    <row r="2177" spans="1:4" x14ac:dyDescent="0.25">
      <c r="A2177" s="30" t="s">
        <v>1114</v>
      </c>
      <c r="B2177" s="27">
        <v>1</v>
      </c>
      <c r="C2177" s="25">
        <v>1</v>
      </c>
      <c r="D2177" s="27">
        <v>1</v>
      </c>
    </row>
    <row r="2178" spans="1:4" x14ac:dyDescent="0.25">
      <c r="A2178" s="30" t="s">
        <v>1786</v>
      </c>
      <c r="B2178" s="27">
        <v>1</v>
      </c>
      <c r="C2178" s="25">
        <v>1</v>
      </c>
      <c r="D2178" s="27">
        <v>1</v>
      </c>
    </row>
    <row r="2179" spans="1:4" x14ac:dyDescent="0.25">
      <c r="A2179" s="30" t="s">
        <v>829</v>
      </c>
      <c r="B2179" s="27">
        <v>3</v>
      </c>
      <c r="C2179" s="25">
        <v>1</v>
      </c>
      <c r="D2179" s="27">
        <v>1</v>
      </c>
    </row>
    <row r="2180" spans="1:4" x14ac:dyDescent="0.25">
      <c r="A2180" s="30" t="s">
        <v>1115</v>
      </c>
      <c r="B2180" s="27">
        <v>2</v>
      </c>
      <c r="C2180" s="25">
        <v>1</v>
      </c>
      <c r="D2180" s="27">
        <v>1</v>
      </c>
    </row>
    <row r="2181" spans="1:4" x14ac:dyDescent="0.25">
      <c r="A2181" s="30" t="s">
        <v>1116</v>
      </c>
      <c r="B2181" s="27">
        <v>12</v>
      </c>
      <c r="C2181" s="25">
        <v>1</v>
      </c>
      <c r="D2181" s="27">
        <v>1</v>
      </c>
    </row>
    <row r="2182" spans="1:4" x14ac:dyDescent="0.25">
      <c r="A2182" s="30" t="s">
        <v>1117</v>
      </c>
      <c r="B2182" s="27">
        <v>2</v>
      </c>
      <c r="C2182" s="25">
        <v>1</v>
      </c>
      <c r="D2182" s="27">
        <v>1</v>
      </c>
    </row>
    <row r="2183" spans="1:4" x14ac:dyDescent="0.25">
      <c r="A2183" s="30" t="s">
        <v>1118</v>
      </c>
      <c r="B2183" s="27">
        <v>3</v>
      </c>
      <c r="C2183" s="25">
        <v>1</v>
      </c>
      <c r="D2183" s="27">
        <v>1</v>
      </c>
    </row>
    <row r="2184" spans="1:4" x14ac:dyDescent="0.25">
      <c r="A2184" s="30" t="s">
        <v>1787</v>
      </c>
      <c r="B2184" s="27">
        <v>1</v>
      </c>
      <c r="C2184" s="25">
        <v>1</v>
      </c>
      <c r="D2184" s="27">
        <v>1</v>
      </c>
    </row>
    <row r="2185" spans="1:4" x14ac:dyDescent="0.25">
      <c r="A2185" s="30" t="s">
        <v>1788</v>
      </c>
      <c r="B2185" s="27">
        <v>1</v>
      </c>
      <c r="C2185" s="25">
        <v>1</v>
      </c>
      <c r="D2185" s="27">
        <v>1</v>
      </c>
    </row>
    <row r="2186" spans="1:4" x14ac:dyDescent="0.25">
      <c r="A2186" s="30" t="s">
        <v>1119</v>
      </c>
      <c r="B2186" s="27">
        <v>8</v>
      </c>
      <c r="C2186" s="25">
        <v>1</v>
      </c>
      <c r="D2186" s="27">
        <v>1</v>
      </c>
    </row>
    <row r="2187" spans="1:4" x14ac:dyDescent="0.25">
      <c r="A2187" s="30" t="s">
        <v>1120</v>
      </c>
      <c r="B2187" s="27">
        <v>20</v>
      </c>
      <c r="C2187" s="25">
        <v>1</v>
      </c>
      <c r="D2187" s="27">
        <v>1</v>
      </c>
    </row>
    <row r="2188" spans="1:4" x14ac:dyDescent="0.25">
      <c r="A2188" s="30" t="s">
        <v>1121</v>
      </c>
      <c r="B2188" s="27">
        <v>16</v>
      </c>
      <c r="C2188" s="25">
        <v>1</v>
      </c>
      <c r="D2188" s="27">
        <v>1</v>
      </c>
    </row>
    <row r="2189" spans="1:4" x14ac:dyDescent="0.25">
      <c r="A2189" s="30" t="s">
        <v>1122</v>
      </c>
      <c r="B2189" s="27">
        <v>1</v>
      </c>
      <c r="C2189" s="25">
        <v>1</v>
      </c>
      <c r="D2189" s="27">
        <v>1</v>
      </c>
    </row>
    <row r="2190" spans="1:4" x14ac:dyDescent="0.25">
      <c r="A2190" s="30" t="s">
        <v>832</v>
      </c>
      <c r="B2190" s="27">
        <v>1</v>
      </c>
      <c r="C2190" s="25">
        <v>1</v>
      </c>
      <c r="D2190" s="27">
        <v>1</v>
      </c>
    </row>
    <row r="2191" spans="1:4" x14ac:dyDescent="0.25">
      <c r="A2191" s="30" t="s">
        <v>1789</v>
      </c>
      <c r="B2191" s="27">
        <v>1</v>
      </c>
      <c r="C2191" s="25">
        <v>1</v>
      </c>
      <c r="D2191" s="27">
        <v>1</v>
      </c>
    </row>
    <row r="2192" spans="1:4" x14ac:dyDescent="0.25">
      <c r="A2192" s="30" t="s">
        <v>1123</v>
      </c>
      <c r="B2192" s="27">
        <v>1</v>
      </c>
      <c r="C2192" s="25">
        <v>1</v>
      </c>
      <c r="D2192" s="27">
        <v>1</v>
      </c>
    </row>
    <row r="2193" spans="1:4" x14ac:dyDescent="0.25">
      <c r="A2193" s="30" t="s">
        <v>1124</v>
      </c>
      <c r="B2193" s="27">
        <v>1</v>
      </c>
      <c r="C2193" s="25">
        <v>1</v>
      </c>
      <c r="D2193" s="27">
        <v>1</v>
      </c>
    </row>
    <row r="2194" spans="1:4" x14ac:dyDescent="0.25">
      <c r="A2194" s="30" t="s">
        <v>1790</v>
      </c>
      <c r="B2194" s="27">
        <v>2</v>
      </c>
      <c r="C2194" s="25">
        <v>1</v>
      </c>
      <c r="D2194" s="27">
        <v>1</v>
      </c>
    </row>
    <row r="2195" spans="1:4" x14ac:dyDescent="0.25">
      <c r="A2195" s="30" t="s">
        <v>1125</v>
      </c>
      <c r="B2195" s="27">
        <v>1</v>
      </c>
      <c r="C2195" s="25">
        <v>1</v>
      </c>
      <c r="D2195" s="27">
        <v>1</v>
      </c>
    </row>
    <row r="2196" spans="1:4" x14ac:dyDescent="0.25">
      <c r="A2196" s="30" t="s">
        <v>1044</v>
      </c>
      <c r="B2196" s="27">
        <v>2</v>
      </c>
      <c r="C2196" s="25">
        <v>1</v>
      </c>
      <c r="D2196" s="27">
        <v>1</v>
      </c>
    </row>
    <row r="2197" spans="1:4" x14ac:dyDescent="0.25">
      <c r="A2197" s="30" t="s">
        <v>1126</v>
      </c>
      <c r="B2197" s="27">
        <v>2</v>
      </c>
      <c r="C2197" s="25">
        <v>1</v>
      </c>
      <c r="D2197" s="27">
        <v>1</v>
      </c>
    </row>
    <row r="2198" spans="1:4" x14ac:dyDescent="0.25">
      <c r="A2198" s="30" t="s">
        <v>1127</v>
      </c>
      <c r="B2198" s="27">
        <v>2</v>
      </c>
      <c r="C2198" s="25">
        <v>1</v>
      </c>
      <c r="D2198" s="27">
        <v>1</v>
      </c>
    </row>
    <row r="2199" spans="1:4" x14ac:dyDescent="0.25">
      <c r="A2199" s="30" t="s">
        <v>834</v>
      </c>
      <c r="B2199" s="27">
        <v>1</v>
      </c>
      <c r="C2199" s="25">
        <v>1</v>
      </c>
      <c r="D2199" s="27">
        <v>1</v>
      </c>
    </row>
    <row r="2200" spans="1:4" x14ac:dyDescent="0.25">
      <c r="A2200" s="30" t="s">
        <v>1128</v>
      </c>
      <c r="B2200" s="27">
        <v>1</v>
      </c>
      <c r="C2200" s="25">
        <v>1</v>
      </c>
      <c r="D2200" s="27">
        <v>1</v>
      </c>
    </row>
    <row r="2201" spans="1:4" x14ac:dyDescent="0.25">
      <c r="A2201" s="30" t="s">
        <v>1129</v>
      </c>
      <c r="B2201" s="27">
        <v>2</v>
      </c>
      <c r="C2201" s="25">
        <v>1</v>
      </c>
      <c r="D2201" s="27">
        <v>1</v>
      </c>
    </row>
    <row r="2202" spans="1:4" x14ac:dyDescent="0.25">
      <c r="A2202" s="30" t="s">
        <v>1791</v>
      </c>
      <c r="B2202" s="27">
        <v>1</v>
      </c>
      <c r="C2202" s="25">
        <v>1</v>
      </c>
      <c r="D2202" s="27">
        <v>1</v>
      </c>
    </row>
    <row r="2203" spans="1:4" x14ac:dyDescent="0.25">
      <c r="A2203" s="30" t="s">
        <v>1130</v>
      </c>
      <c r="B2203" s="27">
        <v>1</v>
      </c>
      <c r="C2203" s="25">
        <v>1</v>
      </c>
      <c r="D2203" s="27">
        <v>1</v>
      </c>
    </row>
    <row r="2204" spans="1:4" x14ac:dyDescent="0.25">
      <c r="A2204" s="30" t="s">
        <v>1792</v>
      </c>
      <c r="B2204" s="27">
        <v>2</v>
      </c>
      <c r="C2204" s="25">
        <v>1</v>
      </c>
      <c r="D2204" s="27">
        <v>1</v>
      </c>
    </row>
    <row r="2205" spans="1:4" x14ac:dyDescent="0.25">
      <c r="A2205" s="30" t="s">
        <v>1793</v>
      </c>
      <c r="B2205" s="27">
        <v>1</v>
      </c>
      <c r="C2205" s="25">
        <v>1</v>
      </c>
      <c r="D2205" s="27">
        <v>1</v>
      </c>
    </row>
    <row r="2206" spans="1:4" x14ac:dyDescent="0.25">
      <c r="A2206" s="30" t="s">
        <v>1794</v>
      </c>
      <c r="B2206" s="27">
        <v>1</v>
      </c>
      <c r="C2206" s="25">
        <v>1</v>
      </c>
      <c r="D2206" s="27">
        <v>1</v>
      </c>
    </row>
    <row r="2207" spans="1:4" x14ac:dyDescent="0.25">
      <c r="A2207" s="31" t="s">
        <v>1131</v>
      </c>
      <c r="B2207" s="28">
        <v>487</v>
      </c>
      <c r="C2207" s="26" t="s">
        <v>840</v>
      </c>
      <c r="D2207" s="28">
        <v>124</v>
      </c>
    </row>
    <row r="2208" spans="1:4" x14ac:dyDescent="0.25">
      <c r="A2208" s="30" t="s">
        <v>1132</v>
      </c>
      <c r="B2208" s="27"/>
      <c r="C2208" s="24"/>
      <c r="D2208" s="27"/>
    </row>
    <row r="2209" spans="1:4" x14ac:dyDescent="0.25">
      <c r="A2209" s="30" t="s">
        <v>800</v>
      </c>
      <c r="B2209" s="27">
        <v>2</v>
      </c>
      <c r="C2209" s="25">
        <v>1</v>
      </c>
      <c r="D2209" s="27">
        <v>1</v>
      </c>
    </row>
    <row r="2210" spans="1:4" x14ac:dyDescent="0.25">
      <c r="A2210" s="30" t="s">
        <v>877</v>
      </c>
      <c r="B2210" s="27">
        <v>1</v>
      </c>
      <c r="C2210" s="25">
        <v>1</v>
      </c>
      <c r="D2210" s="27">
        <v>1</v>
      </c>
    </row>
    <row r="2211" spans="1:4" x14ac:dyDescent="0.25">
      <c r="A2211" s="30" t="s">
        <v>827</v>
      </c>
      <c r="B2211" s="27">
        <v>6</v>
      </c>
      <c r="C2211" s="25">
        <v>1</v>
      </c>
      <c r="D2211" s="27">
        <v>1</v>
      </c>
    </row>
    <row r="2212" spans="1:4" x14ac:dyDescent="0.25">
      <c r="A2212" s="30" t="s">
        <v>968</v>
      </c>
      <c r="B2212" s="27">
        <v>3</v>
      </c>
      <c r="C2212" s="25">
        <v>1</v>
      </c>
      <c r="D2212" s="27">
        <v>1</v>
      </c>
    </row>
    <row r="2213" spans="1:4" x14ac:dyDescent="0.25">
      <c r="A2213" s="30" t="s">
        <v>1133</v>
      </c>
      <c r="B2213" s="27">
        <v>3</v>
      </c>
      <c r="C2213" s="25">
        <v>1</v>
      </c>
      <c r="D2213" s="27">
        <v>1</v>
      </c>
    </row>
    <row r="2214" spans="1:4" x14ac:dyDescent="0.25">
      <c r="A2214" s="31" t="s">
        <v>1134</v>
      </c>
      <c r="B2214" s="28">
        <v>15</v>
      </c>
      <c r="C2214" s="26" t="s">
        <v>840</v>
      </c>
      <c r="D2214" s="28">
        <v>5</v>
      </c>
    </row>
    <row r="2215" spans="1:4" x14ac:dyDescent="0.25">
      <c r="A2215" s="30" t="s">
        <v>1135</v>
      </c>
      <c r="B2215" s="27"/>
      <c r="C2215" s="24"/>
      <c r="D2215" s="27"/>
    </row>
    <row r="2216" spans="1:4" x14ac:dyDescent="0.25">
      <c r="A2216" s="30" t="s">
        <v>1136</v>
      </c>
      <c r="B2216" s="27">
        <v>1</v>
      </c>
      <c r="C2216" s="25">
        <v>1</v>
      </c>
      <c r="D2216" s="27">
        <v>1</v>
      </c>
    </row>
    <row r="2217" spans="1:4" x14ac:dyDescent="0.25">
      <c r="A2217" s="30" t="s">
        <v>1795</v>
      </c>
      <c r="B2217" s="27">
        <v>2</v>
      </c>
      <c r="C2217" s="25">
        <v>1</v>
      </c>
      <c r="D2217" s="27">
        <v>1</v>
      </c>
    </row>
    <row r="2218" spans="1:4" x14ac:dyDescent="0.25">
      <c r="A2218" s="30" t="s">
        <v>1796</v>
      </c>
      <c r="B2218" s="27">
        <v>4</v>
      </c>
      <c r="C2218" s="25">
        <v>1</v>
      </c>
      <c r="D2218" s="27">
        <v>1</v>
      </c>
    </row>
    <row r="2219" spans="1:4" x14ac:dyDescent="0.25">
      <c r="A2219" s="30" t="s">
        <v>1797</v>
      </c>
      <c r="B2219" s="27">
        <v>1</v>
      </c>
      <c r="C2219" s="25">
        <v>1</v>
      </c>
      <c r="D2219" s="27">
        <v>1</v>
      </c>
    </row>
    <row r="2220" spans="1:4" x14ac:dyDescent="0.25">
      <c r="A2220" s="30" t="s">
        <v>1137</v>
      </c>
      <c r="B2220" s="27">
        <v>1</v>
      </c>
      <c r="C2220" s="25">
        <v>1</v>
      </c>
      <c r="D2220" s="27">
        <v>1</v>
      </c>
    </row>
    <row r="2221" spans="1:4" x14ac:dyDescent="0.25">
      <c r="A2221" s="30" t="s">
        <v>1161</v>
      </c>
      <c r="B2221" s="27">
        <v>15</v>
      </c>
      <c r="C2221" s="25">
        <v>1</v>
      </c>
      <c r="D2221" s="27">
        <v>1</v>
      </c>
    </row>
    <row r="2222" spans="1:4" x14ac:dyDescent="0.25">
      <c r="A2222" s="30" t="s">
        <v>1138</v>
      </c>
      <c r="B2222" s="27">
        <v>3</v>
      </c>
      <c r="C2222" s="25">
        <v>1</v>
      </c>
      <c r="D2222" s="27">
        <v>1</v>
      </c>
    </row>
    <row r="2223" spans="1:4" x14ac:dyDescent="0.25">
      <c r="A2223" s="30" t="s">
        <v>1798</v>
      </c>
      <c r="B2223" s="27">
        <v>2</v>
      </c>
      <c r="C2223" s="25">
        <v>1</v>
      </c>
      <c r="D2223" s="27">
        <v>1</v>
      </c>
    </row>
    <row r="2224" spans="1:4" x14ac:dyDescent="0.25">
      <c r="A2224" s="30" t="s">
        <v>1139</v>
      </c>
      <c r="B2224" s="27">
        <v>4</v>
      </c>
      <c r="C2224" s="25">
        <v>1</v>
      </c>
      <c r="D2224" s="27">
        <v>1</v>
      </c>
    </row>
    <row r="2225" spans="1:4" x14ac:dyDescent="0.25">
      <c r="A2225" s="30" t="s">
        <v>1799</v>
      </c>
      <c r="B2225" s="27">
        <v>1</v>
      </c>
      <c r="C2225" s="25">
        <v>1</v>
      </c>
      <c r="D2225" s="27">
        <v>1</v>
      </c>
    </row>
    <row r="2226" spans="1:4" x14ac:dyDescent="0.25">
      <c r="A2226" s="30" t="s">
        <v>1800</v>
      </c>
      <c r="B2226" s="27">
        <v>6</v>
      </c>
      <c r="C2226" s="25">
        <v>1</v>
      </c>
      <c r="D2226" s="27">
        <v>1</v>
      </c>
    </row>
    <row r="2227" spans="1:4" x14ac:dyDescent="0.25">
      <c r="A2227" s="30" t="s">
        <v>2037</v>
      </c>
      <c r="B2227" s="27">
        <v>1</v>
      </c>
      <c r="C2227" s="25">
        <v>1</v>
      </c>
      <c r="D2227" s="27">
        <v>1</v>
      </c>
    </row>
    <row r="2228" spans="1:4" x14ac:dyDescent="0.25">
      <c r="A2228" s="30" t="s">
        <v>1801</v>
      </c>
      <c r="B2228" s="27">
        <v>2</v>
      </c>
      <c r="C2228" s="25">
        <v>1</v>
      </c>
      <c r="D2228" s="27">
        <v>1</v>
      </c>
    </row>
    <row r="2229" spans="1:4" x14ac:dyDescent="0.25">
      <c r="A2229" s="30" t="s">
        <v>1140</v>
      </c>
      <c r="B2229" s="27">
        <v>1</v>
      </c>
      <c r="C2229" s="25">
        <v>1</v>
      </c>
      <c r="D2229" s="27">
        <v>1</v>
      </c>
    </row>
    <row r="2230" spans="1:4" x14ac:dyDescent="0.25">
      <c r="A2230" s="30" t="s">
        <v>1802</v>
      </c>
      <c r="B2230" s="27">
        <v>1</v>
      </c>
      <c r="C2230" s="25">
        <v>1</v>
      </c>
      <c r="D2230" s="27">
        <v>1</v>
      </c>
    </row>
    <row r="2231" spans="1:4" x14ac:dyDescent="0.25">
      <c r="A2231" s="30" t="s">
        <v>2038</v>
      </c>
      <c r="B2231" s="27">
        <v>1</v>
      </c>
      <c r="C2231" s="25">
        <v>1</v>
      </c>
      <c r="D2231" s="27">
        <v>1</v>
      </c>
    </row>
    <row r="2232" spans="1:4" x14ac:dyDescent="0.25">
      <c r="A2232" s="30" t="s">
        <v>1165</v>
      </c>
      <c r="B2232" s="27">
        <v>1</v>
      </c>
      <c r="C2232" s="25">
        <v>1</v>
      </c>
      <c r="D2232" s="27">
        <v>1</v>
      </c>
    </row>
    <row r="2233" spans="1:4" x14ac:dyDescent="0.25">
      <c r="A2233" s="30" t="s">
        <v>1803</v>
      </c>
      <c r="B2233" s="27">
        <v>4</v>
      </c>
      <c r="C2233" s="25">
        <v>1</v>
      </c>
      <c r="D2233" s="27">
        <v>1</v>
      </c>
    </row>
    <row r="2234" spans="1:4" x14ac:dyDescent="0.25">
      <c r="A2234" s="30" t="s">
        <v>1141</v>
      </c>
      <c r="B2234" s="27">
        <v>3</v>
      </c>
      <c r="C2234" s="25">
        <v>1</v>
      </c>
      <c r="D2234" s="27">
        <v>1</v>
      </c>
    </row>
    <row r="2235" spans="1:4" x14ac:dyDescent="0.25">
      <c r="A2235" s="30" t="s">
        <v>1804</v>
      </c>
      <c r="B2235" s="27">
        <v>1</v>
      </c>
      <c r="C2235" s="25">
        <v>1</v>
      </c>
      <c r="D2235" s="27">
        <v>1</v>
      </c>
    </row>
    <row r="2236" spans="1:4" x14ac:dyDescent="0.25">
      <c r="A2236" s="30" t="s">
        <v>1142</v>
      </c>
      <c r="B2236" s="27">
        <v>3</v>
      </c>
      <c r="C2236" s="25">
        <v>1</v>
      </c>
      <c r="D2236" s="27">
        <v>1</v>
      </c>
    </row>
    <row r="2237" spans="1:4" x14ac:dyDescent="0.25">
      <c r="A2237" s="30" t="s">
        <v>1805</v>
      </c>
      <c r="B2237" s="27">
        <v>1</v>
      </c>
      <c r="C2237" s="25">
        <v>1</v>
      </c>
      <c r="D2237" s="27">
        <v>1</v>
      </c>
    </row>
    <row r="2238" spans="1:4" x14ac:dyDescent="0.25">
      <c r="A2238" s="30" t="s">
        <v>1143</v>
      </c>
      <c r="B2238" s="27">
        <v>2</v>
      </c>
      <c r="C2238" s="25">
        <v>1</v>
      </c>
      <c r="D2238" s="27">
        <v>1</v>
      </c>
    </row>
    <row r="2239" spans="1:4" x14ac:dyDescent="0.25">
      <c r="A2239" s="30" t="s">
        <v>1144</v>
      </c>
      <c r="B2239" s="27">
        <v>2</v>
      </c>
      <c r="C2239" s="25">
        <v>1</v>
      </c>
      <c r="D2239" s="27">
        <v>1</v>
      </c>
    </row>
    <row r="2240" spans="1:4" x14ac:dyDescent="0.25">
      <c r="A2240" s="30" t="s">
        <v>1806</v>
      </c>
      <c r="B2240" s="27">
        <v>2</v>
      </c>
      <c r="C2240" s="25">
        <v>1</v>
      </c>
      <c r="D2240" s="27">
        <v>1</v>
      </c>
    </row>
    <row r="2241" spans="1:4" x14ac:dyDescent="0.25">
      <c r="A2241" s="30" t="s">
        <v>1145</v>
      </c>
      <c r="B2241" s="27">
        <v>5</v>
      </c>
      <c r="C2241" s="25">
        <v>1</v>
      </c>
      <c r="D2241" s="27">
        <v>1</v>
      </c>
    </row>
    <row r="2242" spans="1:4" x14ac:dyDescent="0.25">
      <c r="A2242" s="30" t="s">
        <v>1146</v>
      </c>
      <c r="B2242" s="27">
        <v>4</v>
      </c>
      <c r="C2242" s="25">
        <v>1</v>
      </c>
      <c r="D2242" s="27">
        <v>1</v>
      </c>
    </row>
    <row r="2243" spans="1:4" x14ac:dyDescent="0.25">
      <c r="A2243" s="30" t="s">
        <v>1807</v>
      </c>
      <c r="B2243" s="27">
        <v>5</v>
      </c>
      <c r="C2243" s="25">
        <v>1</v>
      </c>
      <c r="D2243" s="27">
        <v>1</v>
      </c>
    </row>
    <row r="2244" spans="1:4" x14ac:dyDescent="0.25">
      <c r="A2244" s="30" t="s">
        <v>1147</v>
      </c>
      <c r="B2244" s="27">
        <v>7</v>
      </c>
      <c r="C2244" s="25">
        <v>1</v>
      </c>
      <c r="D2244" s="27">
        <v>1</v>
      </c>
    </row>
    <row r="2245" spans="1:4" x14ac:dyDescent="0.25">
      <c r="A2245" s="30" t="s">
        <v>2039</v>
      </c>
      <c r="B2245" s="27">
        <v>1</v>
      </c>
      <c r="C2245" s="25">
        <v>1</v>
      </c>
      <c r="D2245" s="27">
        <v>1</v>
      </c>
    </row>
    <row r="2246" spans="1:4" x14ac:dyDescent="0.25">
      <c r="A2246" s="30" t="s">
        <v>1808</v>
      </c>
      <c r="B2246" s="27">
        <v>1</v>
      </c>
      <c r="C2246" s="25">
        <v>1</v>
      </c>
      <c r="D2246" s="27">
        <v>1</v>
      </c>
    </row>
    <row r="2247" spans="1:4" x14ac:dyDescent="0.25">
      <c r="A2247" s="30" t="s">
        <v>1809</v>
      </c>
      <c r="B2247" s="27">
        <v>2</v>
      </c>
      <c r="C2247" s="25">
        <v>1</v>
      </c>
      <c r="D2247" s="27">
        <v>1</v>
      </c>
    </row>
    <row r="2248" spans="1:4" x14ac:dyDescent="0.25">
      <c r="A2248" s="30" t="s">
        <v>1810</v>
      </c>
      <c r="B2248" s="27">
        <v>3</v>
      </c>
      <c r="C2248" s="25">
        <v>1</v>
      </c>
      <c r="D2248" s="27">
        <v>1</v>
      </c>
    </row>
    <row r="2249" spans="1:4" x14ac:dyDescent="0.25">
      <c r="A2249" s="30" t="s">
        <v>1811</v>
      </c>
      <c r="B2249" s="27">
        <v>2</v>
      </c>
      <c r="C2249" s="25">
        <v>1</v>
      </c>
      <c r="D2249" s="27">
        <v>1</v>
      </c>
    </row>
    <row r="2250" spans="1:4" x14ac:dyDescent="0.25">
      <c r="A2250" s="30" t="s">
        <v>1148</v>
      </c>
      <c r="B2250" s="27">
        <v>1</v>
      </c>
      <c r="C2250" s="25">
        <v>1</v>
      </c>
      <c r="D2250" s="27">
        <v>1</v>
      </c>
    </row>
    <row r="2251" spans="1:4" x14ac:dyDescent="0.25">
      <c r="A2251" s="30" t="s">
        <v>1149</v>
      </c>
      <c r="B2251" s="27">
        <v>1</v>
      </c>
      <c r="C2251" s="25">
        <v>1</v>
      </c>
      <c r="D2251" s="27">
        <v>1</v>
      </c>
    </row>
    <row r="2252" spans="1:4" x14ac:dyDescent="0.25">
      <c r="A2252" s="30" t="s">
        <v>1812</v>
      </c>
      <c r="B2252" s="27">
        <v>1</v>
      </c>
      <c r="C2252" s="25">
        <v>1</v>
      </c>
      <c r="D2252" s="27">
        <v>1</v>
      </c>
    </row>
    <row r="2253" spans="1:4" x14ac:dyDescent="0.25">
      <c r="A2253" s="30" t="s">
        <v>1813</v>
      </c>
      <c r="B2253" s="27">
        <v>3</v>
      </c>
      <c r="C2253" s="25">
        <v>1</v>
      </c>
      <c r="D2253" s="27">
        <v>1</v>
      </c>
    </row>
    <row r="2254" spans="1:4" x14ac:dyDescent="0.25">
      <c r="A2254" s="30" t="s">
        <v>1814</v>
      </c>
      <c r="B2254" s="27">
        <v>1</v>
      </c>
      <c r="C2254" s="25">
        <v>1</v>
      </c>
      <c r="D2254" s="27">
        <v>1</v>
      </c>
    </row>
    <row r="2255" spans="1:4" x14ac:dyDescent="0.25">
      <c r="A2255" s="30" t="s">
        <v>1815</v>
      </c>
      <c r="B2255" s="27">
        <v>4</v>
      </c>
      <c r="C2255" s="25">
        <v>1</v>
      </c>
      <c r="D2255" s="27">
        <v>1</v>
      </c>
    </row>
    <row r="2256" spans="1:4" x14ac:dyDescent="0.25">
      <c r="A2256" s="30" t="s">
        <v>1150</v>
      </c>
      <c r="B2256" s="27">
        <v>4</v>
      </c>
      <c r="C2256" s="25">
        <v>1</v>
      </c>
      <c r="D2256" s="27">
        <v>1</v>
      </c>
    </row>
    <row r="2257" spans="1:4" x14ac:dyDescent="0.25">
      <c r="A2257" s="30" t="s">
        <v>2040</v>
      </c>
      <c r="B2257" s="27">
        <v>1</v>
      </c>
      <c r="C2257" s="25">
        <v>1</v>
      </c>
      <c r="D2257" s="27">
        <v>1</v>
      </c>
    </row>
    <row r="2258" spans="1:4" x14ac:dyDescent="0.25">
      <c r="A2258" s="30" t="s">
        <v>2041</v>
      </c>
      <c r="B2258" s="27">
        <v>1</v>
      </c>
      <c r="C2258" s="25">
        <v>1</v>
      </c>
      <c r="D2258" s="27">
        <v>1</v>
      </c>
    </row>
    <row r="2259" spans="1:4" x14ac:dyDescent="0.25">
      <c r="A2259" s="30" t="s">
        <v>1816</v>
      </c>
      <c r="B2259" s="27">
        <v>4</v>
      </c>
      <c r="C2259" s="25">
        <v>1</v>
      </c>
      <c r="D2259" s="27">
        <v>1</v>
      </c>
    </row>
    <row r="2260" spans="1:4" x14ac:dyDescent="0.25">
      <c r="A2260" s="30" t="s">
        <v>1817</v>
      </c>
      <c r="B2260" s="27">
        <v>9</v>
      </c>
      <c r="C2260" s="25">
        <v>1</v>
      </c>
      <c r="D2260" s="27">
        <v>1</v>
      </c>
    </row>
    <row r="2261" spans="1:4" x14ac:dyDescent="0.25">
      <c r="A2261" s="30" t="s">
        <v>1818</v>
      </c>
      <c r="B2261" s="27">
        <v>10</v>
      </c>
      <c r="C2261" s="25">
        <v>1</v>
      </c>
      <c r="D2261" s="27">
        <v>1</v>
      </c>
    </row>
    <row r="2262" spans="1:4" x14ac:dyDescent="0.25">
      <c r="A2262" s="30" t="s">
        <v>1151</v>
      </c>
      <c r="B2262" s="27">
        <v>1</v>
      </c>
      <c r="C2262" s="25">
        <v>1</v>
      </c>
      <c r="D2262" s="27">
        <v>1</v>
      </c>
    </row>
    <row r="2263" spans="1:4" x14ac:dyDescent="0.25">
      <c r="A2263" s="30" t="s">
        <v>1819</v>
      </c>
      <c r="B2263" s="27">
        <v>1</v>
      </c>
      <c r="C2263" s="25">
        <v>1</v>
      </c>
      <c r="D2263" s="27">
        <v>1</v>
      </c>
    </row>
    <row r="2264" spans="1:4" x14ac:dyDescent="0.25">
      <c r="A2264" s="30" t="s">
        <v>1820</v>
      </c>
      <c r="B2264" s="27">
        <v>2</v>
      </c>
      <c r="C2264" s="25">
        <v>1</v>
      </c>
      <c r="D2264" s="27">
        <v>1</v>
      </c>
    </row>
    <row r="2265" spans="1:4" x14ac:dyDescent="0.25">
      <c r="A2265" s="30" t="s">
        <v>1152</v>
      </c>
      <c r="B2265" s="27">
        <v>2</v>
      </c>
      <c r="C2265" s="25">
        <v>1</v>
      </c>
      <c r="D2265" s="27">
        <v>1</v>
      </c>
    </row>
    <row r="2266" spans="1:4" x14ac:dyDescent="0.25">
      <c r="A2266" s="30" t="s">
        <v>1821</v>
      </c>
      <c r="B2266" s="27">
        <v>1</v>
      </c>
      <c r="C2266" s="25">
        <v>1</v>
      </c>
      <c r="D2266" s="27">
        <v>1</v>
      </c>
    </row>
    <row r="2267" spans="1:4" x14ac:dyDescent="0.25">
      <c r="A2267" s="30" t="s">
        <v>1822</v>
      </c>
      <c r="B2267" s="27">
        <v>1</v>
      </c>
      <c r="C2267" s="25">
        <v>1</v>
      </c>
      <c r="D2267" s="27">
        <v>1</v>
      </c>
    </row>
    <row r="2268" spans="1:4" x14ac:dyDescent="0.25">
      <c r="A2268" s="30" t="s">
        <v>1823</v>
      </c>
      <c r="B2268" s="27">
        <v>3</v>
      </c>
      <c r="C2268" s="25">
        <v>1</v>
      </c>
      <c r="D2268" s="27">
        <v>1</v>
      </c>
    </row>
    <row r="2269" spans="1:4" x14ac:dyDescent="0.25">
      <c r="A2269" s="30" t="s">
        <v>1824</v>
      </c>
      <c r="B2269" s="27">
        <v>1</v>
      </c>
      <c r="C2269" s="25">
        <v>1</v>
      </c>
      <c r="D2269" s="27">
        <v>1</v>
      </c>
    </row>
    <row r="2270" spans="1:4" x14ac:dyDescent="0.25">
      <c r="A2270" s="30" t="s">
        <v>1825</v>
      </c>
      <c r="B2270" s="27">
        <v>2</v>
      </c>
      <c r="C2270" s="25">
        <v>1</v>
      </c>
      <c r="D2270" s="27">
        <v>1</v>
      </c>
    </row>
    <row r="2271" spans="1:4" x14ac:dyDescent="0.25">
      <c r="A2271" s="30" t="s">
        <v>1826</v>
      </c>
      <c r="B2271" s="27">
        <v>1</v>
      </c>
      <c r="C2271" s="25">
        <v>1</v>
      </c>
      <c r="D2271" s="27">
        <v>1</v>
      </c>
    </row>
    <row r="2272" spans="1:4" x14ac:dyDescent="0.25">
      <c r="A2272" s="30" t="s">
        <v>1827</v>
      </c>
      <c r="B2272" s="27">
        <v>3</v>
      </c>
      <c r="C2272" s="25">
        <v>1</v>
      </c>
      <c r="D2272" s="27">
        <v>1</v>
      </c>
    </row>
    <row r="2273" spans="1:4" x14ac:dyDescent="0.25">
      <c r="A2273" s="30" t="s">
        <v>1153</v>
      </c>
      <c r="B2273" s="27">
        <v>21</v>
      </c>
      <c r="C2273" s="25">
        <v>1</v>
      </c>
      <c r="D2273" s="27">
        <v>1</v>
      </c>
    </row>
    <row r="2274" spans="1:4" x14ac:dyDescent="0.25">
      <c r="A2274" s="30" t="s">
        <v>1828</v>
      </c>
      <c r="B2274" s="27">
        <v>1</v>
      </c>
      <c r="C2274" s="25">
        <v>1</v>
      </c>
      <c r="D2274" s="27">
        <v>1</v>
      </c>
    </row>
    <row r="2275" spans="1:4" x14ac:dyDescent="0.25">
      <c r="A2275" s="30" t="s">
        <v>2042</v>
      </c>
      <c r="B2275" s="27">
        <v>2</v>
      </c>
      <c r="C2275" s="25">
        <v>1</v>
      </c>
      <c r="D2275" s="27">
        <v>1</v>
      </c>
    </row>
    <row r="2276" spans="1:4" x14ac:dyDescent="0.25">
      <c r="A2276" s="30" t="s">
        <v>1154</v>
      </c>
      <c r="B2276" s="27">
        <v>1</v>
      </c>
      <c r="C2276" s="25">
        <v>1</v>
      </c>
      <c r="D2276" s="27">
        <v>1</v>
      </c>
    </row>
    <row r="2277" spans="1:4" x14ac:dyDescent="0.25">
      <c r="A2277" s="30" t="s">
        <v>1155</v>
      </c>
      <c r="B2277" s="27">
        <v>1</v>
      </c>
      <c r="C2277" s="25">
        <v>1</v>
      </c>
      <c r="D2277" s="27">
        <v>1</v>
      </c>
    </row>
    <row r="2278" spans="1:4" x14ac:dyDescent="0.25">
      <c r="A2278" s="30" t="s">
        <v>1829</v>
      </c>
      <c r="B2278" s="27">
        <v>2</v>
      </c>
      <c r="C2278" s="25">
        <v>1</v>
      </c>
      <c r="D2278" s="27">
        <v>1</v>
      </c>
    </row>
    <row r="2279" spans="1:4" x14ac:dyDescent="0.25">
      <c r="A2279" s="30" t="s">
        <v>1156</v>
      </c>
      <c r="B2279" s="27">
        <v>6</v>
      </c>
      <c r="C2279" s="25">
        <v>1</v>
      </c>
      <c r="D2279" s="27">
        <v>1</v>
      </c>
    </row>
    <row r="2280" spans="1:4" x14ac:dyDescent="0.25">
      <c r="A2280" s="30" t="s">
        <v>1830</v>
      </c>
      <c r="B2280" s="27">
        <v>3</v>
      </c>
      <c r="C2280" s="25">
        <v>1</v>
      </c>
      <c r="D2280" s="27">
        <v>1</v>
      </c>
    </row>
    <row r="2281" spans="1:4" x14ac:dyDescent="0.25">
      <c r="A2281" s="31" t="s">
        <v>1157</v>
      </c>
      <c r="B2281" s="28">
        <v>190</v>
      </c>
      <c r="C2281" s="26" t="s">
        <v>1158</v>
      </c>
      <c r="D2281" s="28">
        <v>65</v>
      </c>
    </row>
    <row r="2282" spans="1:4" x14ac:dyDescent="0.25">
      <c r="A2282" s="30" t="s">
        <v>1159</v>
      </c>
      <c r="B2282" s="27"/>
      <c r="C2282" s="24"/>
      <c r="D2282" s="27"/>
    </row>
    <row r="2283" spans="1:4" x14ac:dyDescent="0.25">
      <c r="A2283" s="30" t="s">
        <v>1160</v>
      </c>
      <c r="B2283" s="27">
        <v>1</v>
      </c>
      <c r="C2283" s="25">
        <v>1</v>
      </c>
      <c r="D2283" s="27">
        <v>1</v>
      </c>
    </row>
    <row r="2284" spans="1:4" x14ac:dyDescent="0.25">
      <c r="A2284" s="30" t="s">
        <v>1161</v>
      </c>
      <c r="B2284" s="27">
        <v>3</v>
      </c>
      <c r="C2284" s="25">
        <v>1</v>
      </c>
      <c r="D2284" s="27">
        <v>1</v>
      </c>
    </row>
    <row r="2285" spans="1:4" x14ac:dyDescent="0.25">
      <c r="A2285" s="30" t="s">
        <v>1162</v>
      </c>
      <c r="B2285" s="27">
        <v>6</v>
      </c>
      <c r="C2285" s="25">
        <v>1</v>
      </c>
      <c r="D2285" s="27">
        <v>1</v>
      </c>
    </row>
    <row r="2286" spans="1:4" x14ac:dyDescent="0.25">
      <c r="A2286" s="30" t="s">
        <v>1831</v>
      </c>
      <c r="B2286" s="27">
        <v>1</v>
      </c>
      <c r="C2286" s="25">
        <v>1</v>
      </c>
      <c r="D2286" s="27">
        <v>1</v>
      </c>
    </row>
    <row r="2287" spans="1:4" x14ac:dyDescent="0.25">
      <c r="A2287" s="30" t="s">
        <v>1832</v>
      </c>
      <c r="B2287" s="27">
        <v>2</v>
      </c>
      <c r="C2287" s="25">
        <v>1</v>
      </c>
      <c r="D2287" s="27">
        <v>1</v>
      </c>
    </row>
    <row r="2288" spans="1:4" x14ac:dyDescent="0.25">
      <c r="A2288" s="30" t="s">
        <v>1163</v>
      </c>
      <c r="B2288" s="27">
        <v>4</v>
      </c>
      <c r="C2288" s="25">
        <v>1</v>
      </c>
      <c r="D2288" s="27">
        <v>1</v>
      </c>
    </row>
    <row r="2289" spans="1:4" x14ac:dyDescent="0.25">
      <c r="A2289" s="30" t="s">
        <v>1833</v>
      </c>
      <c r="B2289" s="27">
        <v>4</v>
      </c>
      <c r="C2289" s="25">
        <v>1</v>
      </c>
      <c r="D2289" s="27">
        <v>1</v>
      </c>
    </row>
    <row r="2290" spans="1:4" x14ac:dyDescent="0.25">
      <c r="A2290" s="30" t="s">
        <v>1164</v>
      </c>
      <c r="B2290" s="27">
        <v>5</v>
      </c>
      <c r="C2290" s="25">
        <v>1</v>
      </c>
      <c r="D2290" s="27">
        <v>1</v>
      </c>
    </row>
    <row r="2291" spans="1:4" x14ac:dyDescent="0.25">
      <c r="A2291" s="30" t="s">
        <v>1834</v>
      </c>
      <c r="B2291" s="27">
        <v>1</v>
      </c>
      <c r="C2291" s="25">
        <v>1</v>
      </c>
      <c r="D2291" s="27">
        <v>1</v>
      </c>
    </row>
    <row r="2292" spans="1:4" x14ac:dyDescent="0.25">
      <c r="A2292" s="30" t="s">
        <v>1835</v>
      </c>
      <c r="B2292" s="27">
        <v>1</v>
      </c>
      <c r="C2292" s="25">
        <v>1</v>
      </c>
      <c r="D2292" s="27">
        <v>1</v>
      </c>
    </row>
    <row r="2293" spans="1:4" x14ac:dyDescent="0.25">
      <c r="A2293" s="30" t="s">
        <v>1836</v>
      </c>
      <c r="B2293" s="27">
        <v>2</v>
      </c>
      <c r="C2293" s="25">
        <v>1</v>
      </c>
      <c r="D2293" s="27">
        <v>1</v>
      </c>
    </row>
    <row r="2294" spans="1:4" x14ac:dyDescent="0.25">
      <c r="A2294" s="30" t="s">
        <v>1165</v>
      </c>
      <c r="B2294" s="27">
        <v>7</v>
      </c>
      <c r="C2294" s="25">
        <v>1</v>
      </c>
      <c r="D2294" s="27">
        <v>1</v>
      </c>
    </row>
    <row r="2295" spans="1:4" x14ac:dyDescent="0.25">
      <c r="A2295" s="30" t="s">
        <v>1837</v>
      </c>
      <c r="B2295" s="27">
        <v>1</v>
      </c>
      <c r="C2295" s="25">
        <v>1</v>
      </c>
      <c r="D2295" s="27">
        <v>1</v>
      </c>
    </row>
    <row r="2296" spans="1:4" x14ac:dyDescent="0.25">
      <c r="A2296" s="30" t="s">
        <v>1166</v>
      </c>
      <c r="B2296" s="27">
        <v>1</v>
      </c>
      <c r="C2296" s="25">
        <v>1</v>
      </c>
      <c r="D2296" s="27">
        <v>1</v>
      </c>
    </row>
    <row r="2297" spans="1:4" x14ac:dyDescent="0.25">
      <c r="A2297" s="30" t="s">
        <v>1167</v>
      </c>
      <c r="B2297" s="27">
        <v>3</v>
      </c>
      <c r="C2297" s="25">
        <v>1</v>
      </c>
      <c r="D2297" s="27">
        <v>1</v>
      </c>
    </row>
    <row r="2298" spans="1:4" x14ac:dyDescent="0.25">
      <c r="A2298" s="30" t="s">
        <v>1168</v>
      </c>
      <c r="B2298" s="27">
        <v>17</v>
      </c>
      <c r="C2298" s="25">
        <v>1</v>
      </c>
      <c r="D2298" s="27">
        <v>1</v>
      </c>
    </row>
    <row r="2299" spans="1:4" x14ac:dyDescent="0.25">
      <c r="A2299" s="30" t="s">
        <v>1169</v>
      </c>
      <c r="B2299" s="27">
        <v>58</v>
      </c>
      <c r="C2299" s="25">
        <v>1</v>
      </c>
      <c r="D2299" s="27">
        <v>1</v>
      </c>
    </row>
    <row r="2300" spans="1:4" x14ac:dyDescent="0.25">
      <c r="A2300" s="30" t="s">
        <v>1838</v>
      </c>
      <c r="B2300" s="27">
        <v>4</v>
      </c>
      <c r="C2300" s="25">
        <v>1</v>
      </c>
      <c r="D2300" s="27">
        <v>1</v>
      </c>
    </row>
    <row r="2301" spans="1:4" x14ac:dyDescent="0.25">
      <c r="A2301" s="30" t="s">
        <v>1170</v>
      </c>
      <c r="B2301" s="27">
        <v>12</v>
      </c>
      <c r="C2301" s="25">
        <v>1</v>
      </c>
      <c r="D2301" s="27">
        <v>1</v>
      </c>
    </row>
    <row r="2302" spans="1:4" x14ac:dyDescent="0.25">
      <c r="A2302" s="30" t="s">
        <v>2043</v>
      </c>
      <c r="B2302" s="27">
        <v>1</v>
      </c>
      <c r="C2302" s="25">
        <v>1</v>
      </c>
      <c r="D2302" s="27">
        <v>1</v>
      </c>
    </row>
    <row r="2303" spans="1:4" x14ac:dyDescent="0.25">
      <c r="A2303" s="30" t="s">
        <v>1839</v>
      </c>
      <c r="B2303" s="27">
        <v>1</v>
      </c>
      <c r="C2303" s="25">
        <v>1</v>
      </c>
      <c r="D2303" s="27">
        <v>1</v>
      </c>
    </row>
    <row r="2304" spans="1:4" x14ac:dyDescent="0.25">
      <c r="A2304" s="30" t="s">
        <v>1840</v>
      </c>
      <c r="B2304" s="27">
        <v>1</v>
      </c>
      <c r="C2304" s="25">
        <v>1</v>
      </c>
      <c r="D2304" s="27">
        <v>1</v>
      </c>
    </row>
    <row r="2305" spans="1:4" x14ac:dyDescent="0.25">
      <c r="A2305" s="30" t="s">
        <v>1171</v>
      </c>
      <c r="B2305" s="27">
        <v>32</v>
      </c>
      <c r="C2305" s="25">
        <v>1</v>
      </c>
      <c r="D2305" s="27">
        <v>1</v>
      </c>
    </row>
    <row r="2306" spans="1:4" x14ac:dyDescent="0.25">
      <c r="A2306" s="30" t="s">
        <v>1172</v>
      </c>
      <c r="B2306" s="27">
        <v>3</v>
      </c>
      <c r="C2306" s="25">
        <v>1</v>
      </c>
      <c r="D2306" s="27">
        <v>1</v>
      </c>
    </row>
    <row r="2307" spans="1:4" x14ac:dyDescent="0.25">
      <c r="A2307" s="30" t="s">
        <v>2044</v>
      </c>
      <c r="B2307" s="27">
        <v>6</v>
      </c>
      <c r="C2307" s="25">
        <v>1</v>
      </c>
      <c r="D2307" s="27">
        <v>1</v>
      </c>
    </row>
    <row r="2308" spans="1:4" x14ac:dyDescent="0.25">
      <c r="A2308" s="30" t="s">
        <v>2045</v>
      </c>
      <c r="B2308" s="27">
        <v>2</v>
      </c>
      <c r="C2308" s="25">
        <v>1</v>
      </c>
      <c r="D2308" s="27">
        <v>1</v>
      </c>
    </row>
    <row r="2309" spans="1:4" x14ac:dyDescent="0.25">
      <c r="A2309" s="30" t="s">
        <v>1841</v>
      </c>
      <c r="B2309" s="27">
        <v>1</v>
      </c>
      <c r="C2309" s="25">
        <v>1</v>
      </c>
      <c r="D2309" s="27">
        <v>1</v>
      </c>
    </row>
    <row r="2310" spans="1:4" x14ac:dyDescent="0.25">
      <c r="A2310" s="30" t="s">
        <v>1173</v>
      </c>
      <c r="B2310" s="27">
        <v>2</v>
      </c>
      <c r="C2310" s="25">
        <v>1</v>
      </c>
      <c r="D2310" s="27">
        <v>1</v>
      </c>
    </row>
    <row r="2311" spans="1:4" x14ac:dyDescent="0.25">
      <c r="A2311" s="30" t="s">
        <v>1174</v>
      </c>
      <c r="B2311" s="27">
        <v>9</v>
      </c>
      <c r="C2311" s="25">
        <v>1</v>
      </c>
      <c r="D2311" s="27">
        <v>1</v>
      </c>
    </row>
    <row r="2312" spans="1:4" x14ac:dyDescent="0.25">
      <c r="A2312" s="30" t="s">
        <v>1175</v>
      </c>
      <c r="B2312" s="27">
        <v>26</v>
      </c>
      <c r="C2312" s="25">
        <v>1</v>
      </c>
      <c r="D2312" s="27">
        <v>1</v>
      </c>
    </row>
    <row r="2313" spans="1:4" x14ac:dyDescent="0.25">
      <c r="A2313" s="30" t="s">
        <v>1842</v>
      </c>
      <c r="B2313" s="27">
        <v>3</v>
      </c>
      <c r="C2313" s="25">
        <v>1</v>
      </c>
      <c r="D2313" s="27">
        <v>1</v>
      </c>
    </row>
    <row r="2314" spans="1:4" x14ac:dyDescent="0.25">
      <c r="A2314" s="30" t="s">
        <v>1843</v>
      </c>
      <c r="B2314" s="27">
        <v>10</v>
      </c>
      <c r="C2314" s="25">
        <v>1</v>
      </c>
      <c r="D2314" s="27">
        <v>1</v>
      </c>
    </row>
    <row r="2315" spans="1:4" x14ac:dyDescent="0.25">
      <c r="A2315" s="30" t="s">
        <v>1844</v>
      </c>
      <c r="B2315" s="27">
        <v>4</v>
      </c>
      <c r="C2315" s="25">
        <v>1</v>
      </c>
      <c r="D2315" s="27">
        <v>1</v>
      </c>
    </row>
    <row r="2316" spans="1:4" x14ac:dyDescent="0.25">
      <c r="A2316" s="30" t="s">
        <v>1176</v>
      </c>
      <c r="B2316" s="27">
        <v>3</v>
      </c>
      <c r="C2316" s="25">
        <v>1</v>
      </c>
      <c r="D2316" s="27">
        <v>1</v>
      </c>
    </row>
    <row r="2317" spans="1:4" x14ac:dyDescent="0.25">
      <c r="A2317" s="30" t="s">
        <v>1177</v>
      </c>
      <c r="B2317" s="27">
        <v>45</v>
      </c>
      <c r="C2317" s="25">
        <v>1</v>
      </c>
      <c r="D2317" s="27">
        <v>1</v>
      </c>
    </row>
    <row r="2318" spans="1:4" x14ac:dyDescent="0.25">
      <c r="A2318" s="30" t="s">
        <v>1178</v>
      </c>
      <c r="B2318" s="27">
        <v>1</v>
      </c>
      <c r="C2318" s="25">
        <v>1</v>
      </c>
      <c r="D2318" s="27">
        <v>1</v>
      </c>
    </row>
    <row r="2319" spans="1:4" x14ac:dyDescent="0.25">
      <c r="A2319" s="30" t="s">
        <v>1179</v>
      </c>
      <c r="B2319" s="27">
        <v>3</v>
      </c>
      <c r="C2319" s="25">
        <v>1</v>
      </c>
      <c r="D2319" s="27">
        <v>1</v>
      </c>
    </row>
    <row r="2320" spans="1:4" x14ac:dyDescent="0.25">
      <c r="A2320" s="30" t="s">
        <v>1180</v>
      </c>
      <c r="B2320" s="27">
        <v>4</v>
      </c>
      <c r="C2320" s="25">
        <v>1</v>
      </c>
      <c r="D2320" s="27">
        <v>1</v>
      </c>
    </row>
    <row r="2321" spans="1:4" x14ac:dyDescent="0.25">
      <c r="A2321" s="30" t="s">
        <v>2046</v>
      </c>
      <c r="B2321" s="27">
        <v>1</v>
      </c>
      <c r="C2321" s="25">
        <v>1</v>
      </c>
      <c r="D2321" s="27">
        <v>1</v>
      </c>
    </row>
    <row r="2322" spans="1:4" x14ac:dyDescent="0.25">
      <c r="A2322" s="30" t="s">
        <v>1181</v>
      </c>
      <c r="B2322" s="27">
        <v>36</v>
      </c>
      <c r="C2322" s="25">
        <v>1</v>
      </c>
      <c r="D2322" s="27">
        <v>1</v>
      </c>
    </row>
    <row r="2323" spans="1:4" x14ac:dyDescent="0.25">
      <c r="A2323" s="30" t="s">
        <v>1182</v>
      </c>
      <c r="B2323" s="27">
        <v>5</v>
      </c>
      <c r="C2323" s="25">
        <v>1</v>
      </c>
      <c r="D2323" s="27">
        <v>1</v>
      </c>
    </row>
    <row r="2324" spans="1:4" x14ac:dyDescent="0.25">
      <c r="A2324" s="30" t="s">
        <v>2047</v>
      </c>
      <c r="B2324" s="27">
        <v>2</v>
      </c>
      <c r="C2324" s="25">
        <v>1</v>
      </c>
      <c r="D2324" s="27">
        <v>1</v>
      </c>
    </row>
    <row r="2325" spans="1:4" x14ac:dyDescent="0.25">
      <c r="A2325" s="30" t="s">
        <v>1845</v>
      </c>
      <c r="B2325" s="27">
        <v>2</v>
      </c>
      <c r="C2325" s="25">
        <v>1</v>
      </c>
      <c r="D2325" s="27">
        <v>1</v>
      </c>
    </row>
    <row r="2326" spans="1:4" x14ac:dyDescent="0.25">
      <c r="A2326" s="30" t="s">
        <v>1846</v>
      </c>
      <c r="B2326" s="27">
        <v>1</v>
      </c>
      <c r="C2326" s="25">
        <v>1</v>
      </c>
      <c r="D2326" s="27">
        <v>1</v>
      </c>
    </row>
    <row r="2327" spans="1:4" x14ac:dyDescent="0.25">
      <c r="A2327" s="30" t="s">
        <v>1183</v>
      </c>
      <c r="B2327" s="27">
        <v>2</v>
      </c>
      <c r="C2327" s="25">
        <v>1</v>
      </c>
      <c r="D2327" s="27">
        <v>1</v>
      </c>
    </row>
    <row r="2328" spans="1:4" x14ac:dyDescent="0.25">
      <c r="A2328" s="30" t="s">
        <v>1184</v>
      </c>
      <c r="B2328" s="27">
        <v>8</v>
      </c>
      <c r="C2328" s="25">
        <v>1</v>
      </c>
      <c r="D2328" s="27">
        <v>1</v>
      </c>
    </row>
    <row r="2329" spans="1:4" x14ac:dyDescent="0.25">
      <c r="A2329" s="30" t="s">
        <v>2048</v>
      </c>
      <c r="B2329" s="27">
        <v>2</v>
      </c>
      <c r="C2329" s="25">
        <v>1</v>
      </c>
      <c r="D2329" s="27">
        <v>1</v>
      </c>
    </row>
    <row r="2330" spans="1:4" x14ac:dyDescent="0.25">
      <c r="A2330" s="30" t="s">
        <v>1185</v>
      </c>
      <c r="B2330" s="27">
        <v>5</v>
      </c>
      <c r="C2330" s="25">
        <v>1</v>
      </c>
      <c r="D2330" s="27">
        <v>1</v>
      </c>
    </row>
    <row r="2331" spans="1:4" x14ac:dyDescent="0.25">
      <c r="A2331" s="30" t="s">
        <v>1847</v>
      </c>
      <c r="B2331" s="27">
        <v>3</v>
      </c>
      <c r="C2331" s="25">
        <v>1</v>
      </c>
      <c r="D2331" s="27">
        <v>1</v>
      </c>
    </row>
    <row r="2332" spans="1:4" x14ac:dyDescent="0.25">
      <c r="A2332" s="30" t="s">
        <v>1153</v>
      </c>
      <c r="B2332" s="27">
        <v>11</v>
      </c>
      <c r="C2332" s="25">
        <v>1</v>
      </c>
      <c r="D2332" s="27">
        <v>1</v>
      </c>
    </row>
    <row r="2333" spans="1:4" x14ac:dyDescent="0.25">
      <c r="A2333" s="30" t="s">
        <v>1848</v>
      </c>
      <c r="B2333" s="27">
        <v>8</v>
      </c>
      <c r="C2333" s="25">
        <v>1</v>
      </c>
      <c r="D2333" s="27">
        <v>1</v>
      </c>
    </row>
    <row r="2334" spans="1:4" x14ac:dyDescent="0.25">
      <c r="A2334" s="30" t="s">
        <v>1849</v>
      </c>
      <c r="B2334" s="27">
        <v>2</v>
      </c>
      <c r="C2334" s="25">
        <v>1</v>
      </c>
      <c r="D2334" s="27">
        <v>1</v>
      </c>
    </row>
    <row r="2335" spans="1:4" x14ac:dyDescent="0.25">
      <c r="A2335" s="31" t="s">
        <v>1186</v>
      </c>
      <c r="B2335" s="28">
        <v>378</v>
      </c>
      <c r="C2335" s="26" t="s">
        <v>1158</v>
      </c>
      <c r="D2335" s="28">
        <v>52</v>
      </c>
    </row>
    <row r="2336" spans="1:4" x14ac:dyDescent="0.25">
      <c r="A2336" s="30" t="s">
        <v>1187</v>
      </c>
      <c r="B2336" s="27"/>
      <c r="C2336" s="24"/>
      <c r="D2336" s="27"/>
    </row>
    <row r="2337" spans="1:4" x14ac:dyDescent="0.25">
      <c r="A2337" s="30" t="s">
        <v>335</v>
      </c>
      <c r="B2337" s="27">
        <v>1</v>
      </c>
      <c r="C2337" s="25">
        <v>1</v>
      </c>
      <c r="D2337" s="27">
        <v>1</v>
      </c>
    </row>
    <row r="2338" spans="1:4" x14ac:dyDescent="0.25">
      <c r="A2338" s="30" t="s">
        <v>1188</v>
      </c>
      <c r="B2338" s="27">
        <v>31</v>
      </c>
      <c r="C2338" s="25">
        <v>1</v>
      </c>
      <c r="D2338" s="27">
        <v>1</v>
      </c>
    </row>
    <row r="2339" spans="1:4" x14ac:dyDescent="0.25">
      <c r="A2339" s="30" t="s">
        <v>1850</v>
      </c>
      <c r="B2339" s="27">
        <v>3</v>
      </c>
      <c r="C2339" s="25">
        <v>1</v>
      </c>
      <c r="D2339" s="27">
        <v>1</v>
      </c>
    </row>
    <row r="2340" spans="1:4" x14ac:dyDescent="0.25">
      <c r="A2340" s="30" t="s">
        <v>1189</v>
      </c>
      <c r="B2340" s="27">
        <v>12</v>
      </c>
      <c r="C2340" s="25">
        <v>1</v>
      </c>
      <c r="D2340" s="27">
        <v>1</v>
      </c>
    </row>
    <row r="2341" spans="1:4" x14ac:dyDescent="0.25">
      <c r="A2341" s="30" t="s">
        <v>341</v>
      </c>
      <c r="B2341" s="27">
        <v>2</v>
      </c>
      <c r="C2341" s="25">
        <v>1</v>
      </c>
      <c r="D2341" s="27">
        <v>1</v>
      </c>
    </row>
    <row r="2342" spans="1:4" x14ac:dyDescent="0.25">
      <c r="A2342" s="30" t="s">
        <v>1190</v>
      </c>
      <c r="B2342" s="27">
        <v>24</v>
      </c>
      <c r="C2342" s="25">
        <v>1</v>
      </c>
      <c r="D2342" s="27">
        <v>1</v>
      </c>
    </row>
    <row r="2343" spans="1:4" x14ac:dyDescent="0.25">
      <c r="A2343" s="30" t="s">
        <v>1191</v>
      </c>
      <c r="B2343" s="27">
        <v>7</v>
      </c>
      <c r="C2343" s="25">
        <v>1</v>
      </c>
      <c r="D2343" s="27">
        <v>1</v>
      </c>
    </row>
    <row r="2344" spans="1:4" x14ac:dyDescent="0.25">
      <c r="A2344" s="30" t="s">
        <v>1192</v>
      </c>
      <c r="B2344" s="27">
        <v>2</v>
      </c>
      <c r="C2344" s="25">
        <v>1</v>
      </c>
      <c r="D2344" s="27">
        <v>1</v>
      </c>
    </row>
    <row r="2345" spans="1:4" x14ac:dyDescent="0.25">
      <c r="A2345" s="30" t="s">
        <v>1851</v>
      </c>
      <c r="B2345" s="27">
        <v>3</v>
      </c>
      <c r="C2345" s="25">
        <v>1</v>
      </c>
      <c r="D2345" s="27">
        <v>1</v>
      </c>
    </row>
    <row r="2346" spans="1:4" x14ac:dyDescent="0.25">
      <c r="A2346" s="30" t="s">
        <v>1193</v>
      </c>
      <c r="B2346" s="27">
        <v>6</v>
      </c>
      <c r="C2346" s="25">
        <v>1</v>
      </c>
      <c r="D2346" s="27">
        <v>1</v>
      </c>
    </row>
    <row r="2347" spans="1:4" x14ac:dyDescent="0.25">
      <c r="A2347" s="30" t="s">
        <v>1194</v>
      </c>
      <c r="B2347" s="27">
        <v>29</v>
      </c>
      <c r="C2347" s="25">
        <v>1</v>
      </c>
      <c r="D2347" s="27">
        <v>1</v>
      </c>
    </row>
    <row r="2348" spans="1:4" x14ac:dyDescent="0.25">
      <c r="A2348" s="30" t="s">
        <v>1195</v>
      </c>
      <c r="B2348" s="27">
        <v>9</v>
      </c>
      <c r="C2348" s="25">
        <v>1</v>
      </c>
      <c r="D2348" s="27">
        <v>1</v>
      </c>
    </row>
    <row r="2349" spans="1:4" x14ac:dyDescent="0.25">
      <c r="A2349" s="30" t="s">
        <v>1196</v>
      </c>
      <c r="B2349" s="27">
        <v>4</v>
      </c>
      <c r="C2349" s="25">
        <v>1</v>
      </c>
      <c r="D2349" s="27">
        <v>1</v>
      </c>
    </row>
    <row r="2350" spans="1:4" x14ac:dyDescent="0.25">
      <c r="A2350" s="30" t="s">
        <v>1852</v>
      </c>
      <c r="B2350" s="27">
        <v>1</v>
      </c>
      <c r="C2350" s="25">
        <v>1</v>
      </c>
      <c r="D2350" s="27">
        <v>1</v>
      </c>
    </row>
    <row r="2351" spans="1:4" x14ac:dyDescent="0.25">
      <c r="A2351" s="30" t="s">
        <v>1197</v>
      </c>
      <c r="B2351" s="27">
        <v>6</v>
      </c>
      <c r="C2351" s="25">
        <v>1</v>
      </c>
      <c r="D2351" s="27">
        <v>1</v>
      </c>
    </row>
    <row r="2352" spans="1:4" x14ac:dyDescent="0.25">
      <c r="A2352" s="30" t="s">
        <v>1198</v>
      </c>
      <c r="B2352" s="27">
        <v>4</v>
      </c>
      <c r="C2352" s="25">
        <v>1</v>
      </c>
      <c r="D2352" s="27">
        <v>1</v>
      </c>
    </row>
    <row r="2353" spans="1:4" x14ac:dyDescent="0.25">
      <c r="A2353" s="30" t="s">
        <v>1853</v>
      </c>
      <c r="B2353" s="27">
        <v>4</v>
      </c>
      <c r="C2353" s="25">
        <v>1</v>
      </c>
      <c r="D2353" s="27">
        <v>1</v>
      </c>
    </row>
    <row r="2354" spans="1:4" x14ac:dyDescent="0.25">
      <c r="A2354" s="30" t="s">
        <v>1854</v>
      </c>
      <c r="B2354" s="27">
        <v>4</v>
      </c>
      <c r="C2354" s="25">
        <v>1</v>
      </c>
      <c r="D2354" s="27">
        <v>1</v>
      </c>
    </row>
    <row r="2355" spans="1:4" x14ac:dyDescent="0.25">
      <c r="A2355" s="30" t="s">
        <v>1199</v>
      </c>
      <c r="B2355" s="27">
        <v>71</v>
      </c>
      <c r="C2355" s="25">
        <v>1</v>
      </c>
      <c r="D2355" s="27">
        <v>1</v>
      </c>
    </row>
    <row r="2356" spans="1:4" x14ac:dyDescent="0.25">
      <c r="A2356" s="30" t="s">
        <v>355</v>
      </c>
      <c r="B2356" s="27">
        <v>54</v>
      </c>
      <c r="C2356" s="25">
        <v>1</v>
      </c>
      <c r="D2356" s="27">
        <v>1</v>
      </c>
    </row>
    <row r="2357" spans="1:4" x14ac:dyDescent="0.25">
      <c r="A2357" s="30" t="s">
        <v>1200</v>
      </c>
      <c r="B2357" s="27">
        <v>27</v>
      </c>
      <c r="C2357" s="25">
        <v>1</v>
      </c>
      <c r="D2357" s="27">
        <v>1</v>
      </c>
    </row>
    <row r="2358" spans="1:4" x14ac:dyDescent="0.25">
      <c r="A2358" s="30" t="s">
        <v>1201</v>
      </c>
      <c r="B2358" s="27">
        <v>6</v>
      </c>
      <c r="C2358" s="25">
        <v>1</v>
      </c>
      <c r="D2358" s="27">
        <v>1</v>
      </c>
    </row>
    <row r="2359" spans="1:4" x14ac:dyDescent="0.25">
      <c r="A2359" s="30" t="s">
        <v>1202</v>
      </c>
      <c r="B2359" s="27">
        <v>8</v>
      </c>
      <c r="C2359" s="25">
        <v>1</v>
      </c>
      <c r="D2359" s="27">
        <v>1</v>
      </c>
    </row>
    <row r="2360" spans="1:4" x14ac:dyDescent="0.25">
      <c r="A2360" s="30" t="s">
        <v>1203</v>
      </c>
      <c r="B2360" s="27">
        <v>1</v>
      </c>
      <c r="C2360" s="25">
        <v>1</v>
      </c>
      <c r="D2360" s="27">
        <v>1</v>
      </c>
    </row>
    <row r="2361" spans="1:4" x14ac:dyDescent="0.25">
      <c r="A2361" s="30" t="s">
        <v>1204</v>
      </c>
      <c r="B2361" s="27">
        <v>21</v>
      </c>
      <c r="C2361" s="25">
        <v>1</v>
      </c>
      <c r="D2361" s="27">
        <v>1</v>
      </c>
    </row>
    <row r="2362" spans="1:4" x14ac:dyDescent="0.25">
      <c r="A2362" s="30" t="s">
        <v>366</v>
      </c>
      <c r="B2362" s="27">
        <v>2</v>
      </c>
      <c r="C2362" s="25">
        <v>1</v>
      </c>
      <c r="D2362" s="27">
        <v>1</v>
      </c>
    </row>
    <row r="2363" spans="1:4" x14ac:dyDescent="0.25">
      <c r="A2363" s="30" t="s">
        <v>368</v>
      </c>
      <c r="B2363" s="27">
        <v>5</v>
      </c>
      <c r="C2363" s="25">
        <v>1</v>
      </c>
      <c r="D2363" s="27">
        <v>1</v>
      </c>
    </row>
    <row r="2364" spans="1:4" x14ac:dyDescent="0.25">
      <c r="A2364" s="30" t="s">
        <v>1205</v>
      </c>
      <c r="B2364" s="27">
        <v>43</v>
      </c>
      <c r="C2364" s="25">
        <v>1</v>
      </c>
      <c r="D2364" s="27">
        <v>1</v>
      </c>
    </row>
    <row r="2365" spans="1:4" x14ac:dyDescent="0.25">
      <c r="A2365" s="30" t="s">
        <v>1206</v>
      </c>
      <c r="B2365" s="27">
        <v>10</v>
      </c>
      <c r="C2365" s="25">
        <v>1</v>
      </c>
      <c r="D2365" s="27">
        <v>1</v>
      </c>
    </row>
    <row r="2366" spans="1:4" x14ac:dyDescent="0.25">
      <c r="A2366" s="30" t="s">
        <v>129</v>
      </c>
      <c r="B2366" s="27">
        <v>1</v>
      </c>
      <c r="C2366" s="25">
        <v>1</v>
      </c>
      <c r="D2366" s="27">
        <v>1</v>
      </c>
    </row>
    <row r="2367" spans="1:4" x14ac:dyDescent="0.25">
      <c r="A2367" s="30" t="s">
        <v>1207</v>
      </c>
      <c r="B2367" s="27">
        <v>15</v>
      </c>
      <c r="C2367" s="25">
        <v>1</v>
      </c>
      <c r="D2367" s="27">
        <v>1</v>
      </c>
    </row>
    <row r="2368" spans="1:4" x14ac:dyDescent="0.25">
      <c r="A2368" s="30" t="s">
        <v>1208</v>
      </c>
      <c r="B2368" s="27">
        <v>1</v>
      </c>
      <c r="C2368" s="25">
        <v>1</v>
      </c>
      <c r="D2368" s="27">
        <v>1</v>
      </c>
    </row>
    <row r="2369" spans="1:4" x14ac:dyDescent="0.25">
      <c r="A2369" s="30" t="s">
        <v>1209</v>
      </c>
      <c r="B2369" s="27">
        <v>25</v>
      </c>
      <c r="C2369" s="25">
        <v>1</v>
      </c>
      <c r="D2369" s="27">
        <v>1</v>
      </c>
    </row>
    <row r="2370" spans="1:4" x14ac:dyDescent="0.25">
      <c r="A2370" s="30" t="s">
        <v>369</v>
      </c>
      <c r="B2370" s="27">
        <v>3</v>
      </c>
      <c r="C2370" s="25">
        <v>1</v>
      </c>
      <c r="D2370" s="27">
        <v>1</v>
      </c>
    </row>
    <row r="2371" spans="1:4" x14ac:dyDescent="0.25">
      <c r="A2371" s="30" t="s">
        <v>1210</v>
      </c>
      <c r="B2371" s="27">
        <v>10</v>
      </c>
      <c r="C2371" s="25">
        <v>1</v>
      </c>
      <c r="D2371" s="27">
        <v>1</v>
      </c>
    </row>
    <row r="2372" spans="1:4" x14ac:dyDescent="0.25">
      <c r="A2372" s="30" t="s">
        <v>1524</v>
      </c>
      <c r="B2372" s="27">
        <v>1</v>
      </c>
      <c r="C2372" s="25">
        <v>1</v>
      </c>
      <c r="D2372" s="27">
        <v>1</v>
      </c>
    </row>
    <row r="2373" spans="1:4" x14ac:dyDescent="0.25">
      <c r="A2373" s="30" t="s">
        <v>371</v>
      </c>
      <c r="B2373" s="27">
        <v>17</v>
      </c>
      <c r="C2373" s="25">
        <v>1</v>
      </c>
      <c r="D2373" s="27">
        <v>1</v>
      </c>
    </row>
    <row r="2374" spans="1:4" x14ac:dyDescent="0.25">
      <c r="A2374" s="30" t="s">
        <v>372</v>
      </c>
      <c r="B2374" s="27">
        <v>5</v>
      </c>
      <c r="C2374" s="25">
        <v>1</v>
      </c>
      <c r="D2374" s="27">
        <v>1</v>
      </c>
    </row>
    <row r="2375" spans="1:4" x14ac:dyDescent="0.25">
      <c r="A2375" s="30" t="s">
        <v>1211</v>
      </c>
      <c r="B2375" s="27">
        <v>4</v>
      </c>
      <c r="C2375" s="25">
        <v>1</v>
      </c>
      <c r="D2375" s="27">
        <v>1</v>
      </c>
    </row>
    <row r="2376" spans="1:4" x14ac:dyDescent="0.25">
      <c r="A2376" s="30" t="s">
        <v>482</v>
      </c>
      <c r="B2376" s="27">
        <v>9</v>
      </c>
      <c r="C2376" s="25">
        <v>1</v>
      </c>
      <c r="D2376" s="27">
        <v>1</v>
      </c>
    </row>
    <row r="2377" spans="1:4" x14ac:dyDescent="0.25">
      <c r="A2377" s="30" t="s">
        <v>1212</v>
      </c>
      <c r="B2377" s="27">
        <v>1</v>
      </c>
      <c r="C2377" s="25">
        <v>1</v>
      </c>
      <c r="D2377" s="27">
        <v>1</v>
      </c>
    </row>
    <row r="2378" spans="1:4" x14ac:dyDescent="0.25">
      <c r="A2378" s="30" t="s">
        <v>1213</v>
      </c>
      <c r="B2378" s="27">
        <v>2</v>
      </c>
      <c r="C2378" s="25">
        <v>1</v>
      </c>
      <c r="D2378" s="27">
        <v>1</v>
      </c>
    </row>
    <row r="2379" spans="1:4" x14ac:dyDescent="0.25">
      <c r="A2379" s="30" t="s">
        <v>1214</v>
      </c>
      <c r="B2379" s="27">
        <v>6</v>
      </c>
      <c r="C2379" s="25">
        <v>1</v>
      </c>
      <c r="D2379" s="27">
        <v>1</v>
      </c>
    </row>
    <row r="2380" spans="1:4" x14ac:dyDescent="0.25">
      <c r="A2380" s="30" t="s">
        <v>302</v>
      </c>
      <c r="B2380" s="27">
        <v>15</v>
      </c>
      <c r="C2380" s="25">
        <v>1</v>
      </c>
      <c r="D2380" s="27">
        <v>1</v>
      </c>
    </row>
    <row r="2381" spans="1:4" x14ac:dyDescent="0.25">
      <c r="A2381" s="30" t="s">
        <v>1215</v>
      </c>
      <c r="B2381" s="27">
        <v>3</v>
      </c>
      <c r="C2381" s="25">
        <v>1</v>
      </c>
      <c r="D2381" s="27">
        <v>1</v>
      </c>
    </row>
    <row r="2382" spans="1:4" x14ac:dyDescent="0.25">
      <c r="A2382" s="30" t="s">
        <v>381</v>
      </c>
      <c r="B2382" s="27">
        <v>4</v>
      </c>
      <c r="C2382" s="25">
        <v>1</v>
      </c>
      <c r="D2382" s="27">
        <v>1</v>
      </c>
    </row>
    <row r="2383" spans="1:4" x14ac:dyDescent="0.25">
      <c r="A2383" s="30" t="s">
        <v>1216</v>
      </c>
      <c r="B2383" s="27">
        <v>1</v>
      </c>
      <c r="C2383" s="25">
        <v>1</v>
      </c>
      <c r="D2383" s="27">
        <v>1</v>
      </c>
    </row>
    <row r="2384" spans="1:4" x14ac:dyDescent="0.25">
      <c r="A2384" s="30" t="s">
        <v>1217</v>
      </c>
      <c r="B2384" s="27">
        <v>1</v>
      </c>
      <c r="C2384" s="25">
        <v>1</v>
      </c>
      <c r="D2384" s="27">
        <v>1</v>
      </c>
    </row>
    <row r="2385" spans="1:4" x14ac:dyDescent="0.25">
      <c r="A2385" s="30" t="s">
        <v>1218</v>
      </c>
      <c r="B2385" s="27">
        <v>2</v>
      </c>
      <c r="C2385" s="25">
        <v>1</v>
      </c>
      <c r="D2385" s="27">
        <v>1</v>
      </c>
    </row>
    <row r="2386" spans="1:4" x14ac:dyDescent="0.25">
      <c r="A2386" s="30" t="s">
        <v>1855</v>
      </c>
      <c r="B2386" s="27">
        <v>1</v>
      </c>
      <c r="C2386" s="25">
        <v>1</v>
      </c>
      <c r="D2386" s="27">
        <v>1</v>
      </c>
    </row>
    <row r="2387" spans="1:4" x14ac:dyDescent="0.25">
      <c r="A2387" s="30" t="s">
        <v>384</v>
      </c>
      <c r="B2387" s="27">
        <v>1</v>
      </c>
      <c r="C2387" s="25">
        <v>1</v>
      </c>
      <c r="D2387" s="27">
        <v>1</v>
      </c>
    </row>
    <row r="2388" spans="1:4" x14ac:dyDescent="0.25">
      <c r="A2388" s="30" t="s">
        <v>1219</v>
      </c>
      <c r="B2388" s="27">
        <v>13</v>
      </c>
      <c r="C2388" s="25">
        <v>1</v>
      </c>
      <c r="D2388" s="27">
        <v>1</v>
      </c>
    </row>
    <row r="2389" spans="1:4" x14ac:dyDescent="0.25">
      <c r="A2389" s="30" t="s">
        <v>1220</v>
      </c>
      <c r="B2389" s="27">
        <v>1</v>
      </c>
      <c r="C2389" s="25">
        <v>1</v>
      </c>
      <c r="D2389" s="27">
        <v>1</v>
      </c>
    </row>
    <row r="2390" spans="1:4" x14ac:dyDescent="0.25">
      <c r="A2390" s="30" t="s">
        <v>2049</v>
      </c>
      <c r="B2390" s="27">
        <v>2</v>
      </c>
      <c r="C2390" s="25">
        <v>1</v>
      </c>
      <c r="D2390" s="27">
        <v>1</v>
      </c>
    </row>
    <row r="2391" spans="1:4" x14ac:dyDescent="0.25">
      <c r="A2391" s="30" t="s">
        <v>1221</v>
      </c>
      <c r="B2391" s="27">
        <v>35</v>
      </c>
      <c r="C2391" s="25">
        <v>1</v>
      </c>
      <c r="D2391" s="27">
        <v>1</v>
      </c>
    </row>
    <row r="2392" spans="1:4" x14ac:dyDescent="0.25">
      <c r="A2392" s="30" t="s">
        <v>1222</v>
      </c>
      <c r="B2392" s="27">
        <v>3</v>
      </c>
      <c r="C2392" s="25">
        <v>1</v>
      </c>
      <c r="D2392" s="27">
        <v>1</v>
      </c>
    </row>
    <row r="2393" spans="1:4" x14ac:dyDescent="0.25">
      <c r="A2393" s="31" t="s">
        <v>1223</v>
      </c>
      <c r="B2393" s="28">
        <v>582</v>
      </c>
      <c r="C2393" s="26" t="s">
        <v>9</v>
      </c>
      <c r="D2393" s="28">
        <v>56</v>
      </c>
    </row>
    <row r="2394" spans="1:4" x14ac:dyDescent="0.25">
      <c r="A2394" s="30" t="s">
        <v>1224</v>
      </c>
      <c r="B2394" s="27"/>
      <c r="C2394" s="24"/>
      <c r="D2394" s="27"/>
    </row>
    <row r="2395" spans="1:4" x14ac:dyDescent="0.25">
      <c r="A2395" s="30" t="s">
        <v>1263</v>
      </c>
      <c r="B2395" s="27">
        <v>2</v>
      </c>
      <c r="C2395" s="25">
        <v>1</v>
      </c>
      <c r="D2395" s="27">
        <v>1</v>
      </c>
    </row>
    <row r="2396" spans="1:4" x14ac:dyDescent="0.25">
      <c r="A2396" s="30" t="s">
        <v>1856</v>
      </c>
      <c r="B2396" s="27">
        <v>2</v>
      </c>
      <c r="C2396" s="25">
        <v>1</v>
      </c>
      <c r="D2396" s="27">
        <v>1</v>
      </c>
    </row>
    <row r="2397" spans="1:4" x14ac:dyDescent="0.25">
      <c r="A2397" s="30" t="s">
        <v>1857</v>
      </c>
      <c r="B2397" s="27">
        <v>1</v>
      </c>
      <c r="C2397" s="25">
        <v>1</v>
      </c>
      <c r="D2397" s="27">
        <v>1</v>
      </c>
    </row>
    <row r="2398" spans="1:4" x14ac:dyDescent="0.25">
      <c r="A2398" s="30" t="s">
        <v>1225</v>
      </c>
      <c r="B2398" s="27">
        <v>2</v>
      </c>
      <c r="C2398" s="25">
        <v>1</v>
      </c>
      <c r="D2398" s="27">
        <v>1</v>
      </c>
    </row>
    <row r="2399" spans="1:4" x14ac:dyDescent="0.25">
      <c r="A2399" s="30" t="s">
        <v>1858</v>
      </c>
      <c r="B2399" s="27">
        <v>10</v>
      </c>
      <c r="C2399" s="25">
        <v>1</v>
      </c>
      <c r="D2399" s="27">
        <v>1</v>
      </c>
    </row>
    <row r="2400" spans="1:4" x14ac:dyDescent="0.25">
      <c r="A2400" s="30" t="s">
        <v>1859</v>
      </c>
      <c r="B2400" s="27">
        <v>1</v>
      </c>
      <c r="C2400" s="25">
        <v>1</v>
      </c>
      <c r="D2400" s="27">
        <v>1</v>
      </c>
    </row>
    <row r="2401" spans="1:4" x14ac:dyDescent="0.25">
      <c r="A2401" s="30" t="s">
        <v>1860</v>
      </c>
      <c r="B2401" s="27">
        <v>8</v>
      </c>
      <c r="C2401" s="25">
        <v>1</v>
      </c>
      <c r="D2401" s="27">
        <v>1</v>
      </c>
    </row>
    <row r="2402" spans="1:4" x14ac:dyDescent="0.25">
      <c r="A2402" s="30" t="s">
        <v>1861</v>
      </c>
      <c r="B2402" s="27">
        <v>1</v>
      </c>
      <c r="C2402" s="25">
        <v>1</v>
      </c>
      <c r="D2402" s="27">
        <v>1</v>
      </c>
    </row>
    <row r="2403" spans="1:4" x14ac:dyDescent="0.25">
      <c r="A2403" s="30" t="s">
        <v>1862</v>
      </c>
      <c r="B2403" s="27">
        <v>4</v>
      </c>
      <c r="C2403" s="25">
        <v>1</v>
      </c>
      <c r="D2403" s="27">
        <v>1</v>
      </c>
    </row>
    <row r="2404" spans="1:4" x14ac:dyDescent="0.25">
      <c r="A2404" s="30" t="s">
        <v>1188</v>
      </c>
      <c r="B2404" s="27">
        <v>1</v>
      </c>
      <c r="C2404" s="25">
        <v>1</v>
      </c>
      <c r="D2404" s="27">
        <v>1</v>
      </c>
    </row>
    <row r="2405" spans="1:4" x14ac:dyDescent="0.25">
      <c r="A2405" s="30" t="s">
        <v>1226</v>
      </c>
      <c r="B2405" s="27">
        <v>17</v>
      </c>
      <c r="C2405" s="25">
        <v>1</v>
      </c>
      <c r="D2405" s="27">
        <v>1</v>
      </c>
    </row>
    <row r="2406" spans="1:4" x14ac:dyDescent="0.25">
      <c r="A2406" s="30" t="s">
        <v>1863</v>
      </c>
      <c r="B2406" s="27">
        <v>1</v>
      </c>
      <c r="C2406" s="25">
        <v>1</v>
      </c>
      <c r="D2406" s="27">
        <v>1</v>
      </c>
    </row>
    <row r="2407" spans="1:4" x14ac:dyDescent="0.25">
      <c r="A2407" s="30" t="s">
        <v>1227</v>
      </c>
      <c r="B2407" s="27">
        <v>11</v>
      </c>
      <c r="C2407" s="25">
        <v>1</v>
      </c>
      <c r="D2407" s="27">
        <v>1</v>
      </c>
    </row>
    <row r="2408" spans="1:4" x14ac:dyDescent="0.25">
      <c r="A2408" s="30" t="s">
        <v>1864</v>
      </c>
      <c r="B2408" s="27">
        <v>1</v>
      </c>
      <c r="C2408" s="25">
        <v>1</v>
      </c>
      <c r="D2408" s="27">
        <v>1</v>
      </c>
    </row>
    <row r="2409" spans="1:4" x14ac:dyDescent="0.25">
      <c r="A2409" s="30" t="s">
        <v>1865</v>
      </c>
      <c r="B2409" s="27">
        <v>1</v>
      </c>
      <c r="C2409" s="25">
        <v>1</v>
      </c>
      <c r="D2409" s="27">
        <v>1</v>
      </c>
    </row>
    <row r="2410" spans="1:4" x14ac:dyDescent="0.25">
      <c r="A2410" s="30" t="s">
        <v>1189</v>
      </c>
      <c r="B2410" s="27">
        <v>1</v>
      </c>
      <c r="C2410" s="25">
        <v>1</v>
      </c>
      <c r="D2410" s="27">
        <v>1</v>
      </c>
    </row>
    <row r="2411" spans="1:4" x14ac:dyDescent="0.25">
      <c r="A2411" s="30" t="s">
        <v>1866</v>
      </c>
      <c r="B2411" s="27">
        <v>1</v>
      </c>
      <c r="C2411" s="25">
        <v>1</v>
      </c>
      <c r="D2411" s="27">
        <v>1</v>
      </c>
    </row>
    <row r="2412" spans="1:4" x14ac:dyDescent="0.25">
      <c r="A2412" s="30" t="s">
        <v>1867</v>
      </c>
      <c r="B2412" s="27">
        <v>3</v>
      </c>
      <c r="C2412" s="25">
        <v>1</v>
      </c>
      <c r="D2412" s="27">
        <v>1</v>
      </c>
    </row>
    <row r="2413" spans="1:4" x14ac:dyDescent="0.25">
      <c r="A2413" s="30" t="s">
        <v>1868</v>
      </c>
      <c r="B2413" s="27">
        <v>2</v>
      </c>
      <c r="C2413" s="25">
        <v>1</v>
      </c>
      <c r="D2413" s="27">
        <v>1</v>
      </c>
    </row>
    <row r="2414" spans="1:4" x14ac:dyDescent="0.25">
      <c r="A2414" s="30" t="s">
        <v>1228</v>
      </c>
      <c r="B2414" s="27">
        <v>14</v>
      </c>
      <c r="C2414" s="25">
        <v>1</v>
      </c>
      <c r="D2414" s="27">
        <v>1</v>
      </c>
    </row>
    <row r="2415" spans="1:4" x14ac:dyDescent="0.25">
      <c r="A2415" s="30" t="s">
        <v>1869</v>
      </c>
      <c r="B2415" s="27">
        <v>5</v>
      </c>
      <c r="C2415" s="25">
        <v>1</v>
      </c>
      <c r="D2415" s="27">
        <v>1</v>
      </c>
    </row>
    <row r="2416" spans="1:4" x14ac:dyDescent="0.25">
      <c r="A2416" s="30" t="s">
        <v>1190</v>
      </c>
      <c r="B2416" s="27">
        <v>1</v>
      </c>
      <c r="C2416" s="25">
        <v>1</v>
      </c>
      <c r="D2416" s="27">
        <v>1</v>
      </c>
    </row>
    <row r="2417" spans="1:4" x14ac:dyDescent="0.25">
      <c r="A2417" s="30" t="s">
        <v>80</v>
      </c>
      <c r="B2417" s="27">
        <v>4</v>
      </c>
      <c r="C2417" s="25">
        <v>1</v>
      </c>
      <c r="D2417" s="27">
        <v>1</v>
      </c>
    </row>
    <row r="2418" spans="1:4" x14ac:dyDescent="0.25">
      <c r="A2418" s="30" t="s">
        <v>1229</v>
      </c>
      <c r="B2418" s="27">
        <v>1</v>
      </c>
      <c r="C2418" s="25">
        <v>1</v>
      </c>
      <c r="D2418" s="27">
        <v>1</v>
      </c>
    </row>
    <row r="2419" spans="1:4" x14ac:dyDescent="0.25">
      <c r="A2419" s="30" t="s">
        <v>1870</v>
      </c>
      <c r="B2419" s="27">
        <v>3</v>
      </c>
      <c r="C2419" s="25">
        <v>1</v>
      </c>
      <c r="D2419" s="27">
        <v>1</v>
      </c>
    </row>
    <row r="2420" spans="1:4" x14ac:dyDescent="0.25">
      <c r="A2420" s="30" t="s">
        <v>1871</v>
      </c>
      <c r="B2420" s="27">
        <v>4</v>
      </c>
      <c r="C2420" s="25">
        <v>1</v>
      </c>
      <c r="D2420" s="27">
        <v>1</v>
      </c>
    </row>
    <row r="2421" spans="1:4" x14ac:dyDescent="0.25">
      <c r="A2421" s="30" t="s">
        <v>1872</v>
      </c>
      <c r="B2421" s="27">
        <v>1</v>
      </c>
      <c r="C2421" s="25">
        <v>1</v>
      </c>
      <c r="D2421" s="27">
        <v>1</v>
      </c>
    </row>
    <row r="2422" spans="1:4" x14ac:dyDescent="0.25">
      <c r="A2422" s="30" t="s">
        <v>1873</v>
      </c>
      <c r="B2422" s="27">
        <v>1</v>
      </c>
      <c r="C2422" s="25">
        <v>1</v>
      </c>
      <c r="D2422" s="27">
        <v>1</v>
      </c>
    </row>
    <row r="2423" spans="1:4" x14ac:dyDescent="0.25">
      <c r="A2423" s="30" t="s">
        <v>1874</v>
      </c>
      <c r="B2423" s="27">
        <v>2</v>
      </c>
      <c r="C2423" s="25">
        <v>1</v>
      </c>
      <c r="D2423" s="27">
        <v>1</v>
      </c>
    </row>
    <row r="2424" spans="1:4" x14ac:dyDescent="0.25">
      <c r="A2424" s="30" t="s">
        <v>1230</v>
      </c>
      <c r="B2424" s="27">
        <v>3</v>
      </c>
      <c r="C2424" s="25">
        <v>1</v>
      </c>
      <c r="D2424" s="27">
        <v>1</v>
      </c>
    </row>
    <row r="2425" spans="1:4" x14ac:dyDescent="0.25">
      <c r="A2425" s="30" t="s">
        <v>266</v>
      </c>
      <c r="B2425" s="27">
        <v>1</v>
      </c>
      <c r="C2425" s="25">
        <v>1</v>
      </c>
      <c r="D2425" s="27">
        <v>1</v>
      </c>
    </row>
    <row r="2426" spans="1:4" x14ac:dyDescent="0.25">
      <c r="A2426" s="30" t="s">
        <v>2050</v>
      </c>
      <c r="B2426" s="27">
        <v>1</v>
      </c>
      <c r="C2426" s="25">
        <v>1</v>
      </c>
      <c r="D2426" s="27">
        <v>1</v>
      </c>
    </row>
    <row r="2427" spans="1:4" x14ac:dyDescent="0.25">
      <c r="A2427" s="30" t="s">
        <v>1875</v>
      </c>
      <c r="B2427" s="27">
        <v>1</v>
      </c>
      <c r="C2427" s="25">
        <v>1</v>
      </c>
      <c r="D2427" s="27">
        <v>1</v>
      </c>
    </row>
    <row r="2428" spans="1:4" x14ac:dyDescent="0.25">
      <c r="A2428" s="30" t="s">
        <v>1876</v>
      </c>
      <c r="B2428" s="27">
        <v>4</v>
      </c>
      <c r="C2428" s="25">
        <v>1</v>
      </c>
      <c r="D2428" s="27">
        <v>1</v>
      </c>
    </row>
    <row r="2429" spans="1:4" x14ac:dyDescent="0.25">
      <c r="A2429" s="30" t="s">
        <v>1231</v>
      </c>
      <c r="B2429" s="27">
        <v>10</v>
      </c>
      <c r="C2429" s="25">
        <v>1</v>
      </c>
      <c r="D2429" s="27">
        <v>1</v>
      </c>
    </row>
    <row r="2430" spans="1:4" x14ac:dyDescent="0.25">
      <c r="A2430" s="30" t="s">
        <v>1877</v>
      </c>
      <c r="B2430" s="27">
        <v>1</v>
      </c>
      <c r="C2430" s="25">
        <v>1</v>
      </c>
      <c r="D2430" s="27">
        <v>1</v>
      </c>
    </row>
    <row r="2431" spans="1:4" x14ac:dyDescent="0.25">
      <c r="A2431" s="30" t="s">
        <v>463</v>
      </c>
      <c r="B2431" s="27">
        <v>5</v>
      </c>
      <c r="C2431" s="25">
        <v>1</v>
      </c>
      <c r="D2431" s="27">
        <v>1</v>
      </c>
    </row>
    <row r="2432" spans="1:4" x14ac:dyDescent="0.25">
      <c r="A2432" s="30" t="s">
        <v>22</v>
      </c>
      <c r="B2432" s="27">
        <v>1</v>
      </c>
      <c r="C2432" s="25">
        <v>1</v>
      </c>
      <c r="D2432" s="27">
        <v>1</v>
      </c>
    </row>
    <row r="2433" spans="1:4" x14ac:dyDescent="0.25">
      <c r="A2433" s="30" t="s">
        <v>1232</v>
      </c>
      <c r="B2433" s="27">
        <v>7</v>
      </c>
      <c r="C2433" s="25">
        <v>1</v>
      </c>
      <c r="D2433" s="27">
        <v>1</v>
      </c>
    </row>
    <row r="2434" spans="1:4" x14ac:dyDescent="0.25">
      <c r="A2434" s="30" t="s">
        <v>1878</v>
      </c>
      <c r="B2434" s="27">
        <v>2</v>
      </c>
      <c r="C2434" s="25">
        <v>1</v>
      </c>
      <c r="D2434" s="27">
        <v>1</v>
      </c>
    </row>
    <row r="2435" spans="1:4" x14ac:dyDescent="0.25">
      <c r="A2435" s="30" t="s">
        <v>1233</v>
      </c>
      <c r="B2435" s="27">
        <v>1</v>
      </c>
      <c r="C2435" s="25">
        <v>1</v>
      </c>
      <c r="D2435" s="27">
        <v>1</v>
      </c>
    </row>
    <row r="2436" spans="1:4" x14ac:dyDescent="0.25">
      <c r="A2436" s="30" t="s">
        <v>1879</v>
      </c>
      <c r="B2436" s="27">
        <v>2</v>
      </c>
      <c r="C2436" s="25">
        <v>1</v>
      </c>
      <c r="D2436" s="27">
        <v>1</v>
      </c>
    </row>
    <row r="2437" spans="1:4" x14ac:dyDescent="0.25">
      <c r="A2437" s="30" t="s">
        <v>1234</v>
      </c>
      <c r="B2437" s="27">
        <v>6</v>
      </c>
      <c r="C2437" s="25">
        <v>1</v>
      </c>
      <c r="D2437" s="27">
        <v>1</v>
      </c>
    </row>
    <row r="2438" spans="1:4" x14ac:dyDescent="0.25">
      <c r="A2438" s="30" t="s">
        <v>109</v>
      </c>
      <c r="B2438" s="27">
        <v>15</v>
      </c>
      <c r="C2438" s="25">
        <v>1</v>
      </c>
      <c r="D2438" s="27">
        <v>1</v>
      </c>
    </row>
    <row r="2439" spans="1:4" x14ac:dyDescent="0.25">
      <c r="A2439" s="30" t="s">
        <v>1235</v>
      </c>
      <c r="B2439" s="27">
        <v>1</v>
      </c>
      <c r="C2439" s="25">
        <v>1</v>
      </c>
      <c r="D2439" s="27">
        <v>1</v>
      </c>
    </row>
    <row r="2440" spans="1:4" x14ac:dyDescent="0.25">
      <c r="A2440" s="30" t="s">
        <v>1880</v>
      </c>
      <c r="B2440" s="27">
        <v>4</v>
      </c>
      <c r="C2440" s="25">
        <v>1</v>
      </c>
      <c r="D2440" s="27">
        <v>1</v>
      </c>
    </row>
    <row r="2441" spans="1:4" x14ac:dyDescent="0.25">
      <c r="A2441" s="30" t="s">
        <v>1236</v>
      </c>
      <c r="B2441" s="27">
        <v>3</v>
      </c>
      <c r="C2441" s="25">
        <v>1</v>
      </c>
      <c r="D2441" s="27">
        <v>1</v>
      </c>
    </row>
    <row r="2442" spans="1:4" x14ac:dyDescent="0.25">
      <c r="A2442" s="30" t="s">
        <v>1881</v>
      </c>
      <c r="B2442" s="27">
        <v>1</v>
      </c>
      <c r="C2442" s="25">
        <v>1</v>
      </c>
      <c r="D2442" s="27">
        <v>1</v>
      </c>
    </row>
    <row r="2443" spans="1:4" x14ac:dyDescent="0.25">
      <c r="A2443" s="30" t="s">
        <v>1237</v>
      </c>
      <c r="B2443" s="27">
        <v>1</v>
      </c>
      <c r="C2443" s="25">
        <v>1</v>
      </c>
      <c r="D2443" s="27">
        <v>1</v>
      </c>
    </row>
    <row r="2444" spans="1:4" x14ac:dyDescent="0.25">
      <c r="A2444" s="30" t="s">
        <v>2051</v>
      </c>
      <c r="B2444" s="27">
        <v>1</v>
      </c>
      <c r="C2444" s="25">
        <v>1</v>
      </c>
      <c r="D2444" s="27">
        <v>1</v>
      </c>
    </row>
    <row r="2445" spans="1:4" x14ac:dyDescent="0.25">
      <c r="A2445" s="30" t="s">
        <v>355</v>
      </c>
      <c r="B2445" s="27">
        <v>7</v>
      </c>
      <c r="C2445" s="25">
        <v>1</v>
      </c>
      <c r="D2445" s="27">
        <v>1</v>
      </c>
    </row>
    <row r="2446" spans="1:4" x14ac:dyDescent="0.25">
      <c r="A2446" s="30" t="s">
        <v>1238</v>
      </c>
      <c r="B2446" s="27">
        <v>2</v>
      </c>
      <c r="C2446" s="25">
        <v>1</v>
      </c>
      <c r="D2446" s="27">
        <v>1</v>
      </c>
    </row>
    <row r="2447" spans="1:4" x14ac:dyDescent="0.25">
      <c r="A2447" s="30" t="s">
        <v>119</v>
      </c>
      <c r="B2447" s="27">
        <v>3</v>
      </c>
      <c r="C2447" s="25">
        <v>1</v>
      </c>
      <c r="D2447" s="27">
        <v>1</v>
      </c>
    </row>
    <row r="2448" spans="1:4" x14ac:dyDescent="0.25">
      <c r="A2448" s="30" t="s">
        <v>232</v>
      </c>
      <c r="B2448" s="27">
        <v>1</v>
      </c>
      <c r="C2448" s="25">
        <v>1</v>
      </c>
      <c r="D2448" s="27">
        <v>1</v>
      </c>
    </row>
    <row r="2449" spans="1:4" x14ac:dyDescent="0.25">
      <c r="A2449" s="30" t="s">
        <v>1882</v>
      </c>
      <c r="B2449" s="27">
        <v>16</v>
      </c>
      <c r="C2449" s="25">
        <v>1</v>
      </c>
      <c r="D2449" s="27">
        <v>1</v>
      </c>
    </row>
    <row r="2450" spans="1:4" x14ac:dyDescent="0.25">
      <c r="A2450" s="30" t="s">
        <v>1883</v>
      </c>
      <c r="B2450" s="27">
        <v>2</v>
      </c>
      <c r="C2450" s="25">
        <v>1</v>
      </c>
      <c r="D2450" s="27">
        <v>1</v>
      </c>
    </row>
    <row r="2451" spans="1:4" x14ac:dyDescent="0.25">
      <c r="A2451" s="30" t="s">
        <v>124</v>
      </c>
      <c r="B2451" s="27">
        <v>3</v>
      </c>
      <c r="C2451" s="25">
        <v>1</v>
      </c>
      <c r="D2451" s="27">
        <v>1</v>
      </c>
    </row>
    <row r="2452" spans="1:4" x14ac:dyDescent="0.25">
      <c r="A2452" s="30" t="s">
        <v>1884</v>
      </c>
      <c r="B2452" s="27">
        <v>1</v>
      </c>
      <c r="C2452" s="25">
        <v>1</v>
      </c>
      <c r="D2452" s="27">
        <v>1</v>
      </c>
    </row>
    <row r="2453" spans="1:4" x14ac:dyDescent="0.25">
      <c r="A2453" s="30" t="s">
        <v>1239</v>
      </c>
      <c r="B2453" s="27">
        <v>5</v>
      </c>
      <c r="C2453" s="25">
        <v>1</v>
      </c>
      <c r="D2453" s="27">
        <v>1</v>
      </c>
    </row>
    <row r="2454" spans="1:4" x14ac:dyDescent="0.25">
      <c r="A2454" s="30" t="s">
        <v>2052</v>
      </c>
      <c r="B2454" s="27">
        <v>2</v>
      </c>
      <c r="C2454" s="25">
        <v>1</v>
      </c>
      <c r="D2454" s="27">
        <v>1</v>
      </c>
    </row>
    <row r="2455" spans="1:4" x14ac:dyDescent="0.25">
      <c r="A2455" s="30" t="s">
        <v>1885</v>
      </c>
      <c r="B2455" s="27">
        <v>1</v>
      </c>
      <c r="C2455" s="25">
        <v>1</v>
      </c>
      <c r="D2455" s="27">
        <v>1</v>
      </c>
    </row>
    <row r="2456" spans="1:4" x14ac:dyDescent="0.25">
      <c r="A2456" s="30" t="s">
        <v>321</v>
      </c>
      <c r="B2456" s="27">
        <v>4</v>
      </c>
      <c r="C2456" s="25">
        <v>1</v>
      </c>
      <c r="D2456" s="27">
        <v>1</v>
      </c>
    </row>
    <row r="2457" spans="1:4" x14ac:dyDescent="0.25">
      <c r="A2457" s="30" t="s">
        <v>1886</v>
      </c>
      <c r="B2457" s="27">
        <v>2</v>
      </c>
      <c r="C2457" s="25">
        <v>1</v>
      </c>
      <c r="D2457" s="27">
        <v>1</v>
      </c>
    </row>
    <row r="2458" spans="1:4" x14ac:dyDescent="0.25">
      <c r="A2458" s="30" t="s">
        <v>2053</v>
      </c>
      <c r="B2458" s="27">
        <v>1</v>
      </c>
      <c r="C2458" s="25">
        <v>1</v>
      </c>
      <c r="D2458" s="27">
        <v>1</v>
      </c>
    </row>
    <row r="2459" spans="1:4" x14ac:dyDescent="0.25">
      <c r="A2459" s="30" t="s">
        <v>1240</v>
      </c>
      <c r="B2459" s="27">
        <v>7</v>
      </c>
      <c r="C2459" s="25">
        <v>1</v>
      </c>
      <c r="D2459" s="27">
        <v>1</v>
      </c>
    </row>
    <row r="2460" spans="1:4" x14ac:dyDescent="0.25">
      <c r="A2460" s="30" t="s">
        <v>1241</v>
      </c>
      <c r="B2460" s="27">
        <v>34</v>
      </c>
      <c r="C2460" s="25">
        <v>1</v>
      </c>
      <c r="D2460" s="27">
        <v>1</v>
      </c>
    </row>
    <row r="2461" spans="1:4" x14ac:dyDescent="0.25">
      <c r="A2461" s="30" t="s">
        <v>1887</v>
      </c>
      <c r="B2461" s="27">
        <v>1</v>
      </c>
      <c r="C2461" s="25">
        <v>1</v>
      </c>
      <c r="D2461" s="27">
        <v>1</v>
      </c>
    </row>
    <row r="2462" spans="1:4" x14ac:dyDescent="0.25">
      <c r="A2462" s="30" t="s">
        <v>138</v>
      </c>
      <c r="B2462" s="27">
        <v>4</v>
      </c>
      <c r="C2462" s="25">
        <v>1</v>
      </c>
      <c r="D2462" s="27">
        <v>1</v>
      </c>
    </row>
    <row r="2463" spans="1:4" x14ac:dyDescent="0.25">
      <c r="A2463" s="30" t="s">
        <v>140</v>
      </c>
      <c r="B2463" s="27">
        <v>4</v>
      </c>
      <c r="C2463" s="25">
        <v>1</v>
      </c>
      <c r="D2463" s="27">
        <v>1</v>
      </c>
    </row>
    <row r="2464" spans="1:4" x14ac:dyDescent="0.25">
      <c r="A2464" s="30" t="s">
        <v>1242</v>
      </c>
      <c r="B2464" s="27">
        <v>1</v>
      </c>
      <c r="C2464" s="25">
        <v>1</v>
      </c>
      <c r="D2464" s="27">
        <v>1</v>
      </c>
    </row>
    <row r="2465" spans="1:4" x14ac:dyDescent="0.25">
      <c r="A2465" s="30" t="s">
        <v>292</v>
      </c>
      <c r="B2465" s="27">
        <v>9</v>
      </c>
      <c r="C2465" s="25">
        <v>1</v>
      </c>
      <c r="D2465" s="27">
        <v>1</v>
      </c>
    </row>
    <row r="2466" spans="1:4" x14ac:dyDescent="0.25">
      <c r="A2466" s="30" t="s">
        <v>1243</v>
      </c>
      <c r="B2466" s="27">
        <v>22</v>
      </c>
      <c r="C2466" s="25">
        <v>1</v>
      </c>
      <c r="D2466" s="27">
        <v>1</v>
      </c>
    </row>
    <row r="2467" spans="1:4" x14ac:dyDescent="0.25">
      <c r="A2467" s="30" t="s">
        <v>1888</v>
      </c>
      <c r="B2467" s="27">
        <v>1</v>
      </c>
      <c r="C2467" s="25">
        <v>1</v>
      </c>
      <c r="D2467" s="27">
        <v>1</v>
      </c>
    </row>
    <row r="2468" spans="1:4" x14ac:dyDescent="0.25">
      <c r="A2468" s="30" t="s">
        <v>1244</v>
      </c>
      <c r="B2468" s="27">
        <v>4</v>
      </c>
      <c r="C2468" s="25">
        <v>1</v>
      </c>
      <c r="D2468" s="27">
        <v>1</v>
      </c>
    </row>
    <row r="2469" spans="1:4" x14ac:dyDescent="0.25">
      <c r="A2469" s="30" t="s">
        <v>1245</v>
      </c>
      <c r="B2469" s="27">
        <v>28</v>
      </c>
      <c r="C2469" s="25">
        <v>1</v>
      </c>
      <c r="D2469" s="27">
        <v>1</v>
      </c>
    </row>
    <row r="2470" spans="1:4" x14ac:dyDescent="0.25">
      <c r="A2470" s="30" t="s">
        <v>1889</v>
      </c>
      <c r="B2470" s="27">
        <v>7</v>
      </c>
      <c r="C2470" s="25">
        <v>1</v>
      </c>
      <c r="D2470" s="27">
        <v>1</v>
      </c>
    </row>
    <row r="2471" spans="1:4" x14ac:dyDescent="0.25">
      <c r="A2471" s="30" t="s">
        <v>1246</v>
      </c>
      <c r="B2471" s="27">
        <v>14</v>
      </c>
      <c r="C2471" s="25">
        <v>1</v>
      </c>
      <c r="D2471" s="27">
        <v>1</v>
      </c>
    </row>
    <row r="2472" spans="1:4" x14ac:dyDescent="0.25">
      <c r="A2472" s="30" t="s">
        <v>1247</v>
      </c>
      <c r="B2472" s="27">
        <v>5</v>
      </c>
      <c r="C2472" s="25">
        <v>1</v>
      </c>
      <c r="D2472" s="27">
        <v>1</v>
      </c>
    </row>
    <row r="2473" spans="1:4" x14ac:dyDescent="0.25">
      <c r="A2473" s="30" t="s">
        <v>1248</v>
      </c>
      <c r="B2473" s="27">
        <v>11</v>
      </c>
      <c r="C2473" s="25">
        <v>1</v>
      </c>
      <c r="D2473" s="27">
        <v>1</v>
      </c>
    </row>
    <row r="2474" spans="1:4" x14ac:dyDescent="0.25">
      <c r="A2474" s="30" t="s">
        <v>1890</v>
      </c>
      <c r="B2474" s="27">
        <v>2</v>
      </c>
      <c r="C2474" s="25">
        <v>1</v>
      </c>
      <c r="D2474" s="27">
        <v>1</v>
      </c>
    </row>
    <row r="2475" spans="1:4" x14ac:dyDescent="0.25">
      <c r="A2475" s="30" t="s">
        <v>2054</v>
      </c>
      <c r="B2475" s="27">
        <v>1</v>
      </c>
      <c r="C2475" s="25">
        <v>1</v>
      </c>
      <c r="D2475" s="27">
        <v>1</v>
      </c>
    </row>
    <row r="2476" spans="1:4" x14ac:dyDescent="0.25">
      <c r="A2476" s="30" t="s">
        <v>1249</v>
      </c>
      <c r="B2476" s="27">
        <v>2</v>
      </c>
      <c r="C2476" s="25">
        <v>1</v>
      </c>
      <c r="D2476" s="27">
        <v>1</v>
      </c>
    </row>
    <row r="2477" spans="1:4" x14ac:dyDescent="0.25">
      <c r="A2477" s="30" t="s">
        <v>327</v>
      </c>
      <c r="B2477" s="27">
        <v>2</v>
      </c>
      <c r="C2477" s="25">
        <v>1</v>
      </c>
      <c r="D2477" s="27">
        <v>1</v>
      </c>
    </row>
    <row r="2478" spans="1:4" x14ac:dyDescent="0.25">
      <c r="A2478" s="30" t="s">
        <v>1250</v>
      </c>
      <c r="B2478" s="27">
        <v>13</v>
      </c>
      <c r="C2478" s="25">
        <v>1</v>
      </c>
      <c r="D2478" s="27">
        <v>1</v>
      </c>
    </row>
    <row r="2479" spans="1:4" x14ac:dyDescent="0.25">
      <c r="A2479" s="30" t="s">
        <v>1891</v>
      </c>
      <c r="B2479" s="27">
        <v>1</v>
      </c>
      <c r="C2479" s="25">
        <v>1</v>
      </c>
      <c r="D2479" s="27">
        <v>1</v>
      </c>
    </row>
    <row r="2480" spans="1:4" x14ac:dyDescent="0.25">
      <c r="A2480" s="30" t="s">
        <v>1251</v>
      </c>
      <c r="B2480" s="27">
        <v>4</v>
      </c>
      <c r="C2480" s="25">
        <v>1</v>
      </c>
      <c r="D2480" s="27">
        <v>1</v>
      </c>
    </row>
    <row r="2481" spans="1:4" x14ac:dyDescent="0.25">
      <c r="A2481" s="30" t="s">
        <v>1892</v>
      </c>
      <c r="B2481" s="27">
        <v>3</v>
      </c>
      <c r="C2481" s="25">
        <v>1</v>
      </c>
      <c r="D2481" s="27">
        <v>1</v>
      </c>
    </row>
    <row r="2482" spans="1:4" x14ac:dyDescent="0.25">
      <c r="A2482" s="30" t="s">
        <v>1252</v>
      </c>
      <c r="B2482" s="27">
        <v>6</v>
      </c>
      <c r="C2482" s="25">
        <v>1</v>
      </c>
      <c r="D2482" s="27">
        <v>1</v>
      </c>
    </row>
    <row r="2483" spans="1:4" x14ac:dyDescent="0.25">
      <c r="A2483" s="30" t="s">
        <v>1893</v>
      </c>
      <c r="B2483" s="27">
        <v>10</v>
      </c>
      <c r="C2483" s="25">
        <v>1</v>
      </c>
      <c r="D2483" s="27">
        <v>1</v>
      </c>
    </row>
    <row r="2484" spans="1:4" x14ac:dyDescent="0.25">
      <c r="A2484" s="30" t="s">
        <v>381</v>
      </c>
      <c r="B2484" s="27">
        <v>1</v>
      </c>
      <c r="C2484" s="25">
        <v>1</v>
      </c>
      <c r="D2484" s="27">
        <v>1</v>
      </c>
    </row>
    <row r="2485" spans="1:4" x14ac:dyDescent="0.25">
      <c r="A2485" s="30" t="s">
        <v>1253</v>
      </c>
      <c r="B2485" s="27">
        <v>17</v>
      </c>
      <c r="C2485" s="25">
        <v>1</v>
      </c>
      <c r="D2485" s="27">
        <v>1</v>
      </c>
    </row>
    <row r="2486" spans="1:4" x14ac:dyDescent="0.25">
      <c r="A2486" s="30" t="s">
        <v>1894</v>
      </c>
      <c r="B2486" s="27">
        <v>1</v>
      </c>
      <c r="C2486" s="25">
        <v>1</v>
      </c>
      <c r="D2486" s="27">
        <v>1</v>
      </c>
    </row>
    <row r="2487" spans="1:4" x14ac:dyDescent="0.25">
      <c r="A2487" s="30" t="s">
        <v>1216</v>
      </c>
      <c r="B2487" s="27">
        <v>2</v>
      </c>
      <c r="C2487" s="25">
        <v>1</v>
      </c>
      <c r="D2487" s="27">
        <v>1</v>
      </c>
    </row>
    <row r="2488" spans="1:4" x14ac:dyDescent="0.25">
      <c r="A2488" s="30" t="s">
        <v>1895</v>
      </c>
      <c r="B2488" s="27">
        <v>3</v>
      </c>
      <c r="C2488" s="25">
        <v>1</v>
      </c>
      <c r="D2488" s="27">
        <v>1</v>
      </c>
    </row>
    <row r="2489" spans="1:4" x14ac:dyDescent="0.25">
      <c r="A2489" s="30" t="s">
        <v>1896</v>
      </c>
      <c r="B2489" s="27">
        <v>1</v>
      </c>
      <c r="C2489" s="25">
        <v>1</v>
      </c>
      <c r="D2489" s="27">
        <v>1</v>
      </c>
    </row>
    <row r="2490" spans="1:4" x14ac:dyDescent="0.25">
      <c r="A2490" s="30" t="s">
        <v>1897</v>
      </c>
      <c r="B2490" s="27">
        <v>4</v>
      </c>
      <c r="C2490" s="25">
        <v>1</v>
      </c>
      <c r="D2490" s="27">
        <v>1</v>
      </c>
    </row>
    <row r="2491" spans="1:4" x14ac:dyDescent="0.25">
      <c r="A2491" s="30" t="s">
        <v>1254</v>
      </c>
      <c r="B2491" s="27">
        <v>7</v>
      </c>
      <c r="C2491" s="25">
        <v>1</v>
      </c>
      <c r="D2491" s="27">
        <v>1</v>
      </c>
    </row>
    <row r="2492" spans="1:4" x14ac:dyDescent="0.25">
      <c r="A2492" s="30" t="s">
        <v>1255</v>
      </c>
      <c r="B2492" s="27">
        <v>2</v>
      </c>
      <c r="C2492" s="25">
        <v>1</v>
      </c>
      <c r="D2492" s="27">
        <v>1</v>
      </c>
    </row>
    <row r="2493" spans="1:4" x14ac:dyDescent="0.25">
      <c r="A2493" s="30" t="s">
        <v>1898</v>
      </c>
      <c r="B2493" s="27">
        <v>4</v>
      </c>
      <c r="C2493" s="25">
        <v>1</v>
      </c>
      <c r="D2493" s="27">
        <v>1</v>
      </c>
    </row>
    <row r="2494" spans="1:4" x14ac:dyDescent="0.25">
      <c r="A2494" s="30" t="s">
        <v>1220</v>
      </c>
      <c r="B2494" s="27">
        <v>12</v>
      </c>
      <c r="C2494" s="25">
        <v>1</v>
      </c>
      <c r="D2494" s="27">
        <v>1</v>
      </c>
    </row>
    <row r="2495" spans="1:4" x14ac:dyDescent="0.25">
      <c r="A2495" s="30" t="s">
        <v>1899</v>
      </c>
      <c r="B2495" s="27">
        <v>9</v>
      </c>
      <c r="C2495" s="25">
        <v>1</v>
      </c>
      <c r="D2495" s="27">
        <v>1</v>
      </c>
    </row>
    <row r="2496" spans="1:4" x14ac:dyDescent="0.25">
      <c r="A2496" s="30" t="s">
        <v>1256</v>
      </c>
      <c r="B2496" s="27">
        <v>1</v>
      </c>
      <c r="C2496" s="25">
        <v>1</v>
      </c>
      <c r="D2496" s="27">
        <v>1</v>
      </c>
    </row>
    <row r="2497" spans="1:4" x14ac:dyDescent="0.25">
      <c r="A2497" s="30" t="s">
        <v>1257</v>
      </c>
      <c r="B2497" s="27">
        <v>1</v>
      </c>
      <c r="C2497" s="25">
        <v>1</v>
      </c>
      <c r="D2497" s="27">
        <v>1</v>
      </c>
    </row>
    <row r="2498" spans="1:4" x14ac:dyDescent="0.25">
      <c r="A2498" s="30" t="s">
        <v>1258</v>
      </c>
      <c r="B2498" s="27">
        <v>2</v>
      </c>
      <c r="C2498" s="25">
        <v>1</v>
      </c>
      <c r="D2498" s="27">
        <v>1</v>
      </c>
    </row>
    <row r="2499" spans="1:4" x14ac:dyDescent="0.25">
      <c r="A2499" s="30" t="s">
        <v>1259</v>
      </c>
      <c r="B2499" s="27">
        <v>4</v>
      </c>
      <c r="C2499" s="25">
        <v>1</v>
      </c>
      <c r="D2499" s="27">
        <v>1</v>
      </c>
    </row>
    <row r="2500" spans="1:4" x14ac:dyDescent="0.25">
      <c r="A2500" s="30" t="s">
        <v>1260</v>
      </c>
      <c r="B2500" s="27">
        <v>5</v>
      </c>
      <c r="C2500" s="25">
        <v>1</v>
      </c>
      <c r="D2500" s="27">
        <v>1</v>
      </c>
    </row>
    <row r="2501" spans="1:4" x14ac:dyDescent="0.25">
      <c r="A2501" s="30" t="s">
        <v>1900</v>
      </c>
      <c r="B2501" s="27">
        <v>3</v>
      </c>
      <c r="C2501" s="25">
        <v>1</v>
      </c>
      <c r="D2501" s="27">
        <v>1</v>
      </c>
    </row>
    <row r="2502" spans="1:4" x14ac:dyDescent="0.25">
      <c r="A2502" s="31" t="s">
        <v>1261</v>
      </c>
      <c r="B2502" s="28">
        <v>502</v>
      </c>
      <c r="C2502" s="26" t="s">
        <v>9</v>
      </c>
      <c r="D2502" s="28">
        <v>107</v>
      </c>
    </row>
    <row r="2503" spans="1:4" x14ac:dyDescent="0.25">
      <c r="A2503" s="30" t="s">
        <v>1262</v>
      </c>
      <c r="B2503" s="27"/>
      <c r="C2503" s="24"/>
      <c r="D2503" s="27"/>
    </row>
    <row r="2504" spans="1:4" x14ac:dyDescent="0.25">
      <c r="A2504" s="30" t="s">
        <v>1263</v>
      </c>
      <c r="B2504" s="27">
        <v>4</v>
      </c>
      <c r="C2504" s="25">
        <v>1</v>
      </c>
      <c r="D2504" s="27">
        <v>1</v>
      </c>
    </row>
    <row r="2505" spans="1:4" x14ac:dyDescent="0.25">
      <c r="A2505" s="30" t="s">
        <v>335</v>
      </c>
      <c r="B2505" s="27">
        <v>14</v>
      </c>
      <c r="C2505" s="25">
        <v>1</v>
      </c>
      <c r="D2505" s="27">
        <v>1</v>
      </c>
    </row>
    <row r="2506" spans="1:4" x14ac:dyDescent="0.25">
      <c r="A2506" s="30" t="s">
        <v>1264</v>
      </c>
      <c r="B2506" s="27">
        <v>1</v>
      </c>
      <c r="C2506" s="25">
        <v>1</v>
      </c>
      <c r="D2506" s="27">
        <v>1</v>
      </c>
    </row>
    <row r="2507" spans="1:4" x14ac:dyDescent="0.25">
      <c r="A2507" s="30" t="s">
        <v>338</v>
      </c>
      <c r="B2507" s="27">
        <v>1</v>
      </c>
      <c r="C2507" s="25">
        <v>1</v>
      </c>
      <c r="D2507" s="27">
        <v>1</v>
      </c>
    </row>
    <row r="2508" spans="1:4" x14ac:dyDescent="0.25">
      <c r="A2508" s="30" t="s">
        <v>1188</v>
      </c>
      <c r="B2508" s="27">
        <v>20</v>
      </c>
      <c r="C2508" s="25">
        <v>1</v>
      </c>
      <c r="D2508" s="27">
        <v>1</v>
      </c>
    </row>
    <row r="2509" spans="1:4" x14ac:dyDescent="0.25">
      <c r="A2509" s="30" t="s">
        <v>1850</v>
      </c>
      <c r="B2509" s="27">
        <v>2</v>
      </c>
      <c r="C2509" s="25">
        <v>1</v>
      </c>
      <c r="D2509" s="27">
        <v>1</v>
      </c>
    </row>
    <row r="2510" spans="1:4" x14ac:dyDescent="0.25">
      <c r="A2510" s="30" t="s">
        <v>1496</v>
      </c>
      <c r="B2510" s="27">
        <v>1</v>
      </c>
      <c r="C2510" s="25">
        <v>1</v>
      </c>
      <c r="D2510" s="27">
        <v>1</v>
      </c>
    </row>
    <row r="2511" spans="1:4" x14ac:dyDescent="0.25">
      <c r="A2511" s="30" t="s">
        <v>341</v>
      </c>
      <c r="B2511" s="27">
        <v>24</v>
      </c>
      <c r="C2511" s="25">
        <v>1</v>
      </c>
      <c r="D2511" s="27">
        <v>1</v>
      </c>
    </row>
    <row r="2512" spans="1:4" x14ac:dyDescent="0.25">
      <c r="A2512" s="30" t="s">
        <v>1190</v>
      </c>
      <c r="B2512" s="27">
        <v>4</v>
      </c>
      <c r="C2512" s="25">
        <v>1</v>
      </c>
      <c r="D2512" s="27">
        <v>1</v>
      </c>
    </row>
    <row r="2513" spans="1:4" x14ac:dyDescent="0.25">
      <c r="A2513" s="30" t="s">
        <v>1901</v>
      </c>
      <c r="B2513" s="27">
        <v>5</v>
      </c>
      <c r="C2513" s="25">
        <v>1</v>
      </c>
      <c r="D2513" s="27">
        <v>1</v>
      </c>
    </row>
    <row r="2514" spans="1:4" x14ac:dyDescent="0.25">
      <c r="A2514" s="30" t="s">
        <v>1265</v>
      </c>
      <c r="B2514" s="27">
        <v>11</v>
      </c>
      <c r="C2514" s="25">
        <v>1</v>
      </c>
      <c r="D2514" s="27">
        <v>1</v>
      </c>
    </row>
    <row r="2515" spans="1:4" x14ac:dyDescent="0.25">
      <c r="A2515" s="30" t="s">
        <v>1192</v>
      </c>
      <c r="B2515" s="27">
        <v>4</v>
      </c>
      <c r="C2515" s="25">
        <v>1</v>
      </c>
      <c r="D2515" s="27">
        <v>1</v>
      </c>
    </row>
    <row r="2516" spans="1:4" x14ac:dyDescent="0.25">
      <c r="A2516" s="30" t="s">
        <v>526</v>
      </c>
      <c r="B2516" s="27">
        <v>1</v>
      </c>
      <c r="C2516" s="25">
        <v>1</v>
      </c>
      <c r="D2516" s="27">
        <v>1</v>
      </c>
    </row>
    <row r="2517" spans="1:4" x14ac:dyDescent="0.25">
      <c r="A2517" s="30" t="s">
        <v>1902</v>
      </c>
      <c r="B2517" s="27">
        <v>5</v>
      </c>
      <c r="C2517" s="25">
        <v>1</v>
      </c>
      <c r="D2517" s="27">
        <v>1</v>
      </c>
    </row>
    <row r="2518" spans="1:4" x14ac:dyDescent="0.25">
      <c r="A2518" s="30" t="s">
        <v>1903</v>
      </c>
      <c r="B2518" s="27">
        <v>1</v>
      </c>
      <c r="C2518" s="25">
        <v>1</v>
      </c>
      <c r="D2518" s="27">
        <v>1</v>
      </c>
    </row>
    <row r="2519" spans="1:4" x14ac:dyDescent="0.25">
      <c r="A2519" s="30" t="s">
        <v>506</v>
      </c>
      <c r="B2519" s="27">
        <v>11</v>
      </c>
      <c r="C2519" s="25">
        <v>1</v>
      </c>
      <c r="D2519" s="27">
        <v>1</v>
      </c>
    </row>
    <row r="2520" spans="1:4" x14ac:dyDescent="0.25">
      <c r="A2520" s="30" t="s">
        <v>1266</v>
      </c>
      <c r="B2520" s="27">
        <v>26</v>
      </c>
      <c r="C2520" s="25">
        <v>1</v>
      </c>
      <c r="D2520" s="27">
        <v>1</v>
      </c>
    </row>
    <row r="2521" spans="1:4" x14ac:dyDescent="0.25">
      <c r="A2521" s="30" t="s">
        <v>1904</v>
      </c>
      <c r="B2521" s="27">
        <v>7</v>
      </c>
      <c r="C2521" s="25">
        <v>1</v>
      </c>
      <c r="D2521" s="27">
        <v>1</v>
      </c>
    </row>
    <row r="2522" spans="1:4" x14ac:dyDescent="0.25">
      <c r="A2522" s="30" t="s">
        <v>1905</v>
      </c>
      <c r="B2522" s="27">
        <v>1</v>
      </c>
      <c r="C2522" s="25">
        <v>1</v>
      </c>
      <c r="D2522" s="27">
        <v>1</v>
      </c>
    </row>
    <row r="2523" spans="1:4" x14ac:dyDescent="0.25">
      <c r="A2523" s="30" t="s">
        <v>1267</v>
      </c>
      <c r="B2523" s="27">
        <v>1</v>
      </c>
      <c r="C2523" s="25">
        <v>1</v>
      </c>
      <c r="D2523" s="27">
        <v>1</v>
      </c>
    </row>
    <row r="2524" spans="1:4" x14ac:dyDescent="0.25">
      <c r="A2524" s="30" t="s">
        <v>1854</v>
      </c>
      <c r="B2524" s="27">
        <v>29</v>
      </c>
      <c r="C2524" s="25">
        <v>1</v>
      </c>
      <c r="D2524" s="27">
        <v>1</v>
      </c>
    </row>
    <row r="2525" spans="1:4" x14ac:dyDescent="0.25">
      <c r="A2525" s="30" t="s">
        <v>532</v>
      </c>
      <c r="B2525" s="27">
        <v>1</v>
      </c>
      <c r="C2525" s="25">
        <v>1</v>
      </c>
      <c r="D2525" s="27">
        <v>1</v>
      </c>
    </row>
    <row r="2526" spans="1:4" x14ac:dyDescent="0.25">
      <c r="A2526" s="30" t="s">
        <v>1906</v>
      </c>
      <c r="B2526" s="27">
        <v>11</v>
      </c>
      <c r="C2526" s="25">
        <v>1</v>
      </c>
      <c r="D2526" s="27">
        <v>1</v>
      </c>
    </row>
    <row r="2527" spans="1:4" x14ac:dyDescent="0.25">
      <c r="A2527" s="30" t="s">
        <v>1907</v>
      </c>
      <c r="B2527" s="27">
        <v>2</v>
      </c>
      <c r="C2527" s="25">
        <v>1</v>
      </c>
      <c r="D2527" s="27">
        <v>1</v>
      </c>
    </row>
    <row r="2528" spans="1:4" x14ac:dyDescent="0.25">
      <c r="A2528" s="30" t="s">
        <v>355</v>
      </c>
      <c r="B2528" s="27">
        <v>33</v>
      </c>
      <c r="C2528" s="25">
        <v>1</v>
      </c>
      <c r="D2528" s="27">
        <v>1</v>
      </c>
    </row>
    <row r="2529" spans="1:4" x14ac:dyDescent="0.25">
      <c r="A2529" s="30" t="s">
        <v>1200</v>
      </c>
      <c r="B2529" s="27">
        <v>11</v>
      </c>
      <c r="C2529" s="25">
        <v>1</v>
      </c>
      <c r="D2529" s="27">
        <v>1</v>
      </c>
    </row>
    <row r="2530" spans="1:4" x14ac:dyDescent="0.25">
      <c r="A2530" s="30" t="s">
        <v>1202</v>
      </c>
      <c r="B2530" s="27">
        <v>1</v>
      </c>
      <c r="C2530" s="25">
        <v>1</v>
      </c>
      <c r="D2530" s="27">
        <v>1</v>
      </c>
    </row>
    <row r="2531" spans="1:4" x14ac:dyDescent="0.25">
      <c r="A2531" s="30" t="s">
        <v>1268</v>
      </c>
      <c r="B2531" s="27">
        <v>1</v>
      </c>
      <c r="C2531" s="25">
        <v>1</v>
      </c>
      <c r="D2531" s="27">
        <v>1</v>
      </c>
    </row>
    <row r="2532" spans="1:4" x14ac:dyDescent="0.25">
      <c r="A2532" s="30" t="s">
        <v>1908</v>
      </c>
      <c r="B2532" s="27">
        <v>3</v>
      </c>
      <c r="C2532" s="25">
        <v>1</v>
      </c>
      <c r="D2532" s="27">
        <v>1</v>
      </c>
    </row>
    <row r="2533" spans="1:4" x14ac:dyDescent="0.25">
      <c r="A2533" s="30" t="s">
        <v>1909</v>
      </c>
      <c r="B2533" s="27">
        <v>6</v>
      </c>
      <c r="C2533" s="25">
        <v>1</v>
      </c>
      <c r="D2533" s="27">
        <v>1</v>
      </c>
    </row>
    <row r="2534" spans="1:4" x14ac:dyDescent="0.25">
      <c r="A2534" s="30" t="s">
        <v>368</v>
      </c>
      <c r="B2534" s="27">
        <v>5</v>
      </c>
      <c r="C2534" s="25">
        <v>1</v>
      </c>
      <c r="D2534" s="27">
        <v>1</v>
      </c>
    </row>
    <row r="2535" spans="1:4" x14ac:dyDescent="0.25">
      <c r="A2535" s="30" t="s">
        <v>1205</v>
      </c>
      <c r="B2535" s="27">
        <v>1</v>
      </c>
      <c r="C2535" s="25">
        <v>1</v>
      </c>
      <c r="D2535" s="27">
        <v>1</v>
      </c>
    </row>
    <row r="2536" spans="1:4" x14ac:dyDescent="0.25">
      <c r="A2536" s="30" t="s">
        <v>1207</v>
      </c>
      <c r="B2536" s="27">
        <v>5</v>
      </c>
      <c r="C2536" s="25">
        <v>1</v>
      </c>
      <c r="D2536" s="27">
        <v>1</v>
      </c>
    </row>
    <row r="2537" spans="1:4" x14ac:dyDescent="0.25">
      <c r="A2537" s="30" t="s">
        <v>1209</v>
      </c>
      <c r="B2537" s="27">
        <v>6</v>
      </c>
      <c r="C2537" s="25">
        <v>1</v>
      </c>
      <c r="D2537" s="27">
        <v>1</v>
      </c>
    </row>
    <row r="2538" spans="1:4" x14ac:dyDescent="0.25">
      <c r="A2538" s="30" t="s">
        <v>1241</v>
      </c>
      <c r="B2538" s="27">
        <v>3</v>
      </c>
      <c r="C2538" s="25">
        <v>1</v>
      </c>
      <c r="D2538" s="27">
        <v>1</v>
      </c>
    </row>
    <row r="2539" spans="1:4" x14ac:dyDescent="0.25">
      <c r="A2539" s="30" t="s">
        <v>1910</v>
      </c>
      <c r="B2539" s="27">
        <v>2</v>
      </c>
      <c r="C2539" s="25">
        <v>1</v>
      </c>
      <c r="D2539" s="27">
        <v>1</v>
      </c>
    </row>
    <row r="2540" spans="1:4" x14ac:dyDescent="0.25">
      <c r="A2540" s="30" t="s">
        <v>1210</v>
      </c>
      <c r="B2540" s="27">
        <v>2</v>
      </c>
      <c r="C2540" s="25">
        <v>1</v>
      </c>
      <c r="D2540" s="27">
        <v>1</v>
      </c>
    </row>
    <row r="2541" spans="1:4" x14ac:dyDescent="0.25">
      <c r="A2541" s="30" t="s">
        <v>1269</v>
      </c>
      <c r="B2541" s="27">
        <v>5</v>
      </c>
      <c r="C2541" s="25">
        <v>1</v>
      </c>
      <c r="D2541" s="27">
        <v>1</v>
      </c>
    </row>
    <row r="2542" spans="1:4" x14ac:dyDescent="0.25">
      <c r="A2542" s="30" t="s">
        <v>370</v>
      </c>
      <c r="B2542" s="27">
        <v>1</v>
      </c>
      <c r="C2542" s="25">
        <v>1</v>
      </c>
      <c r="D2542" s="27">
        <v>1</v>
      </c>
    </row>
    <row r="2543" spans="1:4" x14ac:dyDescent="0.25">
      <c r="A2543" s="30" t="s">
        <v>371</v>
      </c>
      <c r="B2543" s="27">
        <v>12</v>
      </c>
      <c r="C2543" s="25">
        <v>1</v>
      </c>
      <c r="D2543" s="27">
        <v>1</v>
      </c>
    </row>
    <row r="2544" spans="1:4" x14ac:dyDescent="0.25">
      <c r="A2544" s="30" t="s">
        <v>482</v>
      </c>
      <c r="B2544" s="27">
        <v>1</v>
      </c>
      <c r="C2544" s="25">
        <v>1</v>
      </c>
      <c r="D2544" s="27">
        <v>1</v>
      </c>
    </row>
    <row r="2545" spans="1:4" x14ac:dyDescent="0.25">
      <c r="A2545" s="30" t="s">
        <v>1270</v>
      </c>
      <c r="B2545" s="27">
        <v>1</v>
      </c>
      <c r="C2545" s="25">
        <v>1</v>
      </c>
      <c r="D2545" s="27">
        <v>1</v>
      </c>
    </row>
    <row r="2546" spans="1:4" x14ac:dyDescent="0.25">
      <c r="A2546" s="30" t="s">
        <v>1271</v>
      </c>
      <c r="B2546" s="27">
        <v>7</v>
      </c>
      <c r="C2546" s="25">
        <v>1</v>
      </c>
      <c r="D2546" s="27">
        <v>1</v>
      </c>
    </row>
    <row r="2547" spans="1:4" x14ac:dyDescent="0.25">
      <c r="A2547" s="30" t="s">
        <v>1911</v>
      </c>
      <c r="B2547" s="27">
        <v>1</v>
      </c>
      <c r="C2547" s="25">
        <v>1</v>
      </c>
      <c r="D2547" s="27">
        <v>1</v>
      </c>
    </row>
    <row r="2548" spans="1:4" x14ac:dyDescent="0.25">
      <c r="A2548" s="30" t="s">
        <v>2055</v>
      </c>
      <c r="B2548" s="27">
        <v>1</v>
      </c>
      <c r="C2548" s="25">
        <v>1</v>
      </c>
      <c r="D2548" s="27">
        <v>1</v>
      </c>
    </row>
    <row r="2549" spans="1:4" x14ac:dyDescent="0.25">
      <c r="A2549" s="30" t="s">
        <v>302</v>
      </c>
      <c r="B2549" s="27">
        <v>5</v>
      </c>
      <c r="C2549" s="25">
        <v>1</v>
      </c>
      <c r="D2549" s="27">
        <v>1</v>
      </c>
    </row>
    <row r="2550" spans="1:4" x14ac:dyDescent="0.25">
      <c r="A2550" s="30" t="s">
        <v>1341</v>
      </c>
      <c r="B2550" s="27">
        <v>4</v>
      </c>
      <c r="C2550" s="25">
        <v>1</v>
      </c>
      <c r="D2550" s="27">
        <v>1</v>
      </c>
    </row>
    <row r="2551" spans="1:4" x14ac:dyDescent="0.25">
      <c r="A2551" s="30" t="s">
        <v>1217</v>
      </c>
      <c r="B2551" s="27">
        <v>8</v>
      </c>
      <c r="C2551" s="25">
        <v>1</v>
      </c>
      <c r="D2551" s="27">
        <v>1</v>
      </c>
    </row>
    <row r="2552" spans="1:4" x14ac:dyDescent="0.25">
      <c r="A2552" s="30" t="s">
        <v>1218</v>
      </c>
      <c r="B2552" s="27">
        <v>1</v>
      </c>
      <c r="C2552" s="25">
        <v>1</v>
      </c>
      <c r="D2552" s="27">
        <v>1</v>
      </c>
    </row>
    <row r="2553" spans="1:4" x14ac:dyDescent="0.25">
      <c r="A2553" s="30" t="s">
        <v>384</v>
      </c>
      <c r="B2553" s="27">
        <v>2</v>
      </c>
      <c r="C2553" s="25">
        <v>1</v>
      </c>
      <c r="D2553" s="27">
        <v>1</v>
      </c>
    </row>
    <row r="2554" spans="1:4" x14ac:dyDescent="0.25">
      <c r="A2554" s="30" t="s">
        <v>1219</v>
      </c>
      <c r="B2554" s="27">
        <v>14</v>
      </c>
      <c r="C2554" s="25">
        <v>1</v>
      </c>
      <c r="D2554" s="27">
        <v>1</v>
      </c>
    </row>
    <row r="2555" spans="1:4" x14ac:dyDescent="0.25">
      <c r="A2555" s="30" t="s">
        <v>1221</v>
      </c>
      <c r="B2555" s="27">
        <v>4</v>
      </c>
      <c r="C2555" s="25">
        <v>1</v>
      </c>
      <c r="D2555" s="27">
        <v>1</v>
      </c>
    </row>
    <row r="2556" spans="1:4" x14ac:dyDescent="0.25">
      <c r="A2556" s="30" t="s">
        <v>1272</v>
      </c>
      <c r="B2556" s="27">
        <v>12</v>
      </c>
      <c r="C2556" s="25">
        <v>1</v>
      </c>
      <c r="D2556" s="27">
        <v>1</v>
      </c>
    </row>
    <row r="2557" spans="1:4" x14ac:dyDescent="0.25">
      <c r="A2557" s="30" t="s">
        <v>306</v>
      </c>
      <c r="B2557" s="27">
        <v>1</v>
      </c>
      <c r="C2557" s="25">
        <v>1</v>
      </c>
      <c r="D2557" s="27">
        <v>1</v>
      </c>
    </row>
    <row r="2558" spans="1:4" x14ac:dyDescent="0.25">
      <c r="A2558" s="30" t="s">
        <v>545</v>
      </c>
      <c r="B2558" s="27">
        <v>7</v>
      </c>
      <c r="C2558" s="25">
        <v>1</v>
      </c>
      <c r="D2558" s="27">
        <v>1</v>
      </c>
    </row>
    <row r="2559" spans="1:4" x14ac:dyDescent="0.25">
      <c r="A2559" s="31" t="s">
        <v>1273</v>
      </c>
      <c r="B2559" s="28">
        <v>353</v>
      </c>
      <c r="C2559" s="26" t="s">
        <v>9</v>
      </c>
      <c r="D2559" s="28">
        <v>55</v>
      </c>
    </row>
    <row r="2560" spans="1:4" x14ac:dyDescent="0.25">
      <c r="A2560" s="31" t="s">
        <v>1274</v>
      </c>
      <c r="B2560" s="28">
        <v>11941</v>
      </c>
      <c r="C2560" s="26">
        <v>17</v>
      </c>
      <c r="D2560" s="28">
        <v>2468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12"/>
  <sheetViews>
    <sheetView topLeftCell="A199" workbookViewId="0">
      <selection activeCell="A13" sqref="A13"/>
    </sheetView>
  </sheetViews>
  <sheetFormatPr defaultRowHeight="15" x14ac:dyDescent="0.25"/>
  <cols>
    <col min="1" max="1" width="56.85546875" bestFit="1" customWidth="1"/>
    <col min="2" max="2" width="14.140625" bestFit="1" customWidth="1"/>
    <col min="3" max="3" width="12.85546875" bestFit="1" customWidth="1"/>
    <col min="4" max="4" width="10.42578125" bestFit="1" customWidth="1"/>
  </cols>
  <sheetData>
    <row r="1" spans="1:4" x14ac:dyDescent="0.25">
      <c r="A1" s="109" t="s">
        <v>0</v>
      </c>
      <c r="B1" s="106" t="s">
        <v>2093</v>
      </c>
      <c r="C1" s="106" t="s">
        <v>2094</v>
      </c>
      <c r="D1" s="106" t="s">
        <v>3</v>
      </c>
    </row>
    <row r="2" spans="1:4" x14ac:dyDescent="0.25">
      <c r="A2" s="107" t="s">
        <v>4</v>
      </c>
      <c r="B2" s="104"/>
      <c r="C2" s="101"/>
      <c r="D2" s="104"/>
    </row>
    <row r="3" spans="1:4" x14ac:dyDescent="0.25">
      <c r="A3" s="107" t="s">
        <v>6</v>
      </c>
      <c r="B3" s="104">
        <v>1</v>
      </c>
      <c r="C3" s="102">
        <v>4</v>
      </c>
      <c r="D3" s="104">
        <v>1</v>
      </c>
    </row>
    <row r="4" spans="1:4" x14ac:dyDescent="0.25">
      <c r="A4" s="107" t="s">
        <v>470</v>
      </c>
      <c r="B4" s="104">
        <v>1</v>
      </c>
      <c r="C4" s="102">
        <v>4</v>
      </c>
      <c r="D4" s="104">
        <v>1</v>
      </c>
    </row>
    <row r="5" spans="1:4" x14ac:dyDescent="0.25">
      <c r="A5" s="108" t="s">
        <v>8</v>
      </c>
      <c r="B5" s="105">
        <v>2</v>
      </c>
      <c r="C5" s="103" t="s">
        <v>9</v>
      </c>
      <c r="D5" s="105">
        <v>2</v>
      </c>
    </row>
    <row r="6" spans="1:4" x14ac:dyDescent="0.25">
      <c r="A6" s="107" t="s">
        <v>10</v>
      </c>
      <c r="B6" s="104"/>
      <c r="C6" s="101"/>
      <c r="D6" s="104"/>
    </row>
    <row r="7" spans="1:4" x14ac:dyDescent="0.25">
      <c r="A7" s="107" t="s">
        <v>1277</v>
      </c>
      <c r="B7" s="104">
        <v>1</v>
      </c>
      <c r="C7" s="102">
        <v>4</v>
      </c>
      <c r="D7" s="104">
        <v>1</v>
      </c>
    </row>
    <row r="8" spans="1:4" x14ac:dyDescent="0.25">
      <c r="A8" s="107" t="s">
        <v>206</v>
      </c>
      <c r="B8" s="104">
        <v>1</v>
      </c>
      <c r="C8" s="102">
        <v>4</v>
      </c>
      <c r="D8" s="104">
        <v>1</v>
      </c>
    </row>
    <row r="9" spans="1:4" x14ac:dyDescent="0.25">
      <c r="A9" s="107" t="s">
        <v>1280</v>
      </c>
      <c r="B9" s="104">
        <v>2</v>
      </c>
      <c r="C9" s="102">
        <v>4</v>
      </c>
      <c r="D9" s="104">
        <v>1</v>
      </c>
    </row>
    <row r="10" spans="1:4" x14ac:dyDescent="0.25">
      <c r="A10" s="107" t="s">
        <v>1281</v>
      </c>
      <c r="B10" s="104">
        <v>1</v>
      </c>
      <c r="C10" s="102">
        <v>4</v>
      </c>
      <c r="D10" s="104">
        <v>1</v>
      </c>
    </row>
    <row r="11" spans="1:4" x14ac:dyDescent="0.25">
      <c r="A11" s="107" t="s">
        <v>16</v>
      </c>
      <c r="B11" s="104">
        <v>1</v>
      </c>
      <c r="C11" s="102">
        <v>4</v>
      </c>
      <c r="D11" s="104">
        <v>1</v>
      </c>
    </row>
    <row r="12" spans="1:4" x14ac:dyDescent="0.25">
      <c r="A12" s="107" t="s">
        <v>1284</v>
      </c>
      <c r="B12" s="104">
        <v>1</v>
      </c>
      <c r="C12" s="102">
        <v>4</v>
      </c>
      <c r="D12" s="104">
        <v>1</v>
      </c>
    </row>
    <row r="13" spans="1:4" x14ac:dyDescent="0.25">
      <c r="A13" s="151" t="s">
        <v>20</v>
      </c>
      <c r="B13" s="104">
        <v>2</v>
      </c>
      <c r="C13" s="102">
        <v>4</v>
      </c>
      <c r="D13" s="104">
        <v>1</v>
      </c>
    </row>
    <row r="14" spans="1:4" x14ac:dyDescent="0.25">
      <c r="A14" s="107" t="s">
        <v>21</v>
      </c>
      <c r="B14" s="104">
        <v>1</v>
      </c>
      <c r="C14" s="102">
        <v>4</v>
      </c>
      <c r="D14" s="104">
        <v>1</v>
      </c>
    </row>
    <row r="15" spans="1:4" x14ac:dyDescent="0.25">
      <c r="A15" s="107" t="s">
        <v>22</v>
      </c>
      <c r="B15" s="104">
        <v>1</v>
      </c>
      <c r="C15" s="102">
        <v>4</v>
      </c>
      <c r="D15" s="104">
        <v>1</v>
      </c>
    </row>
    <row r="16" spans="1:4" x14ac:dyDescent="0.25">
      <c r="A16" s="107" t="s">
        <v>23</v>
      </c>
      <c r="B16" s="104">
        <v>2</v>
      </c>
      <c r="C16" s="102">
        <v>4</v>
      </c>
      <c r="D16" s="104">
        <v>1</v>
      </c>
    </row>
    <row r="17" spans="1:4" x14ac:dyDescent="0.25">
      <c r="A17" s="107" t="s">
        <v>24</v>
      </c>
      <c r="B17" s="104">
        <v>1</v>
      </c>
      <c r="C17" s="102">
        <v>4</v>
      </c>
      <c r="D17" s="104">
        <v>1</v>
      </c>
    </row>
    <row r="18" spans="1:4" x14ac:dyDescent="0.25">
      <c r="A18" s="107" t="s">
        <v>1288</v>
      </c>
      <c r="B18" s="104">
        <v>1</v>
      </c>
      <c r="C18" s="102">
        <v>4</v>
      </c>
      <c r="D18" s="104">
        <v>1</v>
      </c>
    </row>
    <row r="19" spans="1:4" x14ac:dyDescent="0.25">
      <c r="A19" s="107" t="s">
        <v>1289</v>
      </c>
      <c r="B19" s="104">
        <v>1</v>
      </c>
      <c r="C19" s="102">
        <v>4</v>
      </c>
      <c r="D19" s="104">
        <v>1</v>
      </c>
    </row>
    <row r="20" spans="1:4" x14ac:dyDescent="0.25">
      <c r="A20" s="107" t="s">
        <v>26</v>
      </c>
      <c r="B20" s="104">
        <v>2</v>
      </c>
      <c r="C20" s="102">
        <v>4</v>
      </c>
      <c r="D20" s="104">
        <v>1</v>
      </c>
    </row>
    <row r="21" spans="1:4" x14ac:dyDescent="0.25">
      <c r="A21" s="107" t="s">
        <v>1290</v>
      </c>
      <c r="B21" s="104">
        <v>1</v>
      </c>
      <c r="C21" s="102">
        <v>4</v>
      </c>
      <c r="D21" s="104">
        <v>1</v>
      </c>
    </row>
    <row r="22" spans="1:4" x14ac:dyDescent="0.25">
      <c r="A22" s="107" t="s">
        <v>28</v>
      </c>
      <c r="B22" s="104">
        <v>1</v>
      </c>
      <c r="C22" s="102">
        <v>4</v>
      </c>
      <c r="D22" s="104">
        <v>1</v>
      </c>
    </row>
    <row r="23" spans="1:4" x14ac:dyDescent="0.25">
      <c r="A23" s="107" t="s">
        <v>316</v>
      </c>
      <c r="B23" s="104">
        <v>2</v>
      </c>
      <c r="C23" s="102">
        <v>4</v>
      </c>
      <c r="D23" s="104">
        <v>1</v>
      </c>
    </row>
    <row r="24" spans="1:4" x14ac:dyDescent="0.25">
      <c r="A24" s="107" t="s">
        <v>29</v>
      </c>
      <c r="B24" s="104">
        <v>1</v>
      </c>
      <c r="C24" s="102">
        <v>4</v>
      </c>
      <c r="D24" s="104">
        <v>1</v>
      </c>
    </row>
    <row r="25" spans="1:4" x14ac:dyDescent="0.25">
      <c r="A25" s="107" t="s">
        <v>318</v>
      </c>
      <c r="B25" s="104">
        <v>1</v>
      </c>
      <c r="C25" s="102">
        <v>4</v>
      </c>
      <c r="D25" s="104">
        <v>1</v>
      </c>
    </row>
    <row r="26" spans="1:4" x14ac:dyDescent="0.25">
      <c r="A26" s="107" t="s">
        <v>31</v>
      </c>
      <c r="B26" s="104">
        <v>1</v>
      </c>
      <c r="C26" s="102">
        <v>4</v>
      </c>
      <c r="D26" s="104">
        <v>1</v>
      </c>
    </row>
    <row r="27" spans="1:4" x14ac:dyDescent="0.25">
      <c r="A27" s="107" t="s">
        <v>34</v>
      </c>
      <c r="B27" s="104">
        <v>2</v>
      </c>
      <c r="C27" s="102">
        <v>4</v>
      </c>
      <c r="D27" s="104">
        <v>1</v>
      </c>
    </row>
    <row r="28" spans="1:4" x14ac:dyDescent="0.25">
      <c r="A28" s="107" t="s">
        <v>322</v>
      </c>
      <c r="B28" s="104">
        <v>1</v>
      </c>
      <c r="C28" s="102">
        <v>4</v>
      </c>
      <c r="D28" s="104">
        <v>1</v>
      </c>
    </row>
    <row r="29" spans="1:4" x14ac:dyDescent="0.25">
      <c r="A29" s="107" t="s">
        <v>36</v>
      </c>
      <c r="B29" s="104">
        <v>2</v>
      </c>
      <c r="C29" s="102">
        <v>4</v>
      </c>
      <c r="D29" s="104">
        <v>1</v>
      </c>
    </row>
    <row r="30" spans="1:4" x14ac:dyDescent="0.25">
      <c r="A30" s="107" t="s">
        <v>1299</v>
      </c>
      <c r="B30" s="104">
        <v>2</v>
      </c>
      <c r="C30" s="102">
        <v>4</v>
      </c>
      <c r="D30" s="104">
        <v>1</v>
      </c>
    </row>
    <row r="31" spans="1:4" x14ac:dyDescent="0.25">
      <c r="A31" s="107" t="s">
        <v>1301</v>
      </c>
      <c r="B31" s="104">
        <v>1</v>
      </c>
      <c r="C31" s="102">
        <v>4</v>
      </c>
      <c r="D31" s="104">
        <v>1</v>
      </c>
    </row>
    <row r="32" spans="1:4" x14ac:dyDescent="0.25">
      <c r="A32" s="107" t="s">
        <v>1302</v>
      </c>
      <c r="B32" s="104">
        <v>1</v>
      </c>
      <c r="C32" s="102">
        <v>4</v>
      </c>
      <c r="D32" s="104">
        <v>1</v>
      </c>
    </row>
    <row r="33" spans="1:4" x14ac:dyDescent="0.25">
      <c r="A33" s="107" t="s">
        <v>46</v>
      </c>
      <c r="B33" s="104">
        <v>1</v>
      </c>
      <c r="C33" s="102">
        <v>4</v>
      </c>
      <c r="D33" s="104">
        <v>1</v>
      </c>
    </row>
    <row r="34" spans="1:4" x14ac:dyDescent="0.25">
      <c r="A34" s="107" t="s">
        <v>48</v>
      </c>
      <c r="B34" s="104">
        <v>1</v>
      </c>
      <c r="C34" s="102">
        <v>4</v>
      </c>
      <c r="D34" s="104">
        <v>1</v>
      </c>
    </row>
    <row r="35" spans="1:4" x14ac:dyDescent="0.25">
      <c r="A35" s="107" t="s">
        <v>1304</v>
      </c>
      <c r="B35" s="104">
        <v>1</v>
      </c>
      <c r="C35" s="102">
        <v>4</v>
      </c>
      <c r="D35" s="104">
        <v>1</v>
      </c>
    </row>
    <row r="36" spans="1:4" x14ac:dyDescent="0.25">
      <c r="A36" s="107" t="s">
        <v>51</v>
      </c>
      <c r="B36" s="104">
        <v>2</v>
      </c>
      <c r="C36" s="102">
        <v>4</v>
      </c>
      <c r="D36" s="104">
        <v>1</v>
      </c>
    </row>
    <row r="37" spans="1:4" x14ac:dyDescent="0.25">
      <c r="A37" s="107" t="s">
        <v>1305</v>
      </c>
      <c r="B37" s="104">
        <v>1</v>
      </c>
      <c r="C37" s="102">
        <v>4</v>
      </c>
      <c r="D37" s="104">
        <v>1</v>
      </c>
    </row>
    <row r="38" spans="1:4" x14ac:dyDescent="0.25">
      <c r="A38" s="107" t="s">
        <v>328</v>
      </c>
      <c r="B38" s="104">
        <v>1</v>
      </c>
      <c r="C38" s="102">
        <v>4</v>
      </c>
      <c r="D38" s="104">
        <v>1</v>
      </c>
    </row>
    <row r="39" spans="1:4" x14ac:dyDescent="0.25">
      <c r="A39" s="107" t="s">
        <v>54</v>
      </c>
      <c r="B39" s="104">
        <v>1</v>
      </c>
      <c r="C39" s="102">
        <v>4</v>
      </c>
      <c r="D39" s="104">
        <v>1</v>
      </c>
    </row>
    <row r="40" spans="1:4" x14ac:dyDescent="0.25">
      <c r="A40" s="107" t="s">
        <v>1308</v>
      </c>
      <c r="B40" s="104">
        <v>3</v>
      </c>
      <c r="C40" s="102">
        <v>4</v>
      </c>
      <c r="D40" s="104">
        <v>1</v>
      </c>
    </row>
    <row r="41" spans="1:4" x14ac:dyDescent="0.25">
      <c r="A41" s="107" t="s">
        <v>55</v>
      </c>
      <c r="B41" s="104">
        <v>1</v>
      </c>
      <c r="C41" s="102">
        <v>4</v>
      </c>
      <c r="D41" s="104">
        <v>1</v>
      </c>
    </row>
    <row r="42" spans="1:4" x14ac:dyDescent="0.25">
      <c r="A42" s="107" t="s">
        <v>1311</v>
      </c>
      <c r="B42" s="104">
        <v>1</v>
      </c>
      <c r="C42" s="102">
        <v>4</v>
      </c>
      <c r="D42" s="104">
        <v>1</v>
      </c>
    </row>
    <row r="43" spans="1:4" x14ac:dyDescent="0.25">
      <c r="A43" s="107" t="s">
        <v>1917</v>
      </c>
      <c r="B43" s="104">
        <v>1</v>
      </c>
      <c r="C43" s="102">
        <v>4</v>
      </c>
      <c r="D43" s="104">
        <v>1</v>
      </c>
    </row>
    <row r="44" spans="1:4" x14ac:dyDescent="0.25">
      <c r="A44" s="107" t="s">
        <v>59</v>
      </c>
      <c r="B44" s="104">
        <v>2</v>
      </c>
      <c r="C44" s="102">
        <v>4</v>
      </c>
      <c r="D44" s="104">
        <v>1</v>
      </c>
    </row>
    <row r="45" spans="1:4" x14ac:dyDescent="0.25">
      <c r="A45" s="108" t="s">
        <v>62</v>
      </c>
      <c r="B45" s="105">
        <v>50</v>
      </c>
      <c r="C45" s="103" t="s">
        <v>9</v>
      </c>
      <c r="D45" s="105">
        <v>38</v>
      </c>
    </row>
    <row r="46" spans="1:4" x14ac:dyDescent="0.25">
      <c r="A46" s="107" t="s">
        <v>63</v>
      </c>
      <c r="B46" s="104"/>
      <c r="C46" s="101"/>
      <c r="D46" s="104"/>
    </row>
    <row r="47" spans="1:4" x14ac:dyDescent="0.25">
      <c r="A47" s="107" t="s">
        <v>1316</v>
      </c>
      <c r="B47" s="104">
        <v>2</v>
      </c>
      <c r="C47" s="102">
        <v>4</v>
      </c>
      <c r="D47" s="104">
        <v>1</v>
      </c>
    </row>
    <row r="48" spans="1:4" x14ac:dyDescent="0.25">
      <c r="A48" s="107" t="s">
        <v>1317</v>
      </c>
      <c r="B48" s="104">
        <v>1</v>
      </c>
      <c r="C48" s="102">
        <v>4</v>
      </c>
      <c r="D48" s="104">
        <v>1</v>
      </c>
    </row>
    <row r="49" spans="1:4" x14ac:dyDescent="0.25">
      <c r="A49" s="107" t="s">
        <v>77</v>
      </c>
      <c r="B49" s="104">
        <v>2</v>
      </c>
      <c r="C49" s="102">
        <v>4</v>
      </c>
      <c r="D49" s="104">
        <v>1</v>
      </c>
    </row>
    <row r="50" spans="1:4" x14ac:dyDescent="0.25">
      <c r="A50" s="107" t="s">
        <v>113</v>
      </c>
      <c r="B50" s="104">
        <v>1</v>
      </c>
      <c r="C50" s="102">
        <v>4</v>
      </c>
      <c r="D50" s="104">
        <v>1</v>
      </c>
    </row>
    <row r="51" spans="1:4" x14ac:dyDescent="0.25">
      <c r="A51" s="107" t="s">
        <v>121</v>
      </c>
      <c r="B51" s="104">
        <v>2</v>
      </c>
      <c r="C51" s="102">
        <v>4</v>
      </c>
      <c r="D51" s="104">
        <v>1</v>
      </c>
    </row>
    <row r="52" spans="1:4" x14ac:dyDescent="0.25">
      <c r="A52" s="107" t="s">
        <v>1330</v>
      </c>
      <c r="B52" s="104">
        <v>1</v>
      </c>
      <c r="C52" s="102">
        <v>4</v>
      </c>
      <c r="D52" s="104">
        <v>1</v>
      </c>
    </row>
    <row r="53" spans="1:4" x14ac:dyDescent="0.25">
      <c r="A53" s="107" t="s">
        <v>140</v>
      </c>
      <c r="B53" s="104">
        <v>2</v>
      </c>
      <c r="C53" s="102">
        <v>4</v>
      </c>
      <c r="D53" s="104">
        <v>1</v>
      </c>
    </row>
    <row r="54" spans="1:4" x14ac:dyDescent="0.25">
      <c r="A54" s="107" t="s">
        <v>154</v>
      </c>
      <c r="B54" s="104">
        <v>6</v>
      </c>
      <c r="C54" s="102">
        <v>4</v>
      </c>
      <c r="D54" s="104">
        <v>1</v>
      </c>
    </row>
    <row r="55" spans="1:4" x14ac:dyDescent="0.25">
      <c r="A55" s="107" t="s">
        <v>1333</v>
      </c>
      <c r="B55" s="104">
        <v>1</v>
      </c>
      <c r="C55" s="102">
        <v>4</v>
      </c>
      <c r="D55" s="104">
        <v>1</v>
      </c>
    </row>
    <row r="56" spans="1:4" x14ac:dyDescent="0.25">
      <c r="A56" s="107" t="s">
        <v>1335</v>
      </c>
      <c r="B56" s="104">
        <v>3</v>
      </c>
      <c r="C56" s="102">
        <v>4</v>
      </c>
      <c r="D56" s="104">
        <v>1</v>
      </c>
    </row>
    <row r="57" spans="1:4" x14ac:dyDescent="0.25">
      <c r="A57" s="108" t="s">
        <v>176</v>
      </c>
      <c r="B57" s="105">
        <v>21</v>
      </c>
      <c r="C57" s="103" t="s">
        <v>9</v>
      </c>
      <c r="D57" s="105">
        <v>10</v>
      </c>
    </row>
    <row r="58" spans="1:4" x14ac:dyDescent="0.25">
      <c r="A58" s="107" t="s">
        <v>1336</v>
      </c>
      <c r="B58" s="104"/>
      <c r="C58" s="101"/>
      <c r="D58" s="104"/>
    </row>
    <row r="59" spans="1:4" x14ac:dyDescent="0.25">
      <c r="A59" s="107" t="s">
        <v>1337</v>
      </c>
      <c r="B59" s="104">
        <v>1</v>
      </c>
      <c r="C59" s="102">
        <v>4</v>
      </c>
      <c r="D59" s="104">
        <v>1</v>
      </c>
    </row>
    <row r="60" spans="1:4" x14ac:dyDescent="0.25">
      <c r="A60" s="107" t="s">
        <v>359</v>
      </c>
      <c r="B60" s="104">
        <v>1</v>
      </c>
      <c r="C60" s="102">
        <v>4</v>
      </c>
      <c r="D60" s="104">
        <v>1</v>
      </c>
    </row>
    <row r="61" spans="1:4" x14ac:dyDescent="0.25">
      <c r="A61" s="107" t="s">
        <v>1339</v>
      </c>
      <c r="B61" s="104">
        <v>1</v>
      </c>
      <c r="C61" s="102">
        <v>4</v>
      </c>
      <c r="D61" s="104">
        <v>1</v>
      </c>
    </row>
    <row r="62" spans="1:4" x14ac:dyDescent="0.25">
      <c r="A62" s="107" t="s">
        <v>302</v>
      </c>
      <c r="B62" s="104">
        <v>1</v>
      </c>
      <c r="C62" s="102">
        <v>4</v>
      </c>
      <c r="D62" s="104">
        <v>1</v>
      </c>
    </row>
    <row r="63" spans="1:4" x14ac:dyDescent="0.25">
      <c r="A63" s="108" t="s">
        <v>1343</v>
      </c>
      <c r="B63" s="105">
        <v>4</v>
      </c>
      <c r="C63" s="103" t="s">
        <v>9</v>
      </c>
      <c r="D63" s="105">
        <v>4</v>
      </c>
    </row>
    <row r="64" spans="1:4" x14ac:dyDescent="0.25">
      <c r="A64" s="107" t="s">
        <v>177</v>
      </c>
      <c r="B64" s="104"/>
      <c r="C64" s="101"/>
      <c r="D64" s="104"/>
    </row>
    <row r="65" spans="1:4" x14ac:dyDescent="0.25">
      <c r="A65" s="107" t="s">
        <v>178</v>
      </c>
      <c r="B65" s="104">
        <v>1</v>
      </c>
      <c r="C65" s="102">
        <v>4</v>
      </c>
      <c r="D65" s="104">
        <v>1</v>
      </c>
    </row>
    <row r="66" spans="1:4" x14ac:dyDescent="0.25">
      <c r="A66" s="107" t="s">
        <v>181</v>
      </c>
      <c r="B66" s="104">
        <v>6</v>
      </c>
      <c r="C66" s="102">
        <v>4</v>
      </c>
      <c r="D66" s="104">
        <v>1</v>
      </c>
    </row>
    <row r="67" spans="1:4" x14ac:dyDescent="0.25">
      <c r="A67" s="107" t="s">
        <v>1349</v>
      </c>
      <c r="B67" s="104">
        <v>4</v>
      </c>
      <c r="C67" s="102">
        <v>4</v>
      </c>
      <c r="D67" s="104">
        <v>1</v>
      </c>
    </row>
    <row r="68" spans="1:4" x14ac:dyDescent="0.25">
      <c r="A68" s="107" t="s">
        <v>188</v>
      </c>
      <c r="B68" s="104">
        <v>1</v>
      </c>
      <c r="C68" s="102">
        <v>4</v>
      </c>
      <c r="D68" s="104">
        <v>1</v>
      </c>
    </row>
    <row r="69" spans="1:4" x14ac:dyDescent="0.25">
      <c r="A69" s="107" t="s">
        <v>1374</v>
      </c>
      <c r="B69" s="104">
        <v>1</v>
      </c>
      <c r="C69" s="102">
        <v>4</v>
      </c>
      <c r="D69" s="104">
        <v>1</v>
      </c>
    </row>
    <row r="70" spans="1:4" x14ac:dyDescent="0.25">
      <c r="A70" s="107" t="s">
        <v>192</v>
      </c>
      <c r="B70" s="104">
        <v>2</v>
      </c>
      <c r="C70" s="102">
        <v>4</v>
      </c>
      <c r="D70" s="104">
        <v>1</v>
      </c>
    </row>
    <row r="71" spans="1:4" x14ac:dyDescent="0.25">
      <c r="A71" s="107" t="s">
        <v>193</v>
      </c>
      <c r="B71" s="104">
        <v>1</v>
      </c>
      <c r="C71" s="102">
        <v>4</v>
      </c>
      <c r="D71" s="104">
        <v>1</v>
      </c>
    </row>
    <row r="72" spans="1:4" x14ac:dyDescent="0.25">
      <c r="A72" s="107" t="s">
        <v>1358</v>
      </c>
      <c r="B72" s="104">
        <v>1</v>
      </c>
      <c r="C72" s="102">
        <v>4</v>
      </c>
      <c r="D72" s="104">
        <v>1</v>
      </c>
    </row>
    <row r="73" spans="1:4" x14ac:dyDescent="0.25">
      <c r="A73" s="107" t="s">
        <v>1359</v>
      </c>
      <c r="B73" s="104">
        <v>1</v>
      </c>
      <c r="C73" s="102">
        <v>4</v>
      </c>
      <c r="D73" s="104">
        <v>1</v>
      </c>
    </row>
    <row r="74" spans="1:4" x14ac:dyDescent="0.25">
      <c r="A74" s="107" t="s">
        <v>513</v>
      </c>
      <c r="B74" s="104">
        <v>1</v>
      </c>
      <c r="C74" s="102">
        <v>4</v>
      </c>
      <c r="D74" s="104">
        <v>1</v>
      </c>
    </row>
    <row r="75" spans="1:4" x14ac:dyDescent="0.25">
      <c r="A75" s="107" t="s">
        <v>1360</v>
      </c>
      <c r="B75" s="104">
        <v>1</v>
      </c>
      <c r="C75" s="102">
        <v>4</v>
      </c>
      <c r="D75" s="104">
        <v>1</v>
      </c>
    </row>
    <row r="76" spans="1:4" x14ac:dyDescent="0.25">
      <c r="A76" s="107" t="s">
        <v>541</v>
      </c>
      <c r="B76" s="104">
        <v>2</v>
      </c>
      <c r="C76" s="102">
        <v>4</v>
      </c>
      <c r="D76" s="104">
        <v>1</v>
      </c>
    </row>
    <row r="77" spans="1:4" x14ac:dyDescent="0.25">
      <c r="A77" s="107" t="s">
        <v>1363</v>
      </c>
      <c r="B77" s="104">
        <v>1</v>
      </c>
      <c r="C77" s="102">
        <v>4</v>
      </c>
      <c r="D77" s="104">
        <v>1</v>
      </c>
    </row>
    <row r="78" spans="1:4" x14ac:dyDescent="0.25">
      <c r="A78" s="107" t="s">
        <v>199</v>
      </c>
      <c r="B78" s="104">
        <v>1</v>
      </c>
      <c r="C78" s="102">
        <v>4</v>
      </c>
      <c r="D78" s="104">
        <v>1</v>
      </c>
    </row>
    <row r="79" spans="1:4" x14ac:dyDescent="0.25">
      <c r="A79" s="108" t="s">
        <v>200</v>
      </c>
      <c r="B79" s="105">
        <v>24</v>
      </c>
      <c r="C79" s="103" t="s">
        <v>9</v>
      </c>
      <c r="D79" s="105">
        <v>14</v>
      </c>
    </row>
    <row r="80" spans="1:4" x14ac:dyDescent="0.25">
      <c r="A80" s="107" t="s">
        <v>1364</v>
      </c>
      <c r="B80" s="104"/>
      <c r="C80" s="101"/>
      <c r="D80" s="104"/>
    </row>
    <row r="81" spans="1:4" x14ac:dyDescent="0.25">
      <c r="A81" s="107" t="s">
        <v>1357</v>
      </c>
      <c r="B81" s="104">
        <v>1</v>
      </c>
      <c r="C81" s="102">
        <v>4</v>
      </c>
      <c r="D81" s="104">
        <v>1</v>
      </c>
    </row>
    <row r="82" spans="1:4" x14ac:dyDescent="0.25">
      <c r="A82" s="107" t="s">
        <v>1359</v>
      </c>
      <c r="B82" s="104">
        <v>1</v>
      </c>
      <c r="C82" s="102">
        <v>4</v>
      </c>
      <c r="D82" s="104">
        <v>1</v>
      </c>
    </row>
    <row r="83" spans="1:4" x14ac:dyDescent="0.25">
      <c r="A83" s="108" t="s">
        <v>1392</v>
      </c>
      <c r="B83" s="105">
        <v>2</v>
      </c>
      <c r="C83" s="103" t="s">
        <v>9</v>
      </c>
      <c r="D83" s="105">
        <v>2</v>
      </c>
    </row>
    <row r="84" spans="1:4" x14ac:dyDescent="0.25">
      <c r="A84" s="107" t="s">
        <v>201</v>
      </c>
      <c r="B84" s="104"/>
      <c r="C84" s="101"/>
      <c r="D84" s="104"/>
    </row>
    <row r="85" spans="1:4" x14ac:dyDescent="0.25">
      <c r="A85" s="107" t="s">
        <v>224</v>
      </c>
      <c r="B85" s="104">
        <v>2</v>
      </c>
      <c r="C85" s="102">
        <v>4</v>
      </c>
      <c r="D85" s="104">
        <v>1</v>
      </c>
    </row>
    <row r="86" spans="1:4" x14ac:dyDescent="0.25">
      <c r="A86" s="107" t="s">
        <v>439</v>
      </c>
      <c r="B86" s="104">
        <v>1</v>
      </c>
      <c r="C86" s="102">
        <v>4</v>
      </c>
      <c r="D86" s="104">
        <v>1</v>
      </c>
    </row>
    <row r="87" spans="1:4" x14ac:dyDescent="0.25">
      <c r="A87" s="107" t="s">
        <v>1360</v>
      </c>
      <c r="B87" s="104">
        <v>1</v>
      </c>
      <c r="C87" s="102">
        <v>4</v>
      </c>
      <c r="D87" s="104">
        <v>1</v>
      </c>
    </row>
    <row r="88" spans="1:4" x14ac:dyDescent="0.25">
      <c r="A88" s="108" t="s">
        <v>252</v>
      </c>
      <c r="B88" s="105">
        <v>4</v>
      </c>
      <c r="C88" s="103" t="s">
        <v>9</v>
      </c>
      <c r="D88" s="105">
        <v>3</v>
      </c>
    </row>
    <row r="89" spans="1:4" x14ac:dyDescent="0.25">
      <c r="A89" s="107" t="s">
        <v>1404</v>
      </c>
      <c r="B89" s="104"/>
      <c r="C89" s="101"/>
      <c r="D89" s="104"/>
    </row>
    <row r="90" spans="1:4" x14ac:dyDescent="0.25">
      <c r="A90" s="107" t="s">
        <v>1936</v>
      </c>
      <c r="B90" s="104">
        <v>2</v>
      </c>
      <c r="C90" s="102">
        <v>4</v>
      </c>
      <c r="D90" s="104">
        <v>1</v>
      </c>
    </row>
    <row r="91" spans="1:4" x14ac:dyDescent="0.25">
      <c r="A91" s="107" t="s">
        <v>1938</v>
      </c>
      <c r="B91" s="104">
        <v>1</v>
      </c>
      <c r="C91" s="102">
        <v>4</v>
      </c>
      <c r="D91" s="104">
        <v>1</v>
      </c>
    </row>
    <row r="92" spans="1:4" x14ac:dyDescent="0.25">
      <c r="A92" s="107" t="s">
        <v>1407</v>
      </c>
      <c r="B92" s="104">
        <v>1</v>
      </c>
      <c r="C92" s="102">
        <v>4</v>
      </c>
      <c r="D92" s="104">
        <v>1</v>
      </c>
    </row>
    <row r="93" spans="1:4" x14ac:dyDescent="0.25">
      <c r="A93" s="107" t="s">
        <v>1410</v>
      </c>
      <c r="B93" s="104">
        <v>1</v>
      </c>
      <c r="C93" s="102">
        <v>4</v>
      </c>
      <c r="D93" s="104">
        <v>1</v>
      </c>
    </row>
    <row r="94" spans="1:4" x14ac:dyDescent="0.25">
      <c r="A94" s="107" t="s">
        <v>1940</v>
      </c>
      <c r="B94" s="104">
        <v>1</v>
      </c>
      <c r="C94" s="102">
        <v>4</v>
      </c>
      <c r="D94" s="104">
        <v>1</v>
      </c>
    </row>
    <row r="95" spans="1:4" x14ac:dyDescent="0.25">
      <c r="A95" s="107" t="s">
        <v>1417</v>
      </c>
      <c r="B95" s="104">
        <v>1</v>
      </c>
      <c r="C95" s="102">
        <v>4</v>
      </c>
      <c r="D95" s="104">
        <v>1</v>
      </c>
    </row>
    <row r="96" spans="1:4" x14ac:dyDescent="0.25">
      <c r="A96" s="107" t="s">
        <v>1424</v>
      </c>
      <c r="B96" s="104">
        <v>1</v>
      </c>
      <c r="C96" s="102">
        <v>4</v>
      </c>
      <c r="D96" s="104">
        <v>1</v>
      </c>
    </row>
    <row r="97" spans="1:4" x14ac:dyDescent="0.25">
      <c r="A97" s="107" t="s">
        <v>373</v>
      </c>
      <c r="B97" s="104">
        <v>1</v>
      </c>
      <c r="C97" s="102">
        <v>4</v>
      </c>
      <c r="D97" s="104">
        <v>1</v>
      </c>
    </row>
    <row r="98" spans="1:4" x14ac:dyDescent="0.25">
      <c r="A98" s="107" t="s">
        <v>1398</v>
      </c>
      <c r="B98" s="104">
        <v>1</v>
      </c>
      <c r="C98" s="102">
        <v>4</v>
      </c>
      <c r="D98" s="104">
        <v>1</v>
      </c>
    </row>
    <row r="99" spans="1:4" x14ac:dyDescent="0.25">
      <c r="A99" s="107" t="s">
        <v>1428</v>
      </c>
      <c r="B99" s="104">
        <v>2</v>
      </c>
      <c r="C99" s="102">
        <v>4</v>
      </c>
      <c r="D99" s="104">
        <v>1</v>
      </c>
    </row>
    <row r="100" spans="1:4" x14ac:dyDescent="0.25">
      <c r="A100" s="107" t="s">
        <v>1402</v>
      </c>
      <c r="B100" s="104">
        <v>1</v>
      </c>
      <c r="C100" s="102">
        <v>4</v>
      </c>
      <c r="D100" s="104">
        <v>1</v>
      </c>
    </row>
    <row r="101" spans="1:4" x14ac:dyDescent="0.25">
      <c r="A101" s="108" t="s">
        <v>1430</v>
      </c>
      <c r="B101" s="105">
        <v>13</v>
      </c>
      <c r="C101" s="103" t="s">
        <v>9</v>
      </c>
      <c r="D101" s="105">
        <v>11</v>
      </c>
    </row>
    <row r="102" spans="1:4" x14ac:dyDescent="0.25">
      <c r="A102" s="107" t="s">
        <v>253</v>
      </c>
      <c r="B102" s="104"/>
      <c r="C102" s="101"/>
      <c r="D102" s="104"/>
    </row>
    <row r="103" spans="1:4" x14ac:dyDescent="0.25">
      <c r="A103" s="107" t="s">
        <v>255</v>
      </c>
      <c r="B103" s="104">
        <v>1</v>
      </c>
      <c r="C103" s="102">
        <v>4</v>
      </c>
      <c r="D103" s="104">
        <v>1</v>
      </c>
    </row>
    <row r="104" spans="1:4" x14ac:dyDescent="0.25">
      <c r="A104" s="107" t="s">
        <v>205</v>
      </c>
      <c r="B104" s="104">
        <v>2</v>
      </c>
      <c r="C104" s="102">
        <v>4</v>
      </c>
      <c r="D104" s="104">
        <v>1</v>
      </c>
    </row>
    <row r="105" spans="1:4" x14ac:dyDescent="0.25">
      <c r="A105" s="107" t="s">
        <v>1432</v>
      </c>
      <c r="B105" s="104">
        <v>1</v>
      </c>
      <c r="C105" s="102">
        <v>4</v>
      </c>
      <c r="D105" s="104">
        <v>1</v>
      </c>
    </row>
    <row r="106" spans="1:4" x14ac:dyDescent="0.25">
      <c r="A106" s="107" t="s">
        <v>1433</v>
      </c>
      <c r="B106" s="104">
        <v>2</v>
      </c>
      <c r="C106" s="102">
        <v>4</v>
      </c>
      <c r="D106" s="104">
        <v>1</v>
      </c>
    </row>
    <row r="107" spans="1:4" x14ac:dyDescent="0.25">
      <c r="A107" s="107" t="s">
        <v>1349</v>
      </c>
      <c r="B107" s="104">
        <v>1</v>
      </c>
      <c r="C107" s="102">
        <v>4</v>
      </c>
      <c r="D107" s="104">
        <v>1</v>
      </c>
    </row>
    <row r="108" spans="1:4" x14ac:dyDescent="0.25">
      <c r="A108" s="107" t="s">
        <v>260</v>
      </c>
      <c r="B108" s="104">
        <v>5</v>
      </c>
      <c r="C108" s="102">
        <v>4</v>
      </c>
      <c r="D108" s="104">
        <v>1</v>
      </c>
    </row>
    <row r="109" spans="1:4" x14ac:dyDescent="0.25">
      <c r="A109" s="107" t="s">
        <v>1434</v>
      </c>
      <c r="B109" s="104">
        <v>1</v>
      </c>
      <c r="C109" s="102">
        <v>4</v>
      </c>
      <c r="D109" s="104">
        <v>1</v>
      </c>
    </row>
    <row r="110" spans="1:4" x14ac:dyDescent="0.25">
      <c r="A110" s="107" t="s">
        <v>1435</v>
      </c>
      <c r="B110" s="104">
        <v>1</v>
      </c>
      <c r="C110" s="102">
        <v>4</v>
      </c>
      <c r="D110" s="104">
        <v>1</v>
      </c>
    </row>
    <row r="111" spans="1:4" x14ac:dyDescent="0.25">
      <c r="A111" s="107" t="s">
        <v>1436</v>
      </c>
      <c r="B111" s="104">
        <v>2</v>
      </c>
      <c r="C111" s="102">
        <v>4</v>
      </c>
      <c r="D111" s="104">
        <v>1</v>
      </c>
    </row>
    <row r="112" spans="1:4" x14ac:dyDescent="0.25">
      <c r="A112" s="107" t="s">
        <v>266</v>
      </c>
      <c r="B112" s="104">
        <v>2</v>
      </c>
      <c r="C112" s="102">
        <v>4</v>
      </c>
      <c r="D112" s="104">
        <v>1</v>
      </c>
    </row>
    <row r="113" spans="1:4" x14ac:dyDescent="0.25">
      <c r="A113" s="107" t="s">
        <v>270</v>
      </c>
      <c r="B113" s="104">
        <v>1</v>
      </c>
      <c r="C113" s="102">
        <v>4</v>
      </c>
      <c r="D113" s="104">
        <v>1</v>
      </c>
    </row>
    <row r="114" spans="1:4" x14ac:dyDescent="0.25">
      <c r="A114" s="107" t="s">
        <v>271</v>
      </c>
      <c r="B114" s="104">
        <v>1</v>
      </c>
      <c r="C114" s="102">
        <v>4</v>
      </c>
      <c r="D114" s="104">
        <v>1</v>
      </c>
    </row>
    <row r="115" spans="1:4" x14ac:dyDescent="0.25">
      <c r="A115" s="107" t="s">
        <v>274</v>
      </c>
      <c r="B115" s="104">
        <v>3</v>
      </c>
      <c r="C115" s="102">
        <v>4</v>
      </c>
      <c r="D115" s="104">
        <v>1</v>
      </c>
    </row>
    <row r="116" spans="1:4" x14ac:dyDescent="0.25">
      <c r="A116" s="107" t="s">
        <v>276</v>
      </c>
      <c r="B116" s="104">
        <v>1</v>
      </c>
      <c r="C116" s="102">
        <v>4</v>
      </c>
      <c r="D116" s="104">
        <v>1</v>
      </c>
    </row>
    <row r="117" spans="1:4" x14ac:dyDescent="0.25">
      <c r="A117" s="107" t="s">
        <v>277</v>
      </c>
      <c r="B117" s="104">
        <v>3</v>
      </c>
      <c r="C117" s="102">
        <v>4</v>
      </c>
      <c r="D117" s="104">
        <v>1</v>
      </c>
    </row>
    <row r="118" spans="1:4" x14ac:dyDescent="0.25">
      <c r="A118" s="107" t="s">
        <v>1438</v>
      </c>
      <c r="B118" s="104">
        <v>1</v>
      </c>
      <c r="C118" s="102">
        <v>4</v>
      </c>
      <c r="D118" s="104">
        <v>1</v>
      </c>
    </row>
    <row r="119" spans="1:4" x14ac:dyDescent="0.25">
      <c r="A119" s="107" t="s">
        <v>228</v>
      </c>
      <c r="B119" s="104">
        <v>1</v>
      </c>
      <c r="C119" s="102">
        <v>4</v>
      </c>
      <c r="D119" s="104">
        <v>1</v>
      </c>
    </row>
    <row r="120" spans="1:4" x14ac:dyDescent="0.25">
      <c r="A120" s="107" t="s">
        <v>279</v>
      </c>
      <c r="B120" s="104">
        <v>1</v>
      </c>
      <c r="C120" s="102">
        <v>4</v>
      </c>
      <c r="D120" s="104">
        <v>1</v>
      </c>
    </row>
    <row r="121" spans="1:4" x14ac:dyDescent="0.25">
      <c r="A121" s="107" t="s">
        <v>282</v>
      </c>
      <c r="B121" s="104">
        <v>4</v>
      </c>
      <c r="C121" s="102">
        <v>4</v>
      </c>
      <c r="D121" s="104">
        <v>1</v>
      </c>
    </row>
    <row r="122" spans="1:4" x14ac:dyDescent="0.25">
      <c r="A122" s="107" t="s">
        <v>284</v>
      </c>
      <c r="B122" s="104">
        <v>2</v>
      </c>
      <c r="C122" s="102">
        <v>4</v>
      </c>
      <c r="D122" s="104">
        <v>1</v>
      </c>
    </row>
    <row r="123" spans="1:4" x14ac:dyDescent="0.25">
      <c r="A123" s="107" t="s">
        <v>287</v>
      </c>
      <c r="B123" s="104">
        <v>3</v>
      </c>
      <c r="C123" s="102">
        <v>4</v>
      </c>
      <c r="D123" s="104">
        <v>1</v>
      </c>
    </row>
    <row r="124" spans="1:4" x14ac:dyDescent="0.25">
      <c r="A124" s="107" t="s">
        <v>288</v>
      </c>
      <c r="B124" s="104">
        <v>1</v>
      </c>
      <c r="C124" s="102">
        <v>4</v>
      </c>
      <c r="D124" s="104">
        <v>1</v>
      </c>
    </row>
    <row r="125" spans="1:4" x14ac:dyDescent="0.25">
      <c r="A125" s="107" t="s">
        <v>1508</v>
      </c>
      <c r="B125" s="104">
        <v>1</v>
      </c>
      <c r="C125" s="102">
        <v>4</v>
      </c>
      <c r="D125" s="104">
        <v>1</v>
      </c>
    </row>
    <row r="126" spans="1:4" x14ac:dyDescent="0.25">
      <c r="A126" s="107" t="s">
        <v>294</v>
      </c>
      <c r="B126" s="104">
        <v>1</v>
      </c>
      <c r="C126" s="102">
        <v>4</v>
      </c>
      <c r="D126" s="104">
        <v>1</v>
      </c>
    </row>
    <row r="127" spans="1:4" x14ac:dyDescent="0.25">
      <c r="A127" s="107" t="s">
        <v>1445</v>
      </c>
      <c r="B127" s="104">
        <v>1</v>
      </c>
      <c r="C127" s="102">
        <v>4</v>
      </c>
      <c r="D127" s="104">
        <v>1</v>
      </c>
    </row>
    <row r="128" spans="1:4" x14ac:dyDescent="0.25">
      <c r="A128" s="107" t="s">
        <v>1446</v>
      </c>
      <c r="B128" s="104">
        <v>1</v>
      </c>
      <c r="C128" s="102">
        <v>4</v>
      </c>
      <c r="D128" s="104">
        <v>1</v>
      </c>
    </row>
    <row r="129" spans="1:4" x14ac:dyDescent="0.25">
      <c r="A129" s="107" t="s">
        <v>146</v>
      </c>
      <c r="B129" s="104">
        <v>3</v>
      </c>
      <c r="C129" s="102">
        <v>4</v>
      </c>
      <c r="D129" s="104">
        <v>1</v>
      </c>
    </row>
    <row r="130" spans="1:4" x14ac:dyDescent="0.25">
      <c r="A130" s="107" t="s">
        <v>1447</v>
      </c>
      <c r="B130" s="104">
        <v>2</v>
      </c>
      <c r="C130" s="102">
        <v>4</v>
      </c>
      <c r="D130" s="104">
        <v>1</v>
      </c>
    </row>
    <row r="131" spans="1:4" x14ac:dyDescent="0.25">
      <c r="A131" s="107" t="s">
        <v>156</v>
      </c>
      <c r="B131" s="104">
        <v>2</v>
      </c>
      <c r="C131" s="102">
        <v>4</v>
      </c>
      <c r="D131" s="104">
        <v>1</v>
      </c>
    </row>
    <row r="132" spans="1:4" x14ac:dyDescent="0.25">
      <c r="A132" s="107" t="s">
        <v>1450</v>
      </c>
      <c r="B132" s="104">
        <v>1</v>
      </c>
      <c r="C132" s="102">
        <v>4</v>
      </c>
      <c r="D132" s="104">
        <v>1</v>
      </c>
    </row>
    <row r="133" spans="1:4" x14ac:dyDescent="0.25">
      <c r="A133" s="107" t="s">
        <v>1451</v>
      </c>
      <c r="B133" s="104">
        <v>2</v>
      </c>
      <c r="C133" s="102">
        <v>4</v>
      </c>
      <c r="D133" s="104">
        <v>1</v>
      </c>
    </row>
    <row r="134" spans="1:4" x14ac:dyDescent="0.25">
      <c r="A134" s="107" t="s">
        <v>306</v>
      </c>
      <c r="B134" s="104">
        <v>1</v>
      </c>
      <c r="C134" s="102">
        <v>4</v>
      </c>
      <c r="D134" s="104">
        <v>1</v>
      </c>
    </row>
    <row r="135" spans="1:4" x14ac:dyDescent="0.25">
      <c r="A135" s="108" t="s">
        <v>308</v>
      </c>
      <c r="B135" s="105">
        <v>55</v>
      </c>
      <c r="C135" s="103" t="s">
        <v>9</v>
      </c>
      <c r="D135" s="105">
        <v>32</v>
      </c>
    </row>
    <row r="136" spans="1:4" x14ac:dyDescent="0.25">
      <c r="A136" s="107" t="s">
        <v>309</v>
      </c>
      <c r="B136" s="104"/>
      <c r="C136" s="101"/>
      <c r="D136" s="104"/>
    </row>
    <row r="137" spans="1:4" x14ac:dyDescent="0.25">
      <c r="A137" s="107" t="s">
        <v>1456</v>
      </c>
      <c r="B137" s="104">
        <v>1</v>
      </c>
      <c r="C137" s="102">
        <v>4</v>
      </c>
      <c r="D137" s="104">
        <v>1</v>
      </c>
    </row>
    <row r="138" spans="1:4" x14ac:dyDescent="0.25">
      <c r="A138" s="107" t="s">
        <v>1229</v>
      </c>
      <c r="B138" s="104">
        <v>1</v>
      </c>
      <c r="C138" s="102">
        <v>4</v>
      </c>
      <c r="D138" s="104">
        <v>1</v>
      </c>
    </row>
    <row r="139" spans="1:4" x14ac:dyDescent="0.25">
      <c r="A139" s="107" t="s">
        <v>220</v>
      </c>
      <c r="B139" s="104">
        <v>1</v>
      </c>
      <c r="C139" s="102">
        <v>4</v>
      </c>
      <c r="D139" s="104">
        <v>1</v>
      </c>
    </row>
    <row r="140" spans="1:4" x14ac:dyDescent="0.25">
      <c r="A140" s="107" t="s">
        <v>1459</v>
      </c>
      <c r="B140" s="104">
        <v>1</v>
      </c>
      <c r="C140" s="102">
        <v>4</v>
      </c>
      <c r="D140" s="104">
        <v>1</v>
      </c>
    </row>
    <row r="141" spans="1:4" x14ac:dyDescent="0.25">
      <c r="A141" s="107" t="s">
        <v>226</v>
      </c>
      <c r="B141" s="104">
        <v>2</v>
      </c>
      <c r="C141" s="102">
        <v>4</v>
      </c>
      <c r="D141" s="104">
        <v>1</v>
      </c>
    </row>
    <row r="142" spans="1:4" x14ac:dyDescent="0.25">
      <c r="A142" s="107" t="s">
        <v>1396</v>
      </c>
      <c r="B142" s="104">
        <v>1</v>
      </c>
      <c r="C142" s="102">
        <v>4</v>
      </c>
      <c r="D142" s="104">
        <v>1</v>
      </c>
    </row>
    <row r="143" spans="1:4" x14ac:dyDescent="0.25">
      <c r="A143" s="107" t="s">
        <v>241</v>
      </c>
      <c r="B143" s="104">
        <v>1</v>
      </c>
      <c r="C143" s="102">
        <v>4</v>
      </c>
      <c r="D143" s="104">
        <v>1</v>
      </c>
    </row>
    <row r="144" spans="1:4" x14ac:dyDescent="0.25">
      <c r="A144" s="107" t="s">
        <v>323</v>
      </c>
      <c r="B144" s="104">
        <v>4</v>
      </c>
      <c r="C144" s="102">
        <v>4</v>
      </c>
      <c r="D144" s="104">
        <v>1</v>
      </c>
    </row>
    <row r="145" spans="1:4" x14ac:dyDescent="0.25">
      <c r="A145" s="107" t="s">
        <v>246</v>
      </c>
      <c r="B145" s="104">
        <v>1</v>
      </c>
      <c r="C145" s="102">
        <v>4</v>
      </c>
      <c r="D145" s="104">
        <v>1</v>
      </c>
    </row>
    <row r="146" spans="1:4" x14ac:dyDescent="0.25">
      <c r="A146" s="107" t="s">
        <v>1398</v>
      </c>
      <c r="B146" s="104">
        <v>1</v>
      </c>
      <c r="C146" s="102">
        <v>4</v>
      </c>
      <c r="D146" s="104">
        <v>1</v>
      </c>
    </row>
    <row r="147" spans="1:4" x14ac:dyDescent="0.25">
      <c r="A147" s="108" t="s">
        <v>333</v>
      </c>
      <c r="B147" s="105">
        <v>14</v>
      </c>
      <c r="C147" s="103" t="s">
        <v>9</v>
      </c>
      <c r="D147" s="105">
        <v>10</v>
      </c>
    </row>
    <row r="148" spans="1:4" x14ac:dyDescent="0.25">
      <c r="A148" s="107" t="s">
        <v>334</v>
      </c>
      <c r="B148" s="104"/>
      <c r="C148" s="101"/>
      <c r="D148" s="104"/>
    </row>
    <row r="149" spans="1:4" x14ac:dyDescent="0.25">
      <c r="A149" s="107" t="s">
        <v>338</v>
      </c>
      <c r="B149" s="104">
        <v>1</v>
      </c>
      <c r="C149" s="102">
        <v>4</v>
      </c>
      <c r="D149" s="104">
        <v>1</v>
      </c>
    </row>
    <row r="150" spans="1:4" x14ac:dyDescent="0.25">
      <c r="A150" s="107" t="s">
        <v>341</v>
      </c>
      <c r="B150" s="104">
        <v>1</v>
      </c>
      <c r="C150" s="102">
        <v>4</v>
      </c>
      <c r="D150" s="104">
        <v>1</v>
      </c>
    </row>
    <row r="151" spans="1:4" x14ac:dyDescent="0.25">
      <c r="A151" s="107" t="s">
        <v>349</v>
      </c>
      <c r="B151" s="104">
        <v>1</v>
      </c>
      <c r="C151" s="102">
        <v>4</v>
      </c>
      <c r="D151" s="104">
        <v>1</v>
      </c>
    </row>
    <row r="152" spans="1:4" x14ac:dyDescent="0.25">
      <c r="A152" s="107" t="s">
        <v>368</v>
      </c>
      <c r="B152" s="104">
        <v>1</v>
      </c>
      <c r="C152" s="102">
        <v>4</v>
      </c>
      <c r="D152" s="104">
        <v>1</v>
      </c>
    </row>
    <row r="153" spans="1:4" x14ac:dyDescent="0.25">
      <c r="A153" s="107" t="s">
        <v>369</v>
      </c>
      <c r="B153" s="104">
        <v>1</v>
      </c>
      <c r="C153" s="102">
        <v>4</v>
      </c>
      <c r="D153" s="104">
        <v>1</v>
      </c>
    </row>
    <row r="154" spans="1:4" x14ac:dyDescent="0.25">
      <c r="A154" s="107" t="s">
        <v>371</v>
      </c>
      <c r="B154" s="104">
        <v>3</v>
      </c>
      <c r="C154" s="102">
        <v>4</v>
      </c>
      <c r="D154" s="104">
        <v>1</v>
      </c>
    </row>
    <row r="155" spans="1:4" x14ac:dyDescent="0.25">
      <c r="A155" s="107" t="s">
        <v>376</v>
      </c>
      <c r="B155" s="104">
        <v>1</v>
      </c>
      <c r="C155" s="102">
        <v>4</v>
      </c>
      <c r="D155" s="104">
        <v>1</v>
      </c>
    </row>
    <row r="156" spans="1:4" x14ac:dyDescent="0.25">
      <c r="A156" s="107" t="s">
        <v>1961</v>
      </c>
      <c r="B156" s="104">
        <v>1</v>
      </c>
      <c r="C156" s="102">
        <v>4</v>
      </c>
      <c r="D156" s="104">
        <v>1</v>
      </c>
    </row>
    <row r="157" spans="1:4" x14ac:dyDescent="0.25">
      <c r="A157" s="107" t="s">
        <v>1341</v>
      </c>
      <c r="B157" s="104">
        <v>1</v>
      </c>
      <c r="C157" s="102">
        <v>4</v>
      </c>
      <c r="D157" s="104">
        <v>1</v>
      </c>
    </row>
    <row r="158" spans="1:4" x14ac:dyDescent="0.25">
      <c r="A158" s="108" t="s">
        <v>390</v>
      </c>
      <c r="B158" s="105">
        <v>11</v>
      </c>
      <c r="C158" s="103" t="s">
        <v>9</v>
      </c>
      <c r="D158" s="105">
        <v>9</v>
      </c>
    </row>
    <row r="159" spans="1:4" x14ac:dyDescent="0.25">
      <c r="A159" s="107" t="s">
        <v>391</v>
      </c>
      <c r="B159" s="104"/>
      <c r="C159" s="101"/>
      <c r="D159" s="104"/>
    </row>
    <row r="160" spans="1:4" x14ac:dyDescent="0.25">
      <c r="A160" s="107" t="s">
        <v>392</v>
      </c>
      <c r="B160" s="104">
        <v>5</v>
      </c>
      <c r="C160" s="102">
        <v>4</v>
      </c>
      <c r="D160" s="104">
        <v>1</v>
      </c>
    </row>
    <row r="161" spans="1:4" x14ac:dyDescent="0.25">
      <c r="A161" s="107" t="s">
        <v>1464</v>
      </c>
      <c r="B161" s="104">
        <v>1</v>
      </c>
      <c r="C161" s="102">
        <v>4</v>
      </c>
      <c r="D161" s="104">
        <v>1</v>
      </c>
    </row>
    <row r="162" spans="1:4" x14ac:dyDescent="0.25">
      <c r="A162" s="107" t="s">
        <v>1465</v>
      </c>
      <c r="B162" s="104">
        <v>2</v>
      </c>
      <c r="C162" s="102">
        <v>4</v>
      </c>
      <c r="D162" s="104">
        <v>1</v>
      </c>
    </row>
    <row r="163" spans="1:4" x14ac:dyDescent="0.25">
      <c r="A163" s="107" t="s">
        <v>1466</v>
      </c>
      <c r="B163" s="104">
        <v>3</v>
      </c>
      <c r="C163" s="102">
        <v>4</v>
      </c>
      <c r="D163" s="104">
        <v>1</v>
      </c>
    </row>
    <row r="164" spans="1:4" x14ac:dyDescent="0.25">
      <c r="A164" s="107" t="s">
        <v>312</v>
      </c>
      <c r="B164" s="104">
        <v>2</v>
      </c>
      <c r="C164" s="102">
        <v>4</v>
      </c>
      <c r="D164" s="104">
        <v>1</v>
      </c>
    </row>
    <row r="165" spans="1:4" x14ac:dyDescent="0.25">
      <c r="A165" s="107" t="s">
        <v>313</v>
      </c>
      <c r="B165" s="104">
        <v>3</v>
      </c>
      <c r="C165" s="102">
        <v>4</v>
      </c>
      <c r="D165" s="104">
        <v>1</v>
      </c>
    </row>
    <row r="166" spans="1:4" x14ac:dyDescent="0.25">
      <c r="A166" s="107" t="s">
        <v>1229</v>
      </c>
      <c r="B166" s="104">
        <v>1</v>
      </c>
      <c r="C166" s="102">
        <v>4</v>
      </c>
      <c r="D166" s="104">
        <v>1</v>
      </c>
    </row>
    <row r="167" spans="1:4" x14ac:dyDescent="0.25">
      <c r="A167" s="107" t="s">
        <v>398</v>
      </c>
      <c r="B167" s="104">
        <v>1</v>
      </c>
      <c r="C167" s="102">
        <v>4</v>
      </c>
      <c r="D167" s="104">
        <v>1</v>
      </c>
    </row>
    <row r="168" spans="1:4" x14ac:dyDescent="0.25">
      <c r="A168" s="107" t="s">
        <v>1285</v>
      </c>
      <c r="B168" s="104">
        <v>1</v>
      </c>
      <c r="C168" s="102">
        <v>4</v>
      </c>
      <c r="D168" s="104">
        <v>1</v>
      </c>
    </row>
    <row r="169" spans="1:4" x14ac:dyDescent="0.25">
      <c r="A169" s="107" t="s">
        <v>1469</v>
      </c>
      <c r="B169" s="104">
        <v>2</v>
      </c>
      <c r="C169" s="102">
        <v>4</v>
      </c>
      <c r="D169" s="104">
        <v>1</v>
      </c>
    </row>
    <row r="170" spans="1:4" x14ac:dyDescent="0.25">
      <c r="A170" s="107" t="s">
        <v>1458</v>
      </c>
      <c r="B170" s="104">
        <v>1</v>
      </c>
      <c r="C170" s="102">
        <v>4</v>
      </c>
      <c r="D170" s="104">
        <v>1</v>
      </c>
    </row>
    <row r="171" spans="1:4" x14ac:dyDescent="0.25">
      <c r="A171" s="107" t="s">
        <v>1470</v>
      </c>
      <c r="B171" s="104">
        <v>1</v>
      </c>
      <c r="C171" s="102">
        <v>4</v>
      </c>
      <c r="D171" s="104">
        <v>1</v>
      </c>
    </row>
    <row r="172" spans="1:4" x14ac:dyDescent="0.25">
      <c r="A172" s="107" t="s">
        <v>1471</v>
      </c>
      <c r="B172" s="104">
        <v>1</v>
      </c>
      <c r="C172" s="102">
        <v>4</v>
      </c>
      <c r="D172" s="104">
        <v>1</v>
      </c>
    </row>
    <row r="173" spans="1:4" x14ac:dyDescent="0.25">
      <c r="A173" s="107" t="s">
        <v>1472</v>
      </c>
      <c r="B173" s="104">
        <v>1</v>
      </c>
      <c r="C173" s="102">
        <v>4</v>
      </c>
      <c r="D173" s="104">
        <v>1</v>
      </c>
    </row>
    <row r="174" spans="1:4" x14ac:dyDescent="0.25">
      <c r="A174" s="107" t="s">
        <v>408</v>
      </c>
      <c r="B174" s="104">
        <v>1</v>
      </c>
      <c r="C174" s="102">
        <v>4</v>
      </c>
      <c r="D174" s="104">
        <v>1</v>
      </c>
    </row>
    <row r="175" spans="1:4" x14ac:dyDescent="0.25">
      <c r="A175" s="107" t="s">
        <v>317</v>
      </c>
      <c r="B175" s="104">
        <v>2</v>
      </c>
      <c r="C175" s="102">
        <v>4</v>
      </c>
      <c r="D175" s="104">
        <v>1</v>
      </c>
    </row>
    <row r="176" spans="1:4" x14ac:dyDescent="0.25">
      <c r="A176" s="107" t="s">
        <v>1475</v>
      </c>
      <c r="B176" s="104">
        <v>3</v>
      </c>
      <c r="C176" s="102">
        <v>4</v>
      </c>
      <c r="D176" s="104">
        <v>1</v>
      </c>
    </row>
    <row r="177" spans="1:4" x14ac:dyDescent="0.25">
      <c r="A177" s="107" t="s">
        <v>413</v>
      </c>
      <c r="B177" s="104">
        <v>1</v>
      </c>
      <c r="C177" s="102">
        <v>4</v>
      </c>
      <c r="D177" s="104">
        <v>1</v>
      </c>
    </row>
    <row r="178" spans="1:4" x14ac:dyDescent="0.25">
      <c r="A178" s="107" t="s">
        <v>287</v>
      </c>
      <c r="B178" s="104">
        <v>1</v>
      </c>
      <c r="C178" s="102">
        <v>4</v>
      </c>
      <c r="D178" s="104">
        <v>1</v>
      </c>
    </row>
    <row r="179" spans="1:4" x14ac:dyDescent="0.25">
      <c r="A179" s="107" t="s">
        <v>322</v>
      </c>
      <c r="B179" s="104">
        <v>4</v>
      </c>
      <c r="C179" s="102">
        <v>4</v>
      </c>
      <c r="D179" s="104">
        <v>1</v>
      </c>
    </row>
    <row r="180" spans="1:4" x14ac:dyDescent="0.25">
      <c r="A180" s="107" t="s">
        <v>415</v>
      </c>
      <c r="B180" s="104">
        <v>5</v>
      </c>
      <c r="C180" s="102">
        <v>4</v>
      </c>
      <c r="D180" s="104">
        <v>1</v>
      </c>
    </row>
    <row r="181" spans="1:4" x14ac:dyDescent="0.25">
      <c r="A181" s="107" t="s">
        <v>129</v>
      </c>
      <c r="B181" s="104">
        <v>4</v>
      </c>
      <c r="C181" s="102">
        <v>4</v>
      </c>
      <c r="D181" s="104">
        <v>1</v>
      </c>
    </row>
    <row r="182" spans="1:4" x14ac:dyDescent="0.25">
      <c r="A182" s="107" t="s">
        <v>1477</v>
      </c>
      <c r="B182" s="104">
        <v>1</v>
      </c>
      <c r="C182" s="102">
        <v>4</v>
      </c>
      <c r="D182" s="104">
        <v>1</v>
      </c>
    </row>
    <row r="183" spans="1:4" x14ac:dyDescent="0.25">
      <c r="A183" s="107" t="s">
        <v>1460</v>
      </c>
      <c r="B183" s="104">
        <v>1</v>
      </c>
      <c r="C183" s="102">
        <v>4</v>
      </c>
      <c r="D183" s="104">
        <v>1</v>
      </c>
    </row>
    <row r="184" spans="1:4" x14ac:dyDescent="0.25">
      <c r="A184" s="107" t="s">
        <v>416</v>
      </c>
      <c r="B184" s="104">
        <v>1</v>
      </c>
      <c r="C184" s="102">
        <v>4</v>
      </c>
      <c r="D184" s="104">
        <v>1</v>
      </c>
    </row>
    <row r="185" spans="1:4" x14ac:dyDescent="0.25">
      <c r="A185" s="107" t="s">
        <v>419</v>
      </c>
      <c r="B185" s="104">
        <v>1</v>
      </c>
      <c r="C185" s="102">
        <v>4</v>
      </c>
      <c r="D185" s="104">
        <v>1</v>
      </c>
    </row>
    <row r="186" spans="1:4" x14ac:dyDescent="0.25">
      <c r="A186" s="107" t="s">
        <v>420</v>
      </c>
      <c r="B186" s="104">
        <v>1</v>
      </c>
      <c r="C186" s="102">
        <v>4</v>
      </c>
      <c r="D186" s="104">
        <v>1</v>
      </c>
    </row>
    <row r="187" spans="1:4" x14ac:dyDescent="0.25">
      <c r="A187" s="107" t="s">
        <v>50</v>
      </c>
      <c r="B187" s="104">
        <v>2</v>
      </c>
      <c r="C187" s="102">
        <v>4</v>
      </c>
      <c r="D187" s="104">
        <v>1</v>
      </c>
    </row>
    <row r="188" spans="1:4" x14ac:dyDescent="0.25">
      <c r="A188" s="107" t="s">
        <v>1486</v>
      </c>
      <c r="B188" s="104">
        <v>2</v>
      </c>
      <c r="C188" s="102">
        <v>4</v>
      </c>
      <c r="D188" s="104">
        <v>1</v>
      </c>
    </row>
    <row r="189" spans="1:4" x14ac:dyDescent="0.25">
      <c r="A189" s="107" t="s">
        <v>61</v>
      </c>
      <c r="B189" s="104">
        <v>1</v>
      </c>
      <c r="C189" s="102">
        <v>4</v>
      </c>
      <c r="D189" s="104">
        <v>1</v>
      </c>
    </row>
    <row r="190" spans="1:4" x14ac:dyDescent="0.25">
      <c r="A190" s="107" t="s">
        <v>1487</v>
      </c>
      <c r="B190" s="104">
        <v>2</v>
      </c>
      <c r="C190" s="102">
        <v>4</v>
      </c>
      <c r="D190" s="104">
        <v>1</v>
      </c>
    </row>
    <row r="191" spans="1:4" x14ac:dyDescent="0.25">
      <c r="A191" s="108" t="s">
        <v>432</v>
      </c>
      <c r="B191" s="105">
        <v>58</v>
      </c>
      <c r="C191" s="103" t="s">
        <v>9</v>
      </c>
      <c r="D191" s="105">
        <v>31</v>
      </c>
    </row>
    <row r="192" spans="1:4" x14ac:dyDescent="0.25">
      <c r="A192" s="107" t="s">
        <v>1488</v>
      </c>
      <c r="B192" s="104"/>
      <c r="C192" s="101"/>
      <c r="D192" s="104"/>
    </row>
    <row r="193" spans="1:4" x14ac:dyDescent="0.25">
      <c r="A193" s="107" t="s">
        <v>338</v>
      </c>
      <c r="B193" s="104">
        <v>1</v>
      </c>
      <c r="C193" s="102">
        <v>4</v>
      </c>
      <c r="D193" s="104">
        <v>1</v>
      </c>
    </row>
    <row r="194" spans="1:4" x14ac:dyDescent="0.25">
      <c r="A194" s="107" t="s">
        <v>342</v>
      </c>
      <c r="B194" s="104">
        <v>1</v>
      </c>
      <c r="C194" s="102">
        <v>4</v>
      </c>
      <c r="D194" s="104">
        <v>1</v>
      </c>
    </row>
    <row r="195" spans="1:4" x14ac:dyDescent="0.25">
      <c r="A195" s="107" t="s">
        <v>346</v>
      </c>
      <c r="B195" s="104">
        <v>2</v>
      </c>
      <c r="C195" s="102">
        <v>4</v>
      </c>
      <c r="D195" s="104">
        <v>1</v>
      </c>
    </row>
    <row r="196" spans="1:4" x14ac:dyDescent="0.25">
      <c r="A196" s="107" t="s">
        <v>351</v>
      </c>
      <c r="B196" s="104">
        <v>1</v>
      </c>
      <c r="C196" s="102">
        <v>4</v>
      </c>
      <c r="D196" s="104">
        <v>1</v>
      </c>
    </row>
    <row r="197" spans="1:4" x14ac:dyDescent="0.25">
      <c r="A197" s="107" t="s">
        <v>1960</v>
      </c>
      <c r="B197" s="104">
        <v>1</v>
      </c>
      <c r="C197" s="102">
        <v>4</v>
      </c>
      <c r="D197" s="104">
        <v>1</v>
      </c>
    </row>
    <row r="198" spans="1:4" x14ac:dyDescent="0.25">
      <c r="A198" s="107" t="s">
        <v>357</v>
      </c>
      <c r="B198" s="104">
        <v>1</v>
      </c>
      <c r="C198" s="102">
        <v>4</v>
      </c>
      <c r="D198" s="104">
        <v>1</v>
      </c>
    </row>
    <row r="199" spans="1:4" x14ac:dyDescent="0.25">
      <c r="A199" s="107" t="s">
        <v>1490</v>
      </c>
      <c r="B199" s="104">
        <v>1</v>
      </c>
      <c r="C199" s="102">
        <v>4</v>
      </c>
      <c r="D199" s="104">
        <v>1</v>
      </c>
    </row>
    <row r="200" spans="1:4" x14ac:dyDescent="0.25">
      <c r="A200" s="107" t="s">
        <v>366</v>
      </c>
      <c r="B200" s="104">
        <v>2</v>
      </c>
      <c r="C200" s="102">
        <v>4</v>
      </c>
      <c r="D200" s="104">
        <v>1</v>
      </c>
    </row>
    <row r="201" spans="1:4" x14ac:dyDescent="0.25">
      <c r="A201" s="107" t="s">
        <v>367</v>
      </c>
      <c r="B201" s="104">
        <v>1</v>
      </c>
      <c r="C201" s="102">
        <v>4</v>
      </c>
      <c r="D201" s="104">
        <v>1</v>
      </c>
    </row>
    <row r="202" spans="1:4" x14ac:dyDescent="0.25">
      <c r="A202" s="107" t="s">
        <v>368</v>
      </c>
      <c r="B202" s="104">
        <v>3</v>
      </c>
      <c r="C202" s="102">
        <v>4</v>
      </c>
      <c r="D202" s="104">
        <v>1</v>
      </c>
    </row>
    <row r="203" spans="1:4" x14ac:dyDescent="0.25">
      <c r="A203" s="107" t="s">
        <v>371</v>
      </c>
      <c r="B203" s="104">
        <v>1</v>
      </c>
      <c r="C203" s="102">
        <v>4</v>
      </c>
      <c r="D203" s="104">
        <v>1</v>
      </c>
    </row>
    <row r="204" spans="1:4" x14ac:dyDescent="0.25">
      <c r="A204" s="107" t="s">
        <v>241</v>
      </c>
      <c r="B204" s="104">
        <v>1</v>
      </c>
      <c r="C204" s="102">
        <v>4</v>
      </c>
      <c r="D204" s="104">
        <v>1</v>
      </c>
    </row>
    <row r="205" spans="1:4" x14ac:dyDescent="0.25">
      <c r="A205" s="107" t="s">
        <v>1961</v>
      </c>
      <c r="B205" s="104">
        <v>1</v>
      </c>
      <c r="C205" s="102">
        <v>4</v>
      </c>
      <c r="D205" s="104">
        <v>1</v>
      </c>
    </row>
    <row r="206" spans="1:4" x14ac:dyDescent="0.25">
      <c r="A206" s="107" t="s">
        <v>302</v>
      </c>
      <c r="B206" s="104">
        <v>1</v>
      </c>
      <c r="C206" s="102">
        <v>4</v>
      </c>
      <c r="D206" s="104">
        <v>1</v>
      </c>
    </row>
    <row r="207" spans="1:4" x14ac:dyDescent="0.25">
      <c r="A207" s="107" t="s">
        <v>383</v>
      </c>
      <c r="B207" s="104">
        <v>1</v>
      </c>
      <c r="C207" s="102">
        <v>4</v>
      </c>
      <c r="D207" s="104">
        <v>1</v>
      </c>
    </row>
    <row r="208" spans="1:4" x14ac:dyDescent="0.25">
      <c r="A208" s="107" t="s">
        <v>490</v>
      </c>
      <c r="B208" s="104">
        <v>1</v>
      </c>
      <c r="C208" s="102">
        <v>4</v>
      </c>
      <c r="D208" s="104">
        <v>1</v>
      </c>
    </row>
    <row r="209" spans="1:4" x14ac:dyDescent="0.25">
      <c r="A209" s="108" t="s">
        <v>1492</v>
      </c>
      <c r="B209" s="105">
        <v>20</v>
      </c>
      <c r="C209" s="103" t="s">
        <v>9</v>
      </c>
      <c r="D209" s="105">
        <v>16</v>
      </c>
    </row>
    <row r="210" spans="1:4" x14ac:dyDescent="0.25">
      <c r="A210" s="107" t="s">
        <v>453</v>
      </c>
      <c r="B210" s="104"/>
      <c r="C210" s="101"/>
      <c r="D210" s="104"/>
    </row>
    <row r="211" spans="1:4" x14ac:dyDescent="0.25">
      <c r="A211" s="107" t="s">
        <v>1493</v>
      </c>
      <c r="B211" s="104">
        <v>2</v>
      </c>
      <c r="C211" s="102">
        <v>4</v>
      </c>
      <c r="D211" s="104">
        <v>1</v>
      </c>
    </row>
    <row r="212" spans="1:4" x14ac:dyDescent="0.25">
      <c r="A212" s="107" t="s">
        <v>455</v>
      </c>
      <c r="B212" s="104">
        <v>1</v>
      </c>
      <c r="C212" s="102">
        <v>4</v>
      </c>
      <c r="D212" s="104">
        <v>1</v>
      </c>
    </row>
    <row r="213" spans="1:4" x14ac:dyDescent="0.25">
      <c r="A213" s="107" t="s">
        <v>1495</v>
      </c>
      <c r="B213" s="104">
        <v>2</v>
      </c>
      <c r="C213" s="102">
        <v>4</v>
      </c>
      <c r="D213" s="104">
        <v>1</v>
      </c>
    </row>
    <row r="214" spans="1:4" x14ac:dyDescent="0.25">
      <c r="A214" s="107" t="s">
        <v>456</v>
      </c>
      <c r="B214" s="104">
        <v>1</v>
      </c>
      <c r="C214" s="102">
        <v>4</v>
      </c>
      <c r="D214" s="104">
        <v>1</v>
      </c>
    </row>
    <row r="215" spans="1:4" x14ac:dyDescent="0.25">
      <c r="A215" s="107" t="s">
        <v>457</v>
      </c>
      <c r="B215" s="104">
        <v>2</v>
      </c>
      <c r="C215" s="102">
        <v>4</v>
      </c>
      <c r="D215" s="104">
        <v>1</v>
      </c>
    </row>
    <row r="216" spans="1:4" x14ac:dyDescent="0.25">
      <c r="A216" s="107" t="s">
        <v>1496</v>
      </c>
      <c r="B216" s="104">
        <v>1</v>
      </c>
      <c r="C216" s="102">
        <v>4</v>
      </c>
      <c r="D216" s="104">
        <v>1</v>
      </c>
    </row>
    <row r="217" spans="1:4" x14ac:dyDescent="0.25">
      <c r="A217" s="107" t="s">
        <v>1275</v>
      </c>
      <c r="B217" s="104">
        <v>4</v>
      </c>
      <c r="C217" s="102">
        <v>4</v>
      </c>
      <c r="D217" s="104">
        <v>1</v>
      </c>
    </row>
    <row r="218" spans="1:4" x14ac:dyDescent="0.25">
      <c r="A218" s="107" t="s">
        <v>1497</v>
      </c>
      <c r="B218" s="104">
        <v>3</v>
      </c>
      <c r="C218" s="102">
        <v>4</v>
      </c>
      <c r="D218" s="104">
        <v>1</v>
      </c>
    </row>
    <row r="219" spans="1:4" x14ac:dyDescent="0.25">
      <c r="A219" s="107" t="s">
        <v>1498</v>
      </c>
      <c r="B219" s="104">
        <v>1</v>
      </c>
      <c r="C219" s="102">
        <v>4</v>
      </c>
      <c r="D219" s="104">
        <v>1</v>
      </c>
    </row>
    <row r="220" spans="1:4" x14ac:dyDescent="0.25">
      <c r="A220" s="107" t="s">
        <v>1499</v>
      </c>
      <c r="B220" s="104">
        <v>2</v>
      </c>
      <c r="C220" s="102">
        <v>4</v>
      </c>
      <c r="D220" s="104">
        <v>1</v>
      </c>
    </row>
    <row r="221" spans="1:4" x14ac:dyDescent="0.25">
      <c r="A221" s="107" t="s">
        <v>218</v>
      </c>
      <c r="B221" s="104">
        <v>2</v>
      </c>
      <c r="C221" s="102">
        <v>4</v>
      </c>
      <c r="D221" s="104">
        <v>1</v>
      </c>
    </row>
    <row r="222" spans="1:4" x14ac:dyDescent="0.25">
      <c r="A222" s="107" t="s">
        <v>463</v>
      </c>
      <c r="B222" s="104">
        <v>1</v>
      </c>
      <c r="C222" s="102">
        <v>4</v>
      </c>
      <c r="D222" s="104">
        <v>1</v>
      </c>
    </row>
    <row r="223" spans="1:4" x14ac:dyDescent="0.25">
      <c r="A223" s="107" t="s">
        <v>464</v>
      </c>
      <c r="B223" s="104">
        <v>5</v>
      </c>
      <c r="C223" s="102">
        <v>4</v>
      </c>
      <c r="D223" s="104">
        <v>1</v>
      </c>
    </row>
    <row r="224" spans="1:4" x14ac:dyDescent="0.25">
      <c r="A224" s="107" t="s">
        <v>1964</v>
      </c>
      <c r="B224" s="104">
        <v>1</v>
      </c>
      <c r="C224" s="102">
        <v>4</v>
      </c>
      <c r="D224" s="104">
        <v>1</v>
      </c>
    </row>
    <row r="225" spans="1:4" x14ac:dyDescent="0.25">
      <c r="A225" s="107" t="s">
        <v>466</v>
      </c>
      <c r="B225" s="104">
        <v>1</v>
      </c>
      <c r="C225" s="102">
        <v>4</v>
      </c>
      <c r="D225" s="104">
        <v>1</v>
      </c>
    </row>
    <row r="226" spans="1:4" x14ac:dyDescent="0.25">
      <c r="A226" s="107" t="s">
        <v>6</v>
      </c>
      <c r="B226" s="104">
        <v>6</v>
      </c>
      <c r="C226" s="102">
        <v>4</v>
      </c>
      <c r="D226" s="104">
        <v>1</v>
      </c>
    </row>
    <row r="227" spans="1:4" x14ac:dyDescent="0.25">
      <c r="A227" s="107" t="s">
        <v>357</v>
      </c>
      <c r="B227" s="104">
        <v>4</v>
      </c>
      <c r="C227" s="102">
        <v>4</v>
      </c>
      <c r="D227" s="104">
        <v>1</v>
      </c>
    </row>
    <row r="228" spans="1:4" x14ac:dyDescent="0.25">
      <c r="A228" s="107" t="s">
        <v>440</v>
      </c>
      <c r="B228" s="104">
        <v>1</v>
      </c>
      <c r="C228" s="102">
        <v>4</v>
      </c>
      <c r="D228" s="104">
        <v>1</v>
      </c>
    </row>
    <row r="229" spans="1:4" x14ac:dyDescent="0.25">
      <c r="A229" s="107" t="s">
        <v>468</v>
      </c>
      <c r="B229" s="104">
        <v>2</v>
      </c>
      <c r="C229" s="102">
        <v>4</v>
      </c>
      <c r="D229" s="104">
        <v>1</v>
      </c>
    </row>
    <row r="230" spans="1:4" x14ac:dyDescent="0.25">
      <c r="A230" s="107" t="s">
        <v>470</v>
      </c>
      <c r="B230" s="104">
        <v>1</v>
      </c>
      <c r="C230" s="102">
        <v>4</v>
      </c>
      <c r="D230" s="104">
        <v>1</v>
      </c>
    </row>
    <row r="231" spans="1:4" x14ac:dyDescent="0.25">
      <c r="A231" s="107" t="s">
        <v>473</v>
      </c>
      <c r="B231" s="104">
        <v>2</v>
      </c>
      <c r="C231" s="102">
        <v>4</v>
      </c>
      <c r="D231" s="104">
        <v>1</v>
      </c>
    </row>
    <row r="232" spans="1:4" x14ac:dyDescent="0.25">
      <c r="A232" s="107" t="s">
        <v>476</v>
      </c>
      <c r="B232" s="104">
        <v>4</v>
      </c>
      <c r="C232" s="102">
        <v>4</v>
      </c>
      <c r="D232" s="104">
        <v>1</v>
      </c>
    </row>
    <row r="233" spans="1:4" x14ac:dyDescent="0.25">
      <c r="A233" s="107" t="s">
        <v>477</v>
      </c>
      <c r="B233" s="104">
        <v>1</v>
      </c>
      <c r="C233" s="102">
        <v>4</v>
      </c>
      <c r="D233" s="104">
        <v>1</v>
      </c>
    </row>
    <row r="234" spans="1:4" x14ac:dyDescent="0.25">
      <c r="A234" s="107" t="s">
        <v>479</v>
      </c>
      <c r="B234" s="104">
        <v>8</v>
      </c>
      <c r="C234" s="102">
        <v>4</v>
      </c>
      <c r="D234" s="104">
        <v>1</v>
      </c>
    </row>
    <row r="235" spans="1:4" x14ac:dyDescent="0.25">
      <c r="A235" s="107" t="s">
        <v>485</v>
      </c>
      <c r="B235" s="104">
        <v>1</v>
      </c>
      <c r="C235" s="102">
        <v>4</v>
      </c>
      <c r="D235" s="104">
        <v>1</v>
      </c>
    </row>
    <row r="236" spans="1:4" x14ac:dyDescent="0.25">
      <c r="A236" s="107" t="s">
        <v>486</v>
      </c>
      <c r="B236" s="104">
        <v>2</v>
      </c>
      <c r="C236" s="102">
        <v>4</v>
      </c>
      <c r="D236" s="104">
        <v>1</v>
      </c>
    </row>
    <row r="237" spans="1:4" x14ac:dyDescent="0.25">
      <c r="A237" s="107" t="s">
        <v>1501</v>
      </c>
      <c r="B237" s="104">
        <v>1</v>
      </c>
      <c r="C237" s="102">
        <v>4</v>
      </c>
      <c r="D237" s="104">
        <v>1</v>
      </c>
    </row>
    <row r="238" spans="1:4" x14ac:dyDescent="0.25">
      <c r="A238" s="107" t="s">
        <v>487</v>
      </c>
      <c r="B238" s="104">
        <v>1</v>
      </c>
      <c r="C238" s="102">
        <v>4</v>
      </c>
      <c r="D238" s="104">
        <v>1</v>
      </c>
    </row>
    <row r="239" spans="1:4" x14ac:dyDescent="0.25">
      <c r="A239" s="107" t="s">
        <v>489</v>
      </c>
      <c r="B239" s="104">
        <v>1</v>
      </c>
      <c r="C239" s="102">
        <v>4</v>
      </c>
      <c r="D239" s="104">
        <v>1</v>
      </c>
    </row>
    <row r="240" spans="1:4" x14ac:dyDescent="0.25">
      <c r="A240" s="107" t="s">
        <v>490</v>
      </c>
      <c r="B240" s="104">
        <v>1</v>
      </c>
      <c r="C240" s="102">
        <v>4</v>
      </c>
      <c r="D240" s="104">
        <v>1</v>
      </c>
    </row>
    <row r="241" spans="1:4" x14ac:dyDescent="0.25">
      <c r="A241" s="107" t="s">
        <v>492</v>
      </c>
      <c r="B241" s="104">
        <v>3</v>
      </c>
      <c r="C241" s="102">
        <v>4</v>
      </c>
      <c r="D241" s="104">
        <v>1</v>
      </c>
    </row>
    <row r="242" spans="1:4" x14ac:dyDescent="0.25">
      <c r="A242" s="107" t="s">
        <v>1276</v>
      </c>
      <c r="B242" s="104">
        <v>1</v>
      </c>
      <c r="C242" s="102">
        <v>4</v>
      </c>
      <c r="D242" s="104">
        <v>1</v>
      </c>
    </row>
    <row r="243" spans="1:4" x14ac:dyDescent="0.25">
      <c r="A243" s="108" t="s">
        <v>494</v>
      </c>
      <c r="B243" s="105">
        <v>69</v>
      </c>
      <c r="C243" s="103" t="s">
        <v>9</v>
      </c>
      <c r="D243" s="105">
        <v>32</v>
      </c>
    </row>
    <row r="244" spans="1:4" x14ac:dyDescent="0.25">
      <c r="A244" s="107" t="s">
        <v>495</v>
      </c>
      <c r="B244" s="104"/>
      <c r="C244" s="101"/>
      <c r="D244" s="104"/>
    </row>
    <row r="245" spans="1:4" x14ac:dyDescent="0.25">
      <c r="A245" s="107" t="s">
        <v>1505</v>
      </c>
      <c r="B245" s="104">
        <v>1</v>
      </c>
      <c r="C245" s="102">
        <v>4</v>
      </c>
      <c r="D245" s="104">
        <v>1</v>
      </c>
    </row>
    <row r="246" spans="1:4" x14ac:dyDescent="0.25">
      <c r="A246" s="107" t="s">
        <v>225</v>
      </c>
      <c r="B246" s="104">
        <v>1</v>
      </c>
      <c r="C246" s="102">
        <v>4</v>
      </c>
      <c r="D246" s="104">
        <v>1</v>
      </c>
    </row>
    <row r="247" spans="1:4" x14ac:dyDescent="0.25">
      <c r="A247" s="107" t="s">
        <v>439</v>
      </c>
      <c r="B247" s="104">
        <v>1</v>
      </c>
      <c r="C247" s="102">
        <v>4</v>
      </c>
      <c r="D247" s="104">
        <v>1</v>
      </c>
    </row>
    <row r="248" spans="1:4" x14ac:dyDescent="0.25">
      <c r="A248" s="108" t="s">
        <v>498</v>
      </c>
      <c r="B248" s="105">
        <v>3</v>
      </c>
      <c r="C248" s="103" t="s">
        <v>9</v>
      </c>
      <c r="D248" s="105">
        <v>3</v>
      </c>
    </row>
    <row r="249" spans="1:4" x14ac:dyDescent="0.25">
      <c r="A249" s="107" t="s">
        <v>521</v>
      </c>
      <c r="B249" s="104"/>
      <c r="C249" s="101"/>
      <c r="D249" s="104"/>
    </row>
    <row r="250" spans="1:4" x14ac:dyDescent="0.25">
      <c r="A250" s="107" t="s">
        <v>522</v>
      </c>
      <c r="B250" s="104">
        <v>2</v>
      </c>
      <c r="C250" s="102">
        <v>4</v>
      </c>
      <c r="D250" s="104">
        <v>1</v>
      </c>
    </row>
    <row r="251" spans="1:4" x14ac:dyDescent="0.25">
      <c r="A251" s="107" t="s">
        <v>338</v>
      </c>
      <c r="B251" s="104">
        <v>2</v>
      </c>
      <c r="C251" s="102">
        <v>4</v>
      </c>
      <c r="D251" s="104">
        <v>1</v>
      </c>
    </row>
    <row r="252" spans="1:4" x14ac:dyDescent="0.25">
      <c r="A252" s="107" t="s">
        <v>340</v>
      </c>
      <c r="B252" s="104">
        <v>2</v>
      </c>
      <c r="C252" s="102">
        <v>4</v>
      </c>
      <c r="D252" s="104">
        <v>1</v>
      </c>
    </row>
    <row r="253" spans="1:4" x14ac:dyDescent="0.25">
      <c r="A253" s="107" t="s">
        <v>341</v>
      </c>
      <c r="B253" s="104">
        <v>1</v>
      </c>
      <c r="C253" s="102">
        <v>4</v>
      </c>
      <c r="D253" s="104">
        <v>1</v>
      </c>
    </row>
    <row r="254" spans="1:4" x14ac:dyDescent="0.25">
      <c r="A254" s="107" t="s">
        <v>343</v>
      </c>
      <c r="B254" s="104">
        <v>1</v>
      </c>
      <c r="C254" s="102">
        <v>4</v>
      </c>
      <c r="D254" s="104">
        <v>1</v>
      </c>
    </row>
    <row r="255" spans="1:4" x14ac:dyDescent="0.25">
      <c r="A255" s="107" t="s">
        <v>524</v>
      </c>
      <c r="B255" s="104">
        <v>2</v>
      </c>
      <c r="C255" s="102">
        <v>4</v>
      </c>
      <c r="D255" s="104">
        <v>1</v>
      </c>
    </row>
    <row r="256" spans="1:4" x14ac:dyDescent="0.25">
      <c r="A256" s="107" t="s">
        <v>1513</v>
      </c>
      <c r="B256" s="104">
        <v>1</v>
      </c>
      <c r="C256" s="102">
        <v>4</v>
      </c>
      <c r="D256" s="104">
        <v>1</v>
      </c>
    </row>
    <row r="257" spans="1:4" x14ac:dyDescent="0.25">
      <c r="A257" s="107" t="s">
        <v>1514</v>
      </c>
      <c r="B257" s="104">
        <v>2</v>
      </c>
      <c r="C257" s="102">
        <v>4</v>
      </c>
      <c r="D257" s="104">
        <v>1</v>
      </c>
    </row>
    <row r="258" spans="1:4" x14ac:dyDescent="0.25">
      <c r="A258" s="107" t="s">
        <v>213</v>
      </c>
      <c r="B258" s="104">
        <v>2</v>
      </c>
      <c r="C258" s="102">
        <v>4</v>
      </c>
      <c r="D258" s="104">
        <v>1</v>
      </c>
    </row>
    <row r="259" spans="1:4" x14ac:dyDescent="0.25">
      <c r="A259" s="107" t="s">
        <v>1515</v>
      </c>
      <c r="B259" s="104">
        <v>1</v>
      </c>
      <c r="C259" s="102">
        <v>4</v>
      </c>
      <c r="D259" s="104">
        <v>1</v>
      </c>
    </row>
    <row r="260" spans="1:4" x14ac:dyDescent="0.25">
      <c r="A260" s="107" t="s">
        <v>527</v>
      </c>
      <c r="B260" s="104">
        <v>1</v>
      </c>
      <c r="C260" s="102">
        <v>4</v>
      </c>
      <c r="D260" s="104">
        <v>1</v>
      </c>
    </row>
    <row r="261" spans="1:4" x14ac:dyDescent="0.25">
      <c r="A261" s="107" t="s">
        <v>506</v>
      </c>
      <c r="B261" s="104">
        <v>1</v>
      </c>
      <c r="C261" s="102">
        <v>4</v>
      </c>
      <c r="D261" s="104">
        <v>1</v>
      </c>
    </row>
    <row r="262" spans="1:4" x14ac:dyDescent="0.25">
      <c r="A262" s="107" t="s">
        <v>530</v>
      </c>
      <c r="B262" s="104">
        <v>2</v>
      </c>
      <c r="C262" s="102">
        <v>4</v>
      </c>
      <c r="D262" s="104">
        <v>1</v>
      </c>
    </row>
    <row r="263" spans="1:4" x14ac:dyDescent="0.25">
      <c r="A263" s="107" t="s">
        <v>221</v>
      </c>
      <c r="B263" s="104">
        <v>2</v>
      </c>
      <c r="C263" s="102">
        <v>4</v>
      </c>
      <c r="D263" s="104">
        <v>1</v>
      </c>
    </row>
    <row r="264" spans="1:4" x14ac:dyDescent="0.25">
      <c r="A264" s="107" t="s">
        <v>349</v>
      </c>
      <c r="B264" s="104">
        <v>2</v>
      </c>
      <c r="C264" s="102">
        <v>4</v>
      </c>
      <c r="D264" s="104">
        <v>1</v>
      </c>
    </row>
    <row r="265" spans="1:4" x14ac:dyDescent="0.25">
      <c r="A265" s="107" t="s">
        <v>531</v>
      </c>
      <c r="B265" s="104">
        <v>1</v>
      </c>
      <c r="C265" s="102">
        <v>4</v>
      </c>
      <c r="D265" s="104">
        <v>1</v>
      </c>
    </row>
    <row r="266" spans="1:4" x14ac:dyDescent="0.25">
      <c r="A266" s="107" t="s">
        <v>351</v>
      </c>
      <c r="B266" s="104">
        <v>1</v>
      </c>
      <c r="C266" s="102">
        <v>4</v>
      </c>
      <c r="D266" s="104">
        <v>1</v>
      </c>
    </row>
    <row r="267" spans="1:4" x14ac:dyDescent="0.25">
      <c r="A267" s="107" t="s">
        <v>1516</v>
      </c>
      <c r="B267" s="104">
        <v>1</v>
      </c>
      <c r="C267" s="102">
        <v>4</v>
      </c>
      <c r="D267" s="104">
        <v>1</v>
      </c>
    </row>
    <row r="268" spans="1:4" x14ac:dyDescent="0.25">
      <c r="A268" s="107" t="s">
        <v>354</v>
      </c>
      <c r="B268" s="104">
        <v>1</v>
      </c>
      <c r="C268" s="102">
        <v>4</v>
      </c>
      <c r="D268" s="104">
        <v>1</v>
      </c>
    </row>
    <row r="269" spans="1:4" x14ac:dyDescent="0.25">
      <c r="A269" s="107" t="s">
        <v>355</v>
      </c>
      <c r="B269" s="104">
        <v>2</v>
      </c>
      <c r="C269" s="102">
        <v>4</v>
      </c>
      <c r="D269" s="104">
        <v>1</v>
      </c>
    </row>
    <row r="270" spans="1:4" x14ac:dyDescent="0.25">
      <c r="A270" s="107" t="s">
        <v>1518</v>
      </c>
      <c r="B270" s="104">
        <v>1</v>
      </c>
      <c r="C270" s="102">
        <v>4</v>
      </c>
      <c r="D270" s="104">
        <v>1</v>
      </c>
    </row>
    <row r="271" spans="1:4" x14ac:dyDescent="0.25">
      <c r="A271" s="107" t="s">
        <v>356</v>
      </c>
      <c r="B271" s="104">
        <v>1</v>
      </c>
      <c r="C271" s="102">
        <v>4</v>
      </c>
      <c r="D271" s="104">
        <v>1</v>
      </c>
    </row>
    <row r="272" spans="1:4" x14ac:dyDescent="0.25">
      <c r="A272" s="107" t="s">
        <v>359</v>
      </c>
      <c r="B272" s="104">
        <v>1</v>
      </c>
      <c r="C272" s="102">
        <v>4</v>
      </c>
      <c r="D272" s="104">
        <v>1</v>
      </c>
    </row>
    <row r="273" spans="1:4" x14ac:dyDescent="0.25">
      <c r="A273" s="107" t="s">
        <v>535</v>
      </c>
      <c r="B273" s="104">
        <v>1</v>
      </c>
      <c r="C273" s="102">
        <v>4</v>
      </c>
      <c r="D273" s="104">
        <v>1</v>
      </c>
    </row>
    <row r="274" spans="1:4" x14ac:dyDescent="0.25">
      <c r="A274" s="107" t="s">
        <v>1519</v>
      </c>
      <c r="B274" s="104">
        <v>1</v>
      </c>
      <c r="C274" s="102">
        <v>4</v>
      </c>
      <c r="D274" s="104">
        <v>1</v>
      </c>
    </row>
    <row r="275" spans="1:4" x14ac:dyDescent="0.25">
      <c r="A275" s="107" t="s">
        <v>363</v>
      </c>
      <c r="B275" s="104">
        <v>1</v>
      </c>
      <c r="C275" s="102">
        <v>4</v>
      </c>
      <c r="D275" s="104">
        <v>1</v>
      </c>
    </row>
    <row r="276" spans="1:4" x14ac:dyDescent="0.25">
      <c r="A276" s="107" t="s">
        <v>1520</v>
      </c>
      <c r="B276" s="104">
        <v>1</v>
      </c>
      <c r="C276" s="102">
        <v>4</v>
      </c>
      <c r="D276" s="104">
        <v>1</v>
      </c>
    </row>
    <row r="277" spans="1:4" x14ac:dyDescent="0.25">
      <c r="A277" s="107" t="s">
        <v>1521</v>
      </c>
      <c r="B277" s="104">
        <v>1</v>
      </c>
      <c r="C277" s="102">
        <v>4</v>
      </c>
      <c r="D277" s="104">
        <v>1</v>
      </c>
    </row>
    <row r="278" spans="1:4" x14ac:dyDescent="0.25">
      <c r="A278" s="107" t="s">
        <v>1522</v>
      </c>
      <c r="B278" s="104">
        <v>1</v>
      </c>
      <c r="C278" s="102">
        <v>4</v>
      </c>
      <c r="D278" s="104">
        <v>1</v>
      </c>
    </row>
    <row r="279" spans="1:4" x14ac:dyDescent="0.25">
      <c r="A279" s="107" t="s">
        <v>368</v>
      </c>
      <c r="B279" s="104">
        <v>3</v>
      </c>
      <c r="C279" s="102">
        <v>4</v>
      </c>
      <c r="D279" s="104">
        <v>1</v>
      </c>
    </row>
    <row r="280" spans="1:4" x14ac:dyDescent="0.25">
      <c r="A280" s="107" t="s">
        <v>537</v>
      </c>
      <c r="B280" s="104">
        <v>2</v>
      </c>
      <c r="C280" s="102">
        <v>4</v>
      </c>
      <c r="D280" s="104">
        <v>1</v>
      </c>
    </row>
    <row r="281" spans="1:4" x14ac:dyDescent="0.25">
      <c r="A281" s="107" t="s">
        <v>1523</v>
      </c>
      <c r="B281" s="104">
        <v>2</v>
      </c>
      <c r="C281" s="102">
        <v>4</v>
      </c>
      <c r="D281" s="104">
        <v>1</v>
      </c>
    </row>
    <row r="282" spans="1:4" x14ac:dyDescent="0.25">
      <c r="A282" s="107" t="s">
        <v>1524</v>
      </c>
      <c r="B282" s="104">
        <v>1</v>
      </c>
      <c r="C282" s="102">
        <v>4</v>
      </c>
      <c r="D282" s="104">
        <v>1</v>
      </c>
    </row>
    <row r="283" spans="1:4" x14ac:dyDescent="0.25">
      <c r="A283" s="107" t="s">
        <v>538</v>
      </c>
      <c r="B283" s="104">
        <v>2</v>
      </c>
      <c r="C283" s="102">
        <v>4</v>
      </c>
      <c r="D283" s="104">
        <v>1</v>
      </c>
    </row>
    <row r="284" spans="1:4" x14ac:dyDescent="0.25">
      <c r="A284" s="107" t="s">
        <v>371</v>
      </c>
      <c r="B284" s="104">
        <v>5</v>
      </c>
      <c r="C284" s="102">
        <v>4</v>
      </c>
      <c r="D284" s="104">
        <v>1</v>
      </c>
    </row>
    <row r="285" spans="1:4" x14ac:dyDescent="0.25">
      <c r="A285" s="107" t="s">
        <v>241</v>
      </c>
      <c r="B285" s="104">
        <v>1</v>
      </c>
      <c r="C285" s="102">
        <v>4</v>
      </c>
      <c r="D285" s="104">
        <v>1</v>
      </c>
    </row>
    <row r="286" spans="1:4" x14ac:dyDescent="0.25">
      <c r="A286" s="107" t="s">
        <v>541</v>
      </c>
      <c r="B286" s="104">
        <v>1</v>
      </c>
      <c r="C286" s="102">
        <v>4</v>
      </c>
      <c r="D286" s="104">
        <v>1</v>
      </c>
    </row>
    <row r="287" spans="1:4" x14ac:dyDescent="0.25">
      <c r="A287" s="107" t="s">
        <v>1525</v>
      </c>
      <c r="B287" s="104">
        <v>1</v>
      </c>
      <c r="C287" s="102">
        <v>4</v>
      </c>
      <c r="D287" s="104">
        <v>1</v>
      </c>
    </row>
    <row r="288" spans="1:4" x14ac:dyDescent="0.25">
      <c r="A288" s="107" t="s">
        <v>302</v>
      </c>
      <c r="B288" s="104">
        <v>8</v>
      </c>
      <c r="C288" s="102">
        <v>4</v>
      </c>
      <c r="D288" s="104">
        <v>1</v>
      </c>
    </row>
    <row r="289" spans="1:4" x14ac:dyDescent="0.25">
      <c r="A289" s="107" t="s">
        <v>1341</v>
      </c>
      <c r="B289" s="104">
        <v>5</v>
      </c>
      <c r="C289" s="102">
        <v>4</v>
      </c>
      <c r="D289" s="104">
        <v>1</v>
      </c>
    </row>
    <row r="290" spans="1:4" x14ac:dyDescent="0.25">
      <c r="A290" s="107" t="s">
        <v>1527</v>
      </c>
      <c r="B290" s="104">
        <v>3</v>
      </c>
      <c r="C290" s="102">
        <v>4</v>
      </c>
      <c r="D290" s="104">
        <v>1</v>
      </c>
    </row>
    <row r="291" spans="1:4" x14ac:dyDescent="0.25">
      <c r="A291" s="107" t="s">
        <v>1491</v>
      </c>
      <c r="B291" s="104">
        <v>1</v>
      </c>
      <c r="C291" s="102">
        <v>4</v>
      </c>
      <c r="D291" s="104">
        <v>1</v>
      </c>
    </row>
    <row r="292" spans="1:4" x14ac:dyDescent="0.25">
      <c r="A292" s="107" t="s">
        <v>542</v>
      </c>
      <c r="B292" s="104">
        <v>2</v>
      </c>
      <c r="C292" s="102">
        <v>4</v>
      </c>
      <c r="D292" s="104">
        <v>1</v>
      </c>
    </row>
    <row r="293" spans="1:4" x14ac:dyDescent="0.25">
      <c r="A293" s="107" t="s">
        <v>383</v>
      </c>
      <c r="B293" s="104">
        <v>2</v>
      </c>
      <c r="C293" s="102">
        <v>4</v>
      </c>
      <c r="D293" s="104">
        <v>1</v>
      </c>
    </row>
    <row r="294" spans="1:4" x14ac:dyDescent="0.25">
      <c r="A294" s="107" t="s">
        <v>384</v>
      </c>
      <c r="B294" s="104">
        <v>4</v>
      </c>
      <c r="C294" s="102">
        <v>4</v>
      </c>
      <c r="D294" s="104">
        <v>1</v>
      </c>
    </row>
    <row r="295" spans="1:4" x14ac:dyDescent="0.25">
      <c r="A295" s="107" t="s">
        <v>1528</v>
      </c>
      <c r="B295" s="104">
        <v>2</v>
      </c>
      <c r="C295" s="102">
        <v>4</v>
      </c>
      <c r="D295" s="104">
        <v>1</v>
      </c>
    </row>
    <row r="296" spans="1:4" x14ac:dyDescent="0.25">
      <c r="A296" s="107" t="s">
        <v>544</v>
      </c>
      <c r="B296" s="104">
        <v>2</v>
      </c>
      <c r="C296" s="102">
        <v>4</v>
      </c>
      <c r="D296" s="104">
        <v>1</v>
      </c>
    </row>
    <row r="297" spans="1:4" x14ac:dyDescent="0.25">
      <c r="A297" s="107" t="s">
        <v>1529</v>
      </c>
      <c r="B297" s="104">
        <v>1</v>
      </c>
      <c r="C297" s="102">
        <v>4</v>
      </c>
      <c r="D297" s="104">
        <v>1</v>
      </c>
    </row>
    <row r="298" spans="1:4" x14ac:dyDescent="0.25">
      <c r="A298" s="107" t="s">
        <v>386</v>
      </c>
      <c r="B298" s="104">
        <v>1</v>
      </c>
      <c r="C298" s="102">
        <v>4</v>
      </c>
      <c r="D298" s="104">
        <v>1</v>
      </c>
    </row>
    <row r="299" spans="1:4" x14ac:dyDescent="0.25">
      <c r="A299" s="107" t="s">
        <v>2095</v>
      </c>
      <c r="B299" s="104">
        <v>1</v>
      </c>
      <c r="C299" s="102">
        <v>4</v>
      </c>
      <c r="D299" s="104">
        <v>1</v>
      </c>
    </row>
    <row r="300" spans="1:4" x14ac:dyDescent="0.25">
      <c r="A300" s="107" t="s">
        <v>250</v>
      </c>
      <c r="B300" s="104">
        <v>2</v>
      </c>
      <c r="C300" s="102">
        <v>4</v>
      </c>
      <c r="D300" s="104">
        <v>1</v>
      </c>
    </row>
    <row r="301" spans="1:4" x14ac:dyDescent="0.25">
      <c r="A301" s="107" t="s">
        <v>389</v>
      </c>
      <c r="B301" s="104">
        <v>1</v>
      </c>
      <c r="C301" s="102">
        <v>4</v>
      </c>
      <c r="D301" s="104">
        <v>1</v>
      </c>
    </row>
    <row r="302" spans="1:4" x14ac:dyDescent="0.25">
      <c r="A302" s="108" t="s">
        <v>546</v>
      </c>
      <c r="B302" s="105">
        <v>92</v>
      </c>
      <c r="C302" s="103" t="s">
        <v>9</v>
      </c>
      <c r="D302" s="105">
        <v>52</v>
      </c>
    </row>
    <row r="303" spans="1:4" x14ac:dyDescent="0.25">
      <c r="A303" s="107" t="s">
        <v>550</v>
      </c>
      <c r="B303" s="104"/>
      <c r="C303" s="101"/>
      <c r="D303" s="104"/>
    </row>
    <row r="304" spans="1:4" x14ac:dyDescent="0.25">
      <c r="A304" s="107" t="s">
        <v>1531</v>
      </c>
      <c r="B304" s="104">
        <v>2</v>
      </c>
      <c r="C304" s="102">
        <v>4</v>
      </c>
      <c r="D304" s="104">
        <v>1</v>
      </c>
    </row>
    <row r="305" spans="1:4" x14ac:dyDescent="0.25">
      <c r="A305" s="107" t="s">
        <v>551</v>
      </c>
      <c r="B305" s="104">
        <v>1</v>
      </c>
      <c r="C305" s="102">
        <v>4</v>
      </c>
      <c r="D305" s="104">
        <v>1</v>
      </c>
    </row>
    <row r="306" spans="1:4" x14ac:dyDescent="0.25">
      <c r="A306" s="107" t="s">
        <v>1633</v>
      </c>
      <c r="B306" s="104">
        <v>1</v>
      </c>
      <c r="C306" s="102">
        <v>4</v>
      </c>
      <c r="D306" s="104">
        <v>1</v>
      </c>
    </row>
    <row r="307" spans="1:4" x14ac:dyDescent="0.25">
      <c r="A307" s="107" t="s">
        <v>552</v>
      </c>
      <c r="B307" s="104">
        <v>2</v>
      </c>
      <c r="C307" s="102">
        <v>4</v>
      </c>
      <c r="D307" s="104">
        <v>1</v>
      </c>
    </row>
    <row r="308" spans="1:4" x14ac:dyDescent="0.25">
      <c r="A308" s="107" t="s">
        <v>553</v>
      </c>
      <c r="B308" s="104">
        <v>1</v>
      </c>
      <c r="C308" s="102">
        <v>4</v>
      </c>
      <c r="D308" s="104">
        <v>1</v>
      </c>
    </row>
    <row r="309" spans="1:4" x14ac:dyDescent="0.25">
      <c r="A309" s="107" t="s">
        <v>2096</v>
      </c>
      <c r="B309" s="104">
        <v>1</v>
      </c>
      <c r="C309" s="102">
        <v>4</v>
      </c>
      <c r="D309" s="104">
        <v>1</v>
      </c>
    </row>
    <row r="310" spans="1:4" x14ac:dyDescent="0.25">
      <c r="A310" s="107" t="s">
        <v>1533</v>
      </c>
      <c r="B310" s="104">
        <v>1</v>
      </c>
      <c r="C310" s="102">
        <v>4</v>
      </c>
      <c r="D310" s="104">
        <v>1</v>
      </c>
    </row>
    <row r="311" spans="1:4" x14ac:dyDescent="0.25">
      <c r="A311" s="107" t="s">
        <v>1534</v>
      </c>
      <c r="B311" s="104">
        <v>1</v>
      </c>
      <c r="C311" s="102">
        <v>4</v>
      </c>
      <c r="D311" s="104">
        <v>1</v>
      </c>
    </row>
    <row r="312" spans="1:4" x14ac:dyDescent="0.25">
      <c r="A312" s="107" t="s">
        <v>2097</v>
      </c>
      <c r="B312" s="104">
        <v>1</v>
      </c>
      <c r="C312" s="102">
        <v>4</v>
      </c>
      <c r="D312" s="104">
        <v>1</v>
      </c>
    </row>
    <row r="313" spans="1:4" x14ac:dyDescent="0.25">
      <c r="A313" s="107" t="s">
        <v>555</v>
      </c>
      <c r="B313" s="104">
        <v>5</v>
      </c>
      <c r="C313" s="102">
        <v>4</v>
      </c>
      <c r="D313" s="104">
        <v>1</v>
      </c>
    </row>
    <row r="314" spans="1:4" x14ac:dyDescent="0.25">
      <c r="A314" s="107" t="s">
        <v>1535</v>
      </c>
      <c r="B314" s="104">
        <v>1</v>
      </c>
      <c r="C314" s="102">
        <v>4</v>
      </c>
      <c r="D314" s="104">
        <v>1</v>
      </c>
    </row>
    <row r="315" spans="1:4" x14ac:dyDescent="0.25">
      <c r="A315" s="107" t="s">
        <v>1536</v>
      </c>
      <c r="B315" s="104">
        <v>1</v>
      </c>
      <c r="C315" s="102">
        <v>4</v>
      </c>
      <c r="D315" s="104">
        <v>1</v>
      </c>
    </row>
    <row r="316" spans="1:4" x14ac:dyDescent="0.25">
      <c r="A316" s="107" t="s">
        <v>1539</v>
      </c>
      <c r="B316" s="104">
        <v>3</v>
      </c>
      <c r="C316" s="102">
        <v>4</v>
      </c>
      <c r="D316" s="104">
        <v>1</v>
      </c>
    </row>
    <row r="317" spans="1:4" x14ac:dyDescent="0.25">
      <c r="A317" s="107" t="s">
        <v>1973</v>
      </c>
      <c r="B317" s="104">
        <v>1</v>
      </c>
      <c r="C317" s="102">
        <v>4</v>
      </c>
      <c r="D317" s="104">
        <v>1</v>
      </c>
    </row>
    <row r="318" spans="1:4" x14ac:dyDescent="0.25">
      <c r="A318" s="107" t="s">
        <v>558</v>
      </c>
      <c r="B318" s="104">
        <v>2</v>
      </c>
      <c r="C318" s="102">
        <v>4</v>
      </c>
      <c r="D318" s="104">
        <v>1</v>
      </c>
    </row>
    <row r="319" spans="1:4" x14ac:dyDescent="0.25">
      <c r="A319" s="107" t="s">
        <v>2098</v>
      </c>
      <c r="B319" s="104">
        <v>1</v>
      </c>
      <c r="C319" s="102">
        <v>4</v>
      </c>
      <c r="D319" s="104">
        <v>1</v>
      </c>
    </row>
    <row r="320" spans="1:4" x14ac:dyDescent="0.25">
      <c r="A320" s="107" t="s">
        <v>1975</v>
      </c>
      <c r="B320" s="104">
        <v>1</v>
      </c>
      <c r="C320" s="102">
        <v>4</v>
      </c>
      <c r="D320" s="104">
        <v>1</v>
      </c>
    </row>
    <row r="321" spans="1:4" x14ac:dyDescent="0.25">
      <c r="A321" s="107" t="s">
        <v>1976</v>
      </c>
      <c r="B321" s="104">
        <v>1</v>
      </c>
      <c r="C321" s="102">
        <v>4</v>
      </c>
      <c r="D321" s="104">
        <v>1</v>
      </c>
    </row>
    <row r="322" spans="1:4" x14ac:dyDescent="0.25">
      <c r="A322" s="107" t="s">
        <v>559</v>
      </c>
      <c r="B322" s="104">
        <v>1</v>
      </c>
      <c r="C322" s="102">
        <v>4</v>
      </c>
      <c r="D322" s="104">
        <v>1</v>
      </c>
    </row>
    <row r="323" spans="1:4" x14ac:dyDescent="0.25">
      <c r="A323" s="108" t="s">
        <v>561</v>
      </c>
      <c r="B323" s="105">
        <v>28</v>
      </c>
      <c r="C323" s="103" t="s">
        <v>562</v>
      </c>
      <c r="D323" s="105">
        <v>19</v>
      </c>
    </row>
    <row r="324" spans="1:4" x14ac:dyDescent="0.25">
      <c r="A324" s="107" t="s">
        <v>563</v>
      </c>
      <c r="B324" s="104"/>
      <c r="C324" s="101"/>
      <c r="D324" s="104"/>
    </row>
    <row r="325" spans="1:4" x14ac:dyDescent="0.25">
      <c r="A325" s="107" t="s">
        <v>2099</v>
      </c>
      <c r="B325" s="104">
        <v>2</v>
      </c>
      <c r="C325" s="102">
        <v>4</v>
      </c>
      <c r="D325" s="104">
        <v>1</v>
      </c>
    </row>
    <row r="326" spans="1:4" x14ac:dyDescent="0.25">
      <c r="A326" s="107" t="s">
        <v>564</v>
      </c>
      <c r="B326" s="104">
        <v>1</v>
      </c>
      <c r="C326" s="102">
        <v>4</v>
      </c>
      <c r="D326" s="104">
        <v>1</v>
      </c>
    </row>
    <row r="327" spans="1:4" x14ac:dyDescent="0.25">
      <c r="A327" s="107" t="s">
        <v>1540</v>
      </c>
      <c r="B327" s="104">
        <v>3</v>
      </c>
      <c r="C327" s="102">
        <v>4</v>
      </c>
      <c r="D327" s="104">
        <v>1</v>
      </c>
    </row>
    <row r="328" spans="1:4" x14ac:dyDescent="0.25">
      <c r="A328" s="107" t="s">
        <v>565</v>
      </c>
      <c r="B328" s="104">
        <v>2</v>
      </c>
      <c r="C328" s="102">
        <v>4</v>
      </c>
      <c r="D328" s="104">
        <v>1</v>
      </c>
    </row>
    <row r="329" spans="1:4" x14ac:dyDescent="0.25">
      <c r="A329" s="107" t="s">
        <v>1541</v>
      </c>
      <c r="B329" s="104">
        <v>2</v>
      </c>
      <c r="C329" s="102">
        <v>4</v>
      </c>
      <c r="D329" s="104">
        <v>1</v>
      </c>
    </row>
    <row r="330" spans="1:4" x14ac:dyDescent="0.25">
      <c r="A330" s="107" t="s">
        <v>1542</v>
      </c>
      <c r="B330" s="104">
        <v>2</v>
      </c>
      <c r="C330" s="102">
        <v>4</v>
      </c>
      <c r="D330" s="104">
        <v>1</v>
      </c>
    </row>
    <row r="331" spans="1:4" x14ac:dyDescent="0.25">
      <c r="A331" s="107" t="s">
        <v>566</v>
      </c>
      <c r="B331" s="104">
        <v>1</v>
      </c>
      <c r="C331" s="102">
        <v>4</v>
      </c>
      <c r="D331" s="104">
        <v>1</v>
      </c>
    </row>
    <row r="332" spans="1:4" x14ac:dyDescent="0.25">
      <c r="A332" s="107" t="s">
        <v>1543</v>
      </c>
      <c r="B332" s="104">
        <v>1</v>
      </c>
      <c r="C332" s="102">
        <v>4</v>
      </c>
      <c r="D332" s="104">
        <v>1</v>
      </c>
    </row>
    <row r="333" spans="1:4" x14ac:dyDescent="0.25">
      <c r="A333" s="107" t="s">
        <v>1544</v>
      </c>
      <c r="B333" s="104">
        <v>1</v>
      </c>
      <c r="C333" s="102">
        <v>4</v>
      </c>
      <c r="D333" s="104">
        <v>1</v>
      </c>
    </row>
    <row r="334" spans="1:4" x14ac:dyDescent="0.25">
      <c r="A334" s="107" t="s">
        <v>571</v>
      </c>
      <c r="B334" s="104">
        <v>1</v>
      </c>
      <c r="C334" s="102">
        <v>4</v>
      </c>
      <c r="D334" s="104">
        <v>1</v>
      </c>
    </row>
    <row r="335" spans="1:4" x14ac:dyDescent="0.25">
      <c r="A335" s="107" t="s">
        <v>1546</v>
      </c>
      <c r="B335" s="104">
        <v>1</v>
      </c>
      <c r="C335" s="102">
        <v>4</v>
      </c>
      <c r="D335" s="104">
        <v>1</v>
      </c>
    </row>
    <row r="336" spans="1:4" x14ac:dyDescent="0.25">
      <c r="A336" s="107" t="s">
        <v>574</v>
      </c>
      <c r="B336" s="104">
        <v>2</v>
      </c>
      <c r="C336" s="102">
        <v>4</v>
      </c>
      <c r="D336" s="104">
        <v>1</v>
      </c>
    </row>
    <row r="337" spans="1:4" x14ac:dyDescent="0.25">
      <c r="A337" s="107" t="s">
        <v>576</v>
      </c>
      <c r="B337" s="104">
        <v>3</v>
      </c>
      <c r="C337" s="102">
        <v>4</v>
      </c>
      <c r="D337" s="104">
        <v>1</v>
      </c>
    </row>
    <row r="338" spans="1:4" x14ac:dyDescent="0.25">
      <c r="A338" s="108" t="s">
        <v>577</v>
      </c>
      <c r="B338" s="105">
        <v>22</v>
      </c>
      <c r="C338" s="103" t="s">
        <v>562</v>
      </c>
      <c r="D338" s="105">
        <v>13</v>
      </c>
    </row>
    <row r="339" spans="1:4" x14ac:dyDescent="0.25">
      <c r="A339" s="107" t="s">
        <v>578</v>
      </c>
      <c r="B339" s="104"/>
      <c r="C339" s="101"/>
      <c r="D339" s="104"/>
    </row>
    <row r="340" spans="1:4" x14ac:dyDescent="0.25">
      <c r="A340" s="107" t="s">
        <v>1977</v>
      </c>
      <c r="B340" s="104">
        <v>1</v>
      </c>
      <c r="C340" s="102">
        <v>4</v>
      </c>
      <c r="D340" s="104">
        <v>1</v>
      </c>
    </row>
    <row r="341" spans="1:4" x14ac:dyDescent="0.25">
      <c r="A341" s="107" t="s">
        <v>2100</v>
      </c>
      <c r="B341" s="104">
        <v>1</v>
      </c>
      <c r="C341" s="102">
        <v>4</v>
      </c>
      <c r="D341" s="104">
        <v>1</v>
      </c>
    </row>
    <row r="342" spans="1:4" x14ac:dyDescent="0.25">
      <c r="A342" s="107" t="s">
        <v>2101</v>
      </c>
      <c r="B342" s="104">
        <v>1</v>
      </c>
      <c r="C342" s="102">
        <v>4</v>
      </c>
      <c r="D342" s="104">
        <v>1</v>
      </c>
    </row>
    <row r="343" spans="1:4" x14ac:dyDescent="0.25">
      <c r="A343" s="107" t="s">
        <v>1979</v>
      </c>
      <c r="B343" s="104">
        <v>2</v>
      </c>
      <c r="C343" s="102">
        <v>4</v>
      </c>
      <c r="D343" s="104">
        <v>1</v>
      </c>
    </row>
    <row r="344" spans="1:4" x14ac:dyDescent="0.25">
      <c r="A344" s="107" t="s">
        <v>1549</v>
      </c>
      <c r="B344" s="104">
        <v>1</v>
      </c>
      <c r="C344" s="102">
        <v>4</v>
      </c>
      <c r="D344" s="104">
        <v>1</v>
      </c>
    </row>
    <row r="345" spans="1:4" x14ac:dyDescent="0.25">
      <c r="A345" s="107" t="s">
        <v>2102</v>
      </c>
      <c r="B345" s="104">
        <v>2</v>
      </c>
      <c r="C345" s="102">
        <v>4</v>
      </c>
      <c r="D345" s="104">
        <v>1</v>
      </c>
    </row>
    <row r="346" spans="1:4" x14ac:dyDescent="0.25">
      <c r="A346" s="107" t="s">
        <v>583</v>
      </c>
      <c r="B346" s="104">
        <v>1</v>
      </c>
      <c r="C346" s="102">
        <v>4</v>
      </c>
      <c r="D346" s="104">
        <v>1</v>
      </c>
    </row>
    <row r="347" spans="1:4" x14ac:dyDescent="0.25">
      <c r="A347" s="107" t="s">
        <v>652</v>
      </c>
      <c r="B347" s="104">
        <v>1</v>
      </c>
      <c r="C347" s="102">
        <v>4</v>
      </c>
      <c r="D347" s="104">
        <v>1</v>
      </c>
    </row>
    <row r="348" spans="1:4" x14ac:dyDescent="0.25">
      <c r="A348" s="107" t="s">
        <v>585</v>
      </c>
      <c r="B348" s="104">
        <v>4</v>
      </c>
      <c r="C348" s="102">
        <v>4</v>
      </c>
      <c r="D348" s="104">
        <v>1</v>
      </c>
    </row>
    <row r="349" spans="1:4" x14ac:dyDescent="0.25">
      <c r="A349" s="107" t="s">
        <v>2103</v>
      </c>
      <c r="B349" s="104">
        <v>1</v>
      </c>
      <c r="C349" s="102">
        <v>4</v>
      </c>
      <c r="D349" s="104">
        <v>1</v>
      </c>
    </row>
    <row r="350" spans="1:4" x14ac:dyDescent="0.25">
      <c r="A350" s="107" t="s">
        <v>1552</v>
      </c>
      <c r="B350" s="104">
        <v>2</v>
      </c>
      <c r="C350" s="102">
        <v>4</v>
      </c>
      <c r="D350" s="104">
        <v>1</v>
      </c>
    </row>
    <row r="351" spans="1:4" x14ac:dyDescent="0.25">
      <c r="A351" s="107" t="s">
        <v>587</v>
      </c>
      <c r="B351" s="104">
        <v>1</v>
      </c>
      <c r="C351" s="102">
        <v>4</v>
      </c>
      <c r="D351" s="104">
        <v>1</v>
      </c>
    </row>
    <row r="352" spans="1:4" x14ac:dyDescent="0.25">
      <c r="A352" s="107" t="s">
        <v>1553</v>
      </c>
      <c r="B352" s="104">
        <v>2</v>
      </c>
      <c r="C352" s="102">
        <v>4</v>
      </c>
      <c r="D352" s="104">
        <v>1</v>
      </c>
    </row>
    <row r="353" spans="1:4" x14ac:dyDescent="0.25">
      <c r="A353" s="107" t="s">
        <v>1554</v>
      </c>
      <c r="B353" s="104">
        <v>1</v>
      </c>
      <c r="C353" s="102">
        <v>4</v>
      </c>
      <c r="D353" s="104">
        <v>1</v>
      </c>
    </row>
    <row r="354" spans="1:4" x14ac:dyDescent="0.25">
      <c r="A354" s="107" t="s">
        <v>1555</v>
      </c>
      <c r="B354" s="104">
        <v>1</v>
      </c>
      <c r="C354" s="102">
        <v>4</v>
      </c>
      <c r="D354" s="104">
        <v>1</v>
      </c>
    </row>
    <row r="355" spans="1:4" x14ac:dyDescent="0.25">
      <c r="A355" s="107" t="s">
        <v>1558</v>
      </c>
      <c r="B355" s="104">
        <v>1</v>
      </c>
      <c r="C355" s="102">
        <v>4</v>
      </c>
      <c r="D355" s="104">
        <v>1</v>
      </c>
    </row>
    <row r="356" spans="1:4" x14ac:dyDescent="0.25">
      <c r="A356" s="107" t="s">
        <v>593</v>
      </c>
      <c r="B356" s="104">
        <v>1</v>
      </c>
      <c r="C356" s="102">
        <v>4</v>
      </c>
      <c r="D356" s="104">
        <v>1</v>
      </c>
    </row>
    <row r="357" spans="1:4" x14ac:dyDescent="0.25">
      <c r="A357" s="107" t="s">
        <v>1559</v>
      </c>
      <c r="B357" s="104">
        <v>7</v>
      </c>
      <c r="C357" s="102">
        <v>4</v>
      </c>
      <c r="D357" s="104">
        <v>1</v>
      </c>
    </row>
    <row r="358" spans="1:4" x14ac:dyDescent="0.25">
      <c r="A358" s="107" t="s">
        <v>595</v>
      </c>
      <c r="B358" s="104">
        <v>5</v>
      </c>
      <c r="C358" s="102">
        <v>4</v>
      </c>
      <c r="D358" s="104">
        <v>1</v>
      </c>
    </row>
    <row r="359" spans="1:4" x14ac:dyDescent="0.25">
      <c r="A359" s="107" t="s">
        <v>596</v>
      </c>
      <c r="B359" s="104">
        <v>1</v>
      </c>
      <c r="C359" s="102">
        <v>4</v>
      </c>
      <c r="D359" s="104">
        <v>1</v>
      </c>
    </row>
    <row r="360" spans="1:4" x14ac:dyDescent="0.25">
      <c r="A360" s="107" t="s">
        <v>2104</v>
      </c>
      <c r="B360" s="104">
        <v>1</v>
      </c>
      <c r="C360" s="102">
        <v>4</v>
      </c>
      <c r="D360" s="104">
        <v>1</v>
      </c>
    </row>
    <row r="361" spans="1:4" x14ac:dyDescent="0.25">
      <c r="A361" s="108" t="s">
        <v>598</v>
      </c>
      <c r="B361" s="105">
        <v>38</v>
      </c>
      <c r="C361" s="103" t="s">
        <v>562</v>
      </c>
      <c r="D361" s="105">
        <v>21</v>
      </c>
    </row>
    <row r="362" spans="1:4" x14ac:dyDescent="0.25">
      <c r="A362" s="107" t="s">
        <v>1560</v>
      </c>
      <c r="B362" s="104"/>
      <c r="C362" s="101"/>
      <c r="D362" s="104"/>
    </row>
    <row r="363" spans="1:4" x14ac:dyDescent="0.25">
      <c r="A363" s="107" t="s">
        <v>1561</v>
      </c>
      <c r="B363" s="104">
        <v>1</v>
      </c>
      <c r="C363" s="102">
        <v>4</v>
      </c>
      <c r="D363" s="104">
        <v>1</v>
      </c>
    </row>
    <row r="364" spans="1:4" x14ac:dyDescent="0.25">
      <c r="A364" s="107" t="s">
        <v>2105</v>
      </c>
      <c r="B364" s="104">
        <v>1</v>
      </c>
      <c r="C364" s="102">
        <v>4</v>
      </c>
      <c r="D364" s="104">
        <v>1</v>
      </c>
    </row>
    <row r="365" spans="1:4" x14ac:dyDescent="0.25">
      <c r="A365" s="107" t="s">
        <v>2106</v>
      </c>
      <c r="B365" s="104">
        <v>1</v>
      </c>
      <c r="C365" s="102">
        <v>4</v>
      </c>
      <c r="D365" s="104">
        <v>1</v>
      </c>
    </row>
    <row r="366" spans="1:4" x14ac:dyDescent="0.25">
      <c r="A366" s="107" t="s">
        <v>2107</v>
      </c>
      <c r="B366" s="104">
        <v>1</v>
      </c>
      <c r="C366" s="102">
        <v>4</v>
      </c>
      <c r="D366" s="104">
        <v>1</v>
      </c>
    </row>
    <row r="367" spans="1:4" x14ac:dyDescent="0.25">
      <c r="A367" s="107" t="s">
        <v>720</v>
      </c>
      <c r="B367" s="104">
        <v>1</v>
      </c>
      <c r="C367" s="102">
        <v>4</v>
      </c>
      <c r="D367" s="104">
        <v>1</v>
      </c>
    </row>
    <row r="368" spans="1:4" x14ac:dyDescent="0.25">
      <c r="A368" s="107" t="s">
        <v>724</v>
      </c>
      <c r="B368" s="104">
        <v>1</v>
      </c>
      <c r="C368" s="102">
        <v>4</v>
      </c>
      <c r="D368" s="104">
        <v>1</v>
      </c>
    </row>
    <row r="369" spans="1:4" x14ac:dyDescent="0.25">
      <c r="A369" s="107" t="s">
        <v>732</v>
      </c>
      <c r="B369" s="104">
        <v>1</v>
      </c>
      <c r="C369" s="102">
        <v>4</v>
      </c>
      <c r="D369" s="104">
        <v>1</v>
      </c>
    </row>
    <row r="370" spans="1:4" x14ac:dyDescent="0.25">
      <c r="A370" s="107" t="s">
        <v>1565</v>
      </c>
      <c r="B370" s="104">
        <v>1</v>
      </c>
      <c r="C370" s="102">
        <v>4</v>
      </c>
      <c r="D370" s="104">
        <v>1</v>
      </c>
    </row>
    <row r="371" spans="1:4" x14ac:dyDescent="0.25">
      <c r="A371" s="107" t="s">
        <v>1567</v>
      </c>
      <c r="B371" s="104">
        <v>1</v>
      </c>
      <c r="C371" s="102">
        <v>4</v>
      </c>
      <c r="D371" s="104">
        <v>1</v>
      </c>
    </row>
    <row r="372" spans="1:4" x14ac:dyDescent="0.25">
      <c r="A372" s="107" t="s">
        <v>1568</v>
      </c>
      <c r="B372" s="104">
        <v>1</v>
      </c>
      <c r="C372" s="102">
        <v>4</v>
      </c>
      <c r="D372" s="104">
        <v>1</v>
      </c>
    </row>
    <row r="373" spans="1:4" x14ac:dyDescent="0.25">
      <c r="A373" s="107" t="s">
        <v>763</v>
      </c>
      <c r="B373" s="104">
        <v>1</v>
      </c>
      <c r="C373" s="102">
        <v>4</v>
      </c>
      <c r="D373" s="104">
        <v>1</v>
      </c>
    </row>
    <row r="374" spans="1:4" x14ac:dyDescent="0.25">
      <c r="A374" s="107" t="s">
        <v>1570</v>
      </c>
      <c r="B374" s="104">
        <v>1</v>
      </c>
      <c r="C374" s="102">
        <v>4</v>
      </c>
      <c r="D374" s="104">
        <v>1</v>
      </c>
    </row>
    <row r="375" spans="1:4" x14ac:dyDescent="0.25">
      <c r="A375" s="107" t="s">
        <v>1572</v>
      </c>
      <c r="B375" s="104">
        <v>1</v>
      </c>
      <c r="C375" s="102">
        <v>4</v>
      </c>
      <c r="D375" s="104">
        <v>1</v>
      </c>
    </row>
    <row r="376" spans="1:4" x14ac:dyDescent="0.25">
      <c r="A376" s="107" t="s">
        <v>783</v>
      </c>
      <c r="B376" s="104">
        <v>1</v>
      </c>
      <c r="C376" s="102">
        <v>4</v>
      </c>
      <c r="D376" s="104">
        <v>1</v>
      </c>
    </row>
    <row r="377" spans="1:4" x14ac:dyDescent="0.25">
      <c r="A377" s="107" t="s">
        <v>785</v>
      </c>
      <c r="B377" s="104">
        <v>1</v>
      </c>
      <c r="C377" s="102">
        <v>4</v>
      </c>
      <c r="D377" s="104">
        <v>1</v>
      </c>
    </row>
    <row r="378" spans="1:4" x14ac:dyDescent="0.25">
      <c r="A378" s="107" t="s">
        <v>787</v>
      </c>
      <c r="B378" s="104">
        <v>1</v>
      </c>
      <c r="C378" s="102">
        <v>4</v>
      </c>
      <c r="D378" s="104">
        <v>1</v>
      </c>
    </row>
    <row r="379" spans="1:4" x14ac:dyDescent="0.25">
      <c r="A379" s="107" t="s">
        <v>1573</v>
      </c>
      <c r="B379" s="104">
        <v>1</v>
      </c>
      <c r="C379" s="102">
        <v>4</v>
      </c>
      <c r="D379" s="104">
        <v>1</v>
      </c>
    </row>
    <row r="380" spans="1:4" x14ac:dyDescent="0.25">
      <c r="A380" s="108" t="s">
        <v>1574</v>
      </c>
      <c r="B380" s="105">
        <v>17</v>
      </c>
      <c r="C380" s="103" t="s">
        <v>562</v>
      </c>
      <c r="D380" s="105">
        <v>17</v>
      </c>
    </row>
    <row r="381" spans="1:4" x14ac:dyDescent="0.25">
      <c r="A381" s="107" t="s">
        <v>599</v>
      </c>
      <c r="B381" s="104"/>
      <c r="C381" s="101"/>
      <c r="D381" s="104"/>
    </row>
    <row r="382" spans="1:4" x14ac:dyDescent="0.25">
      <c r="A382" s="107" t="s">
        <v>1575</v>
      </c>
      <c r="B382" s="104">
        <v>2</v>
      </c>
      <c r="C382" s="102">
        <v>4</v>
      </c>
      <c r="D382" s="104">
        <v>1</v>
      </c>
    </row>
    <row r="383" spans="1:4" x14ac:dyDescent="0.25">
      <c r="A383" s="107" t="s">
        <v>675</v>
      </c>
      <c r="B383" s="104">
        <v>1</v>
      </c>
      <c r="C383" s="102">
        <v>4</v>
      </c>
      <c r="D383" s="104">
        <v>1</v>
      </c>
    </row>
    <row r="384" spans="1:4" x14ac:dyDescent="0.25">
      <c r="A384" s="107" t="s">
        <v>603</v>
      </c>
      <c r="B384" s="104">
        <v>1</v>
      </c>
      <c r="C384" s="102">
        <v>4</v>
      </c>
      <c r="D384" s="104">
        <v>1</v>
      </c>
    </row>
    <row r="385" spans="1:4" x14ac:dyDescent="0.25">
      <c r="A385" s="107" t="s">
        <v>1576</v>
      </c>
      <c r="B385" s="104">
        <v>1</v>
      </c>
      <c r="C385" s="102">
        <v>4</v>
      </c>
      <c r="D385" s="104">
        <v>1</v>
      </c>
    </row>
    <row r="386" spans="1:4" x14ac:dyDescent="0.25">
      <c r="A386" s="107" t="s">
        <v>2108</v>
      </c>
      <c r="B386" s="104">
        <v>1</v>
      </c>
      <c r="C386" s="102">
        <v>4</v>
      </c>
      <c r="D386" s="104">
        <v>1</v>
      </c>
    </row>
    <row r="387" spans="1:4" x14ac:dyDescent="0.25">
      <c r="A387" s="107" t="s">
        <v>609</v>
      </c>
      <c r="B387" s="104">
        <v>1</v>
      </c>
      <c r="C387" s="102">
        <v>4</v>
      </c>
      <c r="D387" s="104">
        <v>1</v>
      </c>
    </row>
    <row r="388" spans="1:4" x14ac:dyDescent="0.25">
      <c r="A388" s="107" t="s">
        <v>1579</v>
      </c>
      <c r="B388" s="104">
        <v>1</v>
      </c>
      <c r="C388" s="102">
        <v>4</v>
      </c>
      <c r="D388" s="104">
        <v>1</v>
      </c>
    </row>
    <row r="389" spans="1:4" x14ac:dyDescent="0.25">
      <c r="A389" s="107" t="s">
        <v>1581</v>
      </c>
      <c r="B389" s="104">
        <v>1</v>
      </c>
      <c r="C389" s="102">
        <v>4</v>
      </c>
      <c r="D389" s="104">
        <v>1</v>
      </c>
    </row>
    <row r="390" spans="1:4" x14ac:dyDescent="0.25">
      <c r="A390" s="107" t="s">
        <v>1582</v>
      </c>
      <c r="B390" s="104">
        <v>1</v>
      </c>
      <c r="C390" s="102">
        <v>4</v>
      </c>
      <c r="D390" s="104">
        <v>1</v>
      </c>
    </row>
    <row r="391" spans="1:4" x14ac:dyDescent="0.25">
      <c r="A391" s="107" t="s">
        <v>1584</v>
      </c>
      <c r="B391" s="104">
        <v>1</v>
      </c>
      <c r="C391" s="102">
        <v>4</v>
      </c>
      <c r="D391" s="104">
        <v>1</v>
      </c>
    </row>
    <row r="392" spans="1:4" x14ac:dyDescent="0.25">
      <c r="A392" s="107" t="s">
        <v>1586</v>
      </c>
      <c r="B392" s="104">
        <v>1</v>
      </c>
      <c r="C392" s="102">
        <v>4</v>
      </c>
      <c r="D392" s="104">
        <v>1</v>
      </c>
    </row>
    <row r="393" spans="1:4" x14ac:dyDescent="0.25">
      <c r="A393" s="107" t="s">
        <v>1988</v>
      </c>
      <c r="B393" s="104">
        <v>1</v>
      </c>
      <c r="C393" s="102">
        <v>4</v>
      </c>
      <c r="D393" s="104">
        <v>1</v>
      </c>
    </row>
    <row r="394" spans="1:4" x14ac:dyDescent="0.25">
      <c r="A394" s="107" t="s">
        <v>1989</v>
      </c>
      <c r="B394" s="104">
        <v>1</v>
      </c>
      <c r="C394" s="102">
        <v>4</v>
      </c>
      <c r="D394" s="104">
        <v>1</v>
      </c>
    </row>
    <row r="395" spans="1:4" x14ac:dyDescent="0.25">
      <c r="A395" s="107" t="s">
        <v>617</v>
      </c>
      <c r="B395" s="104">
        <v>1</v>
      </c>
      <c r="C395" s="102">
        <v>4</v>
      </c>
      <c r="D395" s="104">
        <v>1</v>
      </c>
    </row>
    <row r="396" spans="1:4" x14ac:dyDescent="0.25">
      <c r="A396" s="107" t="s">
        <v>1994</v>
      </c>
      <c r="B396" s="104">
        <v>1</v>
      </c>
      <c r="C396" s="102">
        <v>4</v>
      </c>
      <c r="D396" s="104">
        <v>1</v>
      </c>
    </row>
    <row r="397" spans="1:4" x14ac:dyDescent="0.25">
      <c r="A397" s="107" t="s">
        <v>1597</v>
      </c>
      <c r="B397" s="104">
        <v>1</v>
      </c>
      <c r="C397" s="102">
        <v>4</v>
      </c>
      <c r="D397" s="104">
        <v>1</v>
      </c>
    </row>
    <row r="398" spans="1:4" x14ac:dyDescent="0.25">
      <c r="A398" s="107" t="s">
        <v>2109</v>
      </c>
      <c r="B398" s="104">
        <v>1</v>
      </c>
      <c r="C398" s="102">
        <v>4</v>
      </c>
      <c r="D398" s="104">
        <v>1</v>
      </c>
    </row>
    <row r="399" spans="1:4" x14ac:dyDescent="0.25">
      <c r="A399" s="107" t="s">
        <v>622</v>
      </c>
      <c r="B399" s="104">
        <v>1</v>
      </c>
      <c r="C399" s="102">
        <v>4</v>
      </c>
      <c r="D399" s="104">
        <v>1</v>
      </c>
    </row>
    <row r="400" spans="1:4" x14ac:dyDescent="0.25">
      <c r="A400" s="107" t="s">
        <v>623</v>
      </c>
      <c r="B400" s="104">
        <v>1</v>
      </c>
      <c r="C400" s="102">
        <v>4</v>
      </c>
      <c r="D400" s="104">
        <v>1</v>
      </c>
    </row>
    <row r="401" spans="1:4" x14ac:dyDescent="0.25">
      <c r="A401" s="107" t="s">
        <v>705</v>
      </c>
      <c r="B401" s="104">
        <v>1</v>
      </c>
      <c r="C401" s="102">
        <v>4</v>
      </c>
      <c r="D401" s="104">
        <v>1</v>
      </c>
    </row>
    <row r="402" spans="1:4" x14ac:dyDescent="0.25">
      <c r="A402" s="107" t="s">
        <v>1598</v>
      </c>
      <c r="B402" s="104">
        <v>1</v>
      </c>
      <c r="C402" s="102">
        <v>4</v>
      </c>
      <c r="D402" s="104">
        <v>1</v>
      </c>
    </row>
    <row r="403" spans="1:4" x14ac:dyDescent="0.25">
      <c r="A403" s="107" t="s">
        <v>627</v>
      </c>
      <c r="B403" s="104">
        <v>1</v>
      </c>
      <c r="C403" s="102">
        <v>4</v>
      </c>
      <c r="D403" s="104">
        <v>1</v>
      </c>
    </row>
    <row r="404" spans="1:4" x14ac:dyDescent="0.25">
      <c r="A404" s="107" t="s">
        <v>1600</v>
      </c>
      <c r="B404" s="104">
        <v>2</v>
      </c>
      <c r="C404" s="102">
        <v>4</v>
      </c>
      <c r="D404" s="104">
        <v>1</v>
      </c>
    </row>
    <row r="405" spans="1:4" x14ac:dyDescent="0.25">
      <c r="A405" s="108" t="s">
        <v>631</v>
      </c>
      <c r="B405" s="105">
        <v>25</v>
      </c>
      <c r="C405" s="103" t="s">
        <v>562</v>
      </c>
      <c r="D405" s="105">
        <v>23</v>
      </c>
    </row>
    <row r="406" spans="1:4" x14ac:dyDescent="0.25">
      <c r="A406" s="107" t="s">
        <v>637</v>
      </c>
      <c r="B406" s="104"/>
      <c r="C406" s="101"/>
      <c r="D406" s="104"/>
    </row>
    <row r="407" spans="1:4" x14ac:dyDescent="0.25">
      <c r="A407" s="107" t="s">
        <v>1606</v>
      </c>
      <c r="B407" s="104">
        <v>3</v>
      </c>
      <c r="C407" s="102">
        <v>4</v>
      </c>
      <c r="D407" s="104">
        <v>1</v>
      </c>
    </row>
    <row r="408" spans="1:4" x14ac:dyDescent="0.25">
      <c r="A408" s="107" t="s">
        <v>2000</v>
      </c>
      <c r="B408" s="104">
        <v>3</v>
      </c>
      <c r="C408" s="102">
        <v>4</v>
      </c>
      <c r="D408" s="104">
        <v>1</v>
      </c>
    </row>
    <row r="409" spans="1:4" x14ac:dyDescent="0.25">
      <c r="A409" s="107" t="s">
        <v>552</v>
      </c>
      <c r="B409" s="104">
        <v>1</v>
      </c>
      <c r="C409" s="102">
        <v>4</v>
      </c>
      <c r="D409" s="104">
        <v>1</v>
      </c>
    </row>
    <row r="410" spans="1:4" x14ac:dyDescent="0.25">
      <c r="A410" s="107" t="s">
        <v>1607</v>
      </c>
      <c r="B410" s="104">
        <v>1</v>
      </c>
      <c r="C410" s="102">
        <v>4</v>
      </c>
      <c r="D410" s="104">
        <v>1</v>
      </c>
    </row>
    <row r="411" spans="1:4" x14ac:dyDescent="0.25">
      <c r="A411" s="107" t="s">
        <v>1608</v>
      </c>
      <c r="B411" s="104">
        <v>1</v>
      </c>
      <c r="C411" s="102">
        <v>4</v>
      </c>
      <c r="D411" s="104">
        <v>1</v>
      </c>
    </row>
    <row r="412" spans="1:4" x14ac:dyDescent="0.25">
      <c r="A412" s="107" t="s">
        <v>1609</v>
      </c>
      <c r="B412" s="104">
        <v>3</v>
      </c>
      <c r="C412" s="102">
        <v>4</v>
      </c>
      <c r="D412" s="104">
        <v>1</v>
      </c>
    </row>
    <row r="413" spans="1:4" x14ac:dyDescent="0.25">
      <c r="A413" s="107" t="s">
        <v>1611</v>
      </c>
      <c r="B413" s="104">
        <v>2</v>
      </c>
      <c r="C413" s="102">
        <v>4</v>
      </c>
      <c r="D413" s="104">
        <v>1</v>
      </c>
    </row>
    <row r="414" spans="1:4" x14ac:dyDescent="0.25">
      <c r="A414" s="107" t="s">
        <v>640</v>
      </c>
      <c r="B414" s="104">
        <v>3</v>
      </c>
      <c r="C414" s="102">
        <v>4</v>
      </c>
      <c r="D414" s="104">
        <v>1</v>
      </c>
    </row>
    <row r="415" spans="1:4" x14ac:dyDescent="0.25">
      <c r="A415" s="107" t="s">
        <v>652</v>
      </c>
      <c r="B415" s="104">
        <v>1</v>
      </c>
      <c r="C415" s="102">
        <v>4</v>
      </c>
      <c r="D415" s="104">
        <v>1</v>
      </c>
    </row>
    <row r="416" spans="1:4" x14ac:dyDescent="0.25">
      <c r="A416" s="107" t="s">
        <v>1612</v>
      </c>
      <c r="B416" s="104">
        <v>1</v>
      </c>
      <c r="C416" s="102">
        <v>4</v>
      </c>
      <c r="D416" s="104">
        <v>1</v>
      </c>
    </row>
    <row r="417" spans="1:4" x14ac:dyDescent="0.25">
      <c r="A417" s="107" t="s">
        <v>585</v>
      </c>
      <c r="B417" s="104">
        <v>1</v>
      </c>
      <c r="C417" s="102">
        <v>4</v>
      </c>
      <c r="D417" s="104">
        <v>1</v>
      </c>
    </row>
    <row r="418" spans="1:4" x14ac:dyDescent="0.25">
      <c r="A418" s="107" t="s">
        <v>1613</v>
      </c>
      <c r="B418" s="104">
        <v>1</v>
      </c>
      <c r="C418" s="102">
        <v>4</v>
      </c>
      <c r="D418" s="104">
        <v>1</v>
      </c>
    </row>
    <row r="419" spans="1:4" x14ac:dyDescent="0.25">
      <c r="A419" s="107" t="s">
        <v>1614</v>
      </c>
      <c r="B419" s="104">
        <v>1</v>
      </c>
      <c r="C419" s="102">
        <v>4</v>
      </c>
      <c r="D419" s="104">
        <v>1</v>
      </c>
    </row>
    <row r="420" spans="1:4" x14ac:dyDescent="0.25">
      <c r="A420" s="107" t="s">
        <v>641</v>
      </c>
      <c r="B420" s="104">
        <v>1</v>
      </c>
      <c r="C420" s="102">
        <v>4</v>
      </c>
      <c r="D420" s="104">
        <v>1</v>
      </c>
    </row>
    <row r="421" spans="1:4" x14ac:dyDescent="0.25">
      <c r="A421" s="107" t="s">
        <v>1615</v>
      </c>
      <c r="B421" s="104">
        <v>1</v>
      </c>
      <c r="C421" s="102">
        <v>4</v>
      </c>
      <c r="D421" s="104">
        <v>1</v>
      </c>
    </row>
    <row r="422" spans="1:4" x14ac:dyDescent="0.25">
      <c r="A422" s="107" t="s">
        <v>1616</v>
      </c>
      <c r="B422" s="104">
        <v>3</v>
      </c>
      <c r="C422" s="102">
        <v>4</v>
      </c>
      <c r="D422" s="104">
        <v>1</v>
      </c>
    </row>
    <row r="423" spans="1:4" x14ac:dyDescent="0.25">
      <c r="A423" s="107" t="s">
        <v>1617</v>
      </c>
      <c r="B423" s="104">
        <v>2</v>
      </c>
      <c r="C423" s="102">
        <v>4</v>
      </c>
      <c r="D423" s="104">
        <v>1</v>
      </c>
    </row>
    <row r="424" spans="1:4" x14ac:dyDescent="0.25">
      <c r="A424" s="107" t="s">
        <v>1618</v>
      </c>
      <c r="B424" s="104">
        <v>2</v>
      </c>
      <c r="C424" s="102">
        <v>4</v>
      </c>
      <c r="D424" s="104">
        <v>1</v>
      </c>
    </row>
    <row r="425" spans="1:4" x14ac:dyDescent="0.25">
      <c r="A425" s="107" t="s">
        <v>1174</v>
      </c>
      <c r="B425" s="104">
        <v>1</v>
      </c>
      <c r="C425" s="102">
        <v>4</v>
      </c>
      <c r="D425" s="104">
        <v>1</v>
      </c>
    </row>
    <row r="426" spans="1:4" x14ac:dyDescent="0.25">
      <c r="A426" s="107" t="s">
        <v>1619</v>
      </c>
      <c r="B426" s="104">
        <v>1</v>
      </c>
      <c r="C426" s="102">
        <v>4</v>
      </c>
      <c r="D426" s="104">
        <v>1</v>
      </c>
    </row>
    <row r="427" spans="1:4" x14ac:dyDescent="0.25">
      <c r="A427" s="107" t="s">
        <v>1620</v>
      </c>
      <c r="B427" s="104">
        <v>1</v>
      </c>
      <c r="C427" s="102">
        <v>4</v>
      </c>
      <c r="D427" s="104">
        <v>1</v>
      </c>
    </row>
    <row r="428" spans="1:4" x14ac:dyDescent="0.25">
      <c r="A428" s="107" t="s">
        <v>1622</v>
      </c>
      <c r="B428" s="104">
        <v>1</v>
      </c>
      <c r="C428" s="102">
        <v>4</v>
      </c>
      <c r="D428" s="104">
        <v>1</v>
      </c>
    </row>
    <row r="429" spans="1:4" x14ac:dyDescent="0.25">
      <c r="A429" s="107" t="s">
        <v>1623</v>
      </c>
      <c r="B429" s="104">
        <v>1</v>
      </c>
      <c r="C429" s="102">
        <v>4</v>
      </c>
      <c r="D429" s="104">
        <v>1</v>
      </c>
    </row>
    <row r="430" spans="1:4" x14ac:dyDescent="0.25">
      <c r="A430" s="107" t="s">
        <v>2110</v>
      </c>
      <c r="B430" s="104">
        <v>1</v>
      </c>
      <c r="C430" s="102">
        <v>4</v>
      </c>
      <c r="D430" s="104">
        <v>1</v>
      </c>
    </row>
    <row r="431" spans="1:4" x14ac:dyDescent="0.25">
      <c r="A431" s="107" t="s">
        <v>1624</v>
      </c>
      <c r="B431" s="104">
        <v>1</v>
      </c>
      <c r="C431" s="102">
        <v>4</v>
      </c>
      <c r="D431" s="104">
        <v>1</v>
      </c>
    </row>
    <row r="432" spans="1:4" x14ac:dyDescent="0.25">
      <c r="A432" s="107" t="s">
        <v>556</v>
      </c>
      <c r="B432" s="104">
        <v>4</v>
      </c>
      <c r="C432" s="102">
        <v>4</v>
      </c>
      <c r="D432" s="104">
        <v>1</v>
      </c>
    </row>
    <row r="433" spans="1:4" x14ac:dyDescent="0.25">
      <c r="A433" s="107" t="s">
        <v>2005</v>
      </c>
      <c r="B433" s="104">
        <v>1</v>
      </c>
      <c r="C433" s="102">
        <v>4</v>
      </c>
      <c r="D433" s="104">
        <v>1</v>
      </c>
    </row>
    <row r="434" spans="1:4" x14ac:dyDescent="0.25">
      <c r="A434" s="107" t="s">
        <v>1625</v>
      </c>
      <c r="B434" s="104">
        <v>1</v>
      </c>
      <c r="C434" s="102">
        <v>4</v>
      </c>
      <c r="D434" s="104">
        <v>1</v>
      </c>
    </row>
    <row r="435" spans="1:4" x14ac:dyDescent="0.25">
      <c r="A435" s="107" t="s">
        <v>1643</v>
      </c>
      <c r="B435" s="104">
        <v>1</v>
      </c>
      <c r="C435" s="102">
        <v>4</v>
      </c>
      <c r="D435" s="104">
        <v>1</v>
      </c>
    </row>
    <row r="436" spans="1:4" x14ac:dyDescent="0.25">
      <c r="A436" s="107" t="s">
        <v>1539</v>
      </c>
      <c r="B436" s="104">
        <v>3</v>
      </c>
      <c r="C436" s="102">
        <v>4</v>
      </c>
      <c r="D436" s="104">
        <v>1</v>
      </c>
    </row>
    <row r="437" spans="1:4" x14ac:dyDescent="0.25">
      <c r="A437" s="107" t="s">
        <v>1627</v>
      </c>
      <c r="B437" s="104">
        <v>1</v>
      </c>
      <c r="C437" s="102">
        <v>4</v>
      </c>
      <c r="D437" s="104">
        <v>1</v>
      </c>
    </row>
    <row r="438" spans="1:4" x14ac:dyDescent="0.25">
      <c r="A438" s="107" t="s">
        <v>643</v>
      </c>
      <c r="B438" s="104">
        <v>1</v>
      </c>
      <c r="C438" s="102">
        <v>4</v>
      </c>
      <c r="D438" s="104">
        <v>1</v>
      </c>
    </row>
    <row r="439" spans="1:4" x14ac:dyDescent="0.25">
      <c r="A439" s="107" t="s">
        <v>1628</v>
      </c>
      <c r="B439" s="104">
        <v>1</v>
      </c>
      <c r="C439" s="102">
        <v>4</v>
      </c>
      <c r="D439" s="104">
        <v>1</v>
      </c>
    </row>
    <row r="440" spans="1:4" x14ac:dyDescent="0.25">
      <c r="A440" s="107" t="s">
        <v>2009</v>
      </c>
      <c r="B440" s="104">
        <v>2</v>
      </c>
      <c r="C440" s="102">
        <v>4</v>
      </c>
      <c r="D440" s="104">
        <v>1</v>
      </c>
    </row>
    <row r="441" spans="1:4" x14ac:dyDescent="0.25">
      <c r="A441" s="107" t="s">
        <v>1631</v>
      </c>
      <c r="B441" s="104">
        <v>1</v>
      </c>
      <c r="C441" s="102">
        <v>4</v>
      </c>
      <c r="D441" s="104">
        <v>1</v>
      </c>
    </row>
    <row r="442" spans="1:4" x14ac:dyDescent="0.25">
      <c r="A442" s="108" t="s">
        <v>645</v>
      </c>
      <c r="B442" s="105">
        <v>54</v>
      </c>
      <c r="C442" s="103" t="s">
        <v>562</v>
      </c>
      <c r="D442" s="105">
        <v>35</v>
      </c>
    </row>
    <row r="443" spans="1:4" x14ac:dyDescent="0.25">
      <c r="A443" s="107" t="s">
        <v>657</v>
      </c>
      <c r="B443" s="104"/>
      <c r="C443" s="101"/>
      <c r="D443" s="104"/>
    </row>
    <row r="444" spans="1:4" x14ac:dyDescent="0.25">
      <c r="A444" s="107" t="s">
        <v>2111</v>
      </c>
      <c r="B444" s="104">
        <v>1</v>
      </c>
      <c r="C444" s="102">
        <v>4</v>
      </c>
      <c r="D444" s="104">
        <v>1</v>
      </c>
    </row>
    <row r="445" spans="1:4" x14ac:dyDescent="0.25">
      <c r="A445" s="107" t="s">
        <v>659</v>
      </c>
      <c r="B445" s="104">
        <v>3</v>
      </c>
      <c r="C445" s="102">
        <v>4</v>
      </c>
      <c r="D445" s="104">
        <v>1</v>
      </c>
    </row>
    <row r="446" spans="1:4" x14ac:dyDescent="0.25">
      <c r="A446" s="108" t="s">
        <v>660</v>
      </c>
      <c r="B446" s="105">
        <v>4</v>
      </c>
      <c r="C446" s="103" t="s">
        <v>562</v>
      </c>
      <c r="D446" s="105">
        <v>2</v>
      </c>
    </row>
    <row r="447" spans="1:4" x14ac:dyDescent="0.25">
      <c r="A447" s="107" t="s">
        <v>673</v>
      </c>
      <c r="B447" s="104"/>
      <c r="C447" s="101"/>
      <c r="D447" s="104"/>
    </row>
    <row r="448" spans="1:4" x14ac:dyDescent="0.25">
      <c r="A448" s="107" t="s">
        <v>604</v>
      </c>
      <c r="B448" s="104">
        <v>1</v>
      </c>
      <c r="C448" s="102">
        <v>4</v>
      </c>
      <c r="D448" s="104">
        <v>1</v>
      </c>
    </row>
    <row r="449" spans="1:4" x14ac:dyDescent="0.25">
      <c r="A449" s="107" t="s">
        <v>554</v>
      </c>
      <c r="B449" s="104">
        <v>3</v>
      </c>
      <c r="C449" s="102">
        <v>4</v>
      </c>
      <c r="D449" s="104">
        <v>1</v>
      </c>
    </row>
    <row r="450" spans="1:4" x14ac:dyDescent="0.25">
      <c r="A450" s="107" t="s">
        <v>627</v>
      </c>
      <c r="B450" s="104">
        <v>1</v>
      </c>
      <c r="C450" s="102">
        <v>4</v>
      </c>
      <c r="D450" s="104">
        <v>1</v>
      </c>
    </row>
    <row r="451" spans="1:4" x14ac:dyDescent="0.25">
      <c r="A451" s="108" t="s">
        <v>710</v>
      </c>
      <c r="B451" s="105">
        <v>5</v>
      </c>
      <c r="C451" s="103" t="s">
        <v>562</v>
      </c>
      <c r="D451" s="105">
        <v>3</v>
      </c>
    </row>
    <row r="452" spans="1:4" x14ac:dyDescent="0.25">
      <c r="A452" s="107" t="s">
        <v>711</v>
      </c>
      <c r="B452" s="104"/>
      <c r="C452" s="101"/>
      <c r="D452" s="104"/>
    </row>
    <row r="453" spans="1:4" x14ac:dyDescent="0.25">
      <c r="A453" s="107" t="s">
        <v>2014</v>
      </c>
      <c r="B453" s="104">
        <v>1</v>
      </c>
      <c r="C453" s="102">
        <v>4</v>
      </c>
      <c r="D453" s="104">
        <v>1</v>
      </c>
    </row>
    <row r="454" spans="1:4" x14ac:dyDescent="0.25">
      <c r="A454" s="107" t="s">
        <v>722</v>
      </c>
      <c r="B454" s="104">
        <v>1</v>
      </c>
      <c r="C454" s="102">
        <v>4</v>
      </c>
      <c r="D454" s="104">
        <v>1</v>
      </c>
    </row>
    <row r="455" spans="1:4" x14ac:dyDescent="0.25">
      <c r="A455" s="107" t="s">
        <v>748</v>
      </c>
      <c r="B455" s="104">
        <v>1</v>
      </c>
      <c r="C455" s="102">
        <v>4</v>
      </c>
      <c r="D455" s="104">
        <v>1</v>
      </c>
    </row>
    <row r="456" spans="1:4" x14ac:dyDescent="0.25">
      <c r="A456" s="107" t="s">
        <v>765</v>
      </c>
      <c r="B456" s="104">
        <v>1</v>
      </c>
      <c r="C456" s="102">
        <v>4</v>
      </c>
      <c r="D456" s="104">
        <v>1</v>
      </c>
    </row>
    <row r="457" spans="1:4" x14ac:dyDescent="0.25">
      <c r="A457" s="107" t="s">
        <v>783</v>
      </c>
      <c r="B457" s="104">
        <v>1</v>
      </c>
      <c r="C457" s="102">
        <v>4</v>
      </c>
      <c r="D457" s="104">
        <v>1</v>
      </c>
    </row>
    <row r="458" spans="1:4" x14ac:dyDescent="0.25">
      <c r="A458" s="107" t="s">
        <v>787</v>
      </c>
      <c r="B458" s="104">
        <v>1</v>
      </c>
      <c r="C458" s="102">
        <v>4</v>
      </c>
      <c r="D458" s="104">
        <v>1</v>
      </c>
    </row>
    <row r="459" spans="1:4" x14ac:dyDescent="0.25">
      <c r="A459" s="108" t="s">
        <v>798</v>
      </c>
      <c r="B459" s="105">
        <v>6</v>
      </c>
      <c r="C459" s="103" t="s">
        <v>562</v>
      </c>
      <c r="D459" s="105">
        <v>6</v>
      </c>
    </row>
    <row r="460" spans="1:4" x14ac:dyDescent="0.25">
      <c r="A460" s="107" t="s">
        <v>2112</v>
      </c>
      <c r="B460" s="104"/>
      <c r="C460" s="101"/>
      <c r="D460" s="104"/>
    </row>
    <row r="461" spans="1:4" x14ac:dyDescent="0.25">
      <c r="A461" s="107" t="s">
        <v>1681</v>
      </c>
      <c r="B461" s="104">
        <v>1</v>
      </c>
      <c r="C461" s="102">
        <v>4</v>
      </c>
      <c r="D461" s="104">
        <v>1</v>
      </c>
    </row>
    <row r="462" spans="1:4" x14ac:dyDescent="0.25">
      <c r="A462" s="108" t="s">
        <v>2113</v>
      </c>
      <c r="B462" s="105">
        <v>1</v>
      </c>
      <c r="C462" s="103" t="s">
        <v>840</v>
      </c>
      <c r="D462" s="105">
        <v>1</v>
      </c>
    </row>
    <row r="463" spans="1:4" x14ac:dyDescent="0.25">
      <c r="A463" s="107" t="s">
        <v>799</v>
      </c>
      <c r="B463" s="104"/>
      <c r="C463" s="101"/>
      <c r="D463" s="104"/>
    </row>
    <row r="464" spans="1:4" x14ac:dyDescent="0.25">
      <c r="A464" s="107" t="s">
        <v>800</v>
      </c>
      <c r="B464" s="104">
        <v>2</v>
      </c>
      <c r="C464" s="102">
        <v>4</v>
      </c>
      <c r="D464" s="104">
        <v>1</v>
      </c>
    </row>
    <row r="465" spans="1:4" x14ac:dyDescent="0.25">
      <c r="A465" s="107" t="s">
        <v>801</v>
      </c>
      <c r="B465" s="104">
        <v>2</v>
      </c>
      <c r="C465" s="102">
        <v>4</v>
      </c>
      <c r="D465" s="104">
        <v>1</v>
      </c>
    </row>
    <row r="466" spans="1:4" x14ac:dyDescent="0.25">
      <c r="A466" s="107" t="s">
        <v>802</v>
      </c>
      <c r="B466" s="104">
        <v>4</v>
      </c>
      <c r="C466" s="102">
        <v>4</v>
      </c>
      <c r="D466" s="104">
        <v>1</v>
      </c>
    </row>
    <row r="467" spans="1:4" x14ac:dyDescent="0.25">
      <c r="A467" s="107" t="s">
        <v>803</v>
      </c>
      <c r="B467" s="104">
        <v>1</v>
      </c>
      <c r="C467" s="102">
        <v>4</v>
      </c>
      <c r="D467" s="104">
        <v>1</v>
      </c>
    </row>
    <row r="468" spans="1:4" x14ac:dyDescent="0.25">
      <c r="A468" s="107" t="s">
        <v>805</v>
      </c>
      <c r="B468" s="104">
        <v>14</v>
      </c>
      <c r="C468" s="102">
        <v>4</v>
      </c>
      <c r="D468" s="104">
        <v>1</v>
      </c>
    </row>
    <row r="469" spans="1:4" x14ac:dyDescent="0.25">
      <c r="A469" s="107" t="s">
        <v>806</v>
      </c>
      <c r="B469" s="104">
        <v>2</v>
      </c>
      <c r="C469" s="102">
        <v>4</v>
      </c>
      <c r="D469" s="104">
        <v>1</v>
      </c>
    </row>
    <row r="470" spans="1:4" x14ac:dyDescent="0.25">
      <c r="A470" s="107" t="s">
        <v>949</v>
      </c>
      <c r="B470" s="104">
        <v>2</v>
      </c>
      <c r="C470" s="102">
        <v>4</v>
      </c>
      <c r="D470" s="104">
        <v>1</v>
      </c>
    </row>
    <row r="471" spans="1:4" x14ac:dyDescent="0.25">
      <c r="A471" s="107" t="s">
        <v>1652</v>
      </c>
      <c r="B471" s="104">
        <v>1</v>
      </c>
      <c r="C471" s="102">
        <v>4</v>
      </c>
      <c r="D471" s="104">
        <v>1</v>
      </c>
    </row>
    <row r="472" spans="1:4" x14ac:dyDescent="0.25">
      <c r="A472" s="107" t="s">
        <v>1075</v>
      </c>
      <c r="B472" s="104">
        <v>1</v>
      </c>
      <c r="C472" s="102">
        <v>4</v>
      </c>
      <c r="D472" s="104">
        <v>1</v>
      </c>
    </row>
    <row r="473" spans="1:4" x14ac:dyDescent="0.25">
      <c r="A473" s="107" t="s">
        <v>1653</v>
      </c>
      <c r="B473" s="104">
        <v>2</v>
      </c>
      <c r="C473" s="102">
        <v>4</v>
      </c>
      <c r="D473" s="104">
        <v>1</v>
      </c>
    </row>
    <row r="474" spans="1:4" x14ac:dyDescent="0.25">
      <c r="A474" s="107" t="s">
        <v>2114</v>
      </c>
      <c r="B474" s="104">
        <v>3</v>
      </c>
      <c r="C474" s="102">
        <v>4</v>
      </c>
      <c r="D474" s="104">
        <v>1</v>
      </c>
    </row>
    <row r="475" spans="1:4" x14ac:dyDescent="0.25">
      <c r="A475" s="107" t="s">
        <v>812</v>
      </c>
      <c r="B475" s="104">
        <v>32</v>
      </c>
      <c r="C475" s="102">
        <v>4</v>
      </c>
      <c r="D475" s="104">
        <v>1</v>
      </c>
    </row>
    <row r="476" spans="1:4" x14ac:dyDescent="0.25">
      <c r="A476" s="107" t="s">
        <v>956</v>
      </c>
      <c r="B476" s="104">
        <v>2</v>
      </c>
      <c r="C476" s="102">
        <v>4</v>
      </c>
      <c r="D476" s="104">
        <v>1</v>
      </c>
    </row>
    <row r="477" spans="1:4" x14ac:dyDescent="0.25">
      <c r="A477" s="107" t="s">
        <v>813</v>
      </c>
      <c r="B477" s="104">
        <v>2</v>
      </c>
      <c r="C477" s="102">
        <v>4</v>
      </c>
      <c r="D477" s="104">
        <v>1</v>
      </c>
    </row>
    <row r="478" spans="1:4" x14ac:dyDescent="0.25">
      <c r="A478" s="107" t="s">
        <v>816</v>
      </c>
      <c r="B478" s="104">
        <v>5</v>
      </c>
      <c r="C478" s="102">
        <v>4</v>
      </c>
      <c r="D478" s="104">
        <v>1</v>
      </c>
    </row>
    <row r="479" spans="1:4" x14ac:dyDescent="0.25">
      <c r="A479" s="107" t="s">
        <v>817</v>
      </c>
      <c r="B479" s="104">
        <v>1</v>
      </c>
      <c r="C479" s="102">
        <v>4</v>
      </c>
      <c r="D479" s="104">
        <v>1</v>
      </c>
    </row>
    <row r="480" spans="1:4" x14ac:dyDescent="0.25">
      <c r="A480" s="107" t="s">
        <v>821</v>
      </c>
      <c r="B480" s="104">
        <v>2</v>
      </c>
      <c r="C480" s="102">
        <v>4</v>
      </c>
      <c r="D480" s="104">
        <v>1</v>
      </c>
    </row>
    <row r="481" spans="1:4" x14ac:dyDescent="0.25">
      <c r="A481" s="107" t="s">
        <v>822</v>
      </c>
      <c r="B481" s="104">
        <v>2</v>
      </c>
      <c r="C481" s="102">
        <v>4</v>
      </c>
      <c r="D481" s="104">
        <v>1</v>
      </c>
    </row>
    <row r="482" spans="1:4" x14ac:dyDescent="0.25">
      <c r="A482" s="107" t="s">
        <v>963</v>
      </c>
      <c r="B482" s="104">
        <v>5</v>
      </c>
      <c r="C482" s="102">
        <v>4</v>
      </c>
      <c r="D482" s="104">
        <v>1</v>
      </c>
    </row>
    <row r="483" spans="1:4" x14ac:dyDescent="0.25">
      <c r="A483" s="107" t="s">
        <v>1656</v>
      </c>
      <c r="B483" s="104">
        <v>1</v>
      </c>
      <c r="C483" s="102">
        <v>4</v>
      </c>
      <c r="D483" s="104">
        <v>1</v>
      </c>
    </row>
    <row r="484" spans="1:4" x14ac:dyDescent="0.25">
      <c r="A484" s="107" t="s">
        <v>824</v>
      </c>
      <c r="B484" s="104">
        <v>2</v>
      </c>
      <c r="C484" s="102">
        <v>4</v>
      </c>
      <c r="D484" s="104">
        <v>1</v>
      </c>
    </row>
    <row r="485" spans="1:4" x14ac:dyDescent="0.25">
      <c r="A485" s="107" t="s">
        <v>2115</v>
      </c>
      <c r="B485" s="104">
        <v>6</v>
      </c>
      <c r="C485" s="102">
        <v>4</v>
      </c>
      <c r="D485" s="104">
        <v>1</v>
      </c>
    </row>
    <row r="486" spans="1:4" x14ac:dyDescent="0.25">
      <c r="A486" s="107" t="s">
        <v>826</v>
      </c>
      <c r="B486" s="104">
        <v>1</v>
      </c>
      <c r="C486" s="102">
        <v>4</v>
      </c>
      <c r="D486" s="104">
        <v>1</v>
      </c>
    </row>
    <row r="487" spans="1:4" x14ac:dyDescent="0.25">
      <c r="A487" s="107" t="s">
        <v>827</v>
      </c>
      <c r="B487" s="104">
        <v>1</v>
      </c>
      <c r="C487" s="102">
        <v>4</v>
      </c>
      <c r="D487" s="104">
        <v>1</v>
      </c>
    </row>
    <row r="488" spans="1:4" x14ac:dyDescent="0.25">
      <c r="A488" s="107" t="s">
        <v>830</v>
      </c>
      <c r="B488" s="104">
        <v>16</v>
      </c>
      <c r="C488" s="102">
        <v>4</v>
      </c>
      <c r="D488" s="104">
        <v>1</v>
      </c>
    </row>
    <row r="489" spans="1:4" x14ac:dyDescent="0.25">
      <c r="A489" s="107" t="s">
        <v>834</v>
      </c>
      <c r="B489" s="104">
        <v>1</v>
      </c>
      <c r="C489" s="102">
        <v>4</v>
      </c>
      <c r="D489" s="104">
        <v>1</v>
      </c>
    </row>
    <row r="490" spans="1:4" x14ac:dyDescent="0.25">
      <c r="A490" s="107" t="s">
        <v>1657</v>
      </c>
      <c r="B490" s="104">
        <v>2</v>
      </c>
      <c r="C490" s="102">
        <v>4</v>
      </c>
      <c r="D490" s="104">
        <v>1</v>
      </c>
    </row>
    <row r="491" spans="1:4" x14ac:dyDescent="0.25">
      <c r="A491" s="107" t="s">
        <v>1659</v>
      </c>
      <c r="B491" s="104">
        <v>15</v>
      </c>
      <c r="C491" s="102">
        <v>4</v>
      </c>
      <c r="D491" s="104">
        <v>1</v>
      </c>
    </row>
    <row r="492" spans="1:4" x14ac:dyDescent="0.25">
      <c r="A492" s="107" t="s">
        <v>837</v>
      </c>
      <c r="B492" s="104">
        <v>1</v>
      </c>
      <c r="C492" s="102">
        <v>4</v>
      </c>
      <c r="D492" s="104">
        <v>1</v>
      </c>
    </row>
    <row r="493" spans="1:4" x14ac:dyDescent="0.25">
      <c r="A493" s="107" t="s">
        <v>838</v>
      </c>
      <c r="B493" s="104">
        <v>2</v>
      </c>
      <c r="C493" s="102">
        <v>4</v>
      </c>
      <c r="D493" s="104">
        <v>1</v>
      </c>
    </row>
    <row r="494" spans="1:4" x14ac:dyDescent="0.25">
      <c r="A494" s="108" t="s">
        <v>839</v>
      </c>
      <c r="B494" s="105">
        <v>133</v>
      </c>
      <c r="C494" s="103" t="s">
        <v>840</v>
      </c>
      <c r="D494" s="105">
        <v>30</v>
      </c>
    </row>
    <row r="495" spans="1:4" x14ac:dyDescent="0.25">
      <c r="A495" s="107" t="s">
        <v>841</v>
      </c>
      <c r="B495" s="104"/>
      <c r="C495" s="101"/>
      <c r="D495" s="104"/>
    </row>
    <row r="496" spans="1:4" x14ac:dyDescent="0.25">
      <c r="A496" s="107" t="s">
        <v>1661</v>
      </c>
      <c r="B496" s="104">
        <v>2</v>
      </c>
      <c r="C496" s="102">
        <v>4</v>
      </c>
      <c r="D496" s="104">
        <v>1</v>
      </c>
    </row>
    <row r="497" spans="1:4" x14ac:dyDescent="0.25">
      <c r="A497" s="107" t="s">
        <v>1662</v>
      </c>
      <c r="B497" s="104">
        <v>2</v>
      </c>
      <c r="C497" s="102">
        <v>4</v>
      </c>
      <c r="D497" s="104">
        <v>1</v>
      </c>
    </row>
    <row r="498" spans="1:4" x14ac:dyDescent="0.25">
      <c r="A498" s="107" t="s">
        <v>844</v>
      </c>
      <c r="B498" s="104">
        <v>1</v>
      </c>
      <c r="C498" s="102">
        <v>4</v>
      </c>
      <c r="D498" s="104">
        <v>1</v>
      </c>
    </row>
    <row r="499" spans="1:4" x14ac:dyDescent="0.25">
      <c r="A499" s="107" t="s">
        <v>846</v>
      </c>
      <c r="B499" s="104">
        <v>7</v>
      </c>
      <c r="C499" s="102">
        <v>4</v>
      </c>
      <c r="D499" s="104">
        <v>1</v>
      </c>
    </row>
    <row r="500" spans="1:4" x14ac:dyDescent="0.25">
      <c r="A500" s="107" t="s">
        <v>1665</v>
      </c>
      <c r="B500" s="104">
        <v>2</v>
      </c>
      <c r="C500" s="102">
        <v>4</v>
      </c>
      <c r="D500" s="104">
        <v>1</v>
      </c>
    </row>
    <row r="501" spans="1:4" x14ac:dyDescent="0.25">
      <c r="A501" s="107" t="s">
        <v>1668</v>
      </c>
      <c r="B501" s="104">
        <v>4</v>
      </c>
      <c r="C501" s="102">
        <v>4</v>
      </c>
      <c r="D501" s="104">
        <v>1</v>
      </c>
    </row>
    <row r="502" spans="1:4" x14ac:dyDescent="0.25">
      <c r="A502" s="107" t="s">
        <v>1669</v>
      </c>
      <c r="B502" s="104">
        <v>1</v>
      </c>
      <c r="C502" s="102">
        <v>4</v>
      </c>
      <c r="D502" s="104">
        <v>1</v>
      </c>
    </row>
    <row r="503" spans="1:4" x14ac:dyDescent="0.25">
      <c r="A503" s="107" t="s">
        <v>1670</v>
      </c>
      <c r="B503" s="104">
        <v>1</v>
      </c>
      <c r="C503" s="102">
        <v>4</v>
      </c>
      <c r="D503" s="104">
        <v>1</v>
      </c>
    </row>
    <row r="504" spans="1:4" x14ac:dyDescent="0.25">
      <c r="A504" s="107" t="s">
        <v>856</v>
      </c>
      <c r="B504" s="104">
        <v>2</v>
      </c>
      <c r="C504" s="102">
        <v>4</v>
      </c>
      <c r="D504" s="104">
        <v>1</v>
      </c>
    </row>
    <row r="505" spans="1:4" x14ac:dyDescent="0.25">
      <c r="A505" s="107" t="s">
        <v>1672</v>
      </c>
      <c r="B505" s="104">
        <v>1</v>
      </c>
      <c r="C505" s="102">
        <v>4</v>
      </c>
      <c r="D505" s="104">
        <v>1</v>
      </c>
    </row>
    <row r="506" spans="1:4" x14ac:dyDescent="0.25">
      <c r="A506" s="107" t="s">
        <v>1673</v>
      </c>
      <c r="B506" s="104">
        <v>2</v>
      </c>
      <c r="C506" s="102">
        <v>4</v>
      </c>
      <c r="D506" s="104">
        <v>1</v>
      </c>
    </row>
    <row r="507" spans="1:4" x14ac:dyDescent="0.25">
      <c r="A507" s="107" t="s">
        <v>1674</v>
      </c>
      <c r="B507" s="104">
        <v>5</v>
      </c>
      <c r="C507" s="102">
        <v>4</v>
      </c>
      <c r="D507" s="104">
        <v>1</v>
      </c>
    </row>
    <row r="508" spans="1:4" x14ac:dyDescent="0.25">
      <c r="A508" s="107" t="s">
        <v>1675</v>
      </c>
      <c r="B508" s="104">
        <v>3</v>
      </c>
      <c r="C508" s="102">
        <v>4</v>
      </c>
      <c r="D508" s="104">
        <v>1</v>
      </c>
    </row>
    <row r="509" spans="1:4" x14ac:dyDescent="0.25">
      <c r="A509" s="107" t="s">
        <v>859</v>
      </c>
      <c r="B509" s="104">
        <v>2</v>
      </c>
      <c r="C509" s="102">
        <v>4</v>
      </c>
      <c r="D509" s="104">
        <v>1</v>
      </c>
    </row>
    <row r="510" spans="1:4" x14ac:dyDescent="0.25">
      <c r="A510" s="107" t="s">
        <v>1676</v>
      </c>
      <c r="B510" s="104">
        <v>3</v>
      </c>
      <c r="C510" s="102">
        <v>4</v>
      </c>
      <c r="D510" s="104">
        <v>1</v>
      </c>
    </row>
    <row r="511" spans="1:4" x14ac:dyDescent="0.25">
      <c r="A511" s="107" t="s">
        <v>1677</v>
      </c>
      <c r="B511" s="104">
        <v>5</v>
      </c>
      <c r="C511" s="102">
        <v>4</v>
      </c>
      <c r="D511" s="104">
        <v>1</v>
      </c>
    </row>
    <row r="512" spans="1:4" x14ac:dyDescent="0.25">
      <c r="A512" s="107" t="s">
        <v>1678</v>
      </c>
      <c r="B512" s="104">
        <v>2</v>
      </c>
      <c r="C512" s="102">
        <v>4</v>
      </c>
      <c r="D512" s="104">
        <v>1</v>
      </c>
    </row>
    <row r="513" spans="1:4" x14ac:dyDescent="0.25">
      <c r="A513" s="107" t="s">
        <v>864</v>
      </c>
      <c r="B513" s="104">
        <v>1</v>
      </c>
      <c r="C513" s="102">
        <v>4</v>
      </c>
      <c r="D513" s="104">
        <v>1</v>
      </c>
    </row>
    <row r="514" spans="1:4" x14ac:dyDescent="0.25">
      <c r="A514" s="107" t="s">
        <v>1680</v>
      </c>
      <c r="B514" s="104">
        <v>1</v>
      </c>
      <c r="C514" s="102">
        <v>4</v>
      </c>
      <c r="D514" s="104">
        <v>1</v>
      </c>
    </row>
    <row r="515" spans="1:4" x14ac:dyDescent="0.25">
      <c r="A515" s="107" t="s">
        <v>865</v>
      </c>
      <c r="B515" s="104">
        <v>4</v>
      </c>
      <c r="C515" s="102">
        <v>4</v>
      </c>
      <c r="D515" s="104">
        <v>1</v>
      </c>
    </row>
    <row r="516" spans="1:4" x14ac:dyDescent="0.25">
      <c r="A516" s="107" t="s">
        <v>867</v>
      </c>
      <c r="B516" s="104">
        <v>1</v>
      </c>
      <c r="C516" s="102">
        <v>4</v>
      </c>
      <c r="D516" s="104">
        <v>1</v>
      </c>
    </row>
    <row r="517" spans="1:4" x14ac:dyDescent="0.25">
      <c r="A517" s="107" t="s">
        <v>1681</v>
      </c>
      <c r="B517" s="104">
        <v>1</v>
      </c>
      <c r="C517" s="102">
        <v>4</v>
      </c>
      <c r="D517" s="104">
        <v>1</v>
      </c>
    </row>
    <row r="518" spans="1:4" x14ac:dyDescent="0.25">
      <c r="A518" s="107" t="s">
        <v>869</v>
      </c>
      <c r="B518" s="104">
        <v>9</v>
      </c>
      <c r="C518" s="102">
        <v>4</v>
      </c>
      <c r="D518" s="104">
        <v>1</v>
      </c>
    </row>
    <row r="519" spans="1:4" x14ac:dyDescent="0.25">
      <c r="A519" s="107" t="s">
        <v>1682</v>
      </c>
      <c r="B519" s="104">
        <v>5</v>
      </c>
      <c r="C519" s="102">
        <v>4</v>
      </c>
      <c r="D519" s="104">
        <v>1</v>
      </c>
    </row>
    <row r="520" spans="1:4" x14ac:dyDescent="0.25">
      <c r="A520" s="108" t="s">
        <v>872</v>
      </c>
      <c r="B520" s="105">
        <v>67</v>
      </c>
      <c r="C520" s="103" t="s">
        <v>840</v>
      </c>
      <c r="D520" s="105">
        <v>24</v>
      </c>
    </row>
    <row r="521" spans="1:4" x14ac:dyDescent="0.25">
      <c r="A521" s="107" t="s">
        <v>873</v>
      </c>
      <c r="B521" s="104"/>
      <c r="C521" s="101"/>
      <c r="D521" s="104"/>
    </row>
    <row r="522" spans="1:4" x14ac:dyDescent="0.25">
      <c r="A522" s="107" t="s">
        <v>874</v>
      </c>
      <c r="B522" s="104">
        <v>1</v>
      </c>
      <c r="C522" s="102">
        <v>4</v>
      </c>
      <c r="D522" s="104">
        <v>1</v>
      </c>
    </row>
    <row r="523" spans="1:4" x14ac:dyDescent="0.25">
      <c r="A523" s="107" t="s">
        <v>876</v>
      </c>
      <c r="B523" s="104">
        <v>2</v>
      </c>
      <c r="C523" s="102">
        <v>4</v>
      </c>
      <c r="D523" s="104">
        <v>1</v>
      </c>
    </row>
    <row r="524" spans="1:4" x14ac:dyDescent="0.25">
      <c r="A524" s="107" t="s">
        <v>877</v>
      </c>
      <c r="B524" s="104">
        <v>8</v>
      </c>
      <c r="C524" s="102">
        <v>4</v>
      </c>
      <c r="D524" s="104">
        <v>1</v>
      </c>
    </row>
    <row r="525" spans="1:4" x14ac:dyDescent="0.25">
      <c r="A525" s="107" t="s">
        <v>1683</v>
      </c>
      <c r="B525" s="104">
        <v>3</v>
      </c>
      <c r="C525" s="102">
        <v>4</v>
      </c>
      <c r="D525" s="104">
        <v>1</v>
      </c>
    </row>
    <row r="526" spans="1:4" x14ac:dyDescent="0.25">
      <c r="A526" s="107" t="s">
        <v>884</v>
      </c>
      <c r="B526" s="104">
        <v>1</v>
      </c>
      <c r="C526" s="102">
        <v>4</v>
      </c>
      <c r="D526" s="104">
        <v>1</v>
      </c>
    </row>
    <row r="527" spans="1:4" x14ac:dyDescent="0.25">
      <c r="A527" s="107" t="s">
        <v>885</v>
      </c>
      <c r="B527" s="104">
        <v>5</v>
      </c>
      <c r="C527" s="102">
        <v>4</v>
      </c>
      <c r="D527" s="104">
        <v>1</v>
      </c>
    </row>
    <row r="528" spans="1:4" x14ac:dyDescent="0.25">
      <c r="A528" s="107" t="s">
        <v>886</v>
      </c>
      <c r="B528" s="104">
        <v>1</v>
      </c>
      <c r="C528" s="102">
        <v>4</v>
      </c>
      <c r="D528" s="104">
        <v>1</v>
      </c>
    </row>
    <row r="529" spans="1:4" x14ac:dyDescent="0.25">
      <c r="A529" s="107" t="s">
        <v>1687</v>
      </c>
      <c r="B529" s="104">
        <v>2</v>
      </c>
      <c r="C529" s="102">
        <v>4</v>
      </c>
      <c r="D529" s="104">
        <v>1</v>
      </c>
    </row>
    <row r="530" spans="1:4" x14ac:dyDescent="0.25">
      <c r="A530" s="107" t="s">
        <v>1688</v>
      </c>
      <c r="B530" s="104">
        <v>1</v>
      </c>
      <c r="C530" s="102">
        <v>4</v>
      </c>
      <c r="D530" s="104">
        <v>1</v>
      </c>
    </row>
    <row r="531" spans="1:4" x14ac:dyDescent="0.25">
      <c r="A531" s="107" t="s">
        <v>893</v>
      </c>
      <c r="B531" s="104">
        <v>8</v>
      </c>
      <c r="C531" s="102">
        <v>4</v>
      </c>
      <c r="D531" s="104">
        <v>1</v>
      </c>
    </row>
    <row r="532" spans="1:4" x14ac:dyDescent="0.25">
      <c r="A532" s="107" t="s">
        <v>1691</v>
      </c>
      <c r="B532" s="104">
        <v>1</v>
      </c>
      <c r="C532" s="102">
        <v>4</v>
      </c>
      <c r="D532" s="104">
        <v>1</v>
      </c>
    </row>
    <row r="533" spans="1:4" x14ac:dyDescent="0.25">
      <c r="A533" s="107" t="s">
        <v>897</v>
      </c>
      <c r="B533" s="104">
        <v>1</v>
      </c>
      <c r="C533" s="102">
        <v>4</v>
      </c>
      <c r="D533" s="104">
        <v>1</v>
      </c>
    </row>
    <row r="534" spans="1:4" x14ac:dyDescent="0.25">
      <c r="A534" s="107" t="s">
        <v>1692</v>
      </c>
      <c r="B534" s="104">
        <v>1</v>
      </c>
      <c r="C534" s="102">
        <v>4</v>
      </c>
      <c r="D534" s="104">
        <v>1</v>
      </c>
    </row>
    <row r="535" spans="1:4" x14ac:dyDescent="0.25">
      <c r="A535" s="107" t="s">
        <v>900</v>
      </c>
      <c r="B535" s="104">
        <v>2</v>
      </c>
      <c r="C535" s="102">
        <v>4</v>
      </c>
      <c r="D535" s="104">
        <v>1</v>
      </c>
    </row>
    <row r="536" spans="1:4" x14ac:dyDescent="0.25">
      <c r="A536" s="107" t="s">
        <v>901</v>
      </c>
      <c r="B536" s="104">
        <v>1</v>
      </c>
      <c r="C536" s="102">
        <v>4</v>
      </c>
      <c r="D536" s="104">
        <v>1</v>
      </c>
    </row>
    <row r="537" spans="1:4" x14ac:dyDescent="0.25">
      <c r="A537" s="107" t="s">
        <v>906</v>
      </c>
      <c r="B537" s="104">
        <v>2</v>
      </c>
      <c r="C537" s="102">
        <v>4</v>
      </c>
      <c r="D537" s="104">
        <v>1</v>
      </c>
    </row>
    <row r="538" spans="1:4" x14ac:dyDescent="0.25">
      <c r="A538" s="107" t="s">
        <v>909</v>
      </c>
      <c r="B538" s="104">
        <v>1</v>
      </c>
      <c r="C538" s="102">
        <v>4</v>
      </c>
      <c r="D538" s="104">
        <v>1</v>
      </c>
    </row>
    <row r="539" spans="1:4" x14ac:dyDescent="0.25">
      <c r="A539" s="107" t="s">
        <v>2116</v>
      </c>
      <c r="B539" s="104">
        <v>3</v>
      </c>
      <c r="C539" s="102">
        <v>4</v>
      </c>
      <c r="D539" s="104">
        <v>1</v>
      </c>
    </row>
    <row r="540" spans="1:4" x14ac:dyDescent="0.25">
      <c r="A540" s="107" t="s">
        <v>1697</v>
      </c>
      <c r="B540" s="104">
        <v>1</v>
      </c>
      <c r="C540" s="102">
        <v>4</v>
      </c>
      <c r="D540" s="104">
        <v>1</v>
      </c>
    </row>
    <row r="541" spans="1:4" x14ac:dyDescent="0.25">
      <c r="A541" s="107" t="s">
        <v>1011</v>
      </c>
      <c r="B541" s="104">
        <v>2</v>
      </c>
      <c r="C541" s="102">
        <v>4</v>
      </c>
      <c r="D541" s="104">
        <v>1</v>
      </c>
    </row>
    <row r="542" spans="1:4" x14ac:dyDescent="0.25">
      <c r="A542" s="107" t="s">
        <v>1698</v>
      </c>
      <c r="B542" s="104">
        <v>1</v>
      </c>
      <c r="C542" s="102">
        <v>4</v>
      </c>
      <c r="D542" s="104">
        <v>1</v>
      </c>
    </row>
    <row r="543" spans="1:4" x14ac:dyDescent="0.25">
      <c r="A543" s="107" t="s">
        <v>2117</v>
      </c>
      <c r="B543" s="104">
        <v>1</v>
      </c>
      <c r="C543" s="102">
        <v>4</v>
      </c>
      <c r="D543" s="104">
        <v>1</v>
      </c>
    </row>
    <row r="544" spans="1:4" x14ac:dyDescent="0.25">
      <c r="A544" s="107" t="s">
        <v>1700</v>
      </c>
      <c r="B544" s="104">
        <v>2</v>
      </c>
      <c r="C544" s="102">
        <v>4</v>
      </c>
      <c r="D544" s="104">
        <v>1</v>
      </c>
    </row>
    <row r="545" spans="1:4" x14ac:dyDescent="0.25">
      <c r="A545" s="107" t="s">
        <v>1701</v>
      </c>
      <c r="B545" s="104">
        <v>1</v>
      </c>
      <c r="C545" s="102">
        <v>4</v>
      </c>
      <c r="D545" s="104">
        <v>1</v>
      </c>
    </row>
    <row r="546" spans="1:4" x14ac:dyDescent="0.25">
      <c r="A546" s="107" t="s">
        <v>1703</v>
      </c>
      <c r="B546" s="104">
        <v>4</v>
      </c>
      <c r="C546" s="102">
        <v>4</v>
      </c>
      <c r="D546" s="104">
        <v>1</v>
      </c>
    </row>
    <row r="547" spans="1:4" x14ac:dyDescent="0.25">
      <c r="A547" s="107" t="s">
        <v>915</v>
      </c>
      <c r="B547" s="104">
        <v>1</v>
      </c>
      <c r="C547" s="102">
        <v>4</v>
      </c>
      <c r="D547" s="104">
        <v>1</v>
      </c>
    </row>
    <row r="548" spans="1:4" x14ac:dyDescent="0.25">
      <c r="A548" s="107" t="s">
        <v>916</v>
      </c>
      <c r="B548" s="104">
        <v>6</v>
      </c>
      <c r="C548" s="102">
        <v>4</v>
      </c>
      <c r="D548" s="104">
        <v>1</v>
      </c>
    </row>
    <row r="549" spans="1:4" x14ac:dyDescent="0.25">
      <c r="A549" s="107" t="s">
        <v>917</v>
      </c>
      <c r="B549" s="104">
        <v>1</v>
      </c>
      <c r="C549" s="102">
        <v>4</v>
      </c>
      <c r="D549" s="104">
        <v>1</v>
      </c>
    </row>
    <row r="550" spans="1:4" x14ac:dyDescent="0.25">
      <c r="A550" s="107" t="s">
        <v>827</v>
      </c>
      <c r="B550" s="104">
        <v>8</v>
      </c>
      <c r="C550" s="102">
        <v>4</v>
      </c>
      <c r="D550" s="104">
        <v>1</v>
      </c>
    </row>
    <row r="551" spans="1:4" x14ac:dyDescent="0.25">
      <c r="A551" s="107" t="s">
        <v>919</v>
      </c>
      <c r="B551" s="104">
        <v>3</v>
      </c>
      <c r="C551" s="102">
        <v>4</v>
      </c>
      <c r="D551" s="104">
        <v>1</v>
      </c>
    </row>
    <row r="552" spans="1:4" x14ac:dyDescent="0.25">
      <c r="A552" s="107" t="s">
        <v>1708</v>
      </c>
      <c r="B552" s="104">
        <v>1</v>
      </c>
      <c r="C552" s="102">
        <v>4</v>
      </c>
      <c r="D552" s="104">
        <v>1</v>
      </c>
    </row>
    <row r="553" spans="1:4" x14ac:dyDescent="0.25">
      <c r="A553" s="107" t="s">
        <v>2034</v>
      </c>
      <c r="B553" s="104">
        <v>2</v>
      </c>
      <c r="C553" s="102">
        <v>4</v>
      </c>
      <c r="D553" s="104">
        <v>1</v>
      </c>
    </row>
    <row r="554" spans="1:4" x14ac:dyDescent="0.25">
      <c r="A554" s="107" t="s">
        <v>1709</v>
      </c>
      <c r="B554" s="104">
        <v>4</v>
      </c>
      <c r="C554" s="102">
        <v>4</v>
      </c>
      <c r="D554" s="104">
        <v>1</v>
      </c>
    </row>
    <row r="555" spans="1:4" x14ac:dyDescent="0.25">
      <c r="A555" s="107" t="s">
        <v>929</v>
      </c>
      <c r="B555" s="104">
        <v>4</v>
      </c>
      <c r="C555" s="102">
        <v>4</v>
      </c>
      <c r="D555" s="104">
        <v>1</v>
      </c>
    </row>
    <row r="556" spans="1:4" x14ac:dyDescent="0.25">
      <c r="A556" s="107" t="s">
        <v>1711</v>
      </c>
      <c r="B556" s="104">
        <v>5</v>
      </c>
      <c r="C556" s="102">
        <v>4</v>
      </c>
      <c r="D556" s="104">
        <v>1</v>
      </c>
    </row>
    <row r="557" spans="1:4" x14ac:dyDescent="0.25">
      <c r="A557" s="107" t="s">
        <v>1712</v>
      </c>
      <c r="B557" s="104">
        <v>1</v>
      </c>
      <c r="C557" s="102">
        <v>4</v>
      </c>
      <c r="D557" s="104">
        <v>1</v>
      </c>
    </row>
    <row r="558" spans="1:4" x14ac:dyDescent="0.25">
      <c r="A558" s="107" t="s">
        <v>1713</v>
      </c>
      <c r="B558" s="104">
        <v>1</v>
      </c>
      <c r="C558" s="102">
        <v>4</v>
      </c>
      <c r="D558" s="104">
        <v>1</v>
      </c>
    </row>
    <row r="559" spans="1:4" x14ac:dyDescent="0.25">
      <c r="A559" s="107" t="s">
        <v>930</v>
      </c>
      <c r="B559" s="104">
        <v>1</v>
      </c>
      <c r="C559" s="102">
        <v>4</v>
      </c>
      <c r="D559" s="104">
        <v>1</v>
      </c>
    </row>
    <row r="560" spans="1:4" x14ac:dyDescent="0.25">
      <c r="A560" s="107" t="s">
        <v>932</v>
      </c>
      <c r="B560" s="104">
        <v>2</v>
      </c>
      <c r="C560" s="102">
        <v>4</v>
      </c>
      <c r="D560" s="104">
        <v>1</v>
      </c>
    </row>
    <row r="561" spans="1:4" x14ac:dyDescent="0.25">
      <c r="A561" s="107" t="s">
        <v>933</v>
      </c>
      <c r="B561" s="104">
        <v>1</v>
      </c>
      <c r="C561" s="102">
        <v>4</v>
      </c>
      <c r="D561" s="104">
        <v>1</v>
      </c>
    </row>
    <row r="562" spans="1:4" x14ac:dyDescent="0.25">
      <c r="A562" s="107" t="s">
        <v>939</v>
      </c>
      <c r="B562" s="104">
        <v>4</v>
      </c>
      <c r="C562" s="102">
        <v>4</v>
      </c>
      <c r="D562" s="104">
        <v>1</v>
      </c>
    </row>
    <row r="563" spans="1:4" x14ac:dyDescent="0.25">
      <c r="A563" s="107" t="s">
        <v>1764</v>
      </c>
      <c r="B563" s="104">
        <v>1</v>
      </c>
      <c r="C563" s="102">
        <v>4</v>
      </c>
      <c r="D563" s="104">
        <v>1</v>
      </c>
    </row>
    <row r="564" spans="1:4" x14ac:dyDescent="0.25">
      <c r="A564" s="108" t="s">
        <v>941</v>
      </c>
      <c r="B564" s="105">
        <v>102</v>
      </c>
      <c r="C564" s="103" t="s">
        <v>840</v>
      </c>
      <c r="D564" s="105">
        <v>42</v>
      </c>
    </row>
    <row r="565" spans="1:4" x14ac:dyDescent="0.25">
      <c r="A565" s="107" t="s">
        <v>942</v>
      </c>
      <c r="B565" s="104"/>
      <c r="C565" s="101"/>
      <c r="D565" s="104"/>
    </row>
    <row r="566" spans="1:4" x14ac:dyDescent="0.25">
      <c r="A566" s="107" t="s">
        <v>802</v>
      </c>
      <c r="B566" s="104">
        <v>5</v>
      </c>
      <c r="C566" s="102">
        <v>4</v>
      </c>
      <c r="D566" s="104">
        <v>1</v>
      </c>
    </row>
    <row r="567" spans="1:4" x14ac:dyDescent="0.25">
      <c r="A567" s="107" t="s">
        <v>944</v>
      </c>
      <c r="B567" s="104">
        <v>6</v>
      </c>
      <c r="C567" s="102">
        <v>4</v>
      </c>
      <c r="D567" s="104">
        <v>1</v>
      </c>
    </row>
    <row r="568" spans="1:4" x14ac:dyDescent="0.25">
      <c r="A568" s="107" t="s">
        <v>946</v>
      </c>
      <c r="B568" s="104">
        <v>5</v>
      </c>
      <c r="C568" s="102">
        <v>4</v>
      </c>
      <c r="D568" s="104">
        <v>1</v>
      </c>
    </row>
    <row r="569" spans="1:4" x14ac:dyDescent="0.25">
      <c r="A569" s="107" t="s">
        <v>1716</v>
      </c>
      <c r="B569" s="104">
        <v>1</v>
      </c>
      <c r="C569" s="102">
        <v>4</v>
      </c>
      <c r="D569" s="104">
        <v>1</v>
      </c>
    </row>
    <row r="570" spans="1:4" x14ac:dyDescent="0.25">
      <c r="A570" s="107" t="s">
        <v>947</v>
      </c>
      <c r="B570" s="104">
        <v>2</v>
      </c>
      <c r="C570" s="102">
        <v>4</v>
      </c>
      <c r="D570" s="104">
        <v>1</v>
      </c>
    </row>
    <row r="571" spans="1:4" x14ac:dyDescent="0.25">
      <c r="A571" s="107" t="s">
        <v>1717</v>
      </c>
      <c r="B571" s="104">
        <v>8</v>
      </c>
      <c r="C571" s="102">
        <v>4</v>
      </c>
      <c r="D571" s="104">
        <v>1</v>
      </c>
    </row>
    <row r="572" spans="1:4" x14ac:dyDescent="0.25">
      <c r="A572" s="107" t="s">
        <v>805</v>
      </c>
      <c r="B572" s="104">
        <v>5</v>
      </c>
      <c r="C572" s="102">
        <v>4</v>
      </c>
      <c r="D572" s="104">
        <v>1</v>
      </c>
    </row>
    <row r="573" spans="1:4" x14ac:dyDescent="0.25">
      <c r="A573" s="107" t="s">
        <v>1652</v>
      </c>
      <c r="B573" s="104">
        <v>2</v>
      </c>
      <c r="C573" s="102">
        <v>4</v>
      </c>
      <c r="D573" s="104">
        <v>1</v>
      </c>
    </row>
    <row r="574" spans="1:4" x14ac:dyDescent="0.25">
      <c r="A574" s="107" t="s">
        <v>893</v>
      </c>
      <c r="B574" s="104">
        <v>2</v>
      </c>
      <c r="C574" s="102">
        <v>4</v>
      </c>
      <c r="D574" s="104">
        <v>1</v>
      </c>
    </row>
    <row r="575" spans="1:4" x14ac:dyDescent="0.25">
      <c r="A575" s="107" t="s">
        <v>1719</v>
      </c>
      <c r="B575" s="104">
        <v>2</v>
      </c>
      <c r="C575" s="102">
        <v>4</v>
      </c>
      <c r="D575" s="104">
        <v>1</v>
      </c>
    </row>
    <row r="576" spans="1:4" x14ac:dyDescent="0.25">
      <c r="A576" s="107" t="s">
        <v>900</v>
      </c>
      <c r="B576" s="104">
        <v>2</v>
      </c>
      <c r="C576" s="102">
        <v>4</v>
      </c>
      <c r="D576" s="104">
        <v>1</v>
      </c>
    </row>
    <row r="577" spans="1:4" x14ac:dyDescent="0.25">
      <c r="A577" s="107" t="s">
        <v>2118</v>
      </c>
      <c r="B577" s="104">
        <v>1</v>
      </c>
      <c r="C577" s="102">
        <v>4</v>
      </c>
      <c r="D577" s="104">
        <v>1</v>
      </c>
    </row>
    <row r="578" spans="1:4" x14ac:dyDescent="0.25">
      <c r="A578" s="107" t="s">
        <v>953</v>
      </c>
      <c r="B578" s="104">
        <v>1</v>
      </c>
      <c r="C578" s="102">
        <v>4</v>
      </c>
      <c r="D578" s="104">
        <v>1</v>
      </c>
    </row>
    <row r="579" spans="1:4" x14ac:dyDescent="0.25">
      <c r="A579" s="107" t="s">
        <v>954</v>
      </c>
      <c r="B579" s="104">
        <v>2</v>
      </c>
      <c r="C579" s="102">
        <v>4</v>
      </c>
      <c r="D579" s="104">
        <v>1</v>
      </c>
    </row>
    <row r="580" spans="1:4" x14ac:dyDescent="0.25">
      <c r="A580" s="107" t="s">
        <v>812</v>
      </c>
      <c r="B580" s="104">
        <v>6</v>
      </c>
      <c r="C580" s="102">
        <v>4</v>
      </c>
      <c r="D580" s="104">
        <v>1</v>
      </c>
    </row>
    <row r="581" spans="1:4" x14ac:dyDescent="0.25">
      <c r="A581" s="107" t="s">
        <v>2116</v>
      </c>
      <c r="B581" s="104">
        <v>1</v>
      </c>
      <c r="C581" s="102">
        <v>4</v>
      </c>
      <c r="D581" s="104">
        <v>1</v>
      </c>
    </row>
    <row r="582" spans="1:4" x14ac:dyDescent="0.25">
      <c r="A582" s="107" t="s">
        <v>959</v>
      </c>
      <c r="B582" s="104">
        <v>1</v>
      </c>
      <c r="C582" s="102">
        <v>4</v>
      </c>
      <c r="D582" s="104">
        <v>1</v>
      </c>
    </row>
    <row r="583" spans="1:4" x14ac:dyDescent="0.25">
      <c r="A583" s="107" t="s">
        <v>1724</v>
      </c>
      <c r="B583" s="104">
        <v>5</v>
      </c>
      <c r="C583" s="102">
        <v>4</v>
      </c>
      <c r="D583" s="104">
        <v>1</v>
      </c>
    </row>
    <row r="584" spans="1:4" x14ac:dyDescent="0.25">
      <c r="A584" s="107" t="s">
        <v>962</v>
      </c>
      <c r="B584" s="104">
        <v>1</v>
      </c>
      <c r="C584" s="102">
        <v>4</v>
      </c>
      <c r="D584" s="104">
        <v>1</v>
      </c>
    </row>
    <row r="585" spans="1:4" x14ac:dyDescent="0.25">
      <c r="A585" s="107" t="s">
        <v>820</v>
      </c>
      <c r="B585" s="104">
        <v>1</v>
      </c>
      <c r="C585" s="102">
        <v>4</v>
      </c>
      <c r="D585" s="104">
        <v>1</v>
      </c>
    </row>
    <row r="586" spans="1:4" x14ac:dyDescent="0.25">
      <c r="A586" s="107" t="s">
        <v>963</v>
      </c>
      <c r="B586" s="104">
        <v>2</v>
      </c>
      <c r="C586" s="102">
        <v>4</v>
      </c>
      <c r="D586" s="104">
        <v>1</v>
      </c>
    </row>
    <row r="587" spans="1:4" x14ac:dyDescent="0.25">
      <c r="A587" s="107" t="s">
        <v>1725</v>
      </c>
      <c r="B587" s="104">
        <v>1</v>
      </c>
      <c r="C587" s="102">
        <v>4</v>
      </c>
      <c r="D587" s="104">
        <v>1</v>
      </c>
    </row>
    <row r="588" spans="1:4" x14ac:dyDescent="0.25">
      <c r="A588" s="107" t="s">
        <v>1726</v>
      </c>
      <c r="B588" s="104">
        <v>3</v>
      </c>
      <c r="C588" s="102">
        <v>4</v>
      </c>
      <c r="D588" s="104">
        <v>1</v>
      </c>
    </row>
    <row r="589" spans="1:4" x14ac:dyDescent="0.25">
      <c r="A589" s="107" t="s">
        <v>1727</v>
      </c>
      <c r="B589" s="104">
        <v>1</v>
      </c>
      <c r="C589" s="102">
        <v>4</v>
      </c>
      <c r="D589" s="104">
        <v>1</v>
      </c>
    </row>
    <row r="590" spans="1:4" x14ac:dyDescent="0.25">
      <c r="A590" s="107" t="s">
        <v>827</v>
      </c>
      <c r="B590" s="104">
        <v>10</v>
      </c>
      <c r="C590" s="102">
        <v>4</v>
      </c>
      <c r="D590" s="104">
        <v>1</v>
      </c>
    </row>
    <row r="591" spans="1:4" x14ac:dyDescent="0.25">
      <c r="A591" s="107" t="s">
        <v>968</v>
      </c>
      <c r="B591" s="104">
        <v>1</v>
      </c>
      <c r="C591" s="102">
        <v>4</v>
      </c>
      <c r="D591" s="104">
        <v>1</v>
      </c>
    </row>
    <row r="592" spans="1:4" x14ac:dyDescent="0.25">
      <c r="A592" s="107" t="s">
        <v>1731</v>
      </c>
      <c r="B592" s="104">
        <v>2</v>
      </c>
      <c r="C592" s="102">
        <v>4</v>
      </c>
      <c r="D592" s="104">
        <v>1</v>
      </c>
    </row>
    <row r="593" spans="1:4" x14ac:dyDescent="0.25">
      <c r="A593" s="107" t="s">
        <v>970</v>
      </c>
      <c r="B593" s="104">
        <v>1</v>
      </c>
      <c r="C593" s="102">
        <v>4</v>
      </c>
      <c r="D593" s="104">
        <v>1</v>
      </c>
    </row>
    <row r="594" spans="1:4" x14ac:dyDescent="0.25">
      <c r="A594" s="107" t="s">
        <v>1732</v>
      </c>
      <c r="B594" s="104">
        <v>3</v>
      </c>
      <c r="C594" s="102">
        <v>4</v>
      </c>
      <c r="D594" s="104">
        <v>1</v>
      </c>
    </row>
    <row r="595" spans="1:4" x14ac:dyDescent="0.25">
      <c r="A595" s="107" t="s">
        <v>835</v>
      </c>
      <c r="B595" s="104">
        <v>1</v>
      </c>
      <c r="C595" s="102">
        <v>4</v>
      </c>
      <c r="D595" s="104">
        <v>1</v>
      </c>
    </row>
    <row r="596" spans="1:4" x14ac:dyDescent="0.25">
      <c r="A596" s="107" t="s">
        <v>1733</v>
      </c>
      <c r="B596" s="104">
        <v>2</v>
      </c>
      <c r="C596" s="102">
        <v>4</v>
      </c>
      <c r="D596" s="104">
        <v>1</v>
      </c>
    </row>
    <row r="597" spans="1:4" x14ac:dyDescent="0.25">
      <c r="A597" s="107" t="s">
        <v>1658</v>
      </c>
      <c r="B597" s="104">
        <v>1</v>
      </c>
      <c r="C597" s="102">
        <v>4</v>
      </c>
      <c r="D597" s="104">
        <v>1</v>
      </c>
    </row>
    <row r="598" spans="1:4" x14ac:dyDescent="0.25">
      <c r="A598" s="108" t="s">
        <v>972</v>
      </c>
      <c r="B598" s="105">
        <v>87</v>
      </c>
      <c r="C598" s="103" t="s">
        <v>840</v>
      </c>
      <c r="D598" s="105">
        <v>32</v>
      </c>
    </row>
    <row r="599" spans="1:4" x14ac:dyDescent="0.25">
      <c r="A599" s="107" t="s">
        <v>973</v>
      </c>
      <c r="B599" s="104"/>
      <c r="C599" s="101"/>
      <c r="D599" s="104"/>
    </row>
    <row r="600" spans="1:4" x14ac:dyDescent="0.25">
      <c r="A600" s="107" t="s">
        <v>874</v>
      </c>
      <c r="B600" s="104">
        <v>1</v>
      </c>
      <c r="C600" s="102">
        <v>4</v>
      </c>
      <c r="D600" s="104">
        <v>1</v>
      </c>
    </row>
    <row r="601" spans="1:4" x14ac:dyDescent="0.25">
      <c r="A601" s="107" t="s">
        <v>1685</v>
      </c>
      <c r="B601" s="104">
        <v>4</v>
      </c>
      <c r="C601" s="102">
        <v>4</v>
      </c>
      <c r="D601" s="104">
        <v>1</v>
      </c>
    </row>
    <row r="602" spans="1:4" x14ac:dyDescent="0.25">
      <c r="A602" s="107" t="s">
        <v>1736</v>
      </c>
      <c r="B602" s="104">
        <v>1</v>
      </c>
      <c r="C602" s="102">
        <v>4</v>
      </c>
      <c r="D602" s="104">
        <v>1</v>
      </c>
    </row>
    <row r="603" spans="1:4" x14ac:dyDescent="0.25">
      <c r="A603" s="107" t="s">
        <v>887</v>
      </c>
      <c r="B603" s="104">
        <v>2</v>
      </c>
      <c r="C603" s="102">
        <v>4</v>
      </c>
      <c r="D603" s="104">
        <v>1</v>
      </c>
    </row>
    <row r="604" spans="1:4" x14ac:dyDescent="0.25">
      <c r="A604" s="107" t="s">
        <v>988</v>
      </c>
      <c r="B604" s="104">
        <v>1</v>
      </c>
      <c r="C604" s="102">
        <v>4</v>
      </c>
      <c r="D604" s="104">
        <v>1</v>
      </c>
    </row>
    <row r="605" spans="1:4" x14ac:dyDescent="0.25">
      <c r="A605" s="107" t="s">
        <v>888</v>
      </c>
      <c r="B605" s="104">
        <v>2</v>
      </c>
      <c r="C605" s="102">
        <v>4</v>
      </c>
      <c r="D605" s="104">
        <v>1</v>
      </c>
    </row>
    <row r="606" spans="1:4" x14ac:dyDescent="0.25">
      <c r="A606" s="107" t="s">
        <v>890</v>
      </c>
      <c r="B606" s="104">
        <v>3</v>
      </c>
      <c r="C606" s="102">
        <v>4</v>
      </c>
      <c r="D606" s="104">
        <v>1</v>
      </c>
    </row>
    <row r="607" spans="1:4" x14ac:dyDescent="0.25">
      <c r="A607" s="107" t="s">
        <v>891</v>
      </c>
      <c r="B607" s="104">
        <v>1</v>
      </c>
      <c r="C607" s="102">
        <v>4</v>
      </c>
      <c r="D607" s="104">
        <v>1</v>
      </c>
    </row>
    <row r="608" spans="1:4" x14ac:dyDescent="0.25">
      <c r="A608" s="107" t="s">
        <v>1740</v>
      </c>
      <c r="B608" s="104">
        <v>3</v>
      </c>
      <c r="C608" s="102">
        <v>4</v>
      </c>
      <c r="D608" s="104">
        <v>1</v>
      </c>
    </row>
    <row r="609" spans="1:4" x14ac:dyDescent="0.25">
      <c r="A609" s="107" t="s">
        <v>1741</v>
      </c>
      <c r="B609" s="104">
        <v>2</v>
      </c>
      <c r="C609" s="102">
        <v>4</v>
      </c>
      <c r="D609" s="104">
        <v>1</v>
      </c>
    </row>
    <row r="610" spans="1:4" x14ac:dyDescent="0.25">
      <c r="A610" s="107" t="s">
        <v>996</v>
      </c>
      <c r="B610" s="104">
        <v>2</v>
      </c>
      <c r="C610" s="102">
        <v>4</v>
      </c>
      <c r="D610" s="104">
        <v>1</v>
      </c>
    </row>
    <row r="611" spans="1:4" x14ac:dyDescent="0.25">
      <c r="A611" s="107" t="s">
        <v>1742</v>
      </c>
      <c r="B611" s="104">
        <v>2</v>
      </c>
      <c r="C611" s="102">
        <v>4</v>
      </c>
      <c r="D611" s="104">
        <v>1</v>
      </c>
    </row>
    <row r="612" spans="1:4" x14ac:dyDescent="0.25">
      <c r="A612" s="107" t="s">
        <v>1692</v>
      </c>
      <c r="B612" s="104">
        <v>2</v>
      </c>
      <c r="C612" s="102">
        <v>4</v>
      </c>
      <c r="D612" s="104">
        <v>1</v>
      </c>
    </row>
    <row r="613" spans="1:4" x14ac:dyDescent="0.25">
      <c r="A613" s="107" t="s">
        <v>899</v>
      </c>
      <c r="B613" s="104">
        <v>1</v>
      </c>
      <c r="C613" s="102">
        <v>4</v>
      </c>
      <c r="D613" s="104">
        <v>1</v>
      </c>
    </row>
    <row r="614" spans="1:4" x14ac:dyDescent="0.25">
      <c r="A614" s="107" t="s">
        <v>1743</v>
      </c>
      <c r="B614" s="104">
        <v>6</v>
      </c>
      <c r="C614" s="102">
        <v>4</v>
      </c>
      <c r="D614" s="104">
        <v>1</v>
      </c>
    </row>
    <row r="615" spans="1:4" x14ac:dyDescent="0.25">
      <c r="A615" s="107" t="s">
        <v>1002</v>
      </c>
      <c r="B615" s="104">
        <v>4</v>
      </c>
      <c r="C615" s="102">
        <v>4</v>
      </c>
      <c r="D615" s="104">
        <v>1</v>
      </c>
    </row>
    <row r="616" spans="1:4" x14ac:dyDescent="0.25">
      <c r="A616" s="107" t="s">
        <v>1004</v>
      </c>
      <c r="B616" s="104">
        <v>1</v>
      </c>
      <c r="C616" s="102">
        <v>4</v>
      </c>
      <c r="D616" s="104">
        <v>1</v>
      </c>
    </row>
    <row r="617" spans="1:4" x14ac:dyDescent="0.25">
      <c r="A617" s="107" t="s">
        <v>905</v>
      </c>
      <c r="B617" s="104">
        <v>2</v>
      </c>
      <c r="C617" s="102">
        <v>4</v>
      </c>
      <c r="D617" s="104">
        <v>1</v>
      </c>
    </row>
    <row r="618" spans="1:4" x14ac:dyDescent="0.25">
      <c r="A618" s="107" t="s">
        <v>1009</v>
      </c>
      <c r="B618" s="104">
        <v>2</v>
      </c>
      <c r="C618" s="102">
        <v>4</v>
      </c>
      <c r="D618" s="104">
        <v>1</v>
      </c>
    </row>
    <row r="619" spans="1:4" x14ac:dyDescent="0.25">
      <c r="A619" s="107" t="s">
        <v>908</v>
      </c>
      <c r="B619" s="104">
        <v>2</v>
      </c>
      <c r="C619" s="102">
        <v>4</v>
      </c>
      <c r="D619" s="104">
        <v>1</v>
      </c>
    </row>
    <row r="620" spans="1:4" x14ac:dyDescent="0.25">
      <c r="A620" s="107" t="s">
        <v>1012</v>
      </c>
      <c r="B620" s="104">
        <v>3</v>
      </c>
      <c r="C620" s="102">
        <v>4</v>
      </c>
      <c r="D620" s="104">
        <v>1</v>
      </c>
    </row>
    <row r="621" spans="1:4" x14ac:dyDescent="0.25">
      <c r="A621" s="107" t="s">
        <v>1014</v>
      </c>
      <c r="B621" s="104">
        <v>1</v>
      </c>
      <c r="C621" s="102">
        <v>4</v>
      </c>
      <c r="D621" s="104">
        <v>1</v>
      </c>
    </row>
    <row r="622" spans="1:4" x14ac:dyDescent="0.25">
      <c r="A622" s="107" t="s">
        <v>912</v>
      </c>
      <c r="B622" s="104">
        <v>4</v>
      </c>
      <c r="C622" s="102">
        <v>4</v>
      </c>
      <c r="D622" s="104">
        <v>1</v>
      </c>
    </row>
    <row r="623" spans="1:4" x14ac:dyDescent="0.25">
      <c r="A623" s="107" t="s">
        <v>1021</v>
      </c>
      <c r="B623" s="104">
        <v>2</v>
      </c>
      <c r="C623" s="102">
        <v>4</v>
      </c>
      <c r="D623" s="104">
        <v>1</v>
      </c>
    </row>
    <row r="624" spans="1:4" x14ac:dyDescent="0.25">
      <c r="A624" s="107" t="s">
        <v>1027</v>
      </c>
      <c r="B624" s="104">
        <v>1</v>
      </c>
      <c r="C624" s="102">
        <v>4</v>
      </c>
      <c r="D624" s="104">
        <v>1</v>
      </c>
    </row>
    <row r="625" spans="1:4" x14ac:dyDescent="0.25">
      <c r="A625" s="107" t="s">
        <v>1031</v>
      </c>
      <c r="B625" s="104">
        <v>5</v>
      </c>
      <c r="C625" s="102">
        <v>4</v>
      </c>
      <c r="D625" s="104">
        <v>1</v>
      </c>
    </row>
    <row r="626" spans="1:4" x14ac:dyDescent="0.25">
      <c r="A626" s="107" t="s">
        <v>1032</v>
      </c>
      <c r="B626" s="104">
        <v>2</v>
      </c>
      <c r="C626" s="102">
        <v>4</v>
      </c>
      <c r="D626" s="104">
        <v>1</v>
      </c>
    </row>
    <row r="627" spans="1:4" x14ac:dyDescent="0.25">
      <c r="A627" s="107" t="s">
        <v>1754</v>
      </c>
      <c r="B627" s="104">
        <v>3</v>
      </c>
      <c r="C627" s="102">
        <v>4</v>
      </c>
      <c r="D627" s="104">
        <v>1</v>
      </c>
    </row>
    <row r="628" spans="1:4" x14ac:dyDescent="0.25">
      <c r="A628" s="107" t="s">
        <v>929</v>
      </c>
      <c r="B628" s="104">
        <v>2</v>
      </c>
      <c r="C628" s="102">
        <v>4</v>
      </c>
      <c r="D628" s="104">
        <v>1</v>
      </c>
    </row>
    <row r="629" spans="1:4" x14ac:dyDescent="0.25">
      <c r="A629" s="107" t="s">
        <v>1712</v>
      </c>
      <c r="B629" s="104">
        <v>1</v>
      </c>
      <c r="C629" s="102">
        <v>4</v>
      </c>
      <c r="D629" s="104">
        <v>1</v>
      </c>
    </row>
    <row r="630" spans="1:4" x14ac:dyDescent="0.25">
      <c r="A630" s="107" t="s">
        <v>1758</v>
      </c>
      <c r="B630" s="104">
        <v>1</v>
      </c>
      <c r="C630" s="102">
        <v>4</v>
      </c>
      <c r="D630" s="104">
        <v>1</v>
      </c>
    </row>
    <row r="631" spans="1:4" x14ac:dyDescent="0.25">
      <c r="A631" s="107" t="s">
        <v>1759</v>
      </c>
      <c r="B631" s="104">
        <v>3</v>
      </c>
      <c r="C631" s="102">
        <v>4</v>
      </c>
      <c r="D631" s="104">
        <v>1</v>
      </c>
    </row>
    <row r="632" spans="1:4" x14ac:dyDescent="0.25">
      <c r="A632" s="107" t="s">
        <v>1044</v>
      </c>
      <c r="B632" s="104">
        <v>3</v>
      </c>
      <c r="C632" s="102">
        <v>4</v>
      </c>
      <c r="D632" s="104">
        <v>1</v>
      </c>
    </row>
    <row r="633" spans="1:4" x14ac:dyDescent="0.25">
      <c r="A633" s="107" t="s">
        <v>1050</v>
      </c>
      <c r="B633" s="104">
        <v>2</v>
      </c>
      <c r="C633" s="102">
        <v>4</v>
      </c>
      <c r="D633" s="104">
        <v>1</v>
      </c>
    </row>
    <row r="634" spans="1:4" x14ac:dyDescent="0.25">
      <c r="A634" s="107" t="s">
        <v>1051</v>
      </c>
      <c r="B634" s="104">
        <v>2</v>
      </c>
      <c r="C634" s="102">
        <v>4</v>
      </c>
      <c r="D634" s="104">
        <v>1</v>
      </c>
    </row>
    <row r="635" spans="1:4" x14ac:dyDescent="0.25">
      <c r="A635" s="107" t="s">
        <v>1714</v>
      </c>
      <c r="B635" s="104">
        <v>1</v>
      </c>
      <c r="C635" s="102">
        <v>4</v>
      </c>
      <c r="D635" s="104">
        <v>1</v>
      </c>
    </row>
    <row r="636" spans="1:4" x14ac:dyDescent="0.25">
      <c r="A636" s="107" t="s">
        <v>1763</v>
      </c>
      <c r="B636" s="104">
        <v>5</v>
      </c>
      <c r="C636" s="102">
        <v>4</v>
      </c>
      <c r="D636" s="104">
        <v>1</v>
      </c>
    </row>
    <row r="637" spans="1:4" x14ac:dyDescent="0.25">
      <c r="A637" s="108" t="s">
        <v>1059</v>
      </c>
      <c r="B637" s="105">
        <v>85</v>
      </c>
      <c r="C637" s="103" t="s">
        <v>840</v>
      </c>
      <c r="D637" s="105">
        <v>37</v>
      </c>
    </row>
    <row r="638" spans="1:4" x14ac:dyDescent="0.25">
      <c r="A638" s="107" t="s">
        <v>1060</v>
      </c>
      <c r="B638" s="104"/>
      <c r="C638" s="101"/>
      <c r="D638" s="104"/>
    </row>
    <row r="639" spans="1:4" x14ac:dyDescent="0.25">
      <c r="A639" s="107" t="s">
        <v>800</v>
      </c>
      <c r="B639" s="104">
        <v>1</v>
      </c>
      <c r="C639" s="102">
        <v>4</v>
      </c>
      <c r="D639" s="104">
        <v>1</v>
      </c>
    </row>
    <row r="640" spans="1:4" x14ac:dyDescent="0.25">
      <c r="A640" s="107" t="s">
        <v>1766</v>
      </c>
      <c r="B640" s="104">
        <v>2</v>
      </c>
      <c r="C640" s="102">
        <v>4</v>
      </c>
      <c r="D640" s="104">
        <v>1</v>
      </c>
    </row>
    <row r="641" spans="1:4" x14ac:dyDescent="0.25">
      <c r="A641" s="107" t="s">
        <v>1069</v>
      </c>
      <c r="B641" s="104">
        <v>10</v>
      </c>
      <c r="C641" s="102">
        <v>4</v>
      </c>
      <c r="D641" s="104">
        <v>1</v>
      </c>
    </row>
    <row r="642" spans="1:4" x14ac:dyDescent="0.25">
      <c r="A642" s="107" t="s">
        <v>1070</v>
      </c>
      <c r="B642" s="104">
        <v>8</v>
      </c>
      <c r="C642" s="102">
        <v>4</v>
      </c>
      <c r="D642" s="104">
        <v>1</v>
      </c>
    </row>
    <row r="643" spans="1:4" x14ac:dyDescent="0.25">
      <c r="A643" s="107" t="s">
        <v>805</v>
      </c>
      <c r="B643" s="104">
        <v>1</v>
      </c>
      <c r="C643" s="102">
        <v>4</v>
      </c>
      <c r="D643" s="104">
        <v>1</v>
      </c>
    </row>
    <row r="644" spans="1:4" x14ac:dyDescent="0.25">
      <c r="A644" s="107" t="s">
        <v>1771</v>
      </c>
      <c r="B644" s="104">
        <v>1</v>
      </c>
      <c r="C644" s="102">
        <v>4</v>
      </c>
      <c r="D644" s="104">
        <v>1</v>
      </c>
    </row>
    <row r="645" spans="1:4" x14ac:dyDescent="0.25">
      <c r="A645" s="107" t="s">
        <v>807</v>
      </c>
      <c r="B645" s="104">
        <v>2</v>
      </c>
      <c r="C645" s="102">
        <v>4</v>
      </c>
      <c r="D645" s="104">
        <v>1</v>
      </c>
    </row>
    <row r="646" spans="1:4" x14ac:dyDescent="0.25">
      <c r="A646" s="107" t="s">
        <v>1772</v>
      </c>
      <c r="B646" s="104">
        <v>19</v>
      </c>
      <c r="C646" s="102">
        <v>4</v>
      </c>
      <c r="D646" s="104">
        <v>1</v>
      </c>
    </row>
    <row r="647" spans="1:4" x14ac:dyDescent="0.25">
      <c r="A647" s="107" t="s">
        <v>1075</v>
      </c>
      <c r="B647" s="104">
        <v>13</v>
      </c>
      <c r="C647" s="102">
        <v>4</v>
      </c>
      <c r="D647" s="104">
        <v>1</v>
      </c>
    </row>
    <row r="648" spans="1:4" x14ac:dyDescent="0.25">
      <c r="A648" s="107" t="s">
        <v>1773</v>
      </c>
      <c r="B648" s="104">
        <v>1</v>
      </c>
      <c r="C648" s="102">
        <v>4</v>
      </c>
      <c r="D648" s="104">
        <v>1</v>
      </c>
    </row>
    <row r="649" spans="1:4" x14ac:dyDescent="0.25">
      <c r="A649" s="107" t="s">
        <v>809</v>
      </c>
      <c r="B649" s="104">
        <v>1</v>
      </c>
      <c r="C649" s="102">
        <v>4</v>
      </c>
      <c r="D649" s="104">
        <v>1</v>
      </c>
    </row>
    <row r="650" spans="1:4" x14ac:dyDescent="0.25">
      <c r="A650" s="107" t="s">
        <v>2036</v>
      </c>
      <c r="B650" s="104">
        <v>1</v>
      </c>
      <c r="C650" s="102">
        <v>4</v>
      </c>
      <c r="D650" s="104">
        <v>1</v>
      </c>
    </row>
    <row r="651" spans="1:4" x14ac:dyDescent="0.25">
      <c r="A651" s="107" t="s">
        <v>1087</v>
      </c>
      <c r="B651" s="104">
        <v>4</v>
      </c>
      <c r="C651" s="102">
        <v>4</v>
      </c>
      <c r="D651" s="104">
        <v>1</v>
      </c>
    </row>
    <row r="652" spans="1:4" x14ac:dyDescent="0.25">
      <c r="A652" s="107" t="s">
        <v>1777</v>
      </c>
      <c r="B652" s="104">
        <v>3</v>
      </c>
      <c r="C652" s="102">
        <v>4</v>
      </c>
      <c r="D652" s="104">
        <v>1</v>
      </c>
    </row>
    <row r="653" spans="1:4" x14ac:dyDescent="0.25">
      <c r="A653" s="107" t="s">
        <v>1778</v>
      </c>
      <c r="B653" s="104">
        <v>5</v>
      </c>
      <c r="C653" s="102">
        <v>4</v>
      </c>
      <c r="D653" s="104">
        <v>1</v>
      </c>
    </row>
    <row r="654" spans="1:4" x14ac:dyDescent="0.25">
      <c r="A654" s="107" t="s">
        <v>817</v>
      </c>
      <c r="B654" s="104">
        <v>3</v>
      </c>
      <c r="C654" s="102">
        <v>4</v>
      </c>
      <c r="D654" s="104">
        <v>1</v>
      </c>
    </row>
    <row r="655" spans="1:4" x14ac:dyDescent="0.25">
      <c r="A655" s="107" t="s">
        <v>2119</v>
      </c>
      <c r="B655" s="104">
        <v>5</v>
      </c>
      <c r="C655" s="102">
        <v>4</v>
      </c>
      <c r="D655" s="104">
        <v>1</v>
      </c>
    </row>
    <row r="656" spans="1:4" x14ac:dyDescent="0.25">
      <c r="A656" s="107" t="s">
        <v>1655</v>
      </c>
      <c r="B656" s="104">
        <v>12</v>
      </c>
      <c r="C656" s="102">
        <v>4</v>
      </c>
      <c r="D656" s="104">
        <v>1</v>
      </c>
    </row>
    <row r="657" spans="1:4" x14ac:dyDescent="0.25">
      <c r="A657" s="107" t="s">
        <v>820</v>
      </c>
      <c r="B657" s="104">
        <v>2</v>
      </c>
      <c r="C657" s="102">
        <v>4</v>
      </c>
      <c r="D657" s="104">
        <v>1</v>
      </c>
    </row>
    <row r="658" spans="1:4" x14ac:dyDescent="0.25">
      <c r="A658" s="107" t="s">
        <v>823</v>
      </c>
      <c r="B658" s="104">
        <v>6</v>
      </c>
      <c r="C658" s="102">
        <v>4</v>
      </c>
      <c r="D658" s="104">
        <v>1</v>
      </c>
    </row>
    <row r="659" spans="1:4" x14ac:dyDescent="0.25">
      <c r="A659" s="107" t="s">
        <v>1781</v>
      </c>
      <c r="B659" s="104">
        <v>1</v>
      </c>
      <c r="C659" s="102">
        <v>4</v>
      </c>
      <c r="D659" s="104">
        <v>1</v>
      </c>
    </row>
    <row r="660" spans="1:4" x14ac:dyDescent="0.25">
      <c r="A660" s="107" t="s">
        <v>825</v>
      </c>
      <c r="B660" s="104">
        <v>1</v>
      </c>
      <c r="C660" s="102">
        <v>4</v>
      </c>
      <c r="D660" s="104">
        <v>1</v>
      </c>
    </row>
    <row r="661" spans="1:4" x14ac:dyDescent="0.25">
      <c r="A661" s="107" t="s">
        <v>1108</v>
      </c>
      <c r="B661" s="104">
        <v>1</v>
      </c>
      <c r="C661" s="102">
        <v>4</v>
      </c>
      <c r="D661" s="104">
        <v>1</v>
      </c>
    </row>
    <row r="662" spans="1:4" x14ac:dyDescent="0.25">
      <c r="A662" s="107" t="s">
        <v>1109</v>
      </c>
      <c r="B662" s="104">
        <v>1</v>
      </c>
      <c r="C662" s="102">
        <v>4</v>
      </c>
      <c r="D662" s="104">
        <v>1</v>
      </c>
    </row>
    <row r="663" spans="1:4" x14ac:dyDescent="0.25">
      <c r="A663" s="107" t="s">
        <v>1783</v>
      </c>
      <c r="B663" s="104">
        <v>1</v>
      </c>
      <c r="C663" s="102">
        <v>4</v>
      </c>
      <c r="D663" s="104">
        <v>1</v>
      </c>
    </row>
    <row r="664" spans="1:4" x14ac:dyDescent="0.25">
      <c r="A664" s="107" t="s">
        <v>1032</v>
      </c>
      <c r="B664" s="104">
        <v>2</v>
      </c>
      <c r="C664" s="102">
        <v>4</v>
      </c>
      <c r="D664" s="104">
        <v>1</v>
      </c>
    </row>
    <row r="665" spans="1:4" x14ac:dyDescent="0.25">
      <c r="A665" s="107" t="s">
        <v>829</v>
      </c>
      <c r="B665" s="104">
        <v>2</v>
      </c>
      <c r="C665" s="102">
        <v>4</v>
      </c>
      <c r="D665" s="104">
        <v>1</v>
      </c>
    </row>
    <row r="666" spans="1:4" x14ac:dyDescent="0.25">
      <c r="A666" s="107" t="s">
        <v>1116</v>
      </c>
      <c r="B666" s="104">
        <v>1</v>
      </c>
      <c r="C666" s="102">
        <v>4</v>
      </c>
      <c r="D666" s="104">
        <v>1</v>
      </c>
    </row>
    <row r="667" spans="1:4" x14ac:dyDescent="0.25">
      <c r="A667" s="107" t="s">
        <v>1120</v>
      </c>
      <c r="B667" s="104">
        <v>1</v>
      </c>
      <c r="C667" s="102">
        <v>4</v>
      </c>
      <c r="D667" s="104">
        <v>1</v>
      </c>
    </row>
    <row r="668" spans="1:4" x14ac:dyDescent="0.25">
      <c r="A668" s="107" t="s">
        <v>1789</v>
      </c>
      <c r="B668" s="104">
        <v>3</v>
      </c>
      <c r="C668" s="102">
        <v>4</v>
      </c>
      <c r="D668" s="104">
        <v>1</v>
      </c>
    </row>
    <row r="669" spans="1:4" x14ac:dyDescent="0.25">
      <c r="A669" s="107" t="s">
        <v>1123</v>
      </c>
      <c r="B669" s="104">
        <v>1</v>
      </c>
      <c r="C669" s="102">
        <v>4</v>
      </c>
      <c r="D669" s="104">
        <v>1</v>
      </c>
    </row>
    <row r="670" spans="1:4" x14ac:dyDescent="0.25">
      <c r="A670" s="107" t="s">
        <v>1790</v>
      </c>
      <c r="B670" s="104">
        <v>1</v>
      </c>
      <c r="C670" s="102">
        <v>4</v>
      </c>
      <c r="D670" s="104">
        <v>1</v>
      </c>
    </row>
    <row r="671" spans="1:4" x14ac:dyDescent="0.25">
      <c r="A671" s="107" t="s">
        <v>833</v>
      </c>
      <c r="B671" s="104">
        <v>1</v>
      </c>
      <c r="C671" s="102">
        <v>4</v>
      </c>
      <c r="D671" s="104">
        <v>1</v>
      </c>
    </row>
    <row r="672" spans="1:4" x14ac:dyDescent="0.25">
      <c r="A672" s="107" t="s">
        <v>834</v>
      </c>
      <c r="B672" s="104">
        <v>1</v>
      </c>
      <c r="C672" s="102">
        <v>4</v>
      </c>
      <c r="D672" s="104">
        <v>1</v>
      </c>
    </row>
    <row r="673" spans="1:4" x14ac:dyDescent="0.25">
      <c r="A673" s="107" t="s">
        <v>1793</v>
      </c>
      <c r="B673" s="104">
        <v>3</v>
      </c>
      <c r="C673" s="102">
        <v>4</v>
      </c>
      <c r="D673" s="104">
        <v>1</v>
      </c>
    </row>
    <row r="674" spans="1:4" x14ac:dyDescent="0.25">
      <c r="A674" s="108" t="s">
        <v>1131</v>
      </c>
      <c r="B674" s="105">
        <v>121</v>
      </c>
      <c r="C674" s="103" t="s">
        <v>840</v>
      </c>
      <c r="D674" s="105">
        <v>35</v>
      </c>
    </row>
    <row r="675" spans="1:4" x14ac:dyDescent="0.25">
      <c r="A675" s="107" t="s">
        <v>1132</v>
      </c>
      <c r="B675" s="104"/>
      <c r="C675" s="101"/>
      <c r="D675" s="104"/>
    </row>
    <row r="676" spans="1:4" x14ac:dyDescent="0.25">
      <c r="A676" s="107" t="s">
        <v>827</v>
      </c>
      <c r="B676" s="104">
        <v>3</v>
      </c>
      <c r="C676" s="102">
        <v>4</v>
      </c>
      <c r="D676" s="104">
        <v>1</v>
      </c>
    </row>
    <row r="677" spans="1:4" x14ac:dyDescent="0.25">
      <c r="A677" s="107" t="s">
        <v>968</v>
      </c>
      <c r="B677" s="104">
        <v>3</v>
      </c>
      <c r="C677" s="102">
        <v>4</v>
      </c>
      <c r="D677" s="104">
        <v>1</v>
      </c>
    </row>
    <row r="678" spans="1:4" x14ac:dyDescent="0.25">
      <c r="A678" s="107" t="s">
        <v>1658</v>
      </c>
      <c r="B678" s="104">
        <v>1</v>
      </c>
      <c r="C678" s="102">
        <v>4</v>
      </c>
      <c r="D678" s="104">
        <v>1</v>
      </c>
    </row>
    <row r="679" spans="1:4" x14ac:dyDescent="0.25">
      <c r="A679" s="108" t="s">
        <v>1134</v>
      </c>
      <c r="B679" s="105">
        <v>7</v>
      </c>
      <c r="C679" s="103" t="s">
        <v>840</v>
      </c>
      <c r="D679" s="105">
        <v>3</v>
      </c>
    </row>
    <row r="680" spans="1:4" x14ac:dyDescent="0.25">
      <c r="A680" s="107" t="s">
        <v>1135</v>
      </c>
      <c r="B680" s="104"/>
      <c r="C680" s="101"/>
      <c r="D680" s="104"/>
    </row>
    <row r="681" spans="1:4" x14ac:dyDescent="0.25">
      <c r="A681" s="107" t="s">
        <v>1797</v>
      </c>
      <c r="B681" s="104">
        <v>1</v>
      </c>
      <c r="C681" s="102">
        <v>4</v>
      </c>
      <c r="D681" s="104">
        <v>1</v>
      </c>
    </row>
    <row r="682" spans="1:4" x14ac:dyDescent="0.25">
      <c r="A682" s="107" t="s">
        <v>1161</v>
      </c>
      <c r="B682" s="104">
        <v>4</v>
      </c>
      <c r="C682" s="102">
        <v>4</v>
      </c>
      <c r="D682" s="104">
        <v>1</v>
      </c>
    </row>
    <row r="683" spans="1:4" x14ac:dyDescent="0.25">
      <c r="A683" s="107" t="s">
        <v>1798</v>
      </c>
      <c r="B683" s="104">
        <v>1</v>
      </c>
      <c r="C683" s="102">
        <v>4</v>
      </c>
      <c r="D683" s="104">
        <v>1</v>
      </c>
    </row>
    <row r="684" spans="1:4" x14ac:dyDescent="0.25">
      <c r="A684" s="107" t="s">
        <v>1800</v>
      </c>
      <c r="B684" s="104">
        <v>1</v>
      </c>
      <c r="C684" s="102">
        <v>4</v>
      </c>
      <c r="D684" s="104">
        <v>1</v>
      </c>
    </row>
    <row r="685" spans="1:4" x14ac:dyDescent="0.25">
      <c r="A685" s="107" t="s">
        <v>1801</v>
      </c>
      <c r="B685" s="104">
        <v>1</v>
      </c>
      <c r="C685" s="102">
        <v>4</v>
      </c>
      <c r="D685" s="104">
        <v>1</v>
      </c>
    </row>
    <row r="686" spans="1:4" x14ac:dyDescent="0.25">
      <c r="A686" s="107" t="s">
        <v>1140</v>
      </c>
      <c r="B686" s="104">
        <v>2</v>
      </c>
      <c r="C686" s="102">
        <v>4</v>
      </c>
      <c r="D686" s="104">
        <v>1</v>
      </c>
    </row>
    <row r="687" spans="1:4" x14ac:dyDescent="0.25">
      <c r="A687" s="107" t="s">
        <v>1143</v>
      </c>
      <c r="B687" s="104">
        <v>1</v>
      </c>
      <c r="C687" s="102">
        <v>4</v>
      </c>
      <c r="D687" s="104">
        <v>1</v>
      </c>
    </row>
    <row r="688" spans="1:4" x14ac:dyDescent="0.25">
      <c r="A688" s="107" t="s">
        <v>1806</v>
      </c>
      <c r="B688" s="104">
        <v>1</v>
      </c>
      <c r="C688" s="102">
        <v>4</v>
      </c>
      <c r="D688" s="104">
        <v>1</v>
      </c>
    </row>
    <row r="689" spans="1:4" x14ac:dyDescent="0.25">
      <c r="A689" s="107" t="s">
        <v>1145</v>
      </c>
      <c r="B689" s="104">
        <v>1</v>
      </c>
      <c r="C689" s="102">
        <v>4</v>
      </c>
      <c r="D689" s="104">
        <v>1</v>
      </c>
    </row>
    <row r="690" spans="1:4" x14ac:dyDescent="0.25">
      <c r="A690" s="107" t="s">
        <v>1147</v>
      </c>
      <c r="B690" s="104">
        <v>1</v>
      </c>
      <c r="C690" s="102">
        <v>4</v>
      </c>
      <c r="D690" s="104">
        <v>1</v>
      </c>
    </row>
    <row r="691" spans="1:4" x14ac:dyDescent="0.25">
      <c r="A691" s="107" t="s">
        <v>1810</v>
      </c>
      <c r="B691" s="104">
        <v>2</v>
      </c>
      <c r="C691" s="102">
        <v>4</v>
      </c>
      <c r="D691" s="104">
        <v>1</v>
      </c>
    </row>
    <row r="692" spans="1:4" x14ac:dyDescent="0.25">
      <c r="A692" s="107" t="s">
        <v>1812</v>
      </c>
      <c r="B692" s="104">
        <v>1</v>
      </c>
      <c r="C692" s="102">
        <v>4</v>
      </c>
      <c r="D692" s="104">
        <v>1</v>
      </c>
    </row>
    <row r="693" spans="1:4" x14ac:dyDescent="0.25">
      <c r="A693" s="107" t="s">
        <v>1813</v>
      </c>
      <c r="B693" s="104">
        <v>1</v>
      </c>
      <c r="C693" s="102">
        <v>4</v>
      </c>
      <c r="D693" s="104">
        <v>1</v>
      </c>
    </row>
    <row r="694" spans="1:4" x14ac:dyDescent="0.25">
      <c r="A694" s="107" t="s">
        <v>1815</v>
      </c>
      <c r="B694" s="104">
        <v>1</v>
      </c>
      <c r="C694" s="102">
        <v>4</v>
      </c>
      <c r="D694" s="104">
        <v>1</v>
      </c>
    </row>
    <row r="695" spans="1:4" x14ac:dyDescent="0.25">
      <c r="A695" s="107" t="s">
        <v>2040</v>
      </c>
      <c r="B695" s="104">
        <v>1</v>
      </c>
      <c r="C695" s="102">
        <v>4</v>
      </c>
      <c r="D695" s="104">
        <v>1</v>
      </c>
    </row>
    <row r="696" spans="1:4" x14ac:dyDescent="0.25">
      <c r="A696" s="107" t="s">
        <v>2120</v>
      </c>
      <c r="B696" s="104">
        <v>1</v>
      </c>
      <c r="C696" s="102">
        <v>4</v>
      </c>
      <c r="D696" s="104">
        <v>1</v>
      </c>
    </row>
    <row r="697" spans="1:4" x14ac:dyDescent="0.25">
      <c r="A697" s="107" t="s">
        <v>1816</v>
      </c>
      <c r="B697" s="104">
        <v>1</v>
      </c>
      <c r="C697" s="102">
        <v>4</v>
      </c>
      <c r="D697" s="104">
        <v>1</v>
      </c>
    </row>
    <row r="698" spans="1:4" x14ac:dyDescent="0.25">
      <c r="A698" s="107" t="s">
        <v>1817</v>
      </c>
      <c r="B698" s="104">
        <v>1</v>
      </c>
      <c r="C698" s="102">
        <v>4</v>
      </c>
      <c r="D698" s="104">
        <v>1</v>
      </c>
    </row>
    <row r="699" spans="1:4" x14ac:dyDescent="0.25">
      <c r="A699" s="107" t="s">
        <v>1818</v>
      </c>
      <c r="B699" s="104">
        <v>1</v>
      </c>
      <c r="C699" s="102">
        <v>4</v>
      </c>
      <c r="D699" s="104">
        <v>1</v>
      </c>
    </row>
    <row r="700" spans="1:4" x14ac:dyDescent="0.25">
      <c r="A700" s="107" t="s">
        <v>2046</v>
      </c>
      <c r="B700" s="104">
        <v>1</v>
      </c>
      <c r="C700" s="102">
        <v>4</v>
      </c>
      <c r="D700" s="104">
        <v>1</v>
      </c>
    </row>
    <row r="701" spans="1:4" x14ac:dyDescent="0.25">
      <c r="A701" s="107" t="s">
        <v>1820</v>
      </c>
      <c r="B701" s="104">
        <v>1</v>
      </c>
      <c r="C701" s="102">
        <v>4</v>
      </c>
      <c r="D701" s="104">
        <v>1</v>
      </c>
    </row>
    <row r="702" spans="1:4" x14ac:dyDescent="0.25">
      <c r="A702" s="107" t="s">
        <v>1824</v>
      </c>
      <c r="B702" s="104">
        <v>1</v>
      </c>
      <c r="C702" s="102">
        <v>4</v>
      </c>
      <c r="D702" s="104">
        <v>1</v>
      </c>
    </row>
    <row r="703" spans="1:4" x14ac:dyDescent="0.25">
      <c r="A703" s="107" t="s">
        <v>1827</v>
      </c>
      <c r="B703" s="104">
        <v>1</v>
      </c>
      <c r="C703" s="102">
        <v>4</v>
      </c>
      <c r="D703" s="104">
        <v>1</v>
      </c>
    </row>
    <row r="704" spans="1:4" x14ac:dyDescent="0.25">
      <c r="A704" s="107" t="s">
        <v>1153</v>
      </c>
      <c r="B704" s="104">
        <v>2</v>
      </c>
      <c r="C704" s="102">
        <v>4</v>
      </c>
      <c r="D704" s="104">
        <v>1</v>
      </c>
    </row>
    <row r="705" spans="1:4" x14ac:dyDescent="0.25">
      <c r="A705" s="107" t="s">
        <v>1829</v>
      </c>
      <c r="B705" s="104">
        <v>1</v>
      </c>
      <c r="C705" s="102">
        <v>4</v>
      </c>
      <c r="D705" s="104">
        <v>1</v>
      </c>
    </row>
    <row r="706" spans="1:4" x14ac:dyDescent="0.25">
      <c r="A706" s="107" t="s">
        <v>1830</v>
      </c>
      <c r="B706" s="104">
        <v>1</v>
      </c>
      <c r="C706" s="102">
        <v>4</v>
      </c>
      <c r="D706" s="104">
        <v>1</v>
      </c>
    </row>
    <row r="707" spans="1:4" x14ac:dyDescent="0.25">
      <c r="A707" s="108" t="s">
        <v>1157</v>
      </c>
      <c r="B707" s="105">
        <v>32</v>
      </c>
      <c r="C707" s="103" t="s">
        <v>1158</v>
      </c>
      <c r="D707" s="105">
        <v>26</v>
      </c>
    </row>
    <row r="708" spans="1:4" x14ac:dyDescent="0.25">
      <c r="A708" s="107" t="s">
        <v>1159</v>
      </c>
      <c r="B708" s="104"/>
      <c r="C708" s="101"/>
      <c r="D708" s="104"/>
    </row>
    <row r="709" spans="1:4" x14ac:dyDescent="0.25">
      <c r="A709" s="107" t="s">
        <v>2121</v>
      </c>
      <c r="B709" s="104">
        <v>1</v>
      </c>
      <c r="C709" s="102">
        <v>4</v>
      </c>
      <c r="D709" s="104">
        <v>1</v>
      </c>
    </row>
    <row r="710" spans="1:4" x14ac:dyDescent="0.25">
      <c r="A710" s="107" t="s">
        <v>1832</v>
      </c>
      <c r="B710" s="104">
        <v>1</v>
      </c>
      <c r="C710" s="102">
        <v>4</v>
      </c>
      <c r="D710" s="104">
        <v>1</v>
      </c>
    </row>
    <row r="711" spans="1:4" x14ac:dyDescent="0.25">
      <c r="A711" s="107" t="s">
        <v>1833</v>
      </c>
      <c r="B711" s="104">
        <v>2</v>
      </c>
      <c r="C711" s="102">
        <v>4</v>
      </c>
      <c r="D711" s="104">
        <v>1</v>
      </c>
    </row>
    <row r="712" spans="1:4" x14ac:dyDescent="0.25">
      <c r="A712" s="107" t="s">
        <v>1834</v>
      </c>
      <c r="B712" s="104">
        <v>1</v>
      </c>
      <c r="C712" s="102">
        <v>4</v>
      </c>
      <c r="D712" s="104">
        <v>1</v>
      </c>
    </row>
    <row r="713" spans="1:4" x14ac:dyDescent="0.25">
      <c r="A713" s="107" t="s">
        <v>1835</v>
      </c>
      <c r="B713" s="104">
        <v>1</v>
      </c>
      <c r="C713" s="102">
        <v>4</v>
      </c>
      <c r="D713" s="104">
        <v>1</v>
      </c>
    </row>
    <row r="714" spans="1:4" x14ac:dyDescent="0.25">
      <c r="A714" s="107" t="s">
        <v>1836</v>
      </c>
      <c r="B714" s="104">
        <v>1</v>
      </c>
      <c r="C714" s="102">
        <v>4</v>
      </c>
      <c r="D714" s="104">
        <v>1</v>
      </c>
    </row>
    <row r="715" spans="1:4" x14ac:dyDescent="0.25">
      <c r="A715" s="107" t="s">
        <v>1165</v>
      </c>
      <c r="B715" s="104">
        <v>1</v>
      </c>
      <c r="C715" s="102">
        <v>4</v>
      </c>
      <c r="D715" s="104">
        <v>1</v>
      </c>
    </row>
    <row r="716" spans="1:4" x14ac:dyDescent="0.25">
      <c r="A716" s="107" t="s">
        <v>1168</v>
      </c>
      <c r="B716" s="104">
        <v>1</v>
      </c>
      <c r="C716" s="102">
        <v>4</v>
      </c>
      <c r="D716" s="104">
        <v>1</v>
      </c>
    </row>
    <row r="717" spans="1:4" x14ac:dyDescent="0.25">
      <c r="A717" s="107" t="s">
        <v>1169</v>
      </c>
      <c r="B717" s="104">
        <v>3</v>
      </c>
      <c r="C717" s="102">
        <v>4</v>
      </c>
      <c r="D717" s="104">
        <v>1</v>
      </c>
    </row>
    <row r="718" spans="1:4" x14ac:dyDescent="0.25">
      <c r="A718" s="107" t="s">
        <v>1838</v>
      </c>
      <c r="B718" s="104">
        <v>2</v>
      </c>
      <c r="C718" s="102">
        <v>4</v>
      </c>
      <c r="D718" s="104">
        <v>1</v>
      </c>
    </row>
    <row r="719" spans="1:4" x14ac:dyDescent="0.25">
      <c r="A719" s="107" t="s">
        <v>1170</v>
      </c>
      <c r="B719" s="104">
        <v>3</v>
      </c>
      <c r="C719" s="102">
        <v>4</v>
      </c>
      <c r="D719" s="104">
        <v>1</v>
      </c>
    </row>
    <row r="720" spans="1:4" x14ac:dyDescent="0.25">
      <c r="A720" s="107" t="s">
        <v>1840</v>
      </c>
      <c r="B720" s="104">
        <v>1</v>
      </c>
      <c r="C720" s="102">
        <v>4</v>
      </c>
      <c r="D720" s="104">
        <v>1</v>
      </c>
    </row>
    <row r="721" spans="1:4" x14ac:dyDescent="0.25">
      <c r="A721" s="107" t="s">
        <v>1171</v>
      </c>
      <c r="B721" s="104">
        <v>1</v>
      </c>
      <c r="C721" s="102">
        <v>4</v>
      </c>
      <c r="D721" s="104">
        <v>1</v>
      </c>
    </row>
    <row r="722" spans="1:4" x14ac:dyDescent="0.25">
      <c r="A722" s="107" t="s">
        <v>2044</v>
      </c>
      <c r="B722" s="104">
        <v>1</v>
      </c>
      <c r="C722" s="102">
        <v>4</v>
      </c>
      <c r="D722" s="104">
        <v>1</v>
      </c>
    </row>
    <row r="723" spans="1:4" x14ac:dyDescent="0.25">
      <c r="A723" s="107" t="s">
        <v>2045</v>
      </c>
      <c r="B723" s="104">
        <v>1</v>
      </c>
      <c r="C723" s="102">
        <v>4</v>
      </c>
      <c r="D723" s="104">
        <v>1</v>
      </c>
    </row>
    <row r="724" spans="1:4" x14ac:dyDescent="0.25">
      <c r="A724" s="107" t="s">
        <v>1841</v>
      </c>
      <c r="B724" s="104">
        <v>1</v>
      </c>
      <c r="C724" s="102">
        <v>4</v>
      </c>
      <c r="D724" s="104">
        <v>1</v>
      </c>
    </row>
    <row r="725" spans="1:4" x14ac:dyDescent="0.25">
      <c r="A725" s="107" t="s">
        <v>1174</v>
      </c>
      <c r="B725" s="104">
        <v>1</v>
      </c>
      <c r="C725" s="102">
        <v>4</v>
      </c>
      <c r="D725" s="104">
        <v>1</v>
      </c>
    </row>
    <row r="726" spans="1:4" x14ac:dyDescent="0.25">
      <c r="A726" s="107" t="s">
        <v>1175</v>
      </c>
      <c r="B726" s="104">
        <v>1</v>
      </c>
      <c r="C726" s="102">
        <v>4</v>
      </c>
      <c r="D726" s="104">
        <v>1</v>
      </c>
    </row>
    <row r="727" spans="1:4" x14ac:dyDescent="0.25">
      <c r="A727" s="107" t="s">
        <v>1842</v>
      </c>
      <c r="B727" s="104">
        <v>1</v>
      </c>
      <c r="C727" s="102">
        <v>4</v>
      </c>
      <c r="D727" s="104">
        <v>1</v>
      </c>
    </row>
    <row r="728" spans="1:4" x14ac:dyDescent="0.25">
      <c r="A728" s="107" t="s">
        <v>1843</v>
      </c>
      <c r="B728" s="104">
        <v>1</v>
      </c>
      <c r="C728" s="102">
        <v>4</v>
      </c>
      <c r="D728" s="104">
        <v>1</v>
      </c>
    </row>
    <row r="729" spans="1:4" x14ac:dyDescent="0.25">
      <c r="A729" s="107" t="s">
        <v>1844</v>
      </c>
      <c r="B729" s="104">
        <v>1</v>
      </c>
      <c r="C729" s="102">
        <v>4</v>
      </c>
      <c r="D729" s="104">
        <v>1</v>
      </c>
    </row>
    <row r="730" spans="1:4" x14ac:dyDescent="0.25">
      <c r="A730" s="107" t="s">
        <v>1177</v>
      </c>
      <c r="B730" s="104">
        <v>5</v>
      </c>
      <c r="C730" s="102">
        <v>4</v>
      </c>
      <c r="D730" s="104">
        <v>1</v>
      </c>
    </row>
    <row r="731" spans="1:4" x14ac:dyDescent="0.25">
      <c r="A731" s="107" t="s">
        <v>1180</v>
      </c>
      <c r="B731" s="104">
        <v>1</v>
      </c>
      <c r="C731" s="102">
        <v>4</v>
      </c>
      <c r="D731" s="104">
        <v>1</v>
      </c>
    </row>
    <row r="732" spans="1:4" x14ac:dyDescent="0.25">
      <c r="A732" s="107" t="s">
        <v>1181</v>
      </c>
      <c r="B732" s="104">
        <v>1</v>
      </c>
      <c r="C732" s="102">
        <v>4</v>
      </c>
      <c r="D732" s="104">
        <v>1</v>
      </c>
    </row>
    <row r="733" spans="1:4" x14ac:dyDescent="0.25">
      <c r="A733" s="107" t="s">
        <v>2047</v>
      </c>
      <c r="B733" s="104">
        <v>1</v>
      </c>
      <c r="C733" s="102">
        <v>4</v>
      </c>
      <c r="D733" s="104">
        <v>1</v>
      </c>
    </row>
    <row r="734" spans="1:4" x14ac:dyDescent="0.25">
      <c r="A734" s="107" t="s">
        <v>1845</v>
      </c>
      <c r="B734" s="104">
        <v>1</v>
      </c>
      <c r="C734" s="102">
        <v>4</v>
      </c>
      <c r="D734" s="104">
        <v>1</v>
      </c>
    </row>
    <row r="735" spans="1:4" x14ac:dyDescent="0.25">
      <c r="A735" s="107" t="s">
        <v>1846</v>
      </c>
      <c r="B735" s="104">
        <v>1</v>
      </c>
      <c r="C735" s="102">
        <v>4</v>
      </c>
      <c r="D735" s="104">
        <v>1</v>
      </c>
    </row>
    <row r="736" spans="1:4" x14ac:dyDescent="0.25">
      <c r="A736" s="107" t="s">
        <v>1185</v>
      </c>
      <c r="B736" s="104">
        <v>1</v>
      </c>
      <c r="C736" s="102">
        <v>4</v>
      </c>
      <c r="D736" s="104">
        <v>1</v>
      </c>
    </row>
    <row r="737" spans="1:4" x14ac:dyDescent="0.25">
      <c r="A737" s="107" t="s">
        <v>1153</v>
      </c>
      <c r="B737" s="104">
        <v>2</v>
      </c>
      <c r="C737" s="102">
        <v>4</v>
      </c>
      <c r="D737" s="104">
        <v>1</v>
      </c>
    </row>
    <row r="738" spans="1:4" x14ac:dyDescent="0.25">
      <c r="A738" s="107" t="s">
        <v>1848</v>
      </c>
      <c r="B738" s="104">
        <v>1</v>
      </c>
      <c r="C738" s="102">
        <v>4</v>
      </c>
      <c r="D738" s="104">
        <v>1</v>
      </c>
    </row>
    <row r="739" spans="1:4" x14ac:dyDescent="0.25">
      <c r="A739" s="108" t="s">
        <v>1186</v>
      </c>
      <c r="B739" s="105">
        <v>41</v>
      </c>
      <c r="C739" s="103" t="s">
        <v>1158</v>
      </c>
      <c r="D739" s="105">
        <v>30</v>
      </c>
    </row>
    <row r="740" spans="1:4" x14ac:dyDescent="0.25">
      <c r="A740" s="107" t="s">
        <v>1187</v>
      </c>
      <c r="B740" s="104"/>
      <c r="C740" s="101"/>
      <c r="D740" s="104"/>
    </row>
    <row r="741" spans="1:4" x14ac:dyDescent="0.25">
      <c r="A741" s="107" t="s">
        <v>1188</v>
      </c>
      <c r="B741" s="104">
        <v>3</v>
      </c>
      <c r="C741" s="102">
        <v>4</v>
      </c>
      <c r="D741" s="104">
        <v>1</v>
      </c>
    </row>
    <row r="742" spans="1:4" x14ac:dyDescent="0.25">
      <c r="A742" s="107" t="s">
        <v>1190</v>
      </c>
      <c r="B742" s="104">
        <v>1</v>
      </c>
      <c r="C742" s="102">
        <v>4</v>
      </c>
      <c r="D742" s="104">
        <v>1</v>
      </c>
    </row>
    <row r="743" spans="1:4" x14ac:dyDescent="0.25">
      <c r="A743" s="107" t="s">
        <v>1193</v>
      </c>
      <c r="B743" s="104">
        <v>1</v>
      </c>
      <c r="C743" s="102">
        <v>4</v>
      </c>
      <c r="D743" s="104">
        <v>1</v>
      </c>
    </row>
    <row r="744" spans="1:4" x14ac:dyDescent="0.25">
      <c r="A744" s="107" t="s">
        <v>1194</v>
      </c>
      <c r="B744" s="104">
        <v>1</v>
      </c>
      <c r="C744" s="102">
        <v>4</v>
      </c>
      <c r="D744" s="104">
        <v>1</v>
      </c>
    </row>
    <row r="745" spans="1:4" x14ac:dyDescent="0.25">
      <c r="A745" s="107" t="s">
        <v>1854</v>
      </c>
      <c r="B745" s="104">
        <v>2</v>
      </c>
      <c r="C745" s="102">
        <v>4</v>
      </c>
      <c r="D745" s="104">
        <v>1</v>
      </c>
    </row>
    <row r="746" spans="1:4" x14ac:dyDescent="0.25">
      <c r="A746" s="107" t="s">
        <v>1199</v>
      </c>
      <c r="B746" s="104">
        <v>2</v>
      </c>
      <c r="C746" s="102">
        <v>4</v>
      </c>
      <c r="D746" s="104">
        <v>1</v>
      </c>
    </row>
    <row r="747" spans="1:4" x14ac:dyDescent="0.25">
      <c r="A747" s="107" t="s">
        <v>355</v>
      </c>
      <c r="B747" s="104">
        <v>5</v>
      </c>
      <c r="C747" s="102">
        <v>4</v>
      </c>
      <c r="D747" s="104">
        <v>1</v>
      </c>
    </row>
    <row r="748" spans="1:4" x14ac:dyDescent="0.25">
      <c r="A748" s="107" t="s">
        <v>1200</v>
      </c>
      <c r="B748" s="104">
        <v>1</v>
      </c>
      <c r="C748" s="102">
        <v>4</v>
      </c>
      <c r="D748" s="104">
        <v>1</v>
      </c>
    </row>
    <row r="749" spans="1:4" x14ac:dyDescent="0.25">
      <c r="A749" s="107" t="s">
        <v>1204</v>
      </c>
      <c r="B749" s="104">
        <v>1</v>
      </c>
      <c r="C749" s="102">
        <v>4</v>
      </c>
      <c r="D749" s="104">
        <v>1</v>
      </c>
    </row>
    <row r="750" spans="1:4" x14ac:dyDescent="0.25">
      <c r="A750" s="107" t="s">
        <v>368</v>
      </c>
      <c r="B750" s="104">
        <v>1</v>
      </c>
      <c r="C750" s="102">
        <v>4</v>
      </c>
      <c r="D750" s="104">
        <v>1</v>
      </c>
    </row>
    <row r="751" spans="1:4" x14ac:dyDescent="0.25">
      <c r="A751" s="107" t="s">
        <v>1205</v>
      </c>
      <c r="B751" s="104">
        <v>4</v>
      </c>
      <c r="C751" s="102">
        <v>4</v>
      </c>
      <c r="D751" s="104">
        <v>1</v>
      </c>
    </row>
    <row r="752" spans="1:4" x14ac:dyDescent="0.25">
      <c r="A752" s="107" t="s">
        <v>129</v>
      </c>
      <c r="B752" s="104">
        <v>1</v>
      </c>
      <c r="C752" s="102">
        <v>4</v>
      </c>
      <c r="D752" s="104">
        <v>1</v>
      </c>
    </row>
    <row r="753" spans="1:4" x14ac:dyDescent="0.25">
      <c r="A753" s="107" t="s">
        <v>1209</v>
      </c>
      <c r="B753" s="104">
        <v>1</v>
      </c>
      <c r="C753" s="102">
        <v>4</v>
      </c>
      <c r="D753" s="104">
        <v>1</v>
      </c>
    </row>
    <row r="754" spans="1:4" x14ac:dyDescent="0.25">
      <c r="A754" s="107" t="s">
        <v>371</v>
      </c>
      <c r="B754" s="104">
        <v>2</v>
      </c>
      <c r="C754" s="102">
        <v>4</v>
      </c>
      <c r="D754" s="104">
        <v>1</v>
      </c>
    </row>
    <row r="755" spans="1:4" x14ac:dyDescent="0.25">
      <c r="A755" s="107" t="s">
        <v>302</v>
      </c>
      <c r="B755" s="104">
        <v>3</v>
      </c>
      <c r="C755" s="102">
        <v>4</v>
      </c>
      <c r="D755" s="104">
        <v>1</v>
      </c>
    </row>
    <row r="756" spans="1:4" x14ac:dyDescent="0.25">
      <c r="A756" s="107" t="s">
        <v>1215</v>
      </c>
      <c r="B756" s="104">
        <v>1</v>
      </c>
      <c r="C756" s="102">
        <v>4</v>
      </c>
      <c r="D756" s="104">
        <v>1</v>
      </c>
    </row>
    <row r="757" spans="1:4" x14ac:dyDescent="0.25">
      <c r="A757" s="107" t="s">
        <v>1219</v>
      </c>
      <c r="B757" s="104">
        <v>1</v>
      </c>
      <c r="C757" s="102">
        <v>4</v>
      </c>
      <c r="D757" s="104">
        <v>1</v>
      </c>
    </row>
    <row r="758" spans="1:4" x14ac:dyDescent="0.25">
      <c r="A758" s="107" t="s">
        <v>1221</v>
      </c>
      <c r="B758" s="104">
        <v>1</v>
      </c>
      <c r="C758" s="102">
        <v>4</v>
      </c>
      <c r="D758" s="104">
        <v>1</v>
      </c>
    </row>
    <row r="759" spans="1:4" x14ac:dyDescent="0.25">
      <c r="A759" s="108" t="s">
        <v>1223</v>
      </c>
      <c r="B759" s="105">
        <v>32</v>
      </c>
      <c r="C759" s="103" t="s">
        <v>9</v>
      </c>
      <c r="D759" s="105">
        <v>18</v>
      </c>
    </row>
    <row r="760" spans="1:4" x14ac:dyDescent="0.25">
      <c r="A760" s="107" t="s">
        <v>1224</v>
      </c>
      <c r="B760" s="104"/>
      <c r="C760" s="101"/>
      <c r="D760" s="104"/>
    </row>
    <row r="761" spans="1:4" x14ac:dyDescent="0.25">
      <c r="A761" s="107" t="s">
        <v>1858</v>
      </c>
      <c r="B761" s="104">
        <v>2</v>
      </c>
      <c r="C761" s="102">
        <v>4</v>
      </c>
      <c r="D761" s="104">
        <v>1</v>
      </c>
    </row>
    <row r="762" spans="1:4" x14ac:dyDescent="0.25">
      <c r="A762" s="107" t="s">
        <v>1860</v>
      </c>
      <c r="B762" s="104">
        <v>1</v>
      </c>
      <c r="C762" s="102">
        <v>4</v>
      </c>
      <c r="D762" s="104">
        <v>1</v>
      </c>
    </row>
    <row r="763" spans="1:4" x14ac:dyDescent="0.25">
      <c r="A763" s="107" t="s">
        <v>1862</v>
      </c>
      <c r="B763" s="104">
        <v>1</v>
      </c>
      <c r="C763" s="102">
        <v>4</v>
      </c>
      <c r="D763" s="104">
        <v>1</v>
      </c>
    </row>
    <row r="764" spans="1:4" x14ac:dyDescent="0.25">
      <c r="A764" s="107" t="s">
        <v>1863</v>
      </c>
      <c r="B764" s="104">
        <v>1</v>
      </c>
      <c r="C764" s="102">
        <v>4</v>
      </c>
      <c r="D764" s="104">
        <v>1</v>
      </c>
    </row>
    <row r="765" spans="1:4" x14ac:dyDescent="0.25">
      <c r="A765" s="107" t="s">
        <v>1227</v>
      </c>
      <c r="B765" s="104">
        <v>1</v>
      </c>
      <c r="C765" s="102">
        <v>4</v>
      </c>
      <c r="D765" s="104">
        <v>1</v>
      </c>
    </row>
    <row r="766" spans="1:4" x14ac:dyDescent="0.25">
      <c r="A766" s="107" t="s">
        <v>1228</v>
      </c>
      <c r="B766" s="104">
        <v>1</v>
      </c>
      <c r="C766" s="102">
        <v>4</v>
      </c>
      <c r="D766" s="104">
        <v>1</v>
      </c>
    </row>
    <row r="767" spans="1:4" x14ac:dyDescent="0.25">
      <c r="A767" s="107" t="s">
        <v>1871</v>
      </c>
      <c r="B767" s="104">
        <v>1</v>
      </c>
      <c r="C767" s="102">
        <v>4</v>
      </c>
      <c r="D767" s="104">
        <v>1</v>
      </c>
    </row>
    <row r="768" spans="1:4" x14ac:dyDescent="0.25">
      <c r="A768" s="107" t="s">
        <v>1876</v>
      </c>
      <c r="B768" s="104">
        <v>1</v>
      </c>
      <c r="C768" s="102">
        <v>4</v>
      </c>
      <c r="D768" s="104">
        <v>1</v>
      </c>
    </row>
    <row r="769" spans="1:4" x14ac:dyDescent="0.25">
      <c r="A769" s="107" t="s">
        <v>463</v>
      </c>
      <c r="B769" s="104">
        <v>1</v>
      </c>
      <c r="C769" s="102">
        <v>4</v>
      </c>
      <c r="D769" s="104">
        <v>1</v>
      </c>
    </row>
    <row r="770" spans="1:4" x14ac:dyDescent="0.25">
      <c r="A770" s="107" t="s">
        <v>1234</v>
      </c>
      <c r="B770" s="104">
        <v>1</v>
      </c>
      <c r="C770" s="102">
        <v>4</v>
      </c>
      <c r="D770" s="104">
        <v>1</v>
      </c>
    </row>
    <row r="771" spans="1:4" x14ac:dyDescent="0.25">
      <c r="A771" s="107" t="s">
        <v>109</v>
      </c>
      <c r="B771" s="104">
        <v>1</v>
      </c>
      <c r="C771" s="102">
        <v>4</v>
      </c>
      <c r="D771" s="104">
        <v>1</v>
      </c>
    </row>
    <row r="772" spans="1:4" x14ac:dyDescent="0.25">
      <c r="A772" s="107" t="s">
        <v>355</v>
      </c>
      <c r="B772" s="104">
        <v>1</v>
      </c>
      <c r="C772" s="102">
        <v>4</v>
      </c>
      <c r="D772" s="104">
        <v>1</v>
      </c>
    </row>
    <row r="773" spans="1:4" x14ac:dyDescent="0.25">
      <c r="A773" s="107" t="s">
        <v>1882</v>
      </c>
      <c r="B773" s="104">
        <v>3</v>
      </c>
      <c r="C773" s="102">
        <v>4</v>
      </c>
      <c r="D773" s="104">
        <v>1</v>
      </c>
    </row>
    <row r="774" spans="1:4" x14ac:dyDescent="0.25">
      <c r="A774" s="107" t="s">
        <v>1241</v>
      </c>
      <c r="B774" s="104">
        <v>3</v>
      </c>
      <c r="C774" s="102">
        <v>4</v>
      </c>
      <c r="D774" s="104">
        <v>1</v>
      </c>
    </row>
    <row r="775" spans="1:4" x14ac:dyDescent="0.25">
      <c r="A775" s="107" t="s">
        <v>138</v>
      </c>
      <c r="B775" s="104">
        <v>1</v>
      </c>
      <c r="C775" s="102">
        <v>4</v>
      </c>
      <c r="D775" s="104">
        <v>1</v>
      </c>
    </row>
    <row r="776" spans="1:4" x14ac:dyDescent="0.25">
      <c r="A776" s="107" t="s">
        <v>140</v>
      </c>
      <c r="B776" s="104">
        <v>1</v>
      </c>
      <c r="C776" s="102">
        <v>4</v>
      </c>
      <c r="D776" s="104">
        <v>1</v>
      </c>
    </row>
    <row r="777" spans="1:4" x14ac:dyDescent="0.25">
      <c r="A777" s="107" t="s">
        <v>1889</v>
      </c>
      <c r="B777" s="104">
        <v>1</v>
      </c>
      <c r="C777" s="102">
        <v>4</v>
      </c>
      <c r="D777" s="104">
        <v>1</v>
      </c>
    </row>
    <row r="778" spans="1:4" x14ac:dyDescent="0.25">
      <c r="A778" s="107" t="s">
        <v>1246</v>
      </c>
      <c r="B778" s="104">
        <v>1</v>
      </c>
      <c r="C778" s="102">
        <v>4</v>
      </c>
      <c r="D778" s="104">
        <v>1</v>
      </c>
    </row>
    <row r="779" spans="1:4" x14ac:dyDescent="0.25">
      <c r="A779" s="107" t="s">
        <v>1250</v>
      </c>
      <c r="B779" s="104">
        <v>1</v>
      </c>
      <c r="C779" s="102">
        <v>4</v>
      </c>
      <c r="D779" s="104">
        <v>1</v>
      </c>
    </row>
    <row r="780" spans="1:4" x14ac:dyDescent="0.25">
      <c r="A780" s="107" t="s">
        <v>1893</v>
      </c>
      <c r="B780" s="104">
        <v>1</v>
      </c>
      <c r="C780" s="102">
        <v>4</v>
      </c>
      <c r="D780" s="104">
        <v>1</v>
      </c>
    </row>
    <row r="781" spans="1:4" x14ac:dyDescent="0.25">
      <c r="A781" s="107" t="s">
        <v>1253</v>
      </c>
      <c r="B781" s="104">
        <v>1</v>
      </c>
      <c r="C781" s="102">
        <v>4</v>
      </c>
      <c r="D781" s="104">
        <v>1</v>
      </c>
    </row>
    <row r="782" spans="1:4" x14ac:dyDescent="0.25">
      <c r="A782" s="107" t="s">
        <v>1897</v>
      </c>
      <c r="B782" s="104">
        <v>1</v>
      </c>
      <c r="C782" s="102">
        <v>4</v>
      </c>
      <c r="D782" s="104">
        <v>1</v>
      </c>
    </row>
    <row r="783" spans="1:4" x14ac:dyDescent="0.25">
      <c r="A783" s="107" t="s">
        <v>1899</v>
      </c>
      <c r="B783" s="104">
        <v>1</v>
      </c>
      <c r="C783" s="102">
        <v>4</v>
      </c>
      <c r="D783" s="104">
        <v>1</v>
      </c>
    </row>
    <row r="784" spans="1:4" x14ac:dyDescent="0.25">
      <c r="A784" s="107" t="s">
        <v>1260</v>
      </c>
      <c r="B784" s="104">
        <v>1</v>
      </c>
      <c r="C784" s="102">
        <v>4</v>
      </c>
      <c r="D784" s="104">
        <v>1</v>
      </c>
    </row>
    <row r="785" spans="1:4" x14ac:dyDescent="0.25">
      <c r="A785" s="108" t="s">
        <v>1261</v>
      </c>
      <c r="B785" s="105">
        <v>29</v>
      </c>
      <c r="C785" s="103" t="s">
        <v>9</v>
      </c>
      <c r="D785" s="105">
        <v>24</v>
      </c>
    </row>
    <row r="786" spans="1:4" x14ac:dyDescent="0.25">
      <c r="A786" s="107" t="s">
        <v>1262</v>
      </c>
      <c r="B786" s="104"/>
      <c r="C786" s="101"/>
      <c r="D786" s="104"/>
    </row>
    <row r="787" spans="1:4" x14ac:dyDescent="0.25">
      <c r="A787" s="107" t="s">
        <v>335</v>
      </c>
      <c r="B787" s="104">
        <v>1</v>
      </c>
      <c r="C787" s="102">
        <v>4</v>
      </c>
      <c r="D787" s="104">
        <v>1</v>
      </c>
    </row>
    <row r="788" spans="1:4" x14ac:dyDescent="0.25">
      <c r="A788" s="107" t="s">
        <v>1188</v>
      </c>
      <c r="B788" s="104">
        <v>2</v>
      </c>
      <c r="C788" s="102">
        <v>4</v>
      </c>
      <c r="D788" s="104">
        <v>1</v>
      </c>
    </row>
    <row r="789" spans="1:4" x14ac:dyDescent="0.25">
      <c r="A789" s="107" t="s">
        <v>341</v>
      </c>
      <c r="B789" s="104">
        <v>2</v>
      </c>
      <c r="C789" s="102">
        <v>4</v>
      </c>
      <c r="D789" s="104">
        <v>1</v>
      </c>
    </row>
    <row r="790" spans="1:4" x14ac:dyDescent="0.25">
      <c r="A790" s="107" t="s">
        <v>1901</v>
      </c>
      <c r="B790" s="104">
        <v>1</v>
      </c>
      <c r="C790" s="102">
        <v>4</v>
      </c>
      <c r="D790" s="104">
        <v>1</v>
      </c>
    </row>
    <row r="791" spans="1:4" x14ac:dyDescent="0.25">
      <c r="A791" s="107" t="s">
        <v>1265</v>
      </c>
      <c r="B791" s="104">
        <v>1</v>
      </c>
      <c r="C791" s="102">
        <v>4</v>
      </c>
      <c r="D791" s="104">
        <v>1</v>
      </c>
    </row>
    <row r="792" spans="1:4" x14ac:dyDescent="0.25">
      <c r="A792" s="107" t="s">
        <v>506</v>
      </c>
      <c r="B792" s="104">
        <v>1</v>
      </c>
      <c r="C792" s="102">
        <v>4</v>
      </c>
      <c r="D792" s="104">
        <v>1</v>
      </c>
    </row>
    <row r="793" spans="1:4" x14ac:dyDescent="0.25">
      <c r="A793" s="107" t="s">
        <v>1266</v>
      </c>
      <c r="B793" s="104">
        <v>3</v>
      </c>
      <c r="C793" s="102">
        <v>4</v>
      </c>
      <c r="D793" s="104">
        <v>1</v>
      </c>
    </row>
    <row r="794" spans="1:4" x14ac:dyDescent="0.25">
      <c r="A794" s="107" t="s">
        <v>1854</v>
      </c>
      <c r="B794" s="104">
        <v>2</v>
      </c>
      <c r="C794" s="102">
        <v>4</v>
      </c>
      <c r="D794" s="104">
        <v>1</v>
      </c>
    </row>
    <row r="795" spans="1:4" x14ac:dyDescent="0.25">
      <c r="A795" s="107" t="s">
        <v>1199</v>
      </c>
      <c r="B795" s="104">
        <v>1</v>
      </c>
      <c r="C795" s="102">
        <v>4</v>
      </c>
      <c r="D795" s="104">
        <v>1</v>
      </c>
    </row>
    <row r="796" spans="1:4" x14ac:dyDescent="0.25">
      <c r="A796" s="107" t="s">
        <v>1906</v>
      </c>
      <c r="B796" s="104">
        <v>2</v>
      </c>
      <c r="C796" s="102">
        <v>4</v>
      </c>
      <c r="D796" s="104">
        <v>1</v>
      </c>
    </row>
    <row r="797" spans="1:4" x14ac:dyDescent="0.25">
      <c r="A797" s="107" t="s">
        <v>355</v>
      </c>
      <c r="B797" s="104">
        <v>14</v>
      </c>
      <c r="C797" s="102">
        <v>4</v>
      </c>
      <c r="D797" s="104">
        <v>1</v>
      </c>
    </row>
    <row r="798" spans="1:4" x14ac:dyDescent="0.25">
      <c r="A798" s="107" t="s">
        <v>1200</v>
      </c>
      <c r="B798" s="104">
        <v>1</v>
      </c>
      <c r="C798" s="102">
        <v>4</v>
      </c>
      <c r="D798" s="104">
        <v>1</v>
      </c>
    </row>
    <row r="799" spans="1:4" x14ac:dyDescent="0.25">
      <c r="A799" s="107" t="s">
        <v>1204</v>
      </c>
      <c r="B799" s="104">
        <v>1</v>
      </c>
      <c r="C799" s="102">
        <v>4</v>
      </c>
      <c r="D799" s="104">
        <v>1</v>
      </c>
    </row>
    <row r="800" spans="1:4" x14ac:dyDescent="0.25">
      <c r="A800" s="107" t="s">
        <v>1908</v>
      </c>
      <c r="B800" s="104">
        <v>1</v>
      </c>
      <c r="C800" s="102">
        <v>4</v>
      </c>
      <c r="D800" s="104">
        <v>1</v>
      </c>
    </row>
    <row r="801" spans="1:4" x14ac:dyDescent="0.25">
      <c r="A801" s="107" t="s">
        <v>1909</v>
      </c>
      <c r="B801" s="104">
        <v>1</v>
      </c>
      <c r="C801" s="102">
        <v>4</v>
      </c>
      <c r="D801" s="104">
        <v>1</v>
      </c>
    </row>
    <row r="802" spans="1:4" x14ac:dyDescent="0.25">
      <c r="A802" s="107" t="s">
        <v>1207</v>
      </c>
      <c r="B802" s="104">
        <v>1</v>
      </c>
      <c r="C802" s="102">
        <v>4</v>
      </c>
      <c r="D802" s="104">
        <v>1</v>
      </c>
    </row>
    <row r="803" spans="1:4" x14ac:dyDescent="0.25">
      <c r="A803" s="107" t="s">
        <v>1241</v>
      </c>
      <c r="B803" s="104">
        <v>1</v>
      </c>
      <c r="C803" s="102">
        <v>4</v>
      </c>
      <c r="D803" s="104">
        <v>1</v>
      </c>
    </row>
    <row r="804" spans="1:4" x14ac:dyDescent="0.25">
      <c r="A804" s="107" t="s">
        <v>1910</v>
      </c>
      <c r="B804" s="104">
        <v>1</v>
      </c>
      <c r="C804" s="102">
        <v>4</v>
      </c>
      <c r="D804" s="104">
        <v>1</v>
      </c>
    </row>
    <row r="805" spans="1:4" x14ac:dyDescent="0.25">
      <c r="A805" s="107" t="s">
        <v>1269</v>
      </c>
      <c r="B805" s="104">
        <v>2</v>
      </c>
      <c r="C805" s="102">
        <v>4</v>
      </c>
      <c r="D805" s="104">
        <v>1</v>
      </c>
    </row>
    <row r="806" spans="1:4" x14ac:dyDescent="0.25">
      <c r="A806" s="107" t="s">
        <v>371</v>
      </c>
      <c r="B806" s="104">
        <v>4</v>
      </c>
      <c r="C806" s="102">
        <v>4</v>
      </c>
      <c r="D806" s="104">
        <v>1</v>
      </c>
    </row>
    <row r="807" spans="1:4" x14ac:dyDescent="0.25">
      <c r="A807" s="107" t="s">
        <v>1271</v>
      </c>
      <c r="B807" s="104">
        <v>1</v>
      </c>
      <c r="C807" s="102">
        <v>4</v>
      </c>
      <c r="D807" s="104">
        <v>1</v>
      </c>
    </row>
    <row r="808" spans="1:4" x14ac:dyDescent="0.25">
      <c r="A808" s="107" t="s">
        <v>1217</v>
      </c>
      <c r="B808" s="104">
        <v>1</v>
      </c>
      <c r="C808" s="102">
        <v>4</v>
      </c>
      <c r="D808" s="104">
        <v>1</v>
      </c>
    </row>
    <row r="809" spans="1:4" x14ac:dyDescent="0.25">
      <c r="A809" s="107" t="s">
        <v>1219</v>
      </c>
      <c r="B809" s="104">
        <v>4</v>
      </c>
      <c r="C809" s="102">
        <v>4</v>
      </c>
      <c r="D809" s="104">
        <v>1</v>
      </c>
    </row>
    <row r="810" spans="1:4" x14ac:dyDescent="0.25">
      <c r="A810" s="107" t="s">
        <v>1272</v>
      </c>
      <c r="B810" s="104">
        <v>1</v>
      </c>
      <c r="C810" s="102">
        <v>4</v>
      </c>
      <c r="D810" s="104">
        <v>1</v>
      </c>
    </row>
    <row r="811" spans="1:4" x14ac:dyDescent="0.25">
      <c r="A811" s="108" t="s">
        <v>1273</v>
      </c>
      <c r="B811" s="105">
        <v>50</v>
      </c>
      <c r="C811" s="103" t="s">
        <v>9</v>
      </c>
      <c r="D811" s="105">
        <v>24</v>
      </c>
    </row>
    <row r="812" spans="1:4" x14ac:dyDescent="0.25">
      <c r="A812" s="108" t="s">
        <v>1274</v>
      </c>
      <c r="B812" s="105">
        <v>1428</v>
      </c>
      <c r="C812" s="103">
        <v>4</v>
      </c>
      <c r="D812" s="105">
        <v>734</v>
      </c>
    </row>
  </sheetData>
  <autoFilter ref="A1:D81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82"/>
  <sheetViews>
    <sheetView topLeftCell="A853" workbookViewId="0">
      <selection activeCell="A805" sqref="A805"/>
    </sheetView>
  </sheetViews>
  <sheetFormatPr defaultRowHeight="15" x14ac:dyDescent="0.25"/>
  <cols>
    <col min="1" max="1" width="56.85546875" bestFit="1" customWidth="1"/>
    <col min="2" max="2" width="14.140625" bestFit="1" customWidth="1"/>
    <col min="3" max="3" width="12.85546875" bestFit="1" customWidth="1"/>
    <col min="4" max="4" width="22.140625" bestFit="1" customWidth="1"/>
    <col min="5" max="5" width="10" bestFit="1" customWidth="1"/>
    <col min="6" max="6" width="10" style="129" bestFit="1" customWidth="1"/>
  </cols>
  <sheetData>
    <row r="1" spans="1:6" x14ac:dyDescent="0.25">
      <c r="A1" s="138" t="s">
        <v>0</v>
      </c>
      <c r="B1" s="135" t="s">
        <v>2093</v>
      </c>
      <c r="C1" s="135" t="s">
        <v>2094</v>
      </c>
      <c r="D1" s="135" t="s">
        <v>2146</v>
      </c>
      <c r="E1" s="135" t="s">
        <v>2147</v>
      </c>
      <c r="F1" s="135" t="s">
        <v>2150</v>
      </c>
    </row>
    <row r="2" spans="1:6" x14ac:dyDescent="0.25">
      <c r="A2" s="136" t="s">
        <v>4</v>
      </c>
      <c r="B2" s="133"/>
      <c r="C2" s="130"/>
      <c r="D2" s="133"/>
      <c r="E2" s="133"/>
      <c r="F2" s="133"/>
    </row>
    <row r="3" spans="1:6" x14ac:dyDescent="0.25">
      <c r="A3" s="136" t="s">
        <v>1275</v>
      </c>
      <c r="B3" s="133"/>
      <c r="C3" s="131">
        <v>4</v>
      </c>
      <c r="D3" s="133">
        <v>1</v>
      </c>
      <c r="E3" s="133"/>
      <c r="F3" s="133"/>
    </row>
    <row r="4" spans="1:6" x14ac:dyDescent="0.25">
      <c r="A4" s="136" t="s">
        <v>218</v>
      </c>
      <c r="B4" s="133"/>
      <c r="C4" s="131">
        <v>4</v>
      </c>
      <c r="D4" s="133">
        <v>2</v>
      </c>
      <c r="E4" s="133"/>
      <c r="F4" s="133"/>
    </row>
    <row r="5" spans="1:6" x14ac:dyDescent="0.25">
      <c r="A5" s="136" t="s">
        <v>6</v>
      </c>
      <c r="B5" s="133">
        <v>1</v>
      </c>
      <c r="C5" s="131">
        <v>4</v>
      </c>
      <c r="D5" s="133">
        <v>1</v>
      </c>
      <c r="E5" s="133">
        <v>1</v>
      </c>
      <c r="F5" s="133">
        <v>1</v>
      </c>
    </row>
    <row r="6" spans="1:6" x14ac:dyDescent="0.25">
      <c r="A6" s="136" t="s">
        <v>470</v>
      </c>
      <c r="B6" s="133">
        <v>1</v>
      </c>
      <c r="C6" s="131">
        <v>4</v>
      </c>
      <c r="D6" s="133"/>
      <c r="E6" s="133"/>
      <c r="F6" s="133"/>
    </row>
    <row r="7" spans="1:6" x14ac:dyDescent="0.25">
      <c r="A7" s="136" t="s">
        <v>1205</v>
      </c>
      <c r="B7" s="133"/>
      <c r="C7" s="131">
        <v>4</v>
      </c>
      <c r="D7" s="133">
        <v>1</v>
      </c>
      <c r="E7" s="133"/>
      <c r="F7" s="133"/>
    </row>
    <row r="8" spans="1:6" x14ac:dyDescent="0.25">
      <c r="A8" s="136" t="s">
        <v>1209</v>
      </c>
      <c r="B8" s="133"/>
      <c r="C8" s="131">
        <v>4</v>
      </c>
      <c r="D8" s="133">
        <v>1</v>
      </c>
      <c r="E8" s="133"/>
      <c r="F8" s="133"/>
    </row>
    <row r="9" spans="1:6" x14ac:dyDescent="0.25">
      <c r="A9" s="136" t="s">
        <v>477</v>
      </c>
      <c r="B9" s="133"/>
      <c r="C9" s="131">
        <v>4</v>
      </c>
      <c r="D9" s="133">
        <v>1</v>
      </c>
      <c r="E9" s="133"/>
      <c r="F9" s="133"/>
    </row>
    <row r="10" spans="1:6" x14ac:dyDescent="0.25">
      <c r="A10" s="136" t="s">
        <v>1214</v>
      </c>
      <c r="B10" s="133"/>
      <c r="C10" s="131">
        <v>4</v>
      </c>
      <c r="D10" s="133">
        <v>1</v>
      </c>
      <c r="E10" s="133"/>
      <c r="F10" s="133"/>
    </row>
    <row r="11" spans="1:6" x14ac:dyDescent="0.25">
      <c r="A11" s="137" t="s">
        <v>8</v>
      </c>
      <c r="B11" s="134">
        <v>2</v>
      </c>
      <c r="C11" s="132" t="s">
        <v>9</v>
      </c>
      <c r="D11" s="134">
        <v>8</v>
      </c>
      <c r="E11" s="134">
        <v>1</v>
      </c>
      <c r="F11" s="134">
        <v>1</v>
      </c>
    </row>
    <row r="12" spans="1:6" x14ac:dyDescent="0.25">
      <c r="A12" s="136" t="s">
        <v>10</v>
      </c>
      <c r="B12" s="133"/>
      <c r="C12" s="130"/>
      <c r="D12" s="133"/>
      <c r="E12" s="133"/>
      <c r="F12" s="133"/>
    </row>
    <row r="13" spans="1:6" x14ac:dyDescent="0.25">
      <c r="A13" s="136" t="s">
        <v>1277</v>
      </c>
      <c r="B13" s="133">
        <v>1</v>
      </c>
      <c r="C13" s="131">
        <v>4</v>
      </c>
      <c r="D13" s="133">
        <v>1</v>
      </c>
      <c r="E13" s="133">
        <v>1</v>
      </c>
      <c r="F13" s="133">
        <v>1</v>
      </c>
    </row>
    <row r="14" spans="1:6" x14ac:dyDescent="0.25">
      <c r="A14" s="136" t="s">
        <v>11</v>
      </c>
      <c r="B14" s="133"/>
      <c r="C14" s="131">
        <v>4</v>
      </c>
      <c r="D14" s="133">
        <v>1</v>
      </c>
      <c r="E14" s="133"/>
      <c r="F14" s="133"/>
    </row>
    <row r="15" spans="1:6" x14ac:dyDescent="0.25">
      <c r="A15" s="136" t="s">
        <v>206</v>
      </c>
      <c r="B15" s="133">
        <v>1</v>
      </c>
      <c r="C15" s="131">
        <v>4</v>
      </c>
      <c r="D15" s="133">
        <v>1</v>
      </c>
      <c r="E15" s="133">
        <v>1</v>
      </c>
      <c r="F15" s="133">
        <v>1</v>
      </c>
    </row>
    <row r="16" spans="1:6" x14ac:dyDescent="0.25">
      <c r="A16" s="136" t="s">
        <v>1280</v>
      </c>
      <c r="B16" s="133">
        <v>2</v>
      </c>
      <c r="C16" s="131">
        <v>4</v>
      </c>
      <c r="D16" s="133">
        <v>2</v>
      </c>
      <c r="E16" s="133">
        <v>2</v>
      </c>
      <c r="F16" s="133">
        <v>1</v>
      </c>
    </row>
    <row r="17" spans="1:6" x14ac:dyDescent="0.25">
      <c r="A17" s="136" t="s">
        <v>1281</v>
      </c>
      <c r="B17" s="133">
        <v>1</v>
      </c>
      <c r="C17" s="131">
        <v>4</v>
      </c>
      <c r="D17" s="133">
        <v>1</v>
      </c>
      <c r="E17" s="133">
        <v>1</v>
      </c>
      <c r="F17" s="133">
        <v>1</v>
      </c>
    </row>
    <row r="18" spans="1:6" x14ac:dyDescent="0.25">
      <c r="A18" s="136" t="s">
        <v>16</v>
      </c>
      <c r="B18" s="133">
        <v>1</v>
      </c>
      <c r="C18" s="131">
        <v>4</v>
      </c>
      <c r="D18" s="133">
        <v>1</v>
      </c>
      <c r="E18" s="133">
        <v>1</v>
      </c>
      <c r="F18" s="133">
        <v>1</v>
      </c>
    </row>
    <row r="19" spans="1:6" x14ac:dyDescent="0.25">
      <c r="A19" s="136" t="s">
        <v>1284</v>
      </c>
      <c r="B19" s="133">
        <v>1</v>
      </c>
      <c r="C19" s="131">
        <v>4</v>
      </c>
      <c r="D19" s="133">
        <v>1</v>
      </c>
      <c r="E19" s="133">
        <v>1</v>
      </c>
      <c r="F19" s="133">
        <v>1</v>
      </c>
    </row>
    <row r="20" spans="1:6" x14ac:dyDescent="0.25">
      <c r="A20" s="136" t="s">
        <v>20</v>
      </c>
      <c r="B20" s="133">
        <v>2</v>
      </c>
      <c r="C20" s="131">
        <v>4</v>
      </c>
      <c r="D20" s="133">
        <v>2</v>
      </c>
      <c r="E20" s="133">
        <v>2</v>
      </c>
      <c r="F20" s="133">
        <v>1</v>
      </c>
    </row>
    <row r="21" spans="1:6" x14ac:dyDescent="0.25">
      <c r="A21" s="136" t="s">
        <v>21</v>
      </c>
      <c r="B21" s="133">
        <v>1</v>
      </c>
      <c r="C21" s="131">
        <v>4</v>
      </c>
      <c r="D21" s="133"/>
      <c r="E21" s="133"/>
      <c r="F21" s="133"/>
    </row>
    <row r="22" spans="1:6" x14ac:dyDescent="0.25">
      <c r="A22" s="136" t="s">
        <v>1916</v>
      </c>
      <c r="B22" s="133"/>
      <c r="C22" s="131">
        <v>4</v>
      </c>
      <c r="D22" s="133">
        <v>1</v>
      </c>
      <c r="E22" s="133"/>
      <c r="F22" s="133"/>
    </row>
    <row r="23" spans="1:6" x14ac:dyDescent="0.25">
      <c r="A23" s="136" t="s">
        <v>22</v>
      </c>
      <c r="B23" s="133">
        <v>1</v>
      </c>
      <c r="C23" s="131">
        <v>4</v>
      </c>
      <c r="D23" s="133">
        <v>2</v>
      </c>
      <c r="E23" s="133">
        <v>2</v>
      </c>
      <c r="F23" s="133">
        <v>1</v>
      </c>
    </row>
    <row r="24" spans="1:6" x14ac:dyDescent="0.25">
      <c r="A24" s="136" t="s">
        <v>23</v>
      </c>
      <c r="B24" s="133">
        <v>2</v>
      </c>
      <c r="C24" s="131">
        <v>4</v>
      </c>
      <c r="D24" s="133">
        <v>2</v>
      </c>
      <c r="E24" s="133">
        <v>2</v>
      </c>
      <c r="F24" s="133">
        <v>1</v>
      </c>
    </row>
    <row r="25" spans="1:6" x14ac:dyDescent="0.25">
      <c r="A25" s="136" t="s">
        <v>24</v>
      </c>
      <c r="B25" s="133">
        <v>1</v>
      </c>
      <c r="C25" s="131">
        <v>4</v>
      </c>
      <c r="D25" s="133">
        <v>1</v>
      </c>
      <c r="E25" s="133">
        <v>1</v>
      </c>
      <c r="F25" s="133">
        <v>1</v>
      </c>
    </row>
    <row r="26" spans="1:6" x14ac:dyDescent="0.25">
      <c r="A26" s="136" t="s">
        <v>1288</v>
      </c>
      <c r="B26" s="133">
        <v>1</v>
      </c>
      <c r="C26" s="131">
        <v>4</v>
      </c>
      <c r="D26" s="133">
        <v>1</v>
      </c>
      <c r="E26" s="133">
        <v>1</v>
      </c>
      <c r="F26" s="133">
        <v>1</v>
      </c>
    </row>
    <row r="27" spans="1:6" x14ac:dyDescent="0.25">
      <c r="A27" s="136" t="s">
        <v>1289</v>
      </c>
      <c r="B27" s="133">
        <v>1</v>
      </c>
      <c r="C27" s="131">
        <v>4</v>
      </c>
      <c r="D27" s="133">
        <v>1</v>
      </c>
      <c r="E27" s="133">
        <v>1</v>
      </c>
      <c r="F27" s="133">
        <v>1</v>
      </c>
    </row>
    <row r="28" spans="1:6" x14ac:dyDescent="0.25">
      <c r="A28" s="136" t="s">
        <v>26</v>
      </c>
      <c r="B28" s="133">
        <v>2</v>
      </c>
      <c r="C28" s="131">
        <v>4</v>
      </c>
      <c r="D28" s="133">
        <v>2</v>
      </c>
      <c r="E28" s="133">
        <v>2</v>
      </c>
      <c r="F28" s="133">
        <v>1</v>
      </c>
    </row>
    <row r="29" spans="1:6" x14ac:dyDescent="0.25">
      <c r="A29" s="136" t="s">
        <v>1290</v>
      </c>
      <c r="B29" s="133">
        <v>1</v>
      </c>
      <c r="C29" s="131">
        <v>4</v>
      </c>
      <c r="D29" s="133">
        <v>1</v>
      </c>
      <c r="E29" s="133">
        <v>1</v>
      </c>
      <c r="F29" s="133">
        <v>1</v>
      </c>
    </row>
    <row r="30" spans="1:6" x14ac:dyDescent="0.25">
      <c r="A30" s="136" t="s">
        <v>28</v>
      </c>
      <c r="B30" s="133">
        <v>1</v>
      </c>
      <c r="C30" s="131">
        <v>4</v>
      </c>
      <c r="D30" s="133">
        <v>1</v>
      </c>
      <c r="E30" s="133">
        <v>1</v>
      </c>
      <c r="F30" s="133">
        <v>1</v>
      </c>
    </row>
    <row r="31" spans="1:6" x14ac:dyDescent="0.25">
      <c r="A31" s="136" t="s">
        <v>316</v>
      </c>
      <c r="B31" s="133">
        <v>2</v>
      </c>
      <c r="C31" s="131">
        <v>4</v>
      </c>
      <c r="D31" s="133">
        <v>2</v>
      </c>
      <c r="E31" s="133">
        <v>2</v>
      </c>
      <c r="F31" s="133">
        <v>1</v>
      </c>
    </row>
    <row r="32" spans="1:6" x14ac:dyDescent="0.25">
      <c r="A32" s="136" t="s">
        <v>29</v>
      </c>
      <c r="B32" s="133">
        <v>1</v>
      </c>
      <c r="C32" s="131">
        <v>4</v>
      </c>
      <c r="D32" s="133">
        <v>1</v>
      </c>
      <c r="E32" s="133">
        <v>1</v>
      </c>
      <c r="F32" s="133">
        <v>1</v>
      </c>
    </row>
    <row r="33" spans="1:6" x14ac:dyDescent="0.25">
      <c r="A33" s="136" t="s">
        <v>318</v>
      </c>
      <c r="B33" s="133">
        <v>1</v>
      </c>
      <c r="C33" s="131">
        <v>4</v>
      </c>
      <c r="D33" s="133">
        <v>1</v>
      </c>
      <c r="E33" s="133">
        <v>1</v>
      </c>
      <c r="F33" s="133">
        <v>1</v>
      </c>
    </row>
    <row r="34" spans="1:6" x14ac:dyDescent="0.25">
      <c r="A34" s="136" t="s">
        <v>31</v>
      </c>
      <c r="B34" s="133">
        <v>1</v>
      </c>
      <c r="C34" s="131">
        <v>4</v>
      </c>
      <c r="D34" s="133">
        <v>1</v>
      </c>
      <c r="E34" s="133">
        <v>1</v>
      </c>
      <c r="F34" s="133">
        <v>1</v>
      </c>
    </row>
    <row r="35" spans="1:6" x14ac:dyDescent="0.25">
      <c r="A35" s="136" t="s">
        <v>34</v>
      </c>
      <c r="B35" s="133">
        <v>2</v>
      </c>
      <c r="C35" s="131">
        <v>4</v>
      </c>
      <c r="D35" s="133">
        <v>2</v>
      </c>
      <c r="E35" s="133">
        <v>2</v>
      </c>
      <c r="F35" s="133">
        <v>1</v>
      </c>
    </row>
    <row r="36" spans="1:6" x14ac:dyDescent="0.25">
      <c r="A36" s="136" t="s">
        <v>322</v>
      </c>
      <c r="B36" s="133">
        <v>1</v>
      </c>
      <c r="C36" s="131">
        <v>4</v>
      </c>
      <c r="D36" s="133">
        <v>1</v>
      </c>
      <c r="E36" s="133">
        <v>1</v>
      </c>
      <c r="F36" s="133">
        <v>1</v>
      </c>
    </row>
    <row r="37" spans="1:6" x14ac:dyDescent="0.25">
      <c r="A37" s="136" t="s">
        <v>36</v>
      </c>
      <c r="B37" s="133">
        <v>2</v>
      </c>
      <c r="C37" s="131">
        <v>4</v>
      </c>
      <c r="D37" s="133">
        <v>1</v>
      </c>
      <c r="E37" s="133">
        <v>1</v>
      </c>
      <c r="F37" s="133">
        <v>1</v>
      </c>
    </row>
    <row r="38" spans="1:6" x14ac:dyDescent="0.25">
      <c r="A38" s="136" t="s">
        <v>1299</v>
      </c>
      <c r="B38" s="133">
        <v>2</v>
      </c>
      <c r="C38" s="131">
        <v>4</v>
      </c>
      <c r="D38" s="133">
        <v>2</v>
      </c>
      <c r="E38" s="133">
        <v>2</v>
      </c>
      <c r="F38" s="133">
        <v>1</v>
      </c>
    </row>
    <row r="39" spans="1:6" x14ac:dyDescent="0.25">
      <c r="A39" s="136" t="s">
        <v>1301</v>
      </c>
      <c r="B39" s="133">
        <v>1</v>
      </c>
      <c r="C39" s="131">
        <v>4</v>
      </c>
      <c r="D39" s="133">
        <v>1</v>
      </c>
      <c r="E39" s="133">
        <v>1</v>
      </c>
      <c r="F39" s="133">
        <v>1</v>
      </c>
    </row>
    <row r="40" spans="1:6" x14ac:dyDescent="0.25">
      <c r="A40" s="136" t="s">
        <v>44</v>
      </c>
      <c r="B40" s="133"/>
      <c r="C40" s="131">
        <v>4</v>
      </c>
      <c r="D40" s="133">
        <v>1</v>
      </c>
      <c r="E40" s="133"/>
      <c r="F40" s="133"/>
    </row>
    <row r="41" spans="1:6" x14ac:dyDescent="0.25">
      <c r="A41" s="136" t="s">
        <v>1302</v>
      </c>
      <c r="B41" s="133">
        <v>1</v>
      </c>
      <c r="C41" s="131">
        <v>4</v>
      </c>
      <c r="D41" s="133">
        <v>1</v>
      </c>
      <c r="E41" s="133">
        <v>1</v>
      </c>
      <c r="F41" s="133">
        <v>1</v>
      </c>
    </row>
    <row r="42" spans="1:6" x14ac:dyDescent="0.25">
      <c r="A42" s="136" t="s">
        <v>46</v>
      </c>
      <c r="B42" s="133">
        <v>1</v>
      </c>
      <c r="C42" s="131">
        <v>4</v>
      </c>
      <c r="D42" s="133">
        <v>1</v>
      </c>
      <c r="E42" s="133">
        <v>1</v>
      </c>
      <c r="F42" s="133">
        <v>1</v>
      </c>
    </row>
    <row r="43" spans="1:6" x14ac:dyDescent="0.25">
      <c r="A43" s="136" t="s">
        <v>48</v>
      </c>
      <c r="B43" s="133">
        <v>1</v>
      </c>
      <c r="C43" s="131">
        <v>4</v>
      </c>
      <c r="D43" s="133">
        <v>1</v>
      </c>
      <c r="E43" s="133">
        <v>1</v>
      </c>
      <c r="F43" s="133">
        <v>1</v>
      </c>
    </row>
    <row r="44" spans="1:6" x14ac:dyDescent="0.25">
      <c r="A44" s="136" t="s">
        <v>1304</v>
      </c>
      <c r="B44" s="133">
        <v>1</v>
      </c>
      <c r="C44" s="131">
        <v>4</v>
      </c>
      <c r="D44" s="133">
        <v>1</v>
      </c>
      <c r="E44" s="133">
        <v>1</v>
      </c>
      <c r="F44" s="133">
        <v>1</v>
      </c>
    </row>
    <row r="45" spans="1:6" x14ac:dyDescent="0.25">
      <c r="A45" s="136" t="s">
        <v>51</v>
      </c>
      <c r="B45" s="133">
        <v>2</v>
      </c>
      <c r="C45" s="131">
        <v>4</v>
      </c>
      <c r="D45" s="133">
        <v>2</v>
      </c>
      <c r="E45" s="133">
        <v>2</v>
      </c>
      <c r="F45" s="133">
        <v>1</v>
      </c>
    </row>
    <row r="46" spans="1:6" x14ac:dyDescent="0.25">
      <c r="A46" s="136" t="s">
        <v>1305</v>
      </c>
      <c r="B46" s="133">
        <v>1</v>
      </c>
      <c r="C46" s="131">
        <v>4</v>
      </c>
      <c r="D46" s="133">
        <v>1</v>
      </c>
      <c r="E46" s="133">
        <v>1</v>
      </c>
      <c r="F46" s="133">
        <v>1</v>
      </c>
    </row>
    <row r="47" spans="1:6" x14ac:dyDescent="0.25">
      <c r="A47" s="136" t="s">
        <v>328</v>
      </c>
      <c r="B47" s="133">
        <v>1</v>
      </c>
      <c r="C47" s="131">
        <v>4</v>
      </c>
      <c r="D47" s="133">
        <v>1</v>
      </c>
      <c r="E47" s="133">
        <v>1</v>
      </c>
      <c r="F47" s="133">
        <v>1</v>
      </c>
    </row>
    <row r="48" spans="1:6" x14ac:dyDescent="0.25">
      <c r="A48" s="136" t="s">
        <v>54</v>
      </c>
      <c r="B48" s="133">
        <v>1</v>
      </c>
      <c r="C48" s="131">
        <v>4</v>
      </c>
      <c r="D48" s="133">
        <v>1</v>
      </c>
      <c r="E48" s="133">
        <v>1</v>
      </c>
      <c r="F48" s="133">
        <v>1</v>
      </c>
    </row>
    <row r="49" spans="1:6" x14ac:dyDescent="0.25">
      <c r="A49" s="136" t="s">
        <v>1308</v>
      </c>
      <c r="B49" s="133">
        <v>3</v>
      </c>
      <c r="C49" s="131">
        <v>4</v>
      </c>
      <c r="D49" s="133">
        <v>4</v>
      </c>
      <c r="E49" s="133">
        <v>4</v>
      </c>
      <c r="F49" s="133">
        <v>1</v>
      </c>
    </row>
    <row r="50" spans="1:6" x14ac:dyDescent="0.25">
      <c r="A50" s="136" t="s">
        <v>55</v>
      </c>
      <c r="B50" s="133">
        <v>1</v>
      </c>
      <c r="C50" s="131">
        <v>4</v>
      </c>
      <c r="D50" s="133">
        <v>1</v>
      </c>
      <c r="E50" s="133">
        <v>1</v>
      </c>
      <c r="F50" s="133">
        <v>1</v>
      </c>
    </row>
    <row r="51" spans="1:6" x14ac:dyDescent="0.25">
      <c r="A51" s="136" t="s">
        <v>1311</v>
      </c>
      <c r="B51" s="133">
        <v>1</v>
      </c>
      <c r="C51" s="131">
        <v>4</v>
      </c>
      <c r="D51" s="133">
        <v>1</v>
      </c>
      <c r="E51" s="133">
        <v>1</v>
      </c>
      <c r="F51" s="133">
        <v>1</v>
      </c>
    </row>
    <row r="52" spans="1:6" x14ac:dyDescent="0.25">
      <c r="A52" s="136" t="s">
        <v>1917</v>
      </c>
      <c r="B52" s="133">
        <v>1</v>
      </c>
      <c r="C52" s="131">
        <v>4</v>
      </c>
      <c r="D52" s="133">
        <v>1</v>
      </c>
      <c r="E52" s="133">
        <v>1</v>
      </c>
      <c r="F52" s="133">
        <v>1</v>
      </c>
    </row>
    <row r="53" spans="1:6" x14ac:dyDescent="0.25">
      <c r="A53" s="136" t="s">
        <v>59</v>
      </c>
      <c r="B53" s="133">
        <v>2</v>
      </c>
      <c r="C53" s="131">
        <v>4</v>
      </c>
      <c r="D53" s="133">
        <v>2</v>
      </c>
      <c r="E53" s="133">
        <v>2</v>
      </c>
      <c r="F53" s="133">
        <v>1</v>
      </c>
    </row>
    <row r="54" spans="1:6" x14ac:dyDescent="0.25">
      <c r="A54" s="137" t="s">
        <v>62</v>
      </c>
      <c r="B54" s="134">
        <v>50</v>
      </c>
      <c r="C54" s="132" t="s">
        <v>9</v>
      </c>
      <c r="D54" s="134">
        <v>53</v>
      </c>
      <c r="E54" s="134">
        <v>50</v>
      </c>
      <c r="F54" s="134">
        <v>37</v>
      </c>
    </row>
    <row r="55" spans="1:6" x14ac:dyDescent="0.25">
      <c r="A55" s="136" t="s">
        <v>63</v>
      </c>
      <c r="B55" s="133"/>
      <c r="C55" s="130"/>
      <c r="D55" s="133"/>
      <c r="E55" s="133"/>
      <c r="F55" s="133"/>
    </row>
    <row r="56" spans="1:6" x14ac:dyDescent="0.25">
      <c r="A56" s="136" t="s">
        <v>1316</v>
      </c>
      <c r="B56" s="133">
        <v>2</v>
      </c>
      <c r="C56" s="131">
        <v>4</v>
      </c>
      <c r="D56" s="133">
        <v>2</v>
      </c>
      <c r="E56" s="133">
        <v>2</v>
      </c>
      <c r="F56" s="133">
        <v>1</v>
      </c>
    </row>
    <row r="57" spans="1:6" x14ac:dyDescent="0.25">
      <c r="A57" s="136" t="s">
        <v>1317</v>
      </c>
      <c r="B57" s="133">
        <v>1</v>
      </c>
      <c r="C57" s="131">
        <v>4</v>
      </c>
      <c r="D57" s="133">
        <v>1</v>
      </c>
      <c r="E57" s="133">
        <v>1</v>
      </c>
      <c r="F57" s="133">
        <v>1</v>
      </c>
    </row>
    <row r="58" spans="1:6" x14ac:dyDescent="0.25">
      <c r="A58" s="136" t="s">
        <v>77</v>
      </c>
      <c r="B58" s="133">
        <v>2</v>
      </c>
      <c r="C58" s="131">
        <v>4</v>
      </c>
      <c r="D58" s="133">
        <v>3</v>
      </c>
      <c r="E58" s="133">
        <v>3</v>
      </c>
      <c r="F58" s="133">
        <v>1</v>
      </c>
    </row>
    <row r="59" spans="1:6" x14ac:dyDescent="0.25">
      <c r="A59" s="136" t="s">
        <v>83</v>
      </c>
      <c r="B59" s="133"/>
      <c r="C59" s="131">
        <v>4</v>
      </c>
      <c r="D59" s="133">
        <v>1</v>
      </c>
      <c r="E59" s="133"/>
      <c r="F59" s="133"/>
    </row>
    <row r="60" spans="1:6" x14ac:dyDescent="0.25">
      <c r="A60" s="136" t="s">
        <v>113</v>
      </c>
      <c r="B60" s="133">
        <v>1</v>
      </c>
      <c r="C60" s="131">
        <v>4</v>
      </c>
      <c r="D60" s="133"/>
      <c r="E60" s="133"/>
      <c r="F60" s="133"/>
    </row>
    <row r="61" spans="1:6" x14ac:dyDescent="0.25">
      <c r="A61" s="136" t="s">
        <v>121</v>
      </c>
      <c r="B61" s="133">
        <v>2</v>
      </c>
      <c r="C61" s="131">
        <v>4</v>
      </c>
      <c r="D61" s="133">
        <v>2</v>
      </c>
      <c r="E61" s="133">
        <v>2</v>
      </c>
      <c r="F61" s="133">
        <v>1</v>
      </c>
    </row>
    <row r="62" spans="1:6" x14ac:dyDescent="0.25">
      <c r="A62" s="136" t="s">
        <v>1330</v>
      </c>
      <c r="B62" s="133">
        <v>1</v>
      </c>
      <c r="C62" s="131">
        <v>4</v>
      </c>
      <c r="D62" s="133">
        <v>1</v>
      </c>
      <c r="E62" s="133">
        <v>1</v>
      </c>
      <c r="F62" s="133">
        <v>1</v>
      </c>
    </row>
    <row r="63" spans="1:6" x14ac:dyDescent="0.25">
      <c r="A63" s="136" t="s">
        <v>140</v>
      </c>
      <c r="B63" s="133">
        <v>2</v>
      </c>
      <c r="C63" s="131">
        <v>4</v>
      </c>
      <c r="D63" s="133"/>
      <c r="E63" s="133"/>
      <c r="F63" s="133"/>
    </row>
    <row r="64" spans="1:6" x14ac:dyDescent="0.25">
      <c r="A64" s="136" t="s">
        <v>148</v>
      </c>
      <c r="B64" s="133"/>
      <c r="C64" s="131">
        <v>4</v>
      </c>
      <c r="D64" s="133">
        <v>1</v>
      </c>
      <c r="E64" s="133"/>
      <c r="F64" s="133"/>
    </row>
    <row r="65" spans="1:6" x14ac:dyDescent="0.25">
      <c r="A65" s="136" t="s">
        <v>154</v>
      </c>
      <c r="B65" s="133">
        <v>6</v>
      </c>
      <c r="C65" s="131">
        <v>4</v>
      </c>
      <c r="D65" s="133">
        <v>7</v>
      </c>
      <c r="E65" s="133">
        <v>7</v>
      </c>
      <c r="F65" s="133">
        <v>1</v>
      </c>
    </row>
    <row r="66" spans="1:6" x14ac:dyDescent="0.25">
      <c r="A66" s="136" t="s">
        <v>1333</v>
      </c>
      <c r="B66" s="133">
        <v>1</v>
      </c>
      <c r="C66" s="131">
        <v>4</v>
      </c>
      <c r="D66" s="133">
        <v>2</v>
      </c>
      <c r="E66" s="133">
        <v>2</v>
      </c>
      <c r="F66" s="133">
        <v>1</v>
      </c>
    </row>
    <row r="67" spans="1:6" x14ac:dyDescent="0.25">
      <c r="A67" s="136" t="s">
        <v>1335</v>
      </c>
      <c r="B67" s="133">
        <v>3</v>
      </c>
      <c r="C67" s="131">
        <v>4</v>
      </c>
      <c r="D67" s="133">
        <v>3</v>
      </c>
      <c r="E67" s="133">
        <v>3</v>
      </c>
      <c r="F67" s="133">
        <v>1</v>
      </c>
    </row>
    <row r="68" spans="1:6" x14ac:dyDescent="0.25">
      <c r="A68" s="137" t="s">
        <v>176</v>
      </c>
      <c r="B68" s="134">
        <v>21</v>
      </c>
      <c r="C68" s="132" t="s">
        <v>9</v>
      </c>
      <c r="D68" s="134">
        <v>23</v>
      </c>
      <c r="E68" s="134">
        <v>21</v>
      </c>
      <c r="F68" s="134">
        <v>8</v>
      </c>
    </row>
    <row r="69" spans="1:6" x14ac:dyDescent="0.25">
      <c r="A69" s="136" t="s">
        <v>1336</v>
      </c>
      <c r="B69" s="133"/>
      <c r="C69" s="130"/>
      <c r="D69" s="133"/>
      <c r="E69" s="133"/>
      <c r="F69" s="133"/>
    </row>
    <row r="70" spans="1:6" x14ac:dyDescent="0.25">
      <c r="A70" s="136" t="s">
        <v>1337</v>
      </c>
      <c r="B70" s="133">
        <v>1</v>
      </c>
      <c r="C70" s="131">
        <v>4</v>
      </c>
      <c r="D70" s="133"/>
      <c r="E70" s="133"/>
      <c r="F70" s="133"/>
    </row>
    <row r="71" spans="1:6" x14ac:dyDescent="0.25">
      <c r="A71" s="136" t="s">
        <v>359</v>
      </c>
      <c r="B71" s="133">
        <v>1</v>
      </c>
      <c r="C71" s="131">
        <v>4</v>
      </c>
      <c r="D71" s="133"/>
      <c r="E71" s="133"/>
      <c r="F71" s="133"/>
    </row>
    <row r="72" spans="1:6" x14ac:dyDescent="0.25">
      <c r="A72" s="136" t="s">
        <v>1339</v>
      </c>
      <c r="B72" s="133">
        <v>1</v>
      </c>
      <c r="C72" s="131">
        <v>4</v>
      </c>
      <c r="D72" s="133"/>
      <c r="E72" s="133"/>
      <c r="F72" s="133"/>
    </row>
    <row r="73" spans="1:6" x14ac:dyDescent="0.25">
      <c r="A73" s="136" t="s">
        <v>302</v>
      </c>
      <c r="B73" s="133">
        <v>1</v>
      </c>
      <c r="C73" s="131">
        <v>4</v>
      </c>
      <c r="D73" s="133">
        <v>1</v>
      </c>
      <c r="E73" s="133">
        <v>1</v>
      </c>
      <c r="F73" s="133">
        <v>1</v>
      </c>
    </row>
    <row r="74" spans="1:6" x14ac:dyDescent="0.25">
      <c r="A74" s="137" t="s">
        <v>1343</v>
      </c>
      <c r="B74" s="134">
        <v>4</v>
      </c>
      <c r="C74" s="132" t="s">
        <v>9</v>
      </c>
      <c r="D74" s="134">
        <v>1</v>
      </c>
      <c r="E74" s="134">
        <v>1</v>
      </c>
      <c r="F74" s="134">
        <v>1</v>
      </c>
    </row>
    <row r="75" spans="1:6" x14ac:dyDescent="0.25">
      <c r="A75" s="136" t="s">
        <v>177</v>
      </c>
      <c r="B75" s="133"/>
      <c r="C75" s="130"/>
      <c r="D75" s="133"/>
      <c r="E75" s="133"/>
      <c r="F75" s="133"/>
    </row>
    <row r="76" spans="1:6" x14ac:dyDescent="0.25">
      <c r="A76" s="136" t="s">
        <v>178</v>
      </c>
      <c r="B76" s="133">
        <v>1</v>
      </c>
      <c r="C76" s="131">
        <v>4</v>
      </c>
      <c r="D76" s="133">
        <v>1</v>
      </c>
      <c r="E76" s="133">
        <v>1</v>
      </c>
      <c r="F76" s="133">
        <v>1</v>
      </c>
    </row>
    <row r="77" spans="1:6" x14ac:dyDescent="0.25">
      <c r="A77" s="136" t="s">
        <v>181</v>
      </c>
      <c r="B77" s="133">
        <v>6</v>
      </c>
      <c r="C77" s="131">
        <v>4</v>
      </c>
      <c r="D77" s="133">
        <v>6</v>
      </c>
      <c r="E77" s="133">
        <v>6</v>
      </c>
      <c r="F77" s="133">
        <v>1</v>
      </c>
    </row>
    <row r="78" spans="1:6" x14ac:dyDescent="0.25">
      <c r="A78" s="136" t="s">
        <v>1349</v>
      </c>
      <c r="B78" s="133">
        <v>4</v>
      </c>
      <c r="C78" s="131">
        <v>4</v>
      </c>
      <c r="D78" s="133">
        <v>4</v>
      </c>
      <c r="E78" s="133">
        <v>4</v>
      </c>
      <c r="F78" s="133">
        <v>1</v>
      </c>
    </row>
    <row r="79" spans="1:6" x14ac:dyDescent="0.25">
      <c r="A79" s="136" t="s">
        <v>186</v>
      </c>
      <c r="B79" s="133"/>
      <c r="C79" s="131">
        <v>4</v>
      </c>
      <c r="D79" s="133">
        <v>1</v>
      </c>
      <c r="E79" s="133"/>
      <c r="F79" s="133"/>
    </row>
    <row r="80" spans="1:6" x14ac:dyDescent="0.25">
      <c r="A80" s="136" t="s">
        <v>188</v>
      </c>
      <c r="B80" s="133">
        <v>1</v>
      </c>
      <c r="C80" s="131">
        <v>4</v>
      </c>
      <c r="D80" s="133">
        <v>1</v>
      </c>
      <c r="E80" s="133">
        <v>1</v>
      </c>
      <c r="F80" s="133">
        <v>1</v>
      </c>
    </row>
    <row r="81" spans="1:6" x14ac:dyDescent="0.25">
      <c r="A81" s="136" t="s">
        <v>1374</v>
      </c>
      <c r="B81" s="133">
        <v>1</v>
      </c>
      <c r="C81" s="131">
        <v>4</v>
      </c>
      <c r="D81" s="133">
        <v>1</v>
      </c>
      <c r="E81" s="133">
        <v>1</v>
      </c>
      <c r="F81" s="133">
        <v>1</v>
      </c>
    </row>
    <row r="82" spans="1:6" x14ac:dyDescent="0.25">
      <c r="A82" s="136" t="s">
        <v>192</v>
      </c>
      <c r="B82" s="133">
        <v>2</v>
      </c>
      <c r="C82" s="131">
        <v>4</v>
      </c>
      <c r="D82" s="133">
        <v>1</v>
      </c>
      <c r="E82" s="133">
        <v>1</v>
      </c>
      <c r="F82" s="133">
        <v>1</v>
      </c>
    </row>
    <row r="83" spans="1:6" x14ac:dyDescent="0.25">
      <c r="A83" s="136" t="s">
        <v>193</v>
      </c>
      <c r="B83" s="133">
        <v>1</v>
      </c>
      <c r="C83" s="131">
        <v>4</v>
      </c>
      <c r="D83" s="133">
        <v>1</v>
      </c>
      <c r="E83" s="133">
        <v>1</v>
      </c>
      <c r="F83" s="133">
        <v>1</v>
      </c>
    </row>
    <row r="84" spans="1:6" x14ac:dyDescent="0.25">
      <c r="A84" s="136" t="s">
        <v>1358</v>
      </c>
      <c r="B84" s="133">
        <v>1</v>
      </c>
      <c r="C84" s="131">
        <v>4</v>
      </c>
      <c r="D84" s="133">
        <v>1</v>
      </c>
      <c r="E84" s="133">
        <v>1</v>
      </c>
      <c r="F84" s="133">
        <v>1</v>
      </c>
    </row>
    <row r="85" spans="1:6" x14ac:dyDescent="0.25">
      <c r="A85" s="136" t="s">
        <v>1359</v>
      </c>
      <c r="B85" s="133">
        <v>1</v>
      </c>
      <c r="C85" s="131">
        <v>4</v>
      </c>
      <c r="D85" s="133">
        <v>1</v>
      </c>
      <c r="E85" s="133">
        <v>1</v>
      </c>
      <c r="F85" s="133">
        <v>1</v>
      </c>
    </row>
    <row r="86" spans="1:6" x14ac:dyDescent="0.25">
      <c r="A86" s="136" t="s">
        <v>513</v>
      </c>
      <c r="B86" s="133">
        <v>1</v>
      </c>
      <c r="C86" s="131">
        <v>4</v>
      </c>
      <c r="D86" s="133"/>
      <c r="E86" s="133"/>
      <c r="F86" s="133"/>
    </row>
    <row r="87" spans="1:6" x14ac:dyDescent="0.25">
      <c r="A87" s="136" t="s">
        <v>1360</v>
      </c>
      <c r="B87" s="133">
        <v>1</v>
      </c>
      <c r="C87" s="131">
        <v>4</v>
      </c>
      <c r="D87" s="133">
        <v>1</v>
      </c>
      <c r="E87" s="133">
        <v>1</v>
      </c>
      <c r="F87" s="133">
        <v>1</v>
      </c>
    </row>
    <row r="88" spans="1:6" x14ac:dyDescent="0.25">
      <c r="A88" s="136" t="s">
        <v>541</v>
      </c>
      <c r="B88" s="133">
        <v>2</v>
      </c>
      <c r="C88" s="131">
        <v>4</v>
      </c>
      <c r="D88" s="133">
        <v>2</v>
      </c>
      <c r="E88" s="133">
        <v>2</v>
      </c>
      <c r="F88" s="133">
        <v>1</v>
      </c>
    </row>
    <row r="89" spans="1:6" x14ac:dyDescent="0.25">
      <c r="A89" s="136" t="s">
        <v>1363</v>
      </c>
      <c r="B89" s="133">
        <v>1</v>
      </c>
      <c r="C89" s="131">
        <v>4</v>
      </c>
      <c r="D89" s="133">
        <v>1</v>
      </c>
      <c r="E89" s="133">
        <v>1</v>
      </c>
      <c r="F89" s="133">
        <v>1</v>
      </c>
    </row>
    <row r="90" spans="1:6" x14ac:dyDescent="0.25">
      <c r="A90" s="136" t="s">
        <v>199</v>
      </c>
      <c r="B90" s="133">
        <v>1</v>
      </c>
      <c r="C90" s="131">
        <v>4</v>
      </c>
      <c r="D90" s="133"/>
      <c r="E90" s="133"/>
      <c r="F90" s="133"/>
    </row>
    <row r="91" spans="1:6" x14ac:dyDescent="0.25">
      <c r="A91" s="136" t="s">
        <v>519</v>
      </c>
      <c r="B91" s="133"/>
      <c r="C91" s="131">
        <v>4</v>
      </c>
      <c r="D91" s="133">
        <v>1</v>
      </c>
      <c r="E91" s="133"/>
      <c r="F91" s="133"/>
    </row>
    <row r="92" spans="1:6" x14ac:dyDescent="0.25">
      <c r="A92" s="137" t="s">
        <v>200</v>
      </c>
      <c r="B92" s="134">
        <v>24</v>
      </c>
      <c r="C92" s="132" t="s">
        <v>9</v>
      </c>
      <c r="D92" s="134">
        <v>23</v>
      </c>
      <c r="E92" s="134">
        <v>21</v>
      </c>
      <c r="F92" s="134">
        <v>12</v>
      </c>
    </row>
    <row r="93" spans="1:6" x14ac:dyDescent="0.25">
      <c r="A93" s="136" t="s">
        <v>1364</v>
      </c>
      <c r="B93" s="133"/>
      <c r="C93" s="130"/>
      <c r="D93" s="133"/>
      <c r="E93" s="133"/>
      <c r="F93" s="133"/>
    </row>
    <row r="94" spans="1:6" x14ac:dyDescent="0.25">
      <c r="A94" s="136" t="s">
        <v>1357</v>
      </c>
      <c r="B94" s="133">
        <v>1</v>
      </c>
      <c r="C94" s="131">
        <v>4</v>
      </c>
      <c r="D94" s="133">
        <v>1</v>
      </c>
      <c r="E94" s="133">
        <v>1</v>
      </c>
      <c r="F94" s="133">
        <v>1</v>
      </c>
    </row>
    <row r="95" spans="1:6" x14ac:dyDescent="0.25">
      <c r="A95" s="136" t="s">
        <v>1359</v>
      </c>
      <c r="B95" s="133">
        <v>1</v>
      </c>
      <c r="C95" s="131">
        <v>4</v>
      </c>
      <c r="D95" s="133">
        <v>1</v>
      </c>
      <c r="E95" s="133">
        <v>1</v>
      </c>
      <c r="F95" s="133">
        <v>1</v>
      </c>
    </row>
    <row r="96" spans="1:6" x14ac:dyDescent="0.25">
      <c r="A96" s="137" t="s">
        <v>1392</v>
      </c>
      <c r="B96" s="134">
        <v>2</v>
      </c>
      <c r="C96" s="132" t="s">
        <v>9</v>
      </c>
      <c r="D96" s="134">
        <v>2</v>
      </c>
      <c r="E96" s="134">
        <v>2</v>
      </c>
      <c r="F96" s="134">
        <v>2</v>
      </c>
    </row>
    <row r="97" spans="1:6" x14ac:dyDescent="0.25">
      <c r="A97" s="136" t="s">
        <v>201</v>
      </c>
      <c r="B97" s="133"/>
      <c r="C97" s="130"/>
      <c r="D97" s="133"/>
      <c r="E97" s="133"/>
      <c r="F97" s="133"/>
    </row>
    <row r="98" spans="1:6" x14ac:dyDescent="0.25">
      <c r="A98" s="136" t="s">
        <v>224</v>
      </c>
      <c r="B98" s="133">
        <v>2</v>
      </c>
      <c r="C98" s="131">
        <v>4</v>
      </c>
      <c r="D98" s="133"/>
      <c r="E98" s="133"/>
      <c r="F98" s="133"/>
    </row>
    <row r="99" spans="1:6" x14ac:dyDescent="0.25">
      <c r="A99" s="136" t="s">
        <v>439</v>
      </c>
      <c r="B99" s="133">
        <v>1</v>
      </c>
      <c r="C99" s="131">
        <v>4</v>
      </c>
      <c r="D99" s="133"/>
      <c r="E99" s="133"/>
      <c r="F99" s="133"/>
    </row>
    <row r="100" spans="1:6" x14ac:dyDescent="0.25">
      <c r="A100" s="136" t="s">
        <v>1360</v>
      </c>
      <c r="B100" s="133">
        <v>1</v>
      </c>
      <c r="C100" s="131">
        <v>4</v>
      </c>
      <c r="D100" s="133"/>
      <c r="E100" s="133"/>
      <c r="F100" s="133"/>
    </row>
    <row r="101" spans="1:6" x14ac:dyDescent="0.25">
      <c r="A101" s="137" t="s">
        <v>252</v>
      </c>
      <c r="B101" s="134">
        <v>4</v>
      </c>
      <c r="C101" s="132" t="s">
        <v>9</v>
      </c>
      <c r="D101" s="134"/>
      <c r="E101" s="134"/>
      <c r="F101" s="134"/>
    </row>
    <row r="102" spans="1:6" x14ac:dyDescent="0.25">
      <c r="A102" s="136" t="s">
        <v>1404</v>
      </c>
      <c r="B102" s="133"/>
      <c r="C102" s="130"/>
      <c r="D102" s="133"/>
      <c r="E102" s="133"/>
      <c r="F102" s="133"/>
    </row>
    <row r="103" spans="1:6" x14ac:dyDescent="0.25">
      <c r="A103" s="136" t="s">
        <v>1936</v>
      </c>
      <c r="B103" s="133">
        <v>2</v>
      </c>
      <c r="C103" s="131">
        <v>4</v>
      </c>
      <c r="D103" s="133">
        <v>2</v>
      </c>
      <c r="E103" s="133">
        <v>2</v>
      </c>
      <c r="F103" s="133">
        <v>1</v>
      </c>
    </row>
    <row r="104" spans="1:6" x14ac:dyDescent="0.25">
      <c r="A104" s="136" t="s">
        <v>1938</v>
      </c>
      <c r="B104" s="133">
        <v>1</v>
      </c>
      <c r="C104" s="131">
        <v>4</v>
      </c>
      <c r="D104" s="133"/>
      <c r="E104" s="133"/>
      <c r="F104" s="133"/>
    </row>
    <row r="105" spans="1:6" x14ac:dyDescent="0.25">
      <c r="A105" s="136" t="s">
        <v>1407</v>
      </c>
      <c r="B105" s="133">
        <v>1</v>
      </c>
      <c r="C105" s="131">
        <v>4</v>
      </c>
      <c r="D105" s="133"/>
      <c r="E105" s="133"/>
      <c r="F105" s="133"/>
    </row>
    <row r="106" spans="1:6" x14ac:dyDescent="0.25">
      <c r="A106" s="136" t="s">
        <v>1410</v>
      </c>
      <c r="B106" s="133">
        <v>1</v>
      </c>
      <c r="C106" s="131">
        <v>4</v>
      </c>
      <c r="D106" s="133">
        <v>1</v>
      </c>
      <c r="E106" s="133">
        <v>1</v>
      </c>
      <c r="F106" s="133">
        <v>1</v>
      </c>
    </row>
    <row r="107" spans="1:6" x14ac:dyDescent="0.25">
      <c r="A107" s="136" t="s">
        <v>1940</v>
      </c>
      <c r="B107" s="133">
        <v>1</v>
      </c>
      <c r="C107" s="131">
        <v>4</v>
      </c>
      <c r="D107" s="133"/>
      <c r="E107" s="133"/>
      <c r="F107" s="133"/>
    </row>
    <row r="108" spans="1:6" x14ac:dyDescent="0.25">
      <c r="A108" s="136" t="s">
        <v>1417</v>
      </c>
      <c r="B108" s="133">
        <v>1</v>
      </c>
      <c r="C108" s="131">
        <v>4</v>
      </c>
      <c r="D108" s="133">
        <v>1</v>
      </c>
      <c r="E108" s="133">
        <v>1</v>
      </c>
      <c r="F108" s="133">
        <v>1</v>
      </c>
    </row>
    <row r="109" spans="1:6" x14ac:dyDescent="0.25">
      <c r="A109" s="136" t="s">
        <v>1424</v>
      </c>
      <c r="B109" s="133">
        <v>1</v>
      </c>
      <c r="C109" s="131">
        <v>4</v>
      </c>
      <c r="D109" s="133">
        <v>1</v>
      </c>
      <c r="E109" s="133">
        <v>1</v>
      </c>
      <c r="F109" s="133">
        <v>1</v>
      </c>
    </row>
    <row r="110" spans="1:6" x14ac:dyDescent="0.25">
      <c r="A110" s="136" t="s">
        <v>373</v>
      </c>
      <c r="B110" s="133">
        <v>1</v>
      </c>
      <c r="C110" s="131">
        <v>4</v>
      </c>
      <c r="D110" s="133"/>
      <c r="E110" s="133"/>
      <c r="F110" s="133"/>
    </row>
    <row r="111" spans="1:6" x14ac:dyDescent="0.25">
      <c r="A111" s="136" t="s">
        <v>1398</v>
      </c>
      <c r="B111" s="133">
        <v>1</v>
      </c>
      <c r="C111" s="131">
        <v>4</v>
      </c>
      <c r="D111" s="133">
        <v>1</v>
      </c>
      <c r="E111" s="133">
        <v>1</v>
      </c>
      <c r="F111" s="133">
        <v>1</v>
      </c>
    </row>
    <row r="112" spans="1:6" x14ac:dyDescent="0.25">
      <c r="A112" s="136" t="s">
        <v>1428</v>
      </c>
      <c r="B112" s="133">
        <v>2</v>
      </c>
      <c r="C112" s="131">
        <v>4</v>
      </c>
      <c r="D112" s="133">
        <v>2</v>
      </c>
      <c r="E112" s="133">
        <v>2</v>
      </c>
      <c r="F112" s="133">
        <v>1</v>
      </c>
    </row>
    <row r="113" spans="1:6" x14ac:dyDescent="0.25">
      <c r="A113" s="136" t="s">
        <v>1402</v>
      </c>
      <c r="B113" s="133">
        <v>1</v>
      </c>
      <c r="C113" s="131">
        <v>4</v>
      </c>
      <c r="D113" s="133">
        <v>1</v>
      </c>
      <c r="E113" s="133">
        <v>1</v>
      </c>
      <c r="F113" s="133">
        <v>1</v>
      </c>
    </row>
    <row r="114" spans="1:6" x14ac:dyDescent="0.25">
      <c r="A114" s="137" t="s">
        <v>1430</v>
      </c>
      <c r="B114" s="134">
        <v>13</v>
      </c>
      <c r="C114" s="132" t="s">
        <v>9</v>
      </c>
      <c r="D114" s="134">
        <v>9</v>
      </c>
      <c r="E114" s="134">
        <v>9</v>
      </c>
      <c r="F114" s="134">
        <v>7</v>
      </c>
    </row>
    <row r="115" spans="1:6" x14ac:dyDescent="0.25">
      <c r="A115" s="136" t="s">
        <v>253</v>
      </c>
      <c r="B115" s="133"/>
      <c r="C115" s="130"/>
      <c r="D115" s="133"/>
      <c r="E115" s="133"/>
      <c r="F115" s="133"/>
    </row>
    <row r="116" spans="1:6" x14ac:dyDescent="0.25">
      <c r="A116" s="136" t="s">
        <v>255</v>
      </c>
      <c r="B116" s="133">
        <v>1</v>
      </c>
      <c r="C116" s="131">
        <v>4</v>
      </c>
      <c r="D116" s="133"/>
      <c r="E116" s="133"/>
      <c r="F116" s="133"/>
    </row>
    <row r="117" spans="1:6" x14ac:dyDescent="0.25">
      <c r="A117" s="136" t="s">
        <v>205</v>
      </c>
      <c r="B117" s="133">
        <v>2</v>
      </c>
      <c r="C117" s="131">
        <v>4</v>
      </c>
      <c r="D117" s="133">
        <v>1</v>
      </c>
      <c r="E117" s="133">
        <v>1</v>
      </c>
      <c r="F117" s="133">
        <v>1</v>
      </c>
    </row>
    <row r="118" spans="1:6" x14ac:dyDescent="0.25">
      <c r="A118" s="136" t="s">
        <v>1432</v>
      </c>
      <c r="B118" s="133">
        <v>1</v>
      </c>
      <c r="C118" s="131">
        <v>4</v>
      </c>
      <c r="D118" s="133">
        <v>1</v>
      </c>
      <c r="E118" s="133">
        <v>1</v>
      </c>
      <c r="F118" s="133">
        <v>1</v>
      </c>
    </row>
    <row r="119" spans="1:6" x14ac:dyDescent="0.25">
      <c r="A119" s="136" t="s">
        <v>1433</v>
      </c>
      <c r="B119" s="133">
        <v>2</v>
      </c>
      <c r="C119" s="131">
        <v>4</v>
      </c>
      <c r="D119" s="133">
        <v>2</v>
      </c>
      <c r="E119" s="133">
        <v>2</v>
      </c>
      <c r="F119" s="133">
        <v>1</v>
      </c>
    </row>
    <row r="120" spans="1:6" x14ac:dyDescent="0.25">
      <c r="A120" s="136" t="s">
        <v>1349</v>
      </c>
      <c r="B120" s="133">
        <v>1</v>
      </c>
      <c r="C120" s="131">
        <v>4</v>
      </c>
      <c r="D120" s="133">
        <v>3</v>
      </c>
      <c r="E120" s="133">
        <v>3</v>
      </c>
      <c r="F120" s="133">
        <v>1</v>
      </c>
    </row>
    <row r="121" spans="1:6" x14ac:dyDescent="0.25">
      <c r="A121" s="136" t="s">
        <v>260</v>
      </c>
      <c r="B121" s="133">
        <v>5</v>
      </c>
      <c r="C121" s="131">
        <v>4</v>
      </c>
      <c r="D121" s="133">
        <v>4</v>
      </c>
      <c r="E121" s="133">
        <v>4</v>
      </c>
      <c r="F121" s="133">
        <v>1</v>
      </c>
    </row>
    <row r="122" spans="1:6" x14ac:dyDescent="0.25">
      <c r="A122" s="136" t="s">
        <v>1434</v>
      </c>
      <c r="B122" s="133">
        <v>1</v>
      </c>
      <c r="C122" s="131">
        <v>4</v>
      </c>
      <c r="D122" s="133">
        <v>1</v>
      </c>
      <c r="E122" s="133">
        <v>1</v>
      </c>
      <c r="F122" s="133">
        <v>1</v>
      </c>
    </row>
    <row r="123" spans="1:6" x14ac:dyDescent="0.25">
      <c r="A123" s="136" t="s">
        <v>1435</v>
      </c>
      <c r="B123" s="133">
        <v>1</v>
      </c>
      <c r="C123" s="131">
        <v>4</v>
      </c>
      <c r="D123" s="133">
        <v>1</v>
      </c>
      <c r="E123" s="133">
        <v>1</v>
      </c>
      <c r="F123" s="133">
        <v>1</v>
      </c>
    </row>
    <row r="124" spans="1:6" x14ac:dyDescent="0.25">
      <c r="A124" s="136" t="s">
        <v>1436</v>
      </c>
      <c r="B124" s="133">
        <v>2</v>
      </c>
      <c r="C124" s="131">
        <v>4</v>
      </c>
      <c r="D124" s="133">
        <v>1</v>
      </c>
      <c r="E124" s="133">
        <v>1</v>
      </c>
      <c r="F124" s="133">
        <v>1</v>
      </c>
    </row>
    <row r="125" spans="1:6" x14ac:dyDescent="0.25">
      <c r="A125" s="136" t="s">
        <v>266</v>
      </c>
      <c r="B125" s="133">
        <v>2</v>
      </c>
      <c r="C125" s="131">
        <v>4</v>
      </c>
      <c r="D125" s="133"/>
      <c r="E125" s="133"/>
      <c r="F125" s="133"/>
    </row>
    <row r="126" spans="1:6" x14ac:dyDescent="0.25">
      <c r="A126" s="136" t="s">
        <v>270</v>
      </c>
      <c r="B126" s="133">
        <v>1</v>
      </c>
      <c r="C126" s="131">
        <v>4</v>
      </c>
      <c r="D126" s="133">
        <v>1</v>
      </c>
      <c r="E126" s="133">
        <v>1</v>
      </c>
      <c r="F126" s="133">
        <v>1</v>
      </c>
    </row>
    <row r="127" spans="1:6" x14ac:dyDescent="0.25">
      <c r="A127" s="136" t="s">
        <v>271</v>
      </c>
      <c r="B127" s="133">
        <v>1</v>
      </c>
      <c r="C127" s="131">
        <v>4</v>
      </c>
      <c r="D127" s="133">
        <v>1</v>
      </c>
      <c r="E127" s="133">
        <v>1</v>
      </c>
      <c r="F127" s="133">
        <v>1</v>
      </c>
    </row>
    <row r="128" spans="1:6" x14ac:dyDescent="0.25">
      <c r="A128" s="136" t="s">
        <v>272</v>
      </c>
      <c r="B128" s="133"/>
      <c r="C128" s="131">
        <v>4</v>
      </c>
      <c r="D128" s="133">
        <v>1</v>
      </c>
      <c r="E128" s="133"/>
      <c r="F128" s="133"/>
    </row>
    <row r="129" spans="1:6" x14ac:dyDescent="0.25">
      <c r="A129" s="136" t="s">
        <v>1505</v>
      </c>
      <c r="B129" s="133"/>
      <c r="C129" s="131">
        <v>4</v>
      </c>
      <c r="D129" s="133">
        <v>1</v>
      </c>
      <c r="E129" s="133"/>
      <c r="F129" s="133"/>
    </row>
    <row r="130" spans="1:6" x14ac:dyDescent="0.25">
      <c r="A130" s="136" t="s">
        <v>274</v>
      </c>
      <c r="B130" s="133">
        <v>3</v>
      </c>
      <c r="C130" s="131">
        <v>4</v>
      </c>
      <c r="D130" s="133">
        <v>3</v>
      </c>
      <c r="E130" s="133">
        <v>3</v>
      </c>
      <c r="F130" s="133">
        <v>1</v>
      </c>
    </row>
    <row r="131" spans="1:6" x14ac:dyDescent="0.25">
      <c r="A131" s="136" t="s">
        <v>276</v>
      </c>
      <c r="B131" s="133">
        <v>1</v>
      </c>
      <c r="C131" s="131">
        <v>4</v>
      </c>
      <c r="D131" s="133"/>
      <c r="E131" s="133"/>
      <c r="F131" s="133"/>
    </row>
    <row r="132" spans="1:6" x14ac:dyDescent="0.25">
      <c r="A132" s="136" t="s">
        <v>277</v>
      </c>
      <c r="B132" s="133">
        <v>3</v>
      </c>
      <c r="C132" s="131">
        <v>4</v>
      </c>
      <c r="D132" s="133">
        <v>4</v>
      </c>
      <c r="E132" s="133">
        <v>4</v>
      </c>
      <c r="F132" s="133">
        <v>1</v>
      </c>
    </row>
    <row r="133" spans="1:6" x14ac:dyDescent="0.25">
      <c r="A133" s="136" t="s">
        <v>1438</v>
      </c>
      <c r="B133" s="133">
        <v>1</v>
      </c>
      <c r="C133" s="131">
        <v>4</v>
      </c>
      <c r="D133" s="133">
        <v>1</v>
      </c>
      <c r="E133" s="133">
        <v>1</v>
      </c>
      <c r="F133" s="133">
        <v>1</v>
      </c>
    </row>
    <row r="134" spans="1:6" x14ac:dyDescent="0.25">
      <c r="A134" s="136" t="s">
        <v>228</v>
      </c>
      <c r="B134" s="133">
        <v>1</v>
      </c>
      <c r="C134" s="131">
        <v>4</v>
      </c>
      <c r="D134" s="133">
        <v>1</v>
      </c>
      <c r="E134" s="133">
        <v>1</v>
      </c>
      <c r="F134" s="133">
        <v>1</v>
      </c>
    </row>
    <row r="135" spans="1:6" x14ac:dyDescent="0.25">
      <c r="A135" s="136" t="s">
        <v>279</v>
      </c>
      <c r="B135" s="133">
        <v>1</v>
      </c>
      <c r="C135" s="131">
        <v>4</v>
      </c>
      <c r="D135" s="133">
        <v>1</v>
      </c>
      <c r="E135" s="133">
        <v>1</v>
      </c>
      <c r="F135" s="133">
        <v>1</v>
      </c>
    </row>
    <row r="136" spans="1:6" x14ac:dyDescent="0.25">
      <c r="A136" s="136" t="s">
        <v>282</v>
      </c>
      <c r="B136" s="133">
        <v>4</v>
      </c>
      <c r="C136" s="131">
        <v>4</v>
      </c>
      <c r="D136" s="133">
        <v>3</v>
      </c>
      <c r="E136" s="133">
        <v>3</v>
      </c>
      <c r="F136" s="133">
        <v>1</v>
      </c>
    </row>
    <row r="137" spans="1:6" x14ac:dyDescent="0.25">
      <c r="A137" s="136" t="s">
        <v>284</v>
      </c>
      <c r="B137" s="133">
        <v>2</v>
      </c>
      <c r="C137" s="131">
        <v>4</v>
      </c>
      <c r="D137" s="133">
        <v>1</v>
      </c>
      <c r="E137" s="133">
        <v>1</v>
      </c>
      <c r="F137" s="133">
        <v>1</v>
      </c>
    </row>
    <row r="138" spans="1:6" x14ac:dyDescent="0.25">
      <c r="A138" s="136" t="s">
        <v>287</v>
      </c>
      <c r="B138" s="133">
        <v>3</v>
      </c>
      <c r="C138" s="131">
        <v>4</v>
      </c>
      <c r="D138" s="133">
        <v>3</v>
      </c>
      <c r="E138" s="133">
        <v>3</v>
      </c>
      <c r="F138" s="133">
        <v>1</v>
      </c>
    </row>
    <row r="139" spans="1:6" x14ac:dyDescent="0.25">
      <c r="A139" s="136" t="s">
        <v>288</v>
      </c>
      <c r="B139" s="133">
        <v>1</v>
      </c>
      <c r="C139" s="131">
        <v>4</v>
      </c>
      <c r="D139" s="133">
        <v>1</v>
      </c>
      <c r="E139" s="133">
        <v>1</v>
      </c>
      <c r="F139" s="133">
        <v>1</v>
      </c>
    </row>
    <row r="140" spans="1:6" x14ac:dyDescent="0.25">
      <c r="A140" s="136" t="s">
        <v>1508</v>
      </c>
      <c r="B140" s="133">
        <v>1</v>
      </c>
      <c r="C140" s="131">
        <v>4</v>
      </c>
      <c r="D140" s="133"/>
      <c r="E140" s="133"/>
      <c r="F140" s="133"/>
    </row>
    <row r="141" spans="1:6" x14ac:dyDescent="0.25">
      <c r="A141" s="136" t="s">
        <v>294</v>
      </c>
      <c r="B141" s="133">
        <v>1</v>
      </c>
      <c r="C141" s="131">
        <v>4</v>
      </c>
      <c r="D141" s="133">
        <v>1</v>
      </c>
      <c r="E141" s="133">
        <v>1</v>
      </c>
      <c r="F141" s="133">
        <v>1</v>
      </c>
    </row>
    <row r="142" spans="1:6" x14ac:dyDescent="0.25">
      <c r="A142" s="136" t="s">
        <v>1445</v>
      </c>
      <c r="B142" s="133">
        <v>1</v>
      </c>
      <c r="C142" s="131">
        <v>4</v>
      </c>
      <c r="D142" s="133">
        <v>1</v>
      </c>
      <c r="E142" s="133">
        <v>1</v>
      </c>
      <c r="F142" s="133">
        <v>1</v>
      </c>
    </row>
    <row r="143" spans="1:6" x14ac:dyDescent="0.25">
      <c r="A143" s="136" t="s">
        <v>1446</v>
      </c>
      <c r="B143" s="133">
        <v>1</v>
      </c>
      <c r="C143" s="131">
        <v>4</v>
      </c>
      <c r="D143" s="133">
        <v>2</v>
      </c>
      <c r="E143" s="133">
        <v>2</v>
      </c>
      <c r="F143" s="133">
        <v>1</v>
      </c>
    </row>
    <row r="144" spans="1:6" x14ac:dyDescent="0.25">
      <c r="A144" s="136" t="s">
        <v>146</v>
      </c>
      <c r="B144" s="133">
        <v>3</v>
      </c>
      <c r="C144" s="131">
        <v>4</v>
      </c>
      <c r="D144" s="133">
        <v>3</v>
      </c>
      <c r="E144" s="133">
        <v>3</v>
      </c>
      <c r="F144" s="133">
        <v>1</v>
      </c>
    </row>
    <row r="145" spans="1:6" x14ac:dyDescent="0.25">
      <c r="A145" s="136" t="s">
        <v>1447</v>
      </c>
      <c r="B145" s="133">
        <v>2</v>
      </c>
      <c r="C145" s="131">
        <v>4</v>
      </c>
      <c r="D145" s="133">
        <v>1</v>
      </c>
      <c r="E145" s="133">
        <v>1</v>
      </c>
      <c r="F145" s="133">
        <v>1</v>
      </c>
    </row>
    <row r="146" spans="1:6" x14ac:dyDescent="0.25">
      <c r="A146" s="136" t="s">
        <v>154</v>
      </c>
      <c r="B146" s="133"/>
      <c r="C146" s="131">
        <v>4</v>
      </c>
      <c r="D146" s="133">
        <v>1</v>
      </c>
      <c r="E146" s="133"/>
      <c r="F146" s="133"/>
    </row>
    <row r="147" spans="1:6" x14ac:dyDescent="0.25">
      <c r="A147" s="136" t="s">
        <v>156</v>
      </c>
      <c r="B147" s="133">
        <v>2</v>
      </c>
      <c r="C147" s="131">
        <v>4</v>
      </c>
      <c r="D147" s="133">
        <v>3</v>
      </c>
      <c r="E147" s="133">
        <v>3</v>
      </c>
      <c r="F147" s="133">
        <v>1</v>
      </c>
    </row>
    <row r="148" spans="1:6" x14ac:dyDescent="0.25">
      <c r="A148" s="136" t="s">
        <v>1450</v>
      </c>
      <c r="B148" s="133">
        <v>1</v>
      </c>
      <c r="C148" s="131">
        <v>4</v>
      </c>
      <c r="D148" s="133">
        <v>2</v>
      </c>
      <c r="E148" s="133">
        <v>2</v>
      </c>
      <c r="F148" s="133">
        <v>1</v>
      </c>
    </row>
    <row r="149" spans="1:6" x14ac:dyDescent="0.25">
      <c r="A149" s="136" t="s">
        <v>1451</v>
      </c>
      <c r="B149" s="133">
        <v>2</v>
      </c>
      <c r="C149" s="131">
        <v>4</v>
      </c>
      <c r="D149" s="133">
        <v>2</v>
      </c>
      <c r="E149" s="133">
        <v>2</v>
      </c>
      <c r="F149" s="133">
        <v>1</v>
      </c>
    </row>
    <row r="150" spans="1:6" x14ac:dyDescent="0.25">
      <c r="A150" s="136" t="s">
        <v>306</v>
      </c>
      <c r="B150" s="133">
        <v>1</v>
      </c>
      <c r="C150" s="131">
        <v>4</v>
      </c>
      <c r="D150" s="133">
        <v>1</v>
      </c>
      <c r="E150" s="133">
        <v>1</v>
      </c>
      <c r="F150" s="133">
        <v>1</v>
      </c>
    </row>
    <row r="151" spans="1:6" x14ac:dyDescent="0.25">
      <c r="A151" s="137" t="s">
        <v>308</v>
      </c>
      <c r="B151" s="134">
        <v>55</v>
      </c>
      <c r="C151" s="132" t="s">
        <v>9</v>
      </c>
      <c r="D151" s="134">
        <v>53</v>
      </c>
      <c r="E151" s="134">
        <v>50</v>
      </c>
      <c r="F151" s="134">
        <v>28</v>
      </c>
    </row>
    <row r="152" spans="1:6" x14ac:dyDescent="0.25">
      <c r="A152" s="136" t="s">
        <v>309</v>
      </c>
      <c r="B152" s="133"/>
      <c r="C152" s="130"/>
      <c r="D152" s="133"/>
      <c r="E152" s="133"/>
      <c r="F152" s="133"/>
    </row>
    <row r="153" spans="1:6" x14ac:dyDescent="0.25">
      <c r="A153" s="136" t="s">
        <v>178</v>
      </c>
      <c r="B153" s="133"/>
      <c r="C153" s="131">
        <v>4</v>
      </c>
      <c r="D153" s="133">
        <v>1</v>
      </c>
      <c r="E153" s="133"/>
      <c r="F153" s="133"/>
    </row>
    <row r="154" spans="1:6" x14ac:dyDescent="0.25">
      <c r="A154" s="136" t="s">
        <v>1456</v>
      </c>
      <c r="B154" s="133">
        <v>1</v>
      </c>
      <c r="C154" s="131">
        <v>4</v>
      </c>
      <c r="D154" s="133">
        <v>1</v>
      </c>
      <c r="E154" s="133">
        <v>1</v>
      </c>
      <c r="F154" s="133">
        <v>1</v>
      </c>
    </row>
    <row r="155" spans="1:6" x14ac:dyDescent="0.25">
      <c r="A155" s="136" t="s">
        <v>1229</v>
      </c>
      <c r="B155" s="133">
        <v>1</v>
      </c>
      <c r="C155" s="131">
        <v>4</v>
      </c>
      <c r="D155" s="133">
        <v>2</v>
      </c>
      <c r="E155" s="133">
        <v>2</v>
      </c>
      <c r="F155" s="133">
        <v>1</v>
      </c>
    </row>
    <row r="156" spans="1:6" x14ac:dyDescent="0.25">
      <c r="A156" s="136" t="s">
        <v>220</v>
      </c>
      <c r="B156" s="133">
        <v>1</v>
      </c>
      <c r="C156" s="131">
        <v>4</v>
      </c>
      <c r="D156" s="133">
        <v>2</v>
      </c>
      <c r="E156" s="133">
        <v>2</v>
      </c>
      <c r="F156" s="133">
        <v>1</v>
      </c>
    </row>
    <row r="157" spans="1:6" x14ac:dyDescent="0.25">
      <c r="A157" s="136" t="s">
        <v>1459</v>
      </c>
      <c r="B157" s="133">
        <v>1</v>
      </c>
      <c r="C157" s="131">
        <v>4</v>
      </c>
      <c r="D157" s="133">
        <v>2</v>
      </c>
      <c r="E157" s="133">
        <v>2</v>
      </c>
      <c r="F157" s="133">
        <v>1</v>
      </c>
    </row>
    <row r="158" spans="1:6" x14ac:dyDescent="0.25">
      <c r="A158" s="136" t="s">
        <v>226</v>
      </c>
      <c r="B158" s="133">
        <v>2</v>
      </c>
      <c r="C158" s="131">
        <v>4</v>
      </c>
      <c r="D158" s="133">
        <v>2</v>
      </c>
      <c r="E158" s="133">
        <v>2</v>
      </c>
      <c r="F158" s="133">
        <v>1</v>
      </c>
    </row>
    <row r="159" spans="1:6" x14ac:dyDescent="0.25">
      <c r="A159" s="136" t="s">
        <v>230</v>
      </c>
      <c r="B159" s="133"/>
      <c r="C159" s="131">
        <v>4</v>
      </c>
      <c r="D159" s="133">
        <v>2</v>
      </c>
      <c r="E159" s="133"/>
      <c r="F159" s="133"/>
    </row>
    <row r="160" spans="1:6" x14ac:dyDescent="0.25">
      <c r="A160" s="136" t="s">
        <v>237</v>
      </c>
      <c r="B160" s="133"/>
      <c r="C160" s="131">
        <v>4</v>
      </c>
      <c r="D160" s="133">
        <v>1</v>
      </c>
      <c r="E160" s="133"/>
      <c r="F160" s="133"/>
    </row>
    <row r="161" spans="1:6" x14ac:dyDescent="0.25">
      <c r="A161" s="136" t="s">
        <v>1396</v>
      </c>
      <c r="B161" s="133">
        <v>1</v>
      </c>
      <c r="C161" s="131">
        <v>4</v>
      </c>
      <c r="D161" s="133">
        <v>1</v>
      </c>
      <c r="E161" s="133">
        <v>1</v>
      </c>
      <c r="F161" s="133">
        <v>1</v>
      </c>
    </row>
    <row r="162" spans="1:6" x14ac:dyDescent="0.25">
      <c r="A162" s="136" t="s">
        <v>241</v>
      </c>
      <c r="B162" s="133">
        <v>1</v>
      </c>
      <c r="C162" s="131">
        <v>4</v>
      </c>
      <c r="D162" s="133">
        <v>1</v>
      </c>
      <c r="E162" s="133">
        <v>1</v>
      </c>
      <c r="F162" s="133">
        <v>1</v>
      </c>
    </row>
    <row r="163" spans="1:6" x14ac:dyDescent="0.25">
      <c r="A163" s="136" t="s">
        <v>323</v>
      </c>
      <c r="B163" s="133">
        <v>4</v>
      </c>
      <c r="C163" s="131">
        <v>4</v>
      </c>
      <c r="D163" s="133">
        <v>2</v>
      </c>
      <c r="E163" s="133">
        <v>2</v>
      </c>
      <c r="F163" s="133">
        <v>1</v>
      </c>
    </row>
    <row r="164" spans="1:6" x14ac:dyDescent="0.25">
      <c r="A164" s="136" t="s">
        <v>246</v>
      </c>
      <c r="B164" s="133">
        <v>1</v>
      </c>
      <c r="C164" s="131">
        <v>4</v>
      </c>
      <c r="D164" s="133">
        <v>1</v>
      </c>
      <c r="E164" s="133">
        <v>1</v>
      </c>
      <c r="F164" s="133">
        <v>1</v>
      </c>
    </row>
    <row r="165" spans="1:6" x14ac:dyDescent="0.25">
      <c r="A165" s="136" t="s">
        <v>1398</v>
      </c>
      <c r="B165" s="133">
        <v>1</v>
      </c>
      <c r="C165" s="131">
        <v>4</v>
      </c>
      <c r="D165" s="133">
        <v>1</v>
      </c>
      <c r="E165" s="133">
        <v>1</v>
      </c>
      <c r="F165" s="133">
        <v>1</v>
      </c>
    </row>
    <row r="166" spans="1:6" x14ac:dyDescent="0.25">
      <c r="A166" s="137" t="s">
        <v>333</v>
      </c>
      <c r="B166" s="134">
        <v>14</v>
      </c>
      <c r="C166" s="132" t="s">
        <v>9</v>
      </c>
      <c r="D166" s="134">
        <v>19</v>
      </c>
      <c r="E166" s="134">
        <v>15</v>
      </c>
      <c r="F166" s="134">
        <v>10</v>
      </c>
    </row>
    <row r="167" spans="1:6" x14ac:dyDescent="0.25">
      <c r="A167" s="136" t="s">
        <v>334</v>
      </c>
      <c r="B167" s="133"/>
      <c r="C167" s="130"/>
      <c r="D167" s="133"/>
      <c r="E167" s="133"/>
      <c r="F167" s="133"/>
    </row>
    <row r="168" spans="1:6" x14ac:dyDescent="0.25">
      <c r="A168" s="136" t="s">
        <v>338</v>
      </c>
      <c r="B168" s="133">
        <v>1</v>
      </c>
      <c r="C168" s="131">
        <v>4</v>
      </c>
      <c r="D168" s="133"/>
      <c r="E168" s="133"/>
      <c r="F168" s="133"/>
    </row>
    <row r="169" spans="1:6" x14ac:dyDescent="0.25">
      <c r="A169" s="136" t="s">
        <v>341</v>
      </c>
      <c r="B169" s="133">
        <v>1</v>
      </c>
      <c r="C169" s="131">
        <v>4</v>
      </c>
      <c r="D169" s="133"/>
      <c r="E169" s="133"/>
      <c r="F169" s="133"/>
    </row>
    <row r="170" spans="1:6" x14ac:dyDescent="0.25">
      <c r="A170" s="136" t="s">
        <v>349</v>
      </c>
      <c r="B170" s="133">
        <v>1</v>
      </c>
      <c r="C170" s="131">
        <v>4</v>
      </c>
      <c r="D170" s="133"/>
      <c r="E170" s="133"/>
      <c r="F170" s="133"/>
    </row>
    <row r="171" spans="1:6" x14ac:dyDescent="0.25">
      <c r="A171" s="136" t="s">
        <v>368</v>
      </c>
      <c r="B171" s="133">
        <v>1</v>
      </c>
      <c r="C171" s="131">
        <v>4</v>
      </c>
      <c r="D171" s="133"/>
      <c r="E171" s="133"/>
      <c r="F171" s="133"/>
    </row>
    <row r="172" spans="1:6" x14ac:dyDescent="0.25">
      <c r="A172" s="136" t="s">
        <v>369</v>
      </c>
      <c r="B172" s="133">
        <v>1</v>
      </c>
      <c r="C172" s="131">
        <v>4</v>
      </c>
      <c r="D172" s="133"/>
      <c r="E172" s="133"/>
      <c r="F172" s="133"/>
    </row>
    <row r="173" spans="1:6" x14ac:dyDescent="0.25">
      <c r="A173" s="136" t="s">
        <v>371</v>
      </c>
      <c r="B173" s="133">
        <v>3</v>
      </c>
      <c r="C173" s="131">
        <v>4</v>
      </c>
      <c r="D173" s="133">
        <v>2</v>
      </c>
      <c r="E173" s="133">
        <v>2</v>
      </c>
      <c r="F173" s="133">
        <v>1</v>
      </c>
    </row>
    <row r="174" spans="1:6" x14ac:dyDescent="0.25">
      <c r="A174" s="136" t="s">
        <v>376</v>
      </c>
      <c r="B174" s="133">
        <v>1</v>
      </c>
      <c r="C174" s="131">
        <v>4</v>
      </c>
      <c r="D174" s="133">
        <v>1</v>
      </c>
      <c r="E174" s="133">
        <v>1</v>
      </c>
      <c r="F174" s="133">
        <v>1</v>
      </c>
    </row>
    <row r="175" spans="1:6" x14ac:dyDescent="0.25">
      <c r="A175" s="136" t="s">
        <v>1961</v>
      </c>
      <c r="B175" s="133">
        <v>1</v>
      </c>
      <c r="C175" s="131">
        <v>4</v>
      </c>
      <c r="D175" s="133"/>
      <c r="E175" s="133"/>
      <c r="F175" s="133"/>
    </row>
    <row r="176" spans="1:6" x14ac:dyDescent="0.25">
      <c r="A176" s="136" t="s">
        <v>1341</v>
      </c>
      <c r="B176" s="133">
        <v>1</v>
      </c>
      <c r="C176" s="131">
        <v>4</v>
      </c>
      <c r="D176" s="133"/>
      <c r="E176" s="133"/>
      <c r="F176" s="133"/>
    </row>
    <row r="177" spans="1:6" x14ac:dyDescent="0.25">
      <c r="A177" s="136" t="s">
        <v>389</v>
      </c>
      <c r="B177" s="133"/>
      <c r="C177" s="131">
        <v>4</v>
      </c>
      <c r="D177" s="133">
        <v>1</v>
      </c>
      <c r="E177" s="133"/>
      <c r="F177" s="133"/>
    </row>
    <row r="178" spans="1:6" x14ac:dyDescent="0.25">
      <c r="A178" s="137" t="s">
        <v>390</v>
      </c>
      <c r="B178" s="134">
        <v>11</v>
      </c>
      <c r="C178" s="132" t="s">
        <v>9</v>
      </c>
      <c r="D178" s="134">
        <v>4</v>
      </c>
      <c r="E178" s="134">
        <v>3</v>
      </c>
      <c r="F178" s="134">
        <v>2</v>
      </c>
    </row>
    <row r="179" spans="1:6" x14ac:dyDescent="0.25">
      <c r="A179" s="136" t="s">
        <v>391</v>
      </c>
      <c r="B179" s="133"/>
      <c r="C179" s="130"/>
      <c r="D179" s="133"/>
      <c r="E179" s="133"/>
      <c r="F179" s="133"/>
    </row>
    <row r="180" spans="1:6" x14ac:dyDescent="0.25">
      <c r="A180" s="136" t="s">
        <v>392</v>
      </c>
      <c r="B180" s="133">
        <v>5</v>
      </c>
      <c r="C180" s="131">
        <v>4</v>
      </c>
      <c r="D180" s="133">
        <v>4</v>
      </c>
      <c r="E180" s="133">
        <v>4</v>
      </c>
      <c r="F180" s="133">
        <v>1</v>
      </c>
    </row>
    <row r="181" spans="1:6" x14ac:dyDescent="0.25">
      <c r="A181" s="136" t="s">
        <v>1464</v>
      </c>
      <c r="B181" s="133">
        <v>1</v>
      </c>
      <c r="C181" s="131">
        <v>4</v>
      </c>
      <c r="D181" s="133">
        <v>1</v>
      </c>
      <c r="E181" s="133">
        <v>1</v>
      </c>
      <c r="F181" s="133">
        <v>1</v>
      </c>
    </row>
    <row r="182" spans="1:6" x14ac:dyDescent="0.25">
      <c r="A182" s="136" t="s">
        <v>1465</v>
      </c>
      <c r="B182" s="133">
        <v>2</v>
      </c>
      <c r="C182" s="131">
        <v>4</v>
      </c>
      <c r="D182" s="133">
        <v>2</v>
      </c>
      <c r="E182" s="133">
        <v>2</v>
      </c>
      <c r="F182" s="133">
        <v>1</v>
      </c>
    </row>
    <row r="183" spans="1:6" x14ac:dyDescent="0.25">
      <c r="A183" s="136" t="s">
        <v>1466</v>
      </c>
      <c r="B183" s="133">
        <v>3</v>
      </c>
      <c r="C183" s="131">
        <v>4</v>
      </c>
      <c r="D183" s="133">
        <v>2</v>
      </c>
      <c r="E183" s="133">
        <v>2</v>
      </c>
      <c r="F183" s="133">
        <v>1</v>
      </c>
    </row>
    <row r="184" spans="1:6" x14ac:dyDescent="0.25">
      <c r="A184" s="136" t="s">
        <v>312</v>
      </c>
      <c r="B184" s="133">
        <v>2</v>
      </c>
      <c r="C184" s="131">
        <v>4</v>
      </c>
      <c r="D184" s="133">
        <v>1</v>
      </c>
      <c r="E184" s="133">
        <v>1</v>
      </c>
      <c r="F184" s="133">
        <v>1</v>
      </c>
    </row>
    <row r="185" spans="1:6" x14ac:dyDescent="0.25">
      <c r="A185" s="136" t="s">
        <v>313</v>
      </c>
      <c r="B185" s="133">
        <v>3</v>
      </c>
      <c r="C185" s="131">
        <v>4</v>
      </c>
      <c r="D185" s="133">
        <v>2</v>
      </c>
      <c r="E185" s="133">
        <v>2</v>
      </c>
      <c r="F185" s="133">
        <v>1</v>
      </c>
    </row>
    <row r="186" spans="1:6" x14ac:dyDescent="0.25">
      <c r="A186" s="136" t="s">
        <v>1229</v>
      </c>
      <c r="B186" s="133">
        <v>1</v>
      </c>
      <c r="C186" s="131">
        <v>4</v>
      </c>
      <c r="D186" s="133">
        <v>1</v>
      </c>
      <c r="E186" s="133">
        <v>1</v>
      </c>
      <c r="F186" s="133">
        <v>1</v>
      </c>
    </row>
    <row r="187" spans="1:6" x14ac:dyDescent="0.25">
      <c r="A187" s="136" t="s">
        <v>398</v>
      </c>
      <c r="B187" s="133">
        <v>1</v>
      </c>
      <c r="C187" s="131">
        <v>4</v>
      </c>
      <c r="D187" s="133">
        <v>1</v>
      </c>
      <c r="E187" s="133">
        <v>1</v>
      </c>
      <c r="F187" s="133">
        <v>1</v>
      </c>
    </row>
    <row r="188" spans="1:6" x14ac:dyDescent="0.25">
      <c r="A188" s="136" t="s">
        <v>1285</v>
      </c>
      <c r="B188" s="133">
        <v>1</v>
      </c>
      <c r="C188" s="131">
        <v>4</v>
      </c>
      <c r="D188" s="133">
        <v>1</v>
      </c>
      <c r="E188" s="133">
        <v>1</v>
      </c>
      <c r="F188" s="133">
        <v>1</v>
      </c>
    </row>
    <row r="189" spans="1:6" x14ac:dyDescent="0.25">
      <c r="A189" s="136" t="s">
        <v>1469</v>
      </c>
      <c r="B189" s="133">
        <v>2</v>
      </c>
      <c r="C189" s="131">
        <v>4</v>
      </c>
      <c r="D189" s="133"/>
      <c r="E189" s="133"/>
      <c r="F189" s="133"/>
    </row>
    <row r="190" spans="1:6" x14ac:dyDescent="0.25">
      <c r="A190" s="136" t="s">
        <v>1458</v>
      </c>
      <c r="B190" s="133">
        <v>1</v>
      </c>
      <c r="C190" s="131">
        <v>4</v>
      </c>
      <c r="D190" s="133">
        <v>1</v>
      </c>
      <c r="E190" s="133">
        <v>1</v>
      </c>
      <c r="F190" s="133">
        <v>1</v>
      </c>
    </row>
    <row r="191" spans="1:6" x14ac:dyDescent="0.25">
      <c r="A191" s="136" t="s">
        <v>1470</v>
      </c>
      <c r="B191" s="133">
        <v>1</v>
      </c>
      <c r="C191" s="131">
        <v>4</v>
      </c>
      <c r="D191" s="133"/>
      <c r="E191" s="133"/>
      <c r="F191" s="133"/>
    </row>
    <row r="192" spans="1:6" x14ac:dyDescent="0.25">
      <c r="A192" s="136" t="s">
        <v>1471</v>
      </c>
      <c r="B192" s="133">
        <v>1</v>
      </c>
      <c r="C192" s="131">
        <v>4</v>
      </c>
      <c r="D192" s="133"/>
      <c r="E192" s="133"/>
      <c r="F192" s="133"/>
    </row>
    <row r="193" spans="1:6" x14ac:dyDescent="0.25">
      <c r="A193" s="136" t="s">
        <v>1472</v>
      </c>
      <c r="B193" s="133">
        <v>1</v>
      </c>
      <c r="C193" s="131">
        <v>4</v>
      </c>
      <c r="D193" s="133">
        <v>1</v>
      </c>
      <c r="E193" s="133">
        <v>1</v>
      </c>
      <c r="F193" s="133">
        <v>1</v>
      </c>
    </row>
    <row r="194" spans="1:6" x14ac:dyDescent="0.25">
      <c r="A194" s="136" t="s">
        <v>408</v>
      </c>
      <c r="B194" s="133">
        <v>1</v>
      </c>
      <c r="C194" s="131">
        <v>4</v>
      </c>
      <c r="D194" s="133">
        <v>1</v>
      </c>
      <c r="E194" s="133">
        <v>1</v>
      </c>
      <c r="F194" s="133">
        <v>1</v>
      </c>
    </row>
    <row r="195" spans="1:6" x14ac:dyDescent="0.25">
      <c r="A195" s="136" t="s">
        <v>317</v>
      </c>
      <c r="B195" s="133">
        <v>2</v>
      </c>
      <c r="C195" s="131">
        <v>4</v>
      </c>
      <c r="D195" s="133">
        <v>4</v>
      </c>
      <c r="E195" s="133">
        <v>4</v>
      </c>
      <c r="F195" s="133">
        <v>1</v>
      </c>
    </row>
    <row r="196" spans="1:6" x14ac:dyDescent="0.25">
      <c r="A196" s="136" t="s">
        <v>410</v>
      </c>
      <c r="B196" s="133"/>
      <c r="C196" s="131">
        <v>4</v>
      </c>
      <c r="D196" s="133">
        <v>1</v>
      </c>
      <c r="E196" s="133"/>
      <c r="F196" s="133"/>
    </row>
    <row r="197" spans="1:6" x14ac:dyDescent="0.25">
      <c r="A197" s="136" t="s">
        <v>1475</v>
      </c>
      <c r="B197" s="133">
        <v>3</v>
      </c>
      <c r="C197" s="131">
        <v>4</v>
      </c>
      <c r="D197" s="133">
        <v>3</v>
      </c>
      <c r="E197" s="133">
        <v>3</v>
      </c>
      <c r="F197" s="133">
        <v>1</v>
      </c>
    </row>
    <row r="198" spans="1:6" x14ac:dyDescent="0.25">
      <c r="A198" s="136" t="s">
        <v>413</v>
      </c>
      <c r="B198" s="133">
        <v>1</v>
      </c>
      <c r="C198" s="131">
        <v>4</v>
      </c>
      <c r="D198" s="133">
        <v>1</v>
      </c>
      <c r="E198" s="133">
        <v>1</v>
      </c>
      <c r="F198" s="133">
        <v>1</v>
      </c>
    </row>
    <row r="199" spans="1:6" x14ac:dyDescent="0.25">
      <c r="A199" s="136" t="s">
        <v>287</v>
      </c>
      <c r="B199" s="133">
        <v>1</v>
      </c>
      <c r="C199" s="131">
        <v>4</v>
      </c>
      <c r="D199" s="133">
        <v>1</v>
      </c>
      <c r="E199" s="133">
        <v>1</v>
      </c>
      <c r="F199" s="133">
        <v>1</v>
      </c>
    </row>
    <row r="200" spans="1:6" x14ac:dyDescent="0.25">
      <c r="A200" s="136" t="s">
        <v>322</v>
      </c>
      <c r="B200" s="133">
        <v>4</v>
      </c>
      <c r="C200" s="131">
        <v>4</v>
      </c>
      <c r="D200" s="133">
        <v>5</v>
      </c>
      <c r="E200" s="133">
        <v>5</v>
      </c>
      <c r="F200" s="133">
        <v>1</v>
      </c>
    </row>
    <row r="201" spans="1:6" x14ac:dyDescent="0.25">
      <c r="A201" s="136" t="s">
        <v>415</v>
      </c>
      <c r="B201" s="133">
        <v>5</v>
      </c>
      <c r="C201" s="131">
        <v>4</v>
      </c>
      <c r="D201" s="133">
        <v>4</v>
      </c>
      <c r="E201" s="133">
        <v>4</v>
      </c>
      <c r="F201" s="133">
        <v>1</v>
      </c>
    </row>
    <row r="202" spans="1:6" x14ac:dyDescent="0.25">
      <c r="A202" s="136" t="s">
        <v>129</v>
      </c>
      <c r="B202" s="133">
        <v>4</v>
      </c>
      <c r="C202" s="131">
        <v>4</v>
      </c>
      <c r="D202" s="133">
        <v>4</v>
      </c>
      <c r="E202" s="133">
        <v>4</v>
      </c>
      <c r="F202" s="133">
        <v>1</v>
      </c>
    </row>
    <row r="203" spans="1:6" x14ac:dyDescent="0.25">
      <c r="A203" s="136" t="s">
        <v>1477</v>
      </c>
      <c r="B203" s="133">
        <v>1</v>
      </c>
      <c r="C203" s="131">
        <v>4</v>
      </c>
      <c r="D203" s="133">
        <v>1</v>
      </c>
      <c r="E203" s="133">
        <v>1</v>
      </c>
      <c r="F203" s="133">
        <v>1</v>
      </c>
    </row>
    <row r="204" spans="1:6" x14ac:dyDescent="0.25">
      <c r="A204" s="136" t="s">
        <v>1460</v>
      </c>
      <c r="B204" s="133">
        <v>1</v>
      </c>
      <c r="C204" s="131">
        <v>4</v>
      </c>
      <c r="D204" s="133">
        <v>1</v>
      </c>
      <c r="E204" s="133">
        <v>1</v>
      </c>
      <c r="F204" s="133">
        <v>1</v>
      </c>
    </row>
    <row r="205" spans="1:6" x14ac:dyDescent="0.25">
      <c r="A205" s="136" t="s">
        <v>416</v>
      </c>
      <c r="B205" s="133">
        <v>1</v>
      </c>
      <c r="C205" s="131">
        <v>4</v>
      </c>
      <c r="D205" s="133">
        <v>1</v>
      </c>
      <c r="E205" s="133">
        <v>1</v>
      </c>
      <c r="F205" s="133">
        <v>1</v>
      </c>
    </row>
    <row r="206" spans="1:6" x14ac:dyDescent="0.25">
      <c r="A206" s="136" t="s">
        <v>419</v>
      </c>
      <c r="B206" s="133">
        <v>1</v>
      </c>
      <c r="C206" s="131">
        <v>4</v>
      </c>
      <c r="D206" s="133">
        <v>1</v>
      </c>
      <c r="E206" s="133">
        <v>1</v>
      </c>
      <c r="F206" s="133">
        <v>1</v>
      </c>
    </row>
    <row r="207" spans="1:6" x14ac:dyDescent="0.25">
      <c r="A207" s="136" t="s">
        <v>420</v>
      </c>
      <c r="B207" s="133">
        <v>1</v>
      </c>
      <c r="C207" s="131">
        <v>4</v>
      </c>
      <c r="D207" s="133"/>
      <c r="E207" s="133"/>
      <c r="F207" s="133"/>
    </row>
    <row r="208" spans="1:6" x14ac:dyDescent="0.25">
      <c r="A208" s="136" t="s">
        <v>423</v>
      </c>
      <c r="B208" s="133"/>
      <c r="C208" s="131">
        <v>4</v>
      </c>
      <c r="D208" s="133">
        <v>1</v>
      </c>
      <c r="E208" s="133"/>
      <c r="F208" s="133"/>
    </row>
    <row r="209" spans="1:6" x14ac:dyDescent="0.25">
      <c r="A209" s="136" t="s">
        <v>50</v>
      </c>
      <c r="B209" s="133">
        <v>2</v>
      </c>
      <c r="C209" s="131">
        <v>4</v>
      </c>
      <c r="D209" s="133">
        <v>2</v>
      </c>
      <c r="E209" s="133">
        <v>2</v>
      </c>
      <c r="F209" s="133">
        <v>1</v>
      </c>
    </row>
    <row r="210" spans="1:6" x14ac:dyDescent="0.25">
      <c r="A210" s="136" t="s">
        <v>1483</v>
      </c>
      <c r="B210" s="133"/>
      <c r="C210" s="131">
        <v>4</v>
      </c>
      <c r="D210" s="133">
        <v>1</v>
      </c>
      <c r="E210" s="133"/>
      <c r="F210" s="133"/>
    </row>
    <row r="211" spans="1:6" x14ac:dyDescent="0.25">
      <c r="A211" s="136" t="s">
        <v>1486</v>
      </c>
      <c r="B211" s="133">
        <v>2</v>
      </c>
      <c r="C211" s="131">
        <v>4</v>
      </c>
      <c r="D211" s="133">
        <v>2</v>
      </c>
      <c r="E211" s="133">
        <v>2</v>
      </c>
      <c r="F211" s="133">
        <v>1</v>
      </c>
    </row>
    <row r="212" spans="1:6" x14ac:dyDescent="0.25">
      <c r="A212" s="136" t="s">
        <v>61</v>
      </c>
      <c r="B212" s="133">
        <v>1</v>
      </c>
      <c r="C212" s="131">
        <v>4</v>
      </c>
      <c r="D212" s="133">
        <v>1</v>
      </c>
      <c r="E212" s="133">
        <v>1</v>
      </c>
      <c r="F212" s="133">
        <v>1</v>
      </c>
    </row>
    <row r="213" spans="1:6" x14ac:dyDescent="0.25">
      <c r="A213" s="136" t="s">
        <v>1487</v>
      </c>
      <c r="B213" s="133">
        <v>2</v>
      </c>
      <c r="C213" s="131">
        <v>4</v>
      </c>
      <c r="D213" s="133">
        <v>1</v>
      </c>
      <c r="E213" s="133">
        <v>1</v>
      </c>
      <c r="F213" s="133">
        <v>1</v>
      </c>
    </row>
    <row r="214" spans="1:6" x14ac:dyDescent="0.25">
      <c r="A214" s="137" t="s">
        <v>432</v>
      </c>
      <c r="B214" s="134">
        <v>58</v>
      </c>
      <c r="C214" s="132" t="s">
        <v>9</v>
      </c>
      <c r="D214" s="134">
        <v>53</v>
      </c>
      <c r="E214" s="134">
        <v>50</v>
      </c>
      <c r="F214" s="134">
        <v>27</v>
      </c>
    </row>
    <row r="215" spans="1:6" x14ac:dyDescent="0.25">
      <c r="A215" s="136" t="s">
        <v>1488</v>
      </c>
      <c r="B215" s="133"/>
      <c r="C215" s="130"/>
      <c r="D215" s="133"/>
      <c r="E215" s="133"/>
      <c r="F215" s="133"/>
    </row>
    <row r="216" spans="1:6" x14ac:dyDescent="0.25">
      <c r="A216" s="136" t="s">
        <v>338</v>
      </c>
      <c r="B216" s="133">
        <v>1</v>
      </c>
      <c r="C216" s="131">
        <v>4</v>
      </c>
      <c r="D216" s="133">
        <v>1</v>
      </c>
      <c r="E216" s="133">
        <v>1</v>
      </c>
      <c r="F216" s="133">
        <v>1</v>
      </c>
    </row>
    <row r="217" spans="1:6" x14ac:dyDescent="0.25">
      <c r="A217" s="136" t="s">
        <v>342</v>
      </c>
      <c r="B217" s="133">
        <v>1</v>
      </c>
      <c r="C217" s="131">
        <v>4</v>
      </c>
      <c r="D217" s="133">
        <v>1</v>
      </c>
      <c r="E217" s="133">
        <v>1</v>
      </c>
      <c r="F217" s="133">
        <v>1</v>
      </c>
    </row>
    <row r="218" spans="1:6" x14ac:dyDescent="0.25">
      <c r="A218" s="136" t="s">
        <v>346</v>
      </c>
      <c r="B218" s="133">
        <v>2</v>
      </c>
      <c r="C218" s="131">
        <v>4</v>
      </c>
      <c r="D218" s="133"/>
      <c r="E218" s="133"/>
      <c r="F218" s="133"/>
    </row>
    <row r="219" spans="1:6" x14ac:dyDescent="0.25">
      <c r="A219" s="136" t="s">
        <v>351</v>
      </c>
      <c r="B219" s="133">
        <v>1</v>
      </c>
      <c r="C219" s="131">
        <v>4</v>
      </c>
      <c r="D219" s="133"/>
      <c r="E219" s="133"/>
      <c r="F219" s="133"/>
    </row>
    <row r="220" spans="1:6" x14ac:dyDescent="0.25">
      <c r="A220" s="136" t="s">
        <v>1960</v>
      </c>
      <c r="B220" s="133">
        <v>1</v>
      </c>
      <c r="C220" s="131">
        <v>4</v>
      </c>
      <c r="D220" s="133">
        <v>1</v>
      </c>
      <c r="E220" s="133">
        <v>1</v>
      </c>
      <c r="F220" s="133">
        <v>1</v>
      </c>
    </row>
    <row r="221" spans="1:6" x14ac:dyDescent="0.25">
      <c r="A221" s="136" t="s">
        <v>357</v>
      </c>
      <c r="B221" s="133">
        <v>1</v>
      </c>
      <c r="C221" s="131">
        <v>4</v>
      </c>
      <c r="D221" s="133"/>
      <c r="E221" s="133"/>
      <c r="F221" s="133"/>
    </row>
    <row r="222" spans="1:6" x14ac:dyDescent="0.25">
      <c r="A222" s="136" t="s">
        <v>1490</v>
      </c>
      <c r="B222" s="133">
        <v>1</v>
      </c>
      <c r="C222" s="131">
        <v>4</v>
      </c>
      <c r="D222" s="133">
        <v>1</v>
      </c>
      <c r="E222" s="133">
        <v>1</v>
      </c>
      <c r="F222" s="133">
        <v>1</v>
      </c>
    </row>
    <row r="223" spans="1:6" x14ac:dyDescent="0.25">
      <c r="A223" s="136" t="s">
        <v>366</v>
      </c>
      <c r="B223" s="133">
        <v>2</v>
      </c>
      <c r="C223" s="131">
        <v>4</v>
      </c>
      <c r="D223" s="133">
        <v>2</v>
      </c>
      <c r="E223" s="133">
        <v>2</v>
      </c>
      <c r="F223" s="133">
        <v>1</v>
      </c>
    </row>
    <row r="224" spans="1:6" x14ac:dyDescent="0.25">
      <c r="A224" s="136" t="s">
        <v>367</v>
      </c>
      <c r="B224" s="133">
        <v>1</v>
      </c>
      <c r="C224" s="131">
        <v>4</v>
      </c>
      <c r="D224" s="133"/>
      <c r="E224" s="133"/>
      <c r="F224" s="133"/>
    </row>
    <row r="225" spans="1:6" x14ac:dyDescent="0.25">
      <c r="A225" s="136" t="s">
        <v>368</v>
      </c>
      <c r="B225" s="133">
        <v>3</v>
      </c>
      <c r="C225" s="131">
        <v>4</v>
      </c>
      <c r="D225" s="133">
        <v>4</v>
      </c>
      <c r="E225" s="133">
        <v>4</v>
      </c>
      <c r="F225" s="133">
        <v>1</v>
      </c>
    </row>
    <row r="226" spans="1:6" x14ac:dyDescent="0.25">
      <c r="A226" s="136" t="s">
        <v>371</v>
      </c>
      <c r="B226" s="133">
        <v>1</v>
      </c>
      <c r="C226" s="131">
        <v>4</v>
      </c>
      <c r="D226" s="133"/>
      <c r="E226" s="133"/>
      <c r="F226" s="133"/>
    </row>
    <row r="227" spans="1:6" x14ac:dyDescent="0.25">
      <c r="A227" s="136" t="s">
        <v>241</v>
      </c>
      <c r="B227" s="133">
        <v>1</v>
      </c>
      <c r="C227" s="131">
        <v>4</v>
      </c>
      <c r="D227" s="133">
        <v>1</v>
      </c>
      <c r="E227" s="133">
        <v>1</v>
      </c>
      <c r="F227" s="133">
        <v>1</v>
      </c>
    </row>
    <row r="228" spans="1:6" x14ac:dyDescent="0.25">
      <c r="A228" s="136" t="s">
        <v>1961</v>
      </c>
      <c r="B228" s="133">
        <v>1</v>
      </c>
      <c r="C228" s="131">
        <v>4</v>
      </c>
      <c r="D228" s="133"/>
      <c r="E228" s="133"/>
      <c r="F228" s="133"/>
    </row>
    <row r="229" spans="1:6" x14ac:dyDescent="0.25">
      <c r="A229" s="136" t="s">
        <v>302</v>
      </c>
      <c r="B229" s="133">
        <v>1</v>
      </c>
      <c r="C229" s="131">
        <v>4</v>
      </c>
      <c r="D229" s="133">
        <v>1</v>
      </c>
      <c r="E229" s="133">
        <v>1</v>
      </c>
      <c r="F229" s="133">
        <v>1</v>
      </c>
    </row>
    <row r="230" spans="1:6" x14ac:dyDescent="0.25">
      <c r="A230" s="136" t="s">
        <v>383</v>
      </c>
      <c r="B230" s="133">
        <v>1</v>
      </c>
      <c r="C230" s="131">
        <v>4</v>
      </c>
      <c r="D230" s="133">
        <v>1</v>
      </c>
      <c r="E230" s="133">
        <v>1</v>
      </c>
      <c r="F230" s="133">
        <v>1</v>
      </c>
    </row>
    <row r="231" spans="1:6" x14ac:dyDescent="0.25">
      <c r="A231" s="136" t="s">
        <v>490</v>
      </c>
      <c r="B231" s="133">
        <v>1</v>
      </c>
      <c r="C231" s="131">
        <v>4</v>
      </c>
      <c r="D231" s="133"/>
      <c r="E231" s="133"/>
      <c r="F231" s="133"/>
    </row>
    <row r="232" spans="1:6" x14ac:dyDescent="0.25">
      <c r="A232" s="137" t="s">
        <v>1492</v>
      </c>
      <c r="B232" s="134">
        <v>20</v>
      </c>
      <c r="C232" s="132" t="s">
        <v>9</v>
      </c>
      <c r="D232" s="134">
        <v>13</v>
      </c>
      <c r="E232" s="134">
        <v>13</v>
      </c>
      <c r="F232" s="134">
        <v>9</v>
      </c>
    </row>
    <row r="233" spans="1:6" x14ac:dyDescent="0.25">
      <c r="A233" s="136" t="s">
        <v>453</v>
      </c>
      <c r="B233" s="133"/>
      <c r="C233" s="130"/>
      <c r="D233" s="133"/>
      <c r="E233" s="133"/>
      <c r="F233" s="133"/>
    </row>
    <row r="234" spans="1:6" x14ac:dyDescent="0.25">
      <c r="A234" s="136" t="s">
        <v>1493</v>
      </c>
      <c r="B234" s="133">
        <v>2</v>
      </c>
      <c r="C234" s="131">
        <v>4</v>
      </c>
      <c r="D234" s="133">
        <v>2</v>
      </c>
      <c r="E234" s="133">
        <v>2</v>
      </c>
      <c r="F234" s="133">
        <v>1</v>
      </c>
    </row>
    <row r="235" spans="1:6" x14ac:dyDescent="0.25">
      <c r="A235" s="136" t="s">
        <v>455</v>
      </c>
      <c r="B235" s="133">
        <v>1</v>
      </c>
      <c r="C235" s="131">
        <v>4</v>
      </c>
      <c r="D235" s="133">
        <v>1</v>
      </c>
      <c r="E235" s="133">
        <v>1</v>
      </c>
      <c r="F235" s="133">
        <v>1</v>
      </c>
    </row>
    <row r="236" spans="1:6" x14ac:dyDescent="0.25">
      <c r="A236" s="136" t="s">
        <v>1494</v>
      </c>
      <c r="B236" s="133"/>
      <c r="C236" s="131">
        <v>4</v>
      </c>
      <c r="D236" s="133">
        <v>1</v>
      </c>
      <c r="E236" s="133"/>
      <c r="F236" s="133"/>
    </row>
    <row r="237" spans="1:6" x14ac:dyDescent="0.25">
      <c r="A237" s="136" t="s">
        <v>1495</v>
      </c>
      <c r="B237" s="133">
        <v>2</v>
      </c>
      <c r="C237" s="131">
        <v>4</v>
      </c>
      <c r="D237" s="133">
        <v>1</v>
      </c>
      <c r="E237" s="133">
        <v>1</v>
      </c>
      <c r="F237" s="133">
        <v>1</v>
      </c>
    </row>
    <row r="238" spans="1:6" x14ac:dyDescent="0.25">
      <c r="A238" s="136" t="s">
        <v>456</v>
      </c>
      <c r="B238" s="133">
        <v>1</v>
      </c>
      <c r="C238" s="131">
        <v>4</v>
      </c>
      <c r="D238" s="133">
        <v>3</v>
      </c>
      <c r="E238" s="133">
        <v>3</v>
      </c>
      <c r="F238" s="133">
        <v>1</v>
      </c>
    </row>
    <row r="239" spans="1:6" x14ac:dyDescent="0.25">
      <c r="A239" s="136" t="s">
        <v>457</v>
      </c>
      <c r="B239" s="133">
        <v>2</v>
      </c>
      <c r="C239" s="131">
        <v>4</v>
      </c>
      <c r="D239" s="133">
        <v>5</v>
      </c>
      <c r="E239" s="133">
        <v>5</v>
      </c>
      <c r="F239" s="133">
        <v>1</v>
      </c>
    </row>
    <row r="240" spans="1:6" x14ac:dyDescent="0.25">
      <c r="A240" s="136" t="s">
        <v>1496</v>
      </c>
      <c r="B240" s="133">
        <v>1</v>
      </c>
      <c r="C240" s="131">
        <v>4</v>
      </c>
      <c r="D240" s="133"/>
      <c r="E240" s="133"/>
      <c r="F240" s="133"/>
    </row>
    <row r="241" spans="1:6" x14ac:dyDescent="0.25">
      <c r="A241" s="136" t="s">
        <v>1275</v>
      </c>
      <c r="B241" s="133">
        <v>4</v>
      </c>
      <c r="C241" s="131">
        <v>4</v>
      </c>
      <c r="D241" s="133">
        <v>6</v>
      </c>
      <c r="E241" s="133">
        <v>6</v>
      </c>
      <c r="F241" s="133">
        <v>1</v>
      </c>
    </row>
    <row r="242" spans="1:6" x14ac:dyDescent="0.25">
      <c r="A242" s="136" t="s">
        <v>1497</v>
      </c>
      <c r="B242" s="133">
        <v>3</v>
      </c>
      <c r="C242" s="131">
        <v>4</v>
      </c>
      <c r="D242" s="133"/>
      <c r="E242" s="133"/>
      <c r="F242" s="133"/>
    </row>
    <row r="243" spans="1:6" x14ac:dyDescent="0.25">
      <c r="A243" s="136" t="s">
        <v>1498</v>
      </c>
      <c r="B243" s="133">
        <v>1</v>
      </c>
      <c r="C243" s="131">
        <v>4</v>
      </c>
      <c r="D243" s="133">
        <v>2</v>
      </c>
      <c r="E243" s="133">
        <v>2</v>
      </c>
      <c r="F243" s="133">
        <v>1</v>
      </c>
    </row>
    <row r="244" spans="1:6" x14ac:dyDescent="0.25">
      <c r="A244" s="136" t="s">
        <v>1499</v>
      </c>
      <c r="B244" s="133">
        <v>2</v>
      </c>
      <c r="C244" s="131">
        <v>4</v>
      </c>
      <c r="D244" s="133">
        <v>2</v>
      </c>
      <c r="E244" s="133">
        <v>2</v>
      </c>
      <c r="F244" s="133">
        <v>1</v>
      </c>
    </row>
    <row r="245" spans="1:6" x14ac:dyDescent="0.25">
      <c r="A245" s="136" t="s">
        <v>218</v>
      </c>
      <c r="B245" s="133">
        <v>2</v>
      </c>
      <c r="C245" s="131">
        <v>4</v>
      </c>
      <c r="D245" s="133"/>
      <c r="E245" s="133"/>
      <c r="F245" s="133"/>
    </row>
    <row r="246" spans="1:6" x14ac:dyDescent="0.25">
      <c r="A246" s="136" t="s">
        <v>463</v>
      </c>
      <c r="B246" s="133">
        <v>1</v>
      </c>
      <c r="C246" s="131">
        <v>4</v>
      </c>
      <c r="D246" s="133">
        <v>4</v>
      </c>
      <c r="E246" s="133">
        <v>4</v>
      </c>
      <c r="F246" s="133">
        <v>1</v>
      </c>
    </row>
    <row r="247" spans="1:6" x14ac:dyDescent="0.25">
      <c r="A247" s="136" t="s">
        <v>464</v>
      </c>
      <c r="B247" s="133">
        <v>5</v>
      </c>
      <c r="C247" s="131">
        <v>4</v>
      </c>
      <c r="D247" s="133">
        <v>6</v>
      </c>
      <c r="E247" s="133">
        <v>6</v>
      </c>
      <c r="F247" s="133">
        <v>1</v>
      </c>
    </row>
    <row r="248" spans="1:6" x14ac:dyDescent="0.25">
      <c r="A248" s="136" t="s">
        <v>1964</v>
      </c>
      <c r="B248" s="133">
        <v>1</v>
      </c>
      <c r="C248" s="131">
        <v>4</v>
      </c>
      <c r="D248" s="133"/>
      <c r="E248" s="133"/>
      <c r="F248" s="133"/>
    </row>
    <row r="249" spans="1:6" x14ac:dyDescent="0.25">
      <c r="A249" s="136" t="s">
        <v>466</v>
      </c>
      <c r="B249" s="133">
        <v>1</v>
      </c>
      <c r="C249" s="131">
        <v>4</v>
      </c>
      <c r="D249" s="133"/>
      <c r="E249" s="133"/>
      <c r="F249" s="133"/>
    </row>
    <row r="250" spans="1:6" x14ac:dyDescent="0.25">
      <c r="A250" s="136" t="s">
        <v>6</v>
      </c>
      <c r="B250" s="133">
        <v>6</v>
      </c>
      <c r="C250" s="131">
        <v>4</v>
      </c>
      <c r="D250" s="133">
        <v>10</v>
      </c>
      <c r="E250" s="133">
        <v>10</v>
      </c>
      <c r="F250" s="133">
        <v>1</v>
      </c>
    </row>
    <row r="251" spans="1:6" x14ac:dyDescent="0.25">
      <c r="A251" s="136" t="s">
        <v>357</v>
      </c>
      <c r="B251" s="133">
        <v>4</v>
      </c>
      <c r="C251" s="131">
        <v>4</v>
      </c>
      <c r="D251" s="133">
        <v>8</v>
      </c>
      <c r="E251" s="133">
        <v>8</v>
      </c>
      <c r="F251" s="133">
        <v>1</v>
      </c>
    </row>
    <row r="252" spans="1:6" x14ac:dyDescent="0.25">
      <c r="A252" s="136" t="s">
        <v>440</v>
      </c>
      <c r="B252" s="133">
        <v>1</v>
      </c>
      <c r="C252" s="131">
        <v>4</v>
      </c>
      <c r="D252" s="133">
        <v>1</v>
      </c>
      <c r="E252" s="133">
        <v>1</v>
      </c>
      <c r="F252" s="133">
        <v>1</v>
      </c>
    </row>
    <row r="253" spans="1:6" x14ac:dyDescent="0.25">
      <c r="A253" s="136" t="s">
        <v>468</v>
      </c>
      <c r="B253" s="133">
        <v>2</v>
      </c>
      <c r="C253" s="131">
        <v>4</v>
      </c>
      <c r="D253" s="133">
        <v>3</v>
      </c>
      <c r="E253" s="133">
        <v>3</v>
      </c>
      <c r="F253" s="133">
        <v>1</v>
      </c>
    </row>
    <row r="254" spans="1:6" x14ac:dyDescent="0.25">
      <c r="A254" s="136" t="s">
        <v>470</v>
      </c>
      <c r="B254" s="133">
        <v>1</v>
      </c>
      <c r="C254" s="131">
        <v>4</v>
      </c>
      <c r="D254" s="133">
        <v>5</v>
      </c>
      <c r="E254" s="133">
        <v>5</v>
      </c>
      <c r="F254" s="133">
        <v>1</v>
      </c>
    </row>
    <row r="255" spans="1:6" x14ac:dyDescent="0.25">
      <c r="A255" s="136" t="s">
        <v>472</v>
      </c>
      <c r="B255" s="133"/>
      <c r="C255" s="131">
        <v>4</v>
      </c>
      <c r="D255" s="133">
        <v>1</v>
      </c>
      <c r="E255" s="133"/>
      <c r="F255" s="133"/>
    </row>
    <row r="256" spans="1:6" x14ac:dyDescent="0.25">
      <c r="A256" s="136" t="s">
        <v>473</v>
      </c>
      <c r="B256" s="133">
        <v>2</v>
      </c>
      <c r="C256" s="131">
        <v>4</v>
      </c>
      <c r="D256" s="133">
        <v>1</v>
      </c>
      <c r="E256" s="133">
        <v>1</v>
      </c>
      <c r="F256" s="133">
        <v>1</v>
      </c>
    </row>
    <row r="257" spans="1:6" x14ac:dyDescent="0.25">
      <c r="A257" s="136" t="s">
        <v>475</v>
      </c>
      <c r="B257" s="133"/>
      <c r="C257" s="131">
        <v>4</v>
      </c>
      <c r="D257" s="133">
        <v>1</v>
      </c>
      <c r="E257" s="133"/>
      <c r="F257" s="133"/>
    </row>
    <row r="258" spans="1:6" x14ac:dyDescent="0.25">
      <c r="A258" s="136" t="s">
        <v>476</v>
      </c>
      <c r="B258" s="133">
        <v>4</v>
      </c>
      <c r="C258" s="131">
        <v>4</v>
      </c>
      <c r="D258" s="133">
        <v>3</v>
      </c>
      <c r="E258" s="133">
        <v>3</v>
      </c>
      <c r="F258" s="133">
        <v>1</v>
      </c>
    </row>
    <row r="259" spans="1:6" x14ac:dyDescent="0.25">
      <c r="A259" s="136" t="s">
        <v>477</v>
      </c>
      <c r="B259" s="133">
        <v>1</v>
      </c>
      <c r="C259" s="131">
        <v>4</v>
      </c>
      <c r="D259" s="133">
        <v>1</v>
      </c>
      <c r="E259" s="133">
        <v>1</v>
      </c>
      <c r="F259" s="133">
        <v>1</v>
      </c>
    </row>
    <row r="260" spans="1:6" x14ac:dyDescent="0.25">
      <c r="A260" s="136" t="s">
        <v>479</v>
      </c>
      <c r="B260" s="133">
        <v>8</v>
      </c>
      <c r="C260" s="131">
        <v>4</v>
      </c>
      <c r="D260" s="133">
        <v>17</v>
      </c>
      <c r="E260" s="133">
        <v>17</v>
      </c>
      <c r="F260" s="133">
        <v>1</v>
      </c>
    </row>
    <row r="261" spans="1:6" x14ac:dyDescent="0.25">
      <c r="A261" s="136" t="s">
        <v>484</v>
      </c>
      <c r="B261" s="133"/>
      <c r="C261" s="131">
        <v>4</v>
      </c>
      <c r="D261" s="133">
        <v>1</v>
      </c>
      <c r="E261" s="133"/>
      <c r="F261" s="133"/>
    </row>
    <row r="262" spans="1:6" x14ac:dyDescent="0.25">
      <c r="A262" s="136" t="s">
        <v>485</v>
      </c>
      <c r="B262" s="133">
        <v>1</v>
      </c>
      <c r="C262" s="131">
        <v>4</v>
      </c>
      <c r="D262" s="133">
        <v>1</v>
      </c>
      <c r="E262" s="133">
        <v>1</v>
      </c>
      <c r="F262" s="133">
        <v>1</v>
      </c>
    </row>
    <row r="263" spans="1:6" x14ac:dyDescent="0.25">
      <c r="A263" s="136" t="s">
        <v>486</v>
      </c>
      <c r="B263" s="133">
        <v>2</v>
      </c>
      <c r="C263" s="131">
        <v>4</v>
      </c>
      <c r="D263" s="133">
        <v>2</v>
      </c>
      <c r="E263" s="133">
        <v>2</v>
      </c>
      <c r="F263" s="133">
        <v>1</v>
      </c>
    </row>
    <row r="264" spans="1:6" x14ac:dyDescent="0.25">
      <c r="A264" s="136" t="s">
        <v>1501</v>
      </c>
      <c r="B264" s="133">
        <v>1</v>
      </c>
      <c r="C264" s="131">
        <v>4</v>
      </c>
      <c r="D264" s="133"/>
      <c r="E264" s="133"/>
      <c r="F264" s="133"/>
    </row>
    <row r="265" spans="1:6" x14ac:dyDescent="0.25">
      <c r="A265" s="136" t="s">
        <v>487</v>
      </c>
      <c r="B265" s="133">
        <v>1</v>
      </c>
      <c r="C265" s="131">
        <v>4</v>
      </c>
      <c r="D265" s="133">
        <v>1</v>
      </c>
      <c r="E265" s="133">
        <v>1</v>
      </c>
      <c r="F265" s="133">
        <v>1</v>
      </c>
    </row>
    <row r="266" spans="1:6" x14ac:dyDescent="0.25">
      <c r="A266" s="136" t="s">
        <v>489</v>
      </c>
      <c r="B266" s="133">
        <v>1</v>
      </c>
      <c r="C266" s="131">
        <v>4</v>
      </c>
      <c r="D266" s="133">
        <v>2</v>
      </c>
      <c r="E266" s="133">
        <v>2</v>
      </c>
      <c r="F266" s="133">
        <v>1</v>
      </c>
    </row>
    <row r="267" spans="1:6" x14ac:dyDescent="0.25">
      <c r="A267" s="136" t="s">
        <v>490</v>
      </c>
      <c r="B267" s="133">
        <v>1</v>
      </c>
      <c r="C267" s="131">
        <v>4</v>
      </c>
      <c r="D267" s="133">
        <v>2</v>
      </c>
      <c r="E267" s="133">
        <v>2</v>
      </c>
      <c r="F267" s="133">
        <v>1</v>
      </c>
    </row>
    <row r="268" spans="1:6" x14ac:dyDescent="0.25">
      <c r="A268" s="136" t="s">
        <v>492</v>
      </c>
      <c r="B268" s="133">
        <v>3</v>
      </c>
      <c r="C268" s="131">
        <v>4</v>
      </c>
      <c r="D268" s="133">
        <v>3</v>
      </c>
      <c r="E268" s="133">
        <v>3</v>
      </c>
      <c r="F268" s="133">
        <v>1</v>
      </c>
    </row>
    <row r="269" spans="1:6" x14ac:dyDescent="0.25">
      <c r="A269" s="136" t="s">
        <v>1276</v>
      </c>
      <c r="B269" s="133">
        <v>1</v>
      </c>
      <c r="C269" s="131">
        <v>4</v>
      </c>
      <c r="D269" s="133">
        <v>2</v>
      </c>
      <c r="E269" s="133">
        <v>2</v>
      </c>
      <c r="F269" s="133">
        <v>1</v>
      </c>
    </row>
    <row r="270" spans="1:6" x14ac:dyDescent="0.25">
      <c r="A270" s="137" t="s">
        <v>494</v>
      </c>
      <c r="B270" s="134">
        <v>69</v>
      </c>
      <c r="C270" s="132" t="s">
        <v>9</v>
      </c>
      <c r="D270" s="134">
        <v>98</v>
      </c>
      <c r="E270" s="134">
        <v>94</v>
      </c>
      <c r="F270" s="134">
        <v>26</v>
      </c>
    </row>
    <row r="271" spans="1:6" x14ac:dyDescent="0.25">
      <c r="A271" s="136" t="s">
        <v>495</v>
      </c>
      <c r="B271" s="133"/>
      <c r="C271" s="130"/>
      <c r="D271" s="133"/>
      <c r="E271" s="133"/>
      <c r="F271" s="133"/>
    </row>
    <row r="272" spans="1:6" x14ac:dyDescent="0.25">
      <c r="A272" s="136" t="s">
        <v>204</v>
      </c>
      <c r="B272" s="133"/>
      <c r="C272" s="131">
        <v>4</v>
      </c>
      <c r="D272" s="133">
        <v>4</v>
      </c>
      <c r="E272" s="133"/>
      <c r="F272" s="133"/>
    </row>
    <row r="273" spans="1:6" x14ac:dyDescent="0.25">
      <c r="A273" s="136" t="s">
        <v>1505</v>
      </c>
      <c r="B273" s="133">
        <v>1</v>
      </c>
      <c r="C273" s="131">
        <v>4</v>
      </c>
      <c r="D273" s="133"/>
      <c r="E273" s="133"/>
      <c r="F273" s="133"/>
    </row>
    <row r="274" spans="1:6" x14ac:dyDescent="0.25">
      <c r="A274" s="136" t="s">
        <v>225</v>
      </c>
      <c r="B274" s="133">
        <v>1</v>
      </c>
      <c r="C274" s="131">
        <v>4</v>
      </c>
      <c r="D274" s="133">
        <v>1</v>
      </c>
      <c r="E274" s="133">
        <v>1</v>
      </c>
      <c r="F274" s="133">
        <v>1</v>
      </c>
    </row>
    <row r="275" spans="1:6" x14ac:dyDescent="0.25">
      <c r="A275" s="136" t="s">
        <v>439</v>
      </c>
      <c r="B275" s="133">
        <v>1</v>
      </c>
      <c r="C275" s="131">
        <v>4</v>
      </c>
      <c r="D275" s="133"/>
      <c r="E275" s="133"/>
      <c r="F275" s="133"/>
    </row>
    <row r="276" spans="1:6" x14ac:dyDescent="0.25">
      <c r="A276" s="136" t="s">
        <v>248</v>
      </c>
      <c r="B276" s="133"/>
      <c r="C276" s="131">
        <v>4</v>
      </c>
      <c r="D276" s="133">
        <v>1</v>
      </c>
      <c r="E276" s="133"/>
      <c r="F276" s="133"/>
    </row>
    <row r="277" spans="1:6" x14ac:dyDescent="0.25">
      <c r="A277" s="137" t="s">
        <v>498</v>
      </c>
      <c r="B277" s="134">
        <v>3</v>
      </c>
      <c r="C277" s="132" t="s">
        <v>9</v>
      </c>
      <c r="D277" s="134">
        <v>6</v>
      </c>
      <c r="E277" s="134">
        <v>1</v>
      </c>
      <c r="F277" s="134">
        <v>1</v>
      </c>
    </row>
    <row r="278" spans="1:6" x14ac:dyDescent="0.25">
      <c r="A278" s="136" t="s">
        <v>521</v>
      </c>
      <c r="B278" s="133"/>
      <c r="C278" s="130"/>
      <c r="D278" s="133"/>
      <c r="E278" s="133"/>
      <c r="F278" s="133"/>
    </row>
    <row r="279" spans="1:6" x14ac:dyDescent="0.25">
      <c r="A279" s="136" t="s">
        <v>522</v>
      </c>
      <c r="B279" s="133">
        <v>2</v>
      </c>
      <c r="C279" s="131">
        <v>4</v>
      </c>
      <c r="D279" s="133">
        <v>2</v>
      </c>
      <c r="E279" s="133">
        <v>2</v>
      </c>
      <c r="F279" s="133">
        <v>1</v>
      </c>
    </row>
    <row r="280" spans="1:6" x14ac:dyDescent="0.25">
      <c r="A280" s="136" t="s">
        <v>338</v>
      </c>
      <c r="B280" s="133">
        <v>2</v>
      </c>
      <c r="C280" s="131">
        <v>4</v>
      </c>
      <c r="D280" s="133">
        <v>2</v>
      </c>
      <c r="E280" s="133">
        <v>2</v>
      </c>
      <c r="F280" s="133">
        <v>1</v>
      </c>
    </row>
    <row r="281" spans="1:6" x14ac:dyDescent="0.25">
      <c r="A281" s="136" t="s">
        <v>340</v>
      </c>
      <c r="B281" s="133">
        <v>2</v>
      </c>
      <c r="C281" s="131">
        <v>4</v>
      </c>
      <c r="D281" s="133">
        <v>2</v>
      </c>
      <c r="E281" s="133">
        <v>2</v>
      </c>
      <c r="F281" s="133">
        <v>1</v>
      </c>
    </row>
    <row r="282" spans="1:6" x14ac:dyDescent="0.25">
      <c r="A282" s="136" t="s">
        <v>341</v>
      </c>
      <c r="B282" s="133">
        <v>1</v>
      </c>
      <c r="C282" s="131">
        <v>4</v>
      </c>
      <c r="D282" s="133"/>
      <c r="E282" s="133"/>
      <c r="F282" s="133"/>
    </row>
    <row r="283" spans="1:6" x14ac:dyDescent="0.25">
      <c r="A283" s="136" t="s">
        <v>343</v>
      </c>
      <c r="B283" s="133">
        <v>1</v>
      </c>
      <c r="C283" s="131">
        <v>4</v>
      </c>
      <c r="D283" s="133">
        <v>1</v>
      </c>
      <c r="E283" s="133">
        <v>1</v>
      </c>
      <c r="F283" s="133">
        <v>1</v>
      </c>
    </row>
    <row r="284" spans="1:6" x14ac:dyDescent="0.25">
      <c r="A284" s="136" t="s">
        <v>1968</v>
      </c>
      <c r="B284" s="133"/>
      <c r="C284" s="131">
        <v>4</v>
      </c>
      <c r="D284" s="133">
        <v>1</v>
      </c>
      <c r="E284" s="133"/>
      <c r="F284" s="133"/>
    </row>
    <row r="285" spans="1:6" x14ac:dyDescent="0.25">
      <c r="A285" s="136" t="s">
        <v>524</v>
      </c>
      <c r="B285" s="133">
        <v>2</v>
      </c>
      <c r="C285" s="131">
        <v>4</v>
      </c>
      <c r="D285" s="133">
        <v>2</v>
      </c>
      <c r="E285" s="133">
        <v>2</v>
      </c>
      <c r="F285" s="133">
        <v>1</v>
      </c>
    </row>
    <row r="286" spans="1:6" x14ac:dyDescent="0.25">
      <c r="A286" s="136" t="s">
        <v>1513</v>
      </c>
      <c r="B286" s="133">
        <v>1</v>
      </c>
      <c r="C286" s="131">
        <v>4</v>
      </c>
      <c r="D286" s="133">
        <v>1</v>
      </c>
      <c r="E286" s="133">
        <v>1</v>
      </c>
      <c r="F286" s="133">
        <v>1</v>
      </c>
    </row>
    <row r="287" spans="1:6" x14ac:dyDescent="0.25">
      <c r="A287" s="136" t="s">
        <v>1514</v>
      </c>
      <c r="B287" s="133">
        <v>2</v>
      </c>
      <c r="C287" s="131">
        <v>4</v>
      </c>
      <c r="D287" s="133"/>
      <c r="E287" s="133"/>
      <c r="F287" s="133"/>
    </row>
    <row r="288" spans="1:6" x14ac:dyDescent="0.25">
      <c r="A288" s="136" t="s">
        <v>213</v>
      </c>
      <c r="B288" s="133">
        <v>2</v>
      </c>
      <c r="C288" s="131">
        <v>4</v>
      </c>
      <c r="D288" s="133"/>
      <c r="E288" s="133"/>
      <c r="F288" s="133"/>
    </row>
    <row r="289" spans="1:6" x14ac:dyDescent="0.25">
      <c r="A289" s="136" t="s">
        <v>1515</v>
      </c>
      <c r="B289" s="133">
        <v>1</v>
      </c>
      <c r="C289" s="131">
        <v>4</v>
      </c>
      <c r="D289" s="133">
        <v>1</v>
      </c>
      <c r="E289" s="133">
        <v>1</v>
      </c>
      <c r="F289" s="133">
        <v>1</v>
      </c>
    </row>
    <row r="290" spans="1:6" x14ac:dyDescent="0.25">
      <c r="A290" s="136" t="s">
        <v>527</v>
      </c>
      <c r="B290" s="133">
        <v>1</v>
      </c>
      <c r="C290" s="131">
        <v>4</v>
      </c>
      <c r="D290" s="133">
        <v>1</v>
      </c>
      <c r="E290" s="133">
        <v>1</v>
      </c>
      <c r="F290" s="133">
        <v>1</v>
      </c>
    </row>
    <row r="291" spans="1:6" x14ac:dyDescent="0.25">
      <c r="A291" s="136" t="s">
        <v>506</v>
      </c>
      <c r="B291" s="133">
        <v>1</v>
      </c>
      <c r="C291" s="131">
        <v>4</v>
      </c>
      <c r="D291" s="133">
        <v>1</v>
      </c>
      <c r="E291" s="133">
        <v>1</v>
      </c>
      <c r="F291" s="133">
        <v>1</v>
      </c>
    </row>
    <row r="292" spans="1:6" x14ac:dyDescent="0.25">
      <c r="A292" s="136" t="s">
        <v>530</v>
      </c>
      <c r="B292" s="133">
        <v>2</v>
      </c>
      <c r="C292" s="131">
        <v>4</v>
      </c>
      <c r="D292" s="133"/>
      <c r="E292" s="133"/>
      <c r="F292" s="133"/>
    </row>
    <row r="293" spans="1:6" x14ac:dyDescent="0.25">
      <c r="A293" s="136" t="s">
        <v>221</v>
      </c>
      <c r="B293" s="133">
        <v>2</v>
      </c>
      <c r="C293" s="131">
        <v>4</v>
      </c>
      <c r="D293" s="133">
        <v>2</v>
      </c>
      <c r="E293" s="133">
        <v>2</v>
      </c>
      <c r="F293" s="133">
        <v>1</v>
      </c>
    </row>
    <row r="294" spans="1:6" x14ac:dyDescent="0.25">
      <c r="A294" s="136" t="s">
        <v>349</v>
      </c>
      <c r="B294" s="133">
        <v>2</v>
      </c>
      <c r="C294" s="131">
        <v>4</v>
      </c>
      <c r="D294" s="133"/>
      <c r="E294" s="133"/>
      <c r="F294" s="133"/>
    </row>
    <row r="295" spans="1:6" x14ac:dyDescent="0.25">
      <c r="A295" s="136" t="s">
        <v>531</v>
      </c>
      <c r="B295" s="133">
        <v>1</v>
      </c>
      <c r="C295" s="131">
        <v>4</v>
      </c>
      <c r="D295" s="133"/>
      <c r="E295" s="133"/>
      <c r="F295" s="133"/>
    </row>
    <row r="296" spans="1:6" x14ac:dyDescent="0.25">
      <c r="A296" s="136" t="s">
        <v>351</v>
      </c>
      <c r="B296" s="133">
        <v>1</v>
      </c>
      <c r="C296" s="131">
        <v>4</v>
      </c>
      <c r="D296" s="133"/>
      <c r="E296" s="133"/>
      <c r="F296" s="133"/>
    </row>
    <row r="297" spans="1:6" x14ac:dyDescent="0.25">
      <c r="A297" s="136" t="s">
        <v>1516</v>
      </c>
      <c r="B297" s="133">
        <v>1</v>
      </c>
      <c r="C297" s="131">
        <v>4</v>
      </c>
      <c r="D297" s="133"/>
      <c r="E297" s="133"/>
      <c r="F297" s="133"/>
    </row>
    <row r="298" spans="1:6" x14ac:dyDescent="0.25">
      <c r="A298" s="136" t="s">
        <v>354</v>
      </c>
      <c r="B298" s="133">
        <v>1</v>
      </c>
      <c r="C298" s="131">
        <v>4</v>
      </c>
      <c r="D298" s="133"/>
      <c r="E298" s="133"/>
      <c r="F298" s="133"/>
    </row>
    <row r="299" spans="1:6" x14ac:dyDescent="0.25">
      <c r="A299" s="136" t="s">
        <v>355</v>
      </c>
      <c r="B299" s="133">
        <v>2</v>
      </c>
      <c r="C299" s="131">
        <v>4</v>
      </c>
      <c r="D299" s="133">
        <v>3</v>
      </c>
      <c r="E299" s="133">
        <v>3</v>
      </c>
      <c r="F299" s="133">
        <v>1</v>
      </c>
    </row>
    <row r="300" spans="1:6" x14ac:dyDescent="0.25">
      <c r="A300" s="136" t="s">
        <v>1518</v>
      </c>
      <c r="B300" s="133">
        <v>1</v>
      </c>
      <c r="C300" s="131">
        <v>4</v>
      </c>
      <c r="D300" s="133">
        <v>1</v>
      </c>
      <c r="E300" s="133">
        <v>1</v>
      </c>
      <c r="F300" s="133">
        <v>1</v>
      </c>
    </row>
    <row r="301" spans="1:6" x14ac:dyDescent="0.25">
      <c r="A301" s="136" t="s">
        <v>356</v>
      </c>
      <c r="B301" s="133">
        <v>1</v>
      </c>
      <c r="C301" s="131">
        <v>4</v>
      </c>
      <c r="D301" s="133"/>
      <c r="E301" s="133"/>
      <c r="F301" s="133"/>
    </row>
    <row r="302" spans="1:6" x14ac:dyDescent="0.25">
      <c r="A302" s="136" t="s">
        <v>359</v>
      </c>
      <c r="B302" s="133">
        <v>1</v>
      </c>
      <c r="C302" s="131">
        <v>4</v>
      </c>
      <c r="D302" s="133">
        <v>1</v>
      </c>
      <c r="E302" s="133">
        <v>1</v>
      </c>
      <c r="F302" s="133">
        <v>1</v>
      </c>
    </row>
    <row r="303" spans="1:6" x14ac:dyDescent="0.25">
      <c r="A303" s="136" t="s">
        <v>535</v>
      </c>
      <c r="B303" s="133">
        <v>1</v>
      </c>
      <c r="C303" s="131">
        <v>4</v>
      </c>
      <c r="D303" s="133"/>
      <c r="E303" s="133"/>
      <c r="F303" s="133"/>
    </row>
    <row r="304" spans="1:6" x14ac:dyDescent="0.25">
      <c r="A304" s="136" t="s">
        <v>1519</v>
      </c>
      <c r="B304" s="133">
        <v>1</v>
      </c>
      <c r="C304" s="131">
        <v>4</v>
      </c>
      <c r="D304" s="133"/>
      <c r="E304" s="133"/>
      <c r="F304" s="133"/>
    </row>
    <row r="305" spans="1:6" x14ac:dyDescent="0.25">
      <c r="A305" s="136" t="s">
        <v>363</v>
      </c>
      <c r="B305" s="133">
        <v>1</v>
      </c>
      <c r="C305" s="131">
        <v>4</v>
      </c>
      <c r="D305" s="133"/>
      <c r="E305" s="133"/>
      <c r="F305" s="133"/>
    </row>
    <row r="306" spans="1:6" x14ac:dyDescent="0.25">
      <c r="A306" s="136" t="s">
        <v>1520</v>
      </c>
      <c r="B306" s="133">
        <v>1</v>
      </c>
      <c r="C306" s="131">
        <v>4</v>
      </c>
      <c r="D306" s="133">
        <v>1</v>
      </c>
      <c r="E306" s="133">
        <v>1</v>
      </c>
      <c r="F306" s="133">
        <v>1</v>
      </c>
    </row>
    <row r="307" spans="1:6" x14ac:dyDescent="0.25">
      <c r="A307" s="136" t="s">
        <v>1521</v>
      </c>
      <c r="B307" s="133">
        <v>1</v>
      </c>
      <c r="C307" s="131">
        <v>4</v>
      </c>
      <c r="D307" s="133">
        <v>1</v>
      </c>
      <c r="E307" s="133">
        <v>1</v>
      </c>
      <c r="F307" s="133">
        <v>1</v>
      </c>
    </row>
    <row r="308" spans="1:6" x14ac:dyDescent="0.25">
      <c r="A308" s="136" t="s">
        <v>1522</v>
      </c>
      <c r="B308" s="133">
        <v>1</v>
      </c>
      <c r="C308" s="131">
        <v>4</v>
      </c>
      <c r="D308" s="133">
        <v>1</v>
      </c>
      <c r="E308" s="133">
        <v>1</v>
      </c>
      <c r="F308" s="133">
        <v>1</v>
      </c>
    </row>
    <row r="309" spans="1:6" x14ac:dyDescent="0.25">
      <c r="A309" s="136" t="s">
        <v>368</v>
      </c>
      <c r="B309" s="133">
        <v>3</v>
      </c>
      <c r="C309" s="131">
        <v>4</v>
      </c>
      <c r="D309" s="133">
        <v>2</v>
      </c>
      <c r="E309" s="133">
        <v>2</v>
      </c>
      <c r="F309" s="133">
        <v>1</v>
      </c>
    </row>
    <row r="310" spans="1:6" x14ac:dyDescent="0.25">
      <c r="A310" s="136" t="s">
        <v>537</v>
      </c>
      <c r="B310" s="133">
        <v>2</v>
      </c>
      <c r="C310" s="131">
        <v>4</v>
      </c>
      <c r="D310" s="133">
        <v>1</v>
      </c>
      <c r="E310" s="133">
        <v>1</v>
      </c>
      <c r="F310" s="133">
        <v>1</v>
      </c>
    </row>
    <row r="311" spans="1:6" x14ac:dyDescent="0.25">
      <c r="A311" s="136" t="s">
        <v>1523</v>
      </c>
      <c r="B311" s="133">
        <v>2</v>
      </c>
      <c r="C311" s="131">
        <v>4</v>
      </c>
      <c r="D311" s="133">
        <v>2</v>
      </c>
      <c r="E311" s="133">
        <v>2</v>
      </c>
      <c r="F311" s="133">
        <v>1</v>
      </c>
    </row>
    <row r="312" spans="1:6" x14ac:dyDescent="0.25">
      <c r="A312" s="136" t="s">
        <v>1524</v>
      </c>
      <c r="B312" s="133">
        <v>1</v>
      </c>
      <c r="C312" s="131">
        <v>4</v>
      </c>
      <c r="D312" s="133"/>
      <c r="E312" s="133"/>
      <c r="F312" s="133"/>
    </row>
    <row r="313" spans="1:6" x14ac:dyDescent="0.25">
      <c r="A313" s="136" t="s">
        <v>538</v>
      </c>
      <c r="B313" s="133">
        <v>2</v>
      </c>
      <c r="C313" s="131">
        <v>4</v>
      </c>
      <c r="D313" s="133">
        <v>1</v>
      </c>
      <c r="E313" s="133">
        <v>1</v>
      </c>
      <c r="F313" s="133">
        <v>1</v>
      </c>
    </row>
    <row r="314" spans="1:6" x14ac:dyDescent="0.25">
      <c r="A314" s="136" t="s">
        <v>371</v>
      </c>
      <c r="B314" s="133">
        <v>5</v>
      </c>
      <c r="C314" s="131">
        <v>4</v>
      </c>
      <c r="D314" s="133">
        <v>1</v>
      </c>
      <c r="E314" s="133">
        <v>1</v>
      </c>
      <c r="F314" s="133">
        <v>1</v>
      </c>
    </row>
    <row r="315" spans="1:6" x14ac:dyDescent="0.25">
      <c r="A315" s="136" t="s">
        <v>241</v>
      </c>
      <c r="B315" s="133">
        <v>1</v>
      </c>
      <c r="C315" s="131">
        <v>4</v>
      </c>
      <c r="D315" s="133">
        <v>1</v>
      </c>
      <c r="E315" s="133">
        <v>1</v>
      </c>
      <c r="F315" s="133">
        <v>1</v>
      </c>
    </row>
    <row r="316" spans="1:6" x14ac:dyDescent="0.25">
      <c r="A316" s="136" t="s">
        <v>541</v>
      </c>
      <c r="B316" s="133">
        <v>1</v>
      </c>
      <c r="C316" s="131">
        <v>4</v>
      </c>
      <c r="D316" s="133">
        <v>1</v>
      </c>
      <c r="E316" s="133">
        <v>1</v>
      </c>
      <c r="F316" s="133">
        <v>1</v>
      </c>
    </row>
    <row r="317" spans="1:6" x14ac:dyDescent="0.25">
      <c r="A317" s="136" t="s">
        <v>1525</v>
      </c>
      <c r="B317" s="133">
        <v>1</v>
      </c>
      <c r="C317" s="131">
        <v>4</v>
      </c>
      <c r="D317" s="133">
        <v>1</v>
      </c>
      <c r="E317" s="133">
        <v>1</v>
      </c>
      <c r="F317" s="133">
        <v>1</v>
      </c>
    </row>
    <row r="318" spans="1:6" x14ac:dyDescent="0.25">
      <c r="A318" s="136" t="s">
        <v>302</v>
      </c>
      <c r="B318" s="133">
        <v>8</v>
      </c>
      <c r="C318" s="131">
        <v>4</v>
      </c>
      <c r="D318" s="133">
        <v>7</v>
      </c>
      <c r="E318" s="133">
        <v>7</v>
      </c>
      <c r="F318" s="133">
        <v>1</v>
      </c>
    </row>
    <row r="319" spans="1:6" x14ac:dyDescent="0.25">
      <c r="A319" s="136" t="s">
        <v>1341</v>
      </c>
      <c r="B319" s="133">
        <v>5</v>
      </c>
      <c r="C319" s="131">
        <v>4</v>
      </c>
      <c r="D319" s="133">
        <v>1</v>
      </c>
      <c r="E319" s="133">
        <v>1</v>
      </c>
      <c r="F319" s="133">
        <v>1</v>
      </c>
    </row>
    <row r="320" spans="1:6" x14ac:dyDescent="0.25">
      <c r="A320" s="136" t="s">
        <v>1527</v>
      </c>
      <c r="B320" s="133">
        <v>3</v>
      </c>
      <c r="C320" s="131">
        <v>4</v>
      </c>
      <c r="D320" s="133"/>
      <c r="E320" s="133"/>
      <c r="F320" s="133"/>
    </row>
    <row r="321" spans="1:6" x14ac:dyDescent="0.25">
      <c r="A321" s="136" t="s">
        <v>1491</v>
      </c>
      <c r="B321" s="133">
        <v>1</v>
      </c>
      <c r="C321" s="131">
        <v>4</v>
      </c>
      <c r="D321" s="133"/>
      <c r="E321" s="133"/>
      <c r="F321" s="133"/>
    </row>
    <row r="322" spans="1:6" x14ac:dyDescent="0.25">
      <c r="A322" s="136" t="s">
        <v>542</v>
      </c>
      <c r="B322" s="133">
        <v>2</v>
      </c>
      <c r="C322" s="131">
        <v>4</v>
      </c>
      <c r="D322" s="133">
        <v>2</v>
      </c>
      <c r="E322" s="133">
        <v>2</v>
      </c>
      <c r="F322" s="133">
        <v>1</v>
      </c>
    </row>
    <row r="323" spans="1:6" x14ac:dyDescent="0.25">
      <c r="A323" s="136" t="s">
        <v>383</v>
      </c>
      <c r="B323" s="133">
        <v>2</v>
      </c>
      <c r="C323" s="131">
        <v>4</v>
      </c>
      <c r="D323" s="133">
        <v>1</v>
      </c>
      <c r="E323" s="133">
        <v>1</v>
      </c>
      <c r="F323" s="133">
        <v>1</v>
      </c>
    </row>
    <row r="324" spans="1:6" x14ac:dyDescent="0.25">
      <c r="A324" s="136" t="s">
        <v>384</v>
      </c>
      <c r="B324" s="133">
        <v>4</v>
      </c>
      <c r="C324" s="131">
        <v>4</v>
      </c>
      <c r="D324" s="133">
        <v>2</v>
      </c>
      <c r="E324" s="133">
        <v>2</v>
      </c>
      <c r="F324" s="133">
        <v>1</v>
      </c>
    </row>
    <row r="325" spans="1:6" x14ac:dyDescent="0.25">
      <c r="A325" s="136" t="s">
        <v>1528</v>
      </c>
      <c r="B325" s="133">
        <v>2</v>
      </c>
      <c r="C325" s="131">
        <v>4</v>
      </c>
      <c r="D325" s="133">
        <v>2</v>
      </c>
      <c r="E325" s="133">
        <v>2</v>
      </c>
      <c r="F325" s="133">
        <v>1</v>
      </c>
    </row>
    <row r="326" spans="1:6" x14ac:dyDescent="0.25">
      <c r="A326" s="136" t="s">
        <v>544</v>
      </c>
      <c r="B326" s="133">
        <v>2</v>
      </c>
      <c r="C326" s="131">
        <v>4</v>
      </c>
      <c r="D326" s="133">
        <v>1</v>
      </c>
      <c r="E326" s="133">
        <v>1</v>
      </c>
      <c r="F326" s="133">
        <v>1</v>
      </c>
    </row>
    <row r="327" spans="1:6" x14ac:dyDescent="0.25">
      <c r="A327" s="136" t="s">
        <v>1529</v>
      </c>
      <c r="B327" s="133">
        <v>1</v>
      </c>
      <c r="C327" s="131">
        <v>4</v>
      </c>
      <c r="D327" s="133">
        <v>1</v>
      </c>
      <c r="E327" s="133">
        <v>1</v>
      </c>
      <c r="F327" s="133">
        <v>1</v>
      </c>
    </row>
    <row r="328" spans="1:6" x14ac:dyDescent="0.25">
      <c r="A328" s="136" t="s">
        <v>386</v>
      </c>
      <c r="B328" s="133">
        <v>1</v>
      </c>
      <c r="C328" s="131">
        <v>4</v>
      </c>
      <c r="D328" s="133">
        <v>1</v>
      </c>
      <c r="E328" s="133">
        <v>1</v>
      </c>
      <c r="F328" s="133">
        <v>1</v>
      </c>
    </row>
    <row r="329" spans="1:6" x14ac:dyDescent="0.25">
      <c r="A329" s="136" t="s">
        <v>2095</v>
      </c>
      <c r="B329" s="133">
        <v>1</v>
      </c>
      <c r="C329" s="131">
        <v>4</v>
      </c>
      <c r="D329" s="133">
        <v>1</v>
      </c>
      <c r="E329" s="133">
        <v>1</v>
      </c>
      <c r="F329" s="133">
        <v>1</v>
      </c>
    </row>
    <row r="330" spans="1:6" x14ac:dyDescent="0.25">
      <c r="A330" s="136" t="s">
        <v>250</v>
      </c>
      <c r="B330" s="133">
        <v>2</v>
      </c>
      <c r="C330" s="131">
        <v>4</v>
      </c>
      <c r="D330" s="133">
        <v>1</v>
      </c>
      <c r="E330" s="133">
        <v>1</v>
      </c>
      <c r="F330" s="133">
        <v>1</v>
      </c>
    </row>
    <row r="331" spans="1:6" x14ac:dyDescent="0.25">
      <c r="A331" s="136" t="s">
        <v>389</v>
      </c>
      <c r="B331" s="133">
        <v>1</v>
      </c>
      <c r="C331" s="131">
        <v>4</v>
      </c>
      <c r="D331" s="133">
        <v>1</v>
      </c>
      <c r="E331" s="133">
        <v>1</v>
      </c>
      <c r="F331" s="133">
        <v>1</v>
      </c>
    </row>
    <row r="332" spans="1:6" x14ac:dyDescent="0.25">
      <c r="A332" s="137" t="s">
        <v>546</v>
      </c>
      <c r="B332" s="134">
        <v>92</v>
      </c>
      <c r="C332" s="132" t="s">
        <v>9</v>
      </c>
      <c r="D332" s="134">
        <v>55</v>
      </c>
      <c r="E332" s="134">
        <v>54</v>
      </c>
      <c r="F332" s="134">
        <v>36</v>
      </c>
    </row>
    <row r="333" spans="1:6" x14ac:dyDescent="0.25">
      <c r="A333" s="136" t="s">
        <v>2148</v>
      </c>
      <c r="B333" s="133"/>
      <c r="C333" s="130"/>
      <c r="D333" s="133"/>
      <c r="E333" s="133"/>
      <c r="F333" s="133"/>
    </row>
    <row r="334" spans="1:6" x14ac:dyDescent="0.25">
      <c r="A334" s="136" t="s">
        <v>2111</v>
      </c>
      <c r="B334" s="133"/>
      <c r="C334" s="131">
        <v>4</v>
      </c>
      <c r="D334" s="133">
        <v>2</v>
      </c>
      <c r="E334" s="133"/>
      <c r="F334" s="133"/>
    </row>
    <row r="335" spans="1:6" x14ac:dyDescent="0.25">
      <c r="A335" s="137" t="s">
        <v>2149</v>
      </c>
      <c r="B335" s="134"/>
      <c r="C335" s="132" t="s">
        <v>562</v>
      </c>
      <c r="D335" s="134">
        <v>2</v>
      </c>
      <c r="E335" s="134"/>
      <c r="F335" s="134"/>
    </row>
    <row r="336" spans="1:6" x14ac:dyDescent="0.25">
      <c r="A336" s="136" t="s">
        <v>550</v>
      </c>
      <c r="B336" s="133"/>
      <c r="C336" s="130"/>
      <c r="D336" s="133"/>
      <c r="E336" s="133"/>
      <c r="F336" s="133"/>
    </row>
    <row r="337" spans="1:6" x14ac:dyDescent="0.25">
      <c r="A337" s="136" t="s">
        <v>1531</v>
      </c>
      <c r="B337" s="133">
        <v>2</v>
      </c>
      <c r="C337" s="131">
        <v>4</v>
      </c>
      <c r="D337" s="133">
        <v>2</v>
      </c>
      <c r="E337" s="133">
        <v>2</v>
      </c>
      <c r="F337" s="133">
        <v>1</v>
      </c>
    </row>
    <row r="338" spans="1:6" x14ac:dyDescent="0.25">
      <c r="A338" s="136" t="s">
        <v>551</v>
      </c>
      <c r="B338" s="133">
        <v>1</v>
      </c>
      <c r="C338" s="131">
        <v>4</v>
      </c>
      <c r="D338" s="133">
        <v>1</v>
      </c>
      <c r="E338" s="133">
        <v>1</v>
      </c>
      <c r="F338" s="133">
        <v>1</v>
      </c>
    </row>
    <row r="339" spans="1:6" x14ac:dyDescent="0.25">
      <c r="A339" s="136" t="s">
        <v>1633</v>
      </c>
      <c r="B339" s="133">
        <v>1</v>
      </c>
      <c r="C339" s="131">
        <v>4</v>
      </c>
      <c r="D339" s="133">
        <v>1</v>
      </c>
      <c r="E339" s="133">
        <v>1</v>
      </c>
      <c r="F339" s="133">
        <v>1</v>
      </c>
    </row>
    <row r="340" spans="1:6" x14ac:dyDescent="0.25">
      <c r="A340" s="136" t="s">
        <v>552</v>
      </c>
      <c r="B340" s="133">
        <v>2</v>
      </c>
      <c r="C340" s="131">
        <v>4</v>
      </c>
      <c r="D340" s="133"/>
      <c r="E340" s="133"/>
      <c r="F340" s="133"/>
    </row>
    <row r="341" spans="1:6" x14ac:dyDescent="0.25">
      <c r="A341" s="136" t="s">
        <v>553</v>
      </c>
      <c r="B341" s="133">
        <v>1</v>
      </c>
      <c r="C341" s="131">
        <v>4</v>
      </c>
      <c r="D341" s="133">
        <v>1</v>
      </c>
      <c r="E341" s="133">
        <v>1</v>
      </c>
      <c r="F341" s="133">
        <v>1</v>
      </c>
    </row>
    <row r="342" spans="1:6" x14ac:dyDescent="0.25">
      <c r="A342" s="136" t="s">
        <v>2096</v>
      </c>
      <c r="B342" s="133">
        <v>1</v>
      </c>
      <c r="C342" s="131">
        <v>4</v>
      </c>
      <c r="D342" s="133">
        <v>1</v>
      </c>
      <c r="E342" s="133">
        <v>1</v>
      </c>
      <c r="F342" s="133">
        <v>1</v>
      </c>
    </row>
    <row r="343" spans="1:6" x14ac:dyDescent="0.25">
      <c r="A343" s="136" t="s">
        <v>1533</v>
      </c>
      <c r="B343" s="133">
        <v>1</v>
      </c>
      <c r="C343" s="131">
        <v>4</v>
      </c>
      <c r="D343" s="133">
        <v>2</v>
      </c>
      <c r="E343" s="133">
        <v>2</v>
      </c>
      <c r="F343" s="133">
        <v>1</v>
      </c>
    </row>
    <row r="344" spans="1:6" x14ac:dyDescent="0.25">
      <c r="A344" s="136" t="s">
        <v>1534</v>
      </c>
      <c r="B344" s="133">
        <v>1</v>
      </c>
      <c r="C344" s="131">
        <v>4</v>
      </c>
      <c r="D344" s="133">
        <v>1</v>
      </c>
      <c r="E344" s="133">
        <v>1</v>
      </c>
      <c r="F344" s="133">
        <v>1</v>
      </c>
    </row>
    <row r="345" spans="1:6" x14ac:dyDescent="0.25">
      <c r="A345" s="136" t="s">
        <v>2097</v>
      </c>
      <c r="B345" s="133">
        <v>1</v>
      </c>
      <c r="C345" s="131">
        <v>4</v>
      </c>
      <c r="D345" s="133">
        <v>1</v>
      </c>
      <c r="E345" s="133">
        <v>1</v>
      </c>
      <c r="F345" s="133">
        <v>1</v>
      </c>
    </row>
    <row r="346" spans="1:6" x14ac:dyDescent="0.25">
      <c r="A346" s="136" t="s">
        <v>555</v>
      </c>
      <c r="B346" s="133">
        <v>5</v>
      </c>
      <c r="C346" s="131">
        <v>4</v>
      </c>
      <c r="D346" s="133">
        <v>5</v>
      </c>
      <c r="E346" s="133">
        <v>5</v>
      </c>
      <c r="F346" s="133">
        <v>1</v>
      </c>
    </row>
    <row r="347" spans="1:6" x14ac:dyDescent="0.25">
      <c r="A347" s="136" t="s">
        <v>1535</v>
      </c>
      <c r="B347" s="133">
        <v>1</v>
      </c>
      <c r="C347" s="131">
        <v>4</v>
      </c>
      <c r="D347" s="133">
        <v>1</v>
      </c>
      <c r="E347" s="133">
        <v>1</v>
      </c>
      <c r="F347" s="133">
        <v>1</v>
      </c>
    </row>
    <row r="348" spans="1:6" x14ac:dyDescent="0.25">
      <c r="A348" s="136" t="s">
        <v>1536</v>
      </c>
      <c r="B348" s="133">
        <v>1</v>
      </c>
      <c r="C348" s="131">
        <v>4</v>
      </c>
      <c r="D348" s="133"/>
      <c r="E348" s="133"/>
      <c r="F348" s="133"/>
    </row>
    <row r="349" spans="1:6" x14ac:dyDescent="0.25">
      <c r="A349" s="136" t="s">
        <v>1539</v>
      </c>
      <c r="B349" s="133">
        <v>3</v>
      </c>
      <c r="C349" s="131">
        <v>4</v>
      </c>
      <c r="D349" s="133">
        <v>4</v>
      </c>
      <c r="E349" s="133">
        <v>4</v>
      </c>
      <c r="F349" s="133">
        <v>1</v>
      </c>
    </row>
    <row r="350" spans="1:6" x14ac:dyDescent="0.25">
      <c r="A350" s="136" t="s">
        <v>1973</v>
      </c>
      <c r="B350" s="133">
        <v>1</v>
      </c>
      <c r="C350" s="131">
        <v>4</v>
      </c>
      <c r="D350" s="133"/>
      <c r="E350" s="133"/>
      <c r="F350" s="133"/>
    </row>
    <row r="351" spans="1:6" x14ac:dyDescent="0.25">
      <c r="A351" s="136" t="s">
        <v>558</v>
      </c>
      <c r="B351" s="133">
        <v>2</v>
      </c>
      <c r="C351" s="131">
        <v>4</v>
      </c>
      <c r="D351" s="133">
        <v>2</v>
      </c>
      <c r="E351" s="133">
        <v>2</v>
      </c>
      <c r="F351" s="133">
        <v>1</v>
      </c>
    </row>
    <row r="352" spans="1:6" x14ac:dyDescent="0.25">
      <c r="A352" s="136" t="s">
        <v>2098</v>
      </c>
      <c r="B352" s="133">
        <v>1</v>
      </c>
      <c r="C352" s="131">
        <v>4</v>
      </c>
      <c r="D352" s="133"/>
      <c r="E352" s="133"/>
      <c r="F352" s="133"/>
    </row>
    <row r="353" spans="1:6" x14ac:dyDescent="0.25">
      <c r="A353" s="136" t="s">
        <v>1975</v>
      </c>
      <c r="B353" s="133">
        <v>1</v>
      </c>
      <c r="C353" s="131">
        <v>4</v>
      </c>
      <c r="D353" s="133">
        <v>1</v>
      </c>
      <c r="E353" s="133">
        <v>1</v>
      </c>
      <c r="F353" s="133">
        <v>1</v>
      </c>
    </row>
    <row r="354" spans="1:6" x14ac:dyDescent="0.25">
      <c r="A354" s="136" t="s">
        <v>1976</v>
      </c>
      <c r="B354" s="133">
        <v>1</v>
      </c>
      <c r="C354" s="131">
        <v>4</v>
      </c>
      <c r="D354" s="133">
        <v>2</v>
      </c>
      <c r="E354" s="133">
        <v>2</v>
      </c>
      <c r="F354" s="133">
        <v>1</v>
      </c>
    </row>
    <row r="355" spans="1:6" x14ac:dyDescent="0.25">
      <c r="A355" s="136" t="s">
        <v>559</v>
      </c>
      <c r="B355" s="133">
        <v>1</v>
      </c>
      <c r="C355" s="131">
        <v>4</v>
      </c>
      <c r="D355" s="133">
        <v>1</v>
      </c>
      <c r="E355" s="133">
        <v>1</v>
      </c>
      <c r="F355" s="133">
        <v>1</v>
      </c>
    </row>
    <row r="356" spans="1:6" x14ac:dyDescent="0.25">
      <c r="A356" s="136" t="s">
        <v>560</v>
      </c>
      <c r="B356" s="133"/>
      <c r="C356" s="131">
        <v>4</v>
      </c>
      <c r="D356" s="133">
        <v>2</v>
      </c>
      <c r="E356" s="133"/>
      <c r="F356" s="133"/>
    </row>
    <row r="357" spans="1:6" x14ac:dyDescent="0.25">
      <c r="A357" s="137" t="s">
        <v>561</v>
      </c>
      <c r="B357" s="134">
        <v>28</v>
      </c>
      <c r="C357" s="132" t="s">
        <v>562</v>
      </c>
      <c r="D357" s="134">
        <v>28</v>
      </c>
      <c r="E357" s="134">
        <v>26</v>
      </c>
      <c r="F357" s="134">
        <v>15</v>
      </c>
    </row>
    <row r="358" spans="1:6" x14ac:dyDescent="0.25">
      <c r="A358" s="136" t="s">
        <v>563</v>
      </c>
      <c r="B358" s="133"/>
      <c r="C358" s="130"/>
      <c r="D358" s="133"/>
      <c r="E358" s="133"/>
      <c r="F358" s="133"/>
    </row>
    <row r="359" spans="1:6" x14ac:dyDescent="0.25">
      <c r="A359" s="136" t="s">
        <v>2099</v>
      </c>
      <c r="B359" s="133">
        <v>2</v>
      </c>
      <c r="C359" s="131">
        <v>4</v>
      </c>
      <c r="D359" s="133">
        <v>1</v>
      </c>
      <c r="E359" s="133">
        <v>1</v>
      </c>
      <c r="F359" s="133">
        <v>1</v>
      </c>
    </row>
    <row r="360" spans="1:6" x14ac:dyDescent="0.25">
      <c r="A360" s="136" t="s">
        <v>564</v>
      </c>
      <c r="B360" s="133">
        <v>1</v>
      </c>
      <c r="C360" s="131">
        <v>4</v>
      </c>
      <c r="D360" s="133">
        <v>3</v>
      </c>
      <c r="E360" s="133">
        <v>3</v>
      </c>
      <c r="F360" s="133">
        <v>1</v>
      </c>
    </row>
    <row r="361" spans="1:6" x14ac:dyDescent="0.25">
      <c r="A361" s="136" t="s">
        <v>1540</v>
      </c>
      <c r="B361" s="133">
        <v>3</v>
      </c>
      <c r="C361" s="131">
        <v>4</v>
      </c>
      <c r="D361" s="133">
        <v>3</v>
      </c>
      <c r="E361" s="133">
        <v>3</v>
      </c>
      <c r="F361" s="133">
        <v>1</v>
      </c>
    </row>
    <row r="362" spans="1:6" x14ac:dyDescent="0.25">
      <c r="A362" s="136" t="s">
        <v>565</v>
      </c>
      <c r="B362" s="133">
        <v>2</v>
      </c>
      <c r="C362" s="131">
        <v>4</v>
      </c>
      <c r="D362" s="133">
        <v>2</v>
      </c>
      <c r="E362" s="133">
        <v>2</v>
      </c>
      <c r="F362" s="133">
        <v>1</v>
      </c>
    </row>
    <row r="363" spans="1:6" x14ac:dyDescent="0.25">
      <c r="A363" s="136" t="s">
        <v>1541</v>
      </c>
      <c r="B363" s="133">
        <v>2</v>
      </c>
      <c r="C363" s="131">
        <v>4</v>
      </c>
      <c r="D363" s="133">
        <v>2</v>
      </c>
      <c r="E363" s="133">
        <v>2</v>
      </c>
      <c r="F363" s="133">
        <v>1</v>
      </c>
    </row>
    <row r="364" spans="1:6" x14ac:dyDescent="0.25">
      <c r="A364" s="136" t="s">
        <v>1542</v>
      </c>
      <c r="B364" s="133">
        <v>2</v>
      </c>
      <c r="C364" s="131">
        <v>4</v>
      </c>
      <c r="D364" s="133">
        <v>2</v>
      </c>
      <c r="E364" s="133">
        <v>2</v>
      </c>
      <c r="F364" s="133">
        <v>1</v>
      </c>
    </row>
    <row r="365" spans="1:6" x14ac:dyDescent="0.25">
      <c r="A365" s="136" t="s">
        <v>566</v>
      </c>
      <c r="B365" s="133">
        <v>1</v>
      </c>
      <c r="C365" s="131">
        <v>4</v>
      </c>
      <c r="D365" s="133">
        <v>1</v>
      </c>
      <c r="E365" s="133">
        <v>1</v>
      </c>
      <c r="F365" s="133">
        <v>1</v>
      </c>
    </row>
    <row r="366" spans="1:6" x14ac:dyDescent="0.25">
      <c r="A366" s="136" t="s">
        <v>1543</v>
      </c>
      <c r="B366" s="133">
        <v>1</v>
      </c>
      <c r="C366" s="131">
        <v>4</v>
      </c>
      <c r="D366" s="133">
        <v>1</v>
      </c>
      <c r="E366" s="133">
        <v>1</v>
      </c>
      <c r="F366" s="133">
        <v>1</v>
      </c>
    </row>
    <row r="367" spans="1:6" x14ac:dyDescent="0.25">
      <c r="A367" s="136" t="s">
        <v>1544</v>
      </c>
      <c r="B367" s="133">
        <v>1</v>
      </c>
      <c r="C367" s="131">
        <v>4</v>
      </c>
      <c r="D367" s="133">
        <v>1</v>
      </c>
      <c r="E367" s="133">
        <v>1</v>
      </c>
      <c r="F367" s="133">
        <v>1</v>
      </c>
    </row>
    <row r="368" spans="1:6" x14ac:dyDescent="0.25">
      <c r="A368" s="136" t="s">
        <v>571</v>
      </c>
      <c r="B368" s="133">
        <v>1</v>
      </c>
      <c r="C368" s="131">
        <v>4</v>
      </c>
      <c r="D368" s="133">
        <v>1</v>
      </c>
      <c r="E368" s="133">
        <v>1</v>
      </c>
      <c r="F368" s="133">
        <v>1</v>
      </c>
    </row>
    <row r="369" spans="1:6" x14ac:dyDescent="0.25">
      <c r="A369" s="136" t="s">
        <v>1546</v>
      </c>
      <c r="B369" s="133">
        <v>1</v>
      </c>
      <c r="C369" s="131">
        <v>4</v>
      </c>
      <c r="D369" s="133">
        <v>1</v>
      </c>
      <c r="E369" s="133">
        <v>1</v>
      </c>
      <c r="F369" s="133">
        <v>1</v>
      </c>
    </row>
    <row r="370" spans="1:6" x14ac:dyDescent="0.25">
      <c r="A370" s="136" t="s">
        <v>574</v>
      </c>
      <c r="B370" s="133">
        <v>2</v>
      </c>
      <c r="C370" s="131">
        <v>4</v>
      </c>
      <c r="D370" s="133">
        <v>3</v>
      </c>
      <c r="E370" s="133">
        <v>3</v>
      </c>
      <c r="F370" s="133">
        <v>1</v>
      </c>
    </row>
    <row r="371" spans="1:6" x14ac:dyDescent="0.25">
      <c r="A371" s="136" t="s">
        <v>576</v>
      </c>
      <c r="B371" s="133">
        <v>3</v>
      </c>
      <c r="C371" s="131">
        <v>4</v>
      </c>
      <c r="D371" s="133">
        <v>2</v>
      </c>
      <c r="E371" s="133">
        <v>2</v>
      </c>
      <c r="F371" s="133">
        <v>1</v>
      </c>
    </row>
    <row r="372" spans="1:6" x14ac:dyDescent="0.25">
      <c r="A372" s="137" t="s">
        <v>577</v>
      </c>
      <c r="B372" s="134">
        <v>22</v>
      </c>
      <c r="C372" s="132" t="s">
        <v>562</v>
      </c>
      <c r="D372" s="134">
        <v>23</v>
      </c>
      <c r="E372" s="134">
        <v>23</v>
      </c>
      <c r="F372" s="134">
        <v>13</v>
      </c>
    </row>
    <row r="373" spans="1:6" x14ac:dyDescent="0.25">
      <c r="A373" s="136" t="s">
        <v>578</v>
      </c>
      <c r="B373" s="133"/>
      <c r="C373" s="130"/>
      <c r="D373" s="133"/>
      <c r="E373" s="133"/>
      <c r="F373" s="133"/>
    </row>
    <row r="374" spans="1:6" x14ac:dyDescent="0.25">
      <c r="A374" s="136" t="s">
        <v>1977</v>
      </c>
      <c r="B374" s="133">
        <v>1</v>
      </c>
      <c r="C374" s="131">
        <v>4</v>
      </c>
      <c r="D374" s="133"/>
      <c r="E374" s="133"/>
      <c r="F374" s="133"/>
    </row>
    <row r="375" spans="1:6" x14ac:dyDescent="0.25">
      <c r="A375" s="136" t="s">
        <v>580</v>
      </c>
      <c r="B375" s="133"/>
      <c r="C375" s="131">
        <v>4</v>
      </c>
      <c r="D375" s="133">
        <v>1</v>
      </c>
      <c r="E375" s="133"/>
      <c r="F375" s="133"/>
    </row>
    <row r="376" spans="1:6" x14ac:dyDescent="0.25">
      <c r="A376" s="136" t="s">
        <v>2100</v>
      </c>
      <c r="B376" s="133">
        <v>1</v>
      </c>
      <c r="C376" s="131">
        <v>4</v>
      </c>
      <c r="D376" s="133">
        <v>1</v>
      </c>
      <c r="E376" s="133">
        <v>1</v>
      </c>
      <c r="F376" s="133">
        <v>1</v>
      </c>
    </row>
    <row r="377" spans="1:6" x14ac:dyDescent="0.25">
      <c r="A377" s="136" t="s">
        <v>2101</v>
      </c>
      <c r="B377" s="133">
        <v>1</v>
      </c>
      <c r="C377" s="131">
        <v>4</v>
      </c>
      <c r="D377" s="133">
        <v>1</v>
      </c>
      <c r="E377" s="133">
        <v>1</v>
      </c>
      <c r="F377" s="133">
        <v>1</v>
      </c>
    </row>
    <row r="378" spans="1:6" x14ac:dyDescent="0.25">
      <c r="A378" s="136" t="s">
        <v>1979</v>
      </c>
      <c r="B378" s="133">
        <v>2</v>
      </c>
      <c r="C378" s="131">
        <v>4</v>
      </c>
      <c r="D378" s="133">
        <v>2</v>
      </c>
      <c r="E378" s="133">
        <v>2</v>
      </c>
      <c r="F378" s="133">
        <v>1</v>
      </c>
    </row>
    <row r="379" spans="1:6" x14ac:dyDescent="0.25">
      <c r="A379" s="136" t="s">
        <v>1549</v>
      </c>
      <c r="B379" s="133">
        <v>1</v>
      </c>
      <c r="C379" s="131">
        <v>4</v>
      </c>
      <c r="D379" s="133">
        <v>1</v>
      </c>
      <c r="E379" s="133">
        <v>1</v>
      </c>
      <c r="F379" s="133">
        <v>1</v>
      </c>
    </row>
    <row r="380" spans="1:6" x14ac:dyDescent="0.25">
      <c r="A380" s="136" t="s">
        <v>2102</v>
      </c>
      <c r="B380" s="133">
        <v>2</v>
      </c>
      <c r="C380" s="131">
        <v>4</v>
      </c>
      <c r="D380" s="133"/>
      <c r="E380" s="133"/>
      <c r="F380" s="133"/>
    </row>
    <row r="381" spans="1:6" x14ac:dyDescent="0.25">
      <c r="A381" s="136" t="s">
        <v>583</v>
      </c>
      <c r="B381" s="133">
        <v>1</v>
      </c>
      <c r="C381" s="131">
        <v>4</v>
      </c>
      <c r="D381" s="133"/>
      <c r="E381" s="133"/>
      <c r="F381" s="133"/>
    </row>
    <row r="382" spans="1:6" x14ac:dyDescent="0.25">
      <c r="A382" s="136" t="s">
        <v>652</v>
      </c>
      <c r="B382" s="133">
        <v>1</v>
      </c>
      <c r="C382" s="131">
        <v>4</v>
      </c>
      <c r="D382" s="133">
        <v>1</v>
      </c>
      <c r="E382" s="133">
        <v>1</v>
      </c>
      <c r="F382" s="133">
        <v>1</v>
      </c>
    </row>
    <row r="383" spans="1:6" x14ac:dyDescent="0.25">
      <c r="A383" s="136" t="s">
        <v>585</v>
      </c>
      <c r="B383" s="133">
        <v>4</v>
      </c>
      <c r="C383" s="131">
        <v>4</v>
      </c>
      <c r="D383" s="133">
        <v>5</v>
      </c>
      <c r="E383" s="133">
        <v>5</v>
      </c>
      <c r="F383" s="133">
        <v>1</v>
      </c>
    </row>
    <row r="384" spans="1:6" x14ac:dyDescent="0.25">
      <c r="A384" s="136" t="s">
        <v>2103</v>
      </c>
      <c r="B384" s="133">
        <v>1</v>
      </c>
      <c r="C384" s="131">
        <v>4</v>
      </c>
      <c r="D384" s="133"/>
      <c r="E384" s="133"/>
      <c r="F384" s="133"/>
    </row>
    <row r="385" spans="1:6" x14ac:dyDescent="0.25">
      <c r="A385" s="136" t="s">
        <v>1552</v>
      </c>
      <c r="B385" s="133">
        <v>2</v>
      </c>
      <c r="C385" s="131">
        <v>4</v>
      </c>
      <c r="D385" s="133"/>
      <c r="E385" s="133"/>
      <c r="F385" s="133"/>
    </row>
    <row r="386" spans="1:6" x14ac:dyDescent="0.25">
      <c r="A386" s="136" t="s">
        <v>587</v>
      </c>
      <c r="B386" s="133">
        <v>1</v>
      </c>
      <c r="C386" s="131">
        <v>4</v>
      </c>
      <c r="D386" s="133"/>
      <c r="E386" s="133"/>
      <c r="F386" s="133"/>
    </row>
    <row r="387" spans="1:6" x14ac:dyDescent="0.25">
      <c r="A387" s="136" t="s">
        <v>1553</v>
      </c>
      <c r="B387" s="133">
        <v>2</v>
      </c>
      <c r="C387" s="131">
        <v>4</v>
      </c>
      <c r="D387" s="133">
        <v>1</v>
      </c>
      <c r="E387" s="133">
        <v>1</v>
      </c>
      <c r="F387" s="133">
        <v>1</v>
      </c>
    </row>
    <row r="388" spans="1:6" x14ac:dyDescent="0.25">
      <c r="A388" s="136" t="s">
        <v>1554</v>
      </c>
      <c r="B388" s="133">
        <v>1</v>
      </c>
      <c r="C388" s="131">
        <v>4</v>
      </c>
      <c r="D388" s="133">
        <v>1</v>
      </c>
      <c r="E388" s="133">
        <v>1</v>
      </c>
      <c r="F388" s="133">
        <v>1</v>
      </c>
    </row>
    <row r="389" spans="1:6" x14ac:dyDescent="0.25">
      <c r="A389" s="136" t="s">
        <v>1555</v>
      </c>
      <c r="B389" s="133">
        <v>1</v>
      </c>
      <c r="C389" s="131">
        <v>4</v>
      </c>
      <c r="D389" s="133">
        <v>1</v>
      </c>
      <c r="E389" s="133">
        <v>1</v>
      </c>
      <c r="F389" s="133">
        <v>1</v>
      </c>
    </row>
    <row r="390" spans="1:6" x14ac:dyDescent="0.25">
      <c r="A390" s="136" t="s">
        <v>1558</v>
      </c>
      <c r="B390" s="133">
        <v>1</v>
      </c>
      <c r="C390" s="131">
        <v>4</v>
      </c>
      <c r="D390" s="133">
        <v>1</v>
      </c>
      <c r="E390" s="133">
        <v>1</v>
      </c>
      <c r="F390" s="133">
        <v>1</v>
      </c>
    </row>
    <row r="391" spans="1:6" x14ac:dyDescent="0.25">
      <c r="A391" s="136" t="s">
        <v>592</v>
      </c>
      <c r="B391" s="133"/>
      <c r="C391" s="131">
        <v>4</v>
      </c>
      <c r="D391" s="133">
        <v>1</v>
      </c>
      <c r="E391" s="133"/>
      <c r="F391" s="133"/>
    </row>
    <row r="392" spans="1:6" x14ac:dyDescent="0.25">
      <c r="A392" s="136" t="s">
        <v>593</v>
      </c>
      <c r="B392" s="133">
        <v>1</v>
      </c>
      <c r="C392" s="131">
        <v>4</v>
      </c>
      <c r="D392" s="133"/>
      <c r="E392" s="133"/>
      <c r="F392" s="133"/>
    </row>
    <row r="393" spans="1:6" x14ac:dyDescent="0.25">
      <c r="A393" s="136" t="s">
        <v>1559</v>
      </c>
      <c r="B393" s="133">
        <v>7</v>
      </c>
      <c r="C393" s="131">
        <v>4</v>
      </c>
      <c r="D393" s="133">
        <v>6</v>
      </c>
      <c r="E393" s="133">
        <v>6</v>
      </c>
      <c r="F393" s="133">
        <v>1</v>
      </c>
    </row>
    <row r="394" spans="1:6" x14ac:dyDescent="0.25">
      <c r="A394" s="136" t="s">
        <v>595</v>
      </c>
      <c r="B394" s="133">
        <v>5</v>
      </c>
      <c r="C394" s="131">
        <v>4</v>
      </c>
      <c r="D394" s="133">
        <v>4</v>
      </c>
      <c r="E394" s="133">
        <v>4</v>
      </c>
      <c r="F394" s="133">
        <v>1</v>
      </c>
    </row>
    <row r="395" spans="1:6" x14ac:dyDescent="0.25">
      <c r="A395" s="136" t="s">
        <v>596</v>
      </c>
      <c r="B395" s="133">
        <v>1</v>
      </c>
      <c r="C395" s="131">
        <v>4</v>
      </c>
      <c r="D395" s="133">
        <v>1</v>
      </c>
      <c r="E395" s="133">
        <v>1</v>
      </c>
      <c r="F395" s="133">
        <v>1</v>
      </c>
    </row>
    <row r="396" spans="1:6" x14ac:dyDescent="0.25">
      <c r="A396" s="136" t="s">
        <v>2104</v>
      </c>
      <c r="B396" s="133">
        <v>1</v>
      </c>
      <c r="C396" s="131">
        <v>4</v>
      </c>
      <c r="D396" s="133">
        <v>1</v>
      </c>
      <c r="E396" s="133">
        <v>1</v>
      </c>
      <c r="F396" s="133">
        <v>1</v>
      </c>
    </row>
    <row r="397" spans="1:6" x14ac:dyDescent="0.25">
      <c r="A397" s="137" t="s">
        <v>598</v>
      </c>
      <c r="B397" s="134">
        <v>38</v>
      </c>
      <c r="C397" s="132" t="s">
        <v>562</v>
      </c>
      <c r="D397" s="134">
        <v>29</v>
      </c>
      <c r="E397" s="134">
        <v>27</v>
      </c>
      <c r="F397" s="134">
        <v>14</v>
      </c>
    </row>
    <row r="398" spans="1:6" x14ac:dyDescent="0.25">
      <c r="A398" s="136" t="s">
        <v>1560</v>
      </c>
      <c r="B398" s="133"/>
      <c r="C398" s="130"/>
      <c r="D398" s="133"/>
      <c r="E398" s="133"/>
      <c r="F398" s="133"/>
    </row>
    <row r="399" spans="1:6" x14ac:dyDescent="0.25">
      <c r="A399" s="136" t="s">
        <v>1561</v>
      </c>
      <c r="B399" s="133">
        <v>1</v>
      </c>
      <c r="C399" s="131">
        <v>4</v>
      </c>
      <c r="D399" s="133">
        <v>2</v>
      </c>
      <c r="E399" s="133">
        <v>2</v>
      </c>
      <c r="F399" s="133">
        <v>1</v>
      </c>
    </row>
    <row r="400" spans="1:6" x14ac:dyDescent="0.25">
      <c r="A400" s="136" t="s">
        <v>2105</v>
      </c>
      <c r="B400" s="133">
        <v>1</v>
      </c>
      <c r="C400" s="131">
        <v>4</v>
      </c>
      <c r="D400" s="133">
        <v>3</v>
      </c>
      <c r="E400" s="133">
        <v>3</v>
      </c>
      <c r="F400" s="133">
        <v>1</v>
      </c>
    </row>
    <row r="401" spans="1:6" x14ac:dyDescent="0.25">
      <c r="A401" s="136" t="s">
        <v>2106</v>
      </c>
      <c r="B401" s="133">
        <v>1</v>
      </c>
      <c r="C401" s="131">
        <v>4</v>
      </c>
      <c r="D401" s="133">
        <v>3</v>
      </c>
      <c r="E401" s="133">
        <v>3</v>
      </c>
      <c r="F401" s="133">
        <v>1</v>
      </c>
    </row>
    <row r="402" spans="1:6" x14ac:dyDescent="0.25">
      <c r="A402" s="136" t="s">
        <v>2107</v>
      </c>
      <c r="B402" s="133">
        <v>1</v>
      </c>
      <c r="C402" s="131">
        <v>4</v>
      </c>
      <c r="D402" s="133"/>
      <c r="E402" s="133"/>
      <c r="F402" s="133"/>
    </row>
    <row r="403" spans="1:6" x14ac:dyDescent="0.25">
      <c r="A403" s="136" t="s">
        <v>720</v>
      </c>
      <c r="B403" s="133">
        <v>1</v>
      </c>
      <c r="C403" s="131">
        <v>4</v>
      </c>
      <c r="D403" s="133">
        <v>4</v>
      </c>
      <c r="E403" s="133">
        <v>4</v>
      </c>
      <c r="F403" s="133">
        <v>1</v>
      </c>
    </row>
    <row r="404" spans="1:6" x14ac:dyDescent="0.25">
      <c r="A404" s="136" t="s">
        <v>724</v>
      </c>
      <c r="B404" s="133">
        <v>1</v>
      </c>
      <c r="C404" s="131">
        <v>4</v>
      </c>
      <c r="D404" s="133">
        <v>1</v>
      </c>
      <c r="E404" s="133">
        <v>1</v>
      </c>
      <c r="F404" s="133">
        <v>1</v>
      </c>
    </row>
    <row r="405" spans="1:6" x14ac:dyDescent="0.25">
      <c r="A405" s="136" t="s">
        <v>732</v>
      </c>
      <c r="B405" s="133">
        <v>1</v>
      </c>
      <c r="C405" s="131">
        <v>4</v>
      </c>
      <c r="D405" s="133">
        <v>1</v>
      </c>
      <c r="E405" s="133">
        <v>1</v>
      </c>
      <c r="F405" s="133">
        <v>1</v>
      </c>
    </row>
    <row r="406" spans="1:6" x14ac:dyDescent="0.25">
      <c r="A406" s="136" t="s">
        <v>1565</v>
      </c>
      <c r="B406" s="133">
        <v>1</v>
      </c>
      <c r="C406" s="131">
        <v>4</v>
      </c>
      <c r="D406" s="133">
        <v>1</v>
      </c>
      <c r="E406" s="133">
        <v>1</v>
      </c>
      <c r="F406" s="133">
        <v>1</v>
      </c>
    </row>
    <row r="407" spans="1:6" x14ac:dyDescent="0.25">
      <c r="A407" s="136" t="s">
        <v>1567</v>
      </c>
      <c r="B407" s="133">
        <v>1</v>
      </c>
      <c r="C407" s="131">
        <v>4</v>
      </c>
      <c r="D407" s="133">
        <v>2</v>
      </c>
      <c r="E407" s="133">
        <v>2</v>
      </c>
      <c r="F407" s="133">
        <v>1</v>
      </c>
    </row>
    <row r="408" spans="1:6" x14ac:dyDescent="0.25">
      <c r="A408" s="136" t="s">
        <v>1568</v>
      </c>
      <c r="B408" s="133">
        <v>1</v>
      </c>
      <c r="C408" s="131">
        <v>4</v>
      </c>
      <c r="D408" s="133">
        <v>1</v>
      </c>
      <c r="E408" s="133">
        <v>1</v>
      </c>
      <c r="F408" s="133">
        <v>1</v>
      </c>
    </row>
    <row r="409" spans="1:6" x14ac:dyDescent="0.25">
      <c r="A409" s="136" t="s">
        <v>763</v>
      </c>
      <c r="B409" s="133">
        <v>1</v>
      </c>
      <c r="C409" s="131">
        <v>4</v>
      </c>
      <c r="D409" s="133">
        <v>1</v>
      </c>
      <c r="E409" s="133">
        <v>1</v>
      </c>
      <c r="F409" s="133">
        <v>1</v>
      </c>
    </row>
    <row r="410" spans="1:6" x14ac:dyDescent="0.25">
      <c r="A410" s="136" t="s">
        <v>1570</v>
      </c>
      <c r="B410" s="133">
        <v>1</v>
      </c>
      <c r="C410" s="131">
        <v>4</v>
      </c>
      <c r="D410" s="133">
        <v>1</v>
      </c>
      <c r="E410" s="133">
        <v>1</v>
      </c>
      <c r="F410" s="133">
        <v>1</v>
      </c>
    </row>
    <row r="411" spans="1:6" x14ac:dyDescent="0.25">
      <c r="A411" s="136" t="s">
        <v>1572</v>
      </c>
      <c r="B411" s="133">
        <v>1</v>
      </c>
      <c r="C411" s="131">
        <v>4</v>
      </c>
      <c r="D411" s="133">
        <v>2</v>
      </c>
      <c r="E411" s="133">
        <v>2</v>
      </c>
      <c r="F411" s="133">
        <v>1</v>
      </c>
    </row>
    <row r="412" spans="1:6" x14ac:dyDescent="0.25">
      <c r="A412" s="136" t="s">
        <v>783</v>
      </c>
      <c r="B412" s="133">
        <v>1</v>
      </c>
      <c r="C412" s="131">
        <v>4</v>
      </c>
      <c r="D412" s="133">
        <v>1</v>
      </c>
      <c r="E412" s="133">
        <v>1</v>
      </c>
      <c r="F412" s="133">
        <v>1</v>
      </c>
    </row>
    <row r="413" spans="1:6" x14ac:dyDescent="0.25">
      <c r="A413" s="136" t="s">
        <v>785</v>
      </c>
      <c r="B413" s="133">
        <v>1</v>
      </c>
      <c r="C413" s="131">
        <v>4</v>
      </c>
      <c r="D413" s="133">
        <v>1</v>
      </c>
      <c r="E413" s="133">
        <v>1</v>
      </c>
      <c r="F413" s="133">
        <v>1</v>
      </c>
    </row>
    <row r="414" spans="1:6" x14ac:dyDescent="0.25">
      <c r="A414" s="136" t="s">
        <v>787</v>
      </c>
      <c r="B414" s="133">
        <v>1</v>
      </c>
      <c r="C414" s="131">
        <v>4</v>
      </c>
      <c r="D414" s="133">
        <v>1</v>
      </c>
      <c r="E414" s="133">
        <v>1</v>
      </c>
      <c r="F414" s="133">
        <v>1</v>
      </c>
    </row>
    <row r="415" spans="1:6" x14ac:dyDescent="0.25">
      <c r="A415" s="136" t="s">
        <v>1573</v>
      </c>
      <c r="B415" s="133">
        <v>1</v>
      </c>
      <c r="C415" s="131">
        <v>4</v>
      </c>
      <c r="D415" s="133">
        <v>2</v>
      </c>
      <c r="E415" s="133">
        <v>2</v>
      </c>
      <c r="F415" s="133">
        <v>1</v>
      </c>
    </row>
    <row r="416" spans="1:6" x14ac:dyDescent="0.25">
      <c r="A416" s="137" t="s">
        <v>1574</v>
      </c>
      <c r="B416" s="134">
        <v>17</v>
      </c>
      <c r="C416" s="132" t="s">
        <v>562</v>
      </c>
      <c r="D416" s="134">
        <v>27</v>
      </c>
      <c r="E416" s="134">
        <v>27</v>
      </c>
      <c r="F416" s="134">
        <v>16</v>
      </c>
    </row>
    <row r="417" spans="1:6" x14ac:dyDescent="0.25">
      <c r="A417" s="136" t="s">
        <v>599</v>
      </c>
      <c r="B417" s="133"/>
      <c r="C417" s="130"/>
      <c r="D417" s="133"/>
      <c r="E417" s="133"/>
      <c r="F417" s="133"/>
    </row>
    <row r="418" spans="1:6" x14ac:dyDescent="0.25">
      <c r="A418" s="136" t="s">
        <v>1575</v>
      </c>
      <c r="B418" s="133">
        <v>2</v>
      </c>
      <c r="C418" s="131">
        <v>4</v>
      </c>
      <c r="D418" s="133">
        <v>3</v>
      </c>
      <c r="E418" s="133">
        <v>3</v>
      </c>
      <c r="F418" s="133">
        <v>1</v>
      </c>
    </row>
    <row r="419" spans="1:6" x14ac:dyDescent="0.25">
      <c r="A419" s="136" t="s">
        <v>675</v>
      </c>
      <c r="B419" s="133">
        <v>1</v>
      </c>
      <c r="C419" s="131">
        <v>4</v>
      </c>
      <c r="D419" s="133">
        <v>1</v>
      </c>
      <c r="E419" s="133">
        <v>1</v>
      </c>
      <c r="F419" s="133">
        <v>1</v>
      </c>
    </row>
    <row r="420" spans="1:6" x14ac:dyDescent="0.25">
      <c r="A420" s="136" t="s">
        <v>603</v>
      </c>
      <c r="B420" s="133">
        <v>1</v>
      </c>
      <c r="C420" s="131">
        <v>4</v>
      </c>
      <c r="D420" s="133"/>
      <c r="E420" s="133"/>
      <c r="F420" s="133"/>
    </row>
    <row r="421" spans="1:6" x14ac:dyDescent="0.25">
      <c r="A421" s="136" t="s">
        <v>1576</v>
      </c>
      <c r="B421" s="133">
        <v>1</v>
      </c>
      <c r="C421" s="131">
        <v>4</v>
      </c>
      <c r="D421" s="133">
        <v>1</v>
      </c>
      <c r="E421" s="133">
        <v>1</v>
      </c>
      <c r="F421" s="133">
        <v>1</v>
      </c>
    </row>
    <row r="422" spans="1:6" x14ac:dyDescent="0.25">
      <c r="A422" s="136" t="s">
        <v>2108</v>
      </c>
      <c r="B422" s="133">
        <v>1</v>
      </c>
      <c r="C422" s="131">
        <v>4</v>
      </c>
      <c r="D422" s="133"/>
      <c r="E422" s="133"/>
      <c r="F422" s="133"/>
    </row>
    <row r="423" spans="1:6" x14ac:dyDescent="0.25">
      <c r="A423" s="136" t="s">
        <v>609</v>
      </c>
      <c r="B423" s="133">
        <v>1</v>
      </c>
      <c r="C423" s="131">
        <v>4</v>
      </c>
      <c r="D423" s="133">
        <v>1</v>
      </c>
      <c r="E423" s="133">
        <v>1</v>
      </c>
      <c r="F423" s="133">
        <v>1</v>
      </c>
    </row>
    <row r="424" spans="1:6" x14ac:dyDescent="0.25">
      <c r="A424" s="136" t="s">
        <v>1579</v>
      </c>
      <c r="B424" s="133">
        <v>1</v>
      </c>
      <c r="C424" s="131">
        <v>4</v>
      </c>
      <c r="D424" s="133"/>
      <c r="E424" s="133"/>
      <c r="F424" s="133"/>
    </row>
    <row r="425" spans="1:6" x14ac:dyDescent="0.25">
      <c r="A425" s="136" t="s">
        <v>1581</v>
      </c>
      <c r="B425" s="133">
        <v>1</v>
      </c>
      <c r="C425" s="131">
        <v>4</v>
      </c>
      <c r="D425" s="133">
        <v>1</v>
      </c>
      <c r="E425" s="133">
        <v>1</v>
      </c>
      <c r="F425" s="133">
        <v>1</v>
      </c>
    </row>
    <row r="426" spans="1:6" x14ac:dyDescent="0.25">
      <c r="A426" s="136" t="s">
        <v>1582</v>
      </c>
      <c r="B426" s="133">
        <v>1</v>
      </c>
      <c r="C426" s="131">
        <v>4</v>
      </c>
      <c r="D426" s="133">
        <v>1</v>
      </c>
      <c r="E426" s="133">
        <v>1</v>
      </c>
      <c r="F426" s="133">
        <v>1</v>
      </c>
    </row>
    <row r="427" spans="1:6" x14ac:dyDescent="0.25">
      <c r="A427" s="136" t="s">
        <v>1584</v>
      </c>
      <c r="B427" s="133">
        <v>1</v>
      </c>
      <c r="C427" s="131">
        <v>4</v>
      </c>
      <c r="D427" s="133">
        <v>1</v>
      </c>
      <c r="E427" s="133">
        <v>1</v>
      </c>
      <c r="F427" s="133">
        <v>1</v>
      </c>
    </row>
    <row r="428" spans="1:6" x14ac:dyDescent="0.25">
      <c r="A428" s="136" t="s">
        <v>1586</v>
      </c>
      <c r="B428" s="133">
        <v>1</v>
      </c>
      <c r="C428" s="131">
        <v>4</v>
      </c>
      <c r="D428" s="133"/>
      <c r="E428" s="133"/>
      <c r="F428" s="133"/>
    </row>
    <row r="429" spans="1:6" x14ac:dyDescent="0.25">
      <c r="A429" s="136" t="s">
        <v>1988</v>
      </c>
      <c r="B429" s="133">
        <v>1</v>
      </c>
      <c r="C429" s="131">
        <v>4</v>
      </c>
      <c r="D429" s="133">
        <v>1</v>
      </c>
      <c r="E429" s="133">
        <v>1</v>
      </c>
      <c r="F429" s="133">
        <v>1</v>
      </c>
    </row>
    <row r="430" spans="1:6" x14ac:dyDescent="0.25">
      <c r="A430" s="136" t="s">
        <v>1989</v>
      </c>
      <c r="B430" s="133">
        <v>1</v>
      </c>
      <c r="C430" s="131">
        <v>4</v>
      </c>
      <c r="D430" s="133">
        <v>1</v>
      </c>
      <c r="E430" s="133">
        <v>1</v>
      </c>
      <c r="F430" s="133">
        <v>1</v>
      </c>
    </row>
    <row r="431" spans="1:6" x14ac:dyDescent="0.25">
      <c r="A431" s="136" t="s">
        <v>617</v>
      </c>
      <c r="B431" s="133">
        <v>1</v>
      </c>
      <c r="C431" s="131">
        <v>4</v>
      </c>
      <c r="D431" s="133"/>
      <c r="E431" s="133"/>
      <c r="F431" s="133"/>
    </row>
    <row r="432" spans="1:6" x14ac:dyDescent="0.25">
      <c r="A432" s="136" t="s">
        <v>1994</v>
      </c>
      <c r="B432" s="133">
        <v>1</v>
      </c>
      <c r="C432" s="131">
        <v>4</v>
      </c>
      <c r="D432" s="133">
        <v>1</v>
      </c>
      <c r="E432" s="133">
        <v>1</v>
      </c>
      <c r="F432" s="133">
        <v>1</v>
      </c>
    </row>
    <row r="433" spans="1:6" x14ac:dyDescent="0.25">
      <c r="A433" s="136" t="s">
        <v>701</v>
      </c>
      <c r="B433" s="133"/>
      <c r="C433" s="131">
        <v>4</v>
      </c>
      <c r="D433" s="133">
        <v>1</v>
      </c>
      <c r="E433" s="133"/>
      <c r="F433" s="133"/>
    </row>
    <row r="434" spans="1:6" x14ac:dyDescent="0.25">
      <c r="A434" s="136" t="s">
        <v>1597</v>
      </c>
      <c r="B434" s="133">
        <v>1</v>
      </c>
      <c r="C434" s="131">
        <v>4</v>
      </c>
      <c r="D434" s="133">
        <v>1</v>
      </c>
      <c r="E434" s="133">
        <v>1</v>
      </c>
      <c r="F434" s="133">
        <v>1</v>
      </c>
    </row>
    <row r="435" spans="1:6" x14ac:dyDescent="0.25">
      <c r="A435" s="136" t="s">
        <v>2109</v>
      </c>
      <c r="B435" s="133">
        <v>1</v>
      </c>
      <c r="C435" s="131">
        <v>4</v>
      </c>
      <c r="D435" s="133">
        <v>1</v>
      </c>
      <c r="E435" s="133">
        <v>1</v>
      </c>
      <c r="F435" s="133">
        <v>1</v>
      </c>
    </row>
    <row r="436" spans="1:6" x14ac:dyDescent="0.25">
      <c r="A436" s="136" t="s">
        <v>622</v>
      </c>
      <c r="B436" s="133">
        <v>1</v>
      </c>
      <c r="C436" s="131">
        <v>4</v>
      </c>
      <c r="D436" s="133">
        <v>1</v>
      </c>
      <c r="E436" s="133">
        <v>1</v>
      </c>
      <c r="F436" s="133">
        <v>1</v>
      </c>
    </row>
    <row r="437" spans="1:6" x14ac:dyDescent="0.25">
      <c r="A437" s="136" t="s">
        <v>623</v>
      </c>
      <c r="B437" s="133">
        <v>1</v>
      </c>
      <c r="C437" s="131">
        <v>4</v>
      </c>
      <c r="D437" s="133">
        <v>1</v>
      </c>
      <c r="E437" s="133">
        <v>1</v>
      </c>
      <c r="F437" s="133">
        <v>1</v>
      </c>
    </row>
    <row r="438" spans="1:6" x14ac:dyDescent="0.25">
      <c r="A438" s="136" t="s">
        <v>705</v>
      </c>
      <c r="B438" s="133">
        <v>1</v>
      </c>
      <c r="C438" s="131">
        <v>4</v>
      </c>
      <c r="D438" s="133"/>
      <c r="E438" s="133"/>
      <c r="F438" s="133"/>
    </row>
    <row r="439" spans="1:6" x14ac:dyDescent="0.25">
      <c r="A439" s="136" t="s">
        <v>1598</v>
      </c>
      <c r="B439" s="133">
        <v>1</v>
      </c>
      <c r="C439" s="131">
        <v>4</v>
      </c>
      <c r="D439" s="133">
        <v>1</v>
      </c>
      <c r="E439" s="133">
        <v>1</v>
      </c>
      <c r="F439" s="133">
        <v>1</v>
      </c>
    </row>
    <row r="440" spans="1:6" x14ac:dyDescent="0.25">
      <c r="A440" s="136" t="s">
        <v>626</v>
      </c>
      <c r="B440" s="133"/>
      <c r="C440" s="131">
        <v>4</v>
      </c>
      <c r="D440" s="133">
        <v>3</v>
      </c>
      <c r="E440" s="133"/>
      <c r="F440" s="133"/>
    </row>
    <row r="441" spans="1:6" x14ac:dyDescent="0.25">
      <c r="A441" s="136" t="s">
        <v>627</v>
      </c>
      <c r="B441" s="133">
        <v>1</v>
      </c>
      <c r="C441" s="131">
        <v>4</v>
      </c>
      <c r="D441" s="133"/>
      <c r="E441" s="133"/>
      <c r="F441" s="133"/>
    </row>
    <row r="442" spans="1:6" x14ac:dyDescent="0.25">
      <c r="A442" s="136" t="s">
        <v>1600</v>
      </c>
      <c r="B442" s="133">
        <v>2</v>
      </c>
      <c r="C442" s="131">
        <v>4</v>
      </c>
      <c r="D442" s="133">
        <v>2</v>
      </c>
      <c r="E442" s="133">
        <v>2</v>
      </c>
      <c r="F442" s="133">
        <v>1</v>
      </c>
    </row>
    <row r="443" spans="1:6" x14ac:dyDescent="0.25">
      <c r="A443" s="137" t="s">
        <v>631</v>
      </c>
      <c r="B443" s="134">
        <v>25</v>
      </c>
      <c r="C443" s="132" t="s">
        <v>562</v>
      </c>
      <c r="D443" s="134">
        <v>23</v>
      </c>
      <c r="E443" s="134">
        <v>19</v>
      </c>
      <c r="F443" s="134">
        <v>16</v>
      </c>
    </row>
    <row r="444" spans="1:6" x14ac:dyDescent="0.25">
      <c r="A444" s="136" t="s">
        <v>637</v>
      </c>
      <c r="B444" s="133"/>
      <c r="C444" s="130"/>
      <c r="D444" s="133"/>
      <c r="E444" s="133"/>
      <c r="F444" s="133"/>
    </row>
    <row r="445" spans="1:6" x14ac:dyDescent="0.25">
      <c r="A445" s="136" t="s">
        <v>1606</v>
      </c>
      <c r="B445" s="133">
        <v>3</v>
      </c>
      <c r="C445" s="131">
        <v>4</v>
      </c>
      <c r="D445" s="133">
        <v>1</v>
      </c>
      <c r="E445" s="133">
        <v>1</v>
      </c>
      <c r="F445" s="133">
        <v>1</v>
      </c>
    </row>
    <row r="446" spans="1:6" x14ac:dyDescent="0.25">
      <c r="A446" s="136" t="s">
        <v>2000</v>
      </c>
      <c r="B446" s="133">
        <v>3</v>
      </c>
      <c r="C446" s="131">
        <v>4</v>
      </c>
      <c r="D446" s="133">
        <v>2</v>
      </c>
      <c r="E446" s="133">
        <v>2</v>
      </c>
      <c r="F446" s="133">
        <v>1</v>
      </c>
    </row>
    <row r="447" spans="1:6" x14ac:dyDescent="0.25">
      <c r="A447" s="136" t="s">
        <v>552</v>
      </c>
      <c r="B447" s="133">
        <v>1</v>
      </c>
      <c r="C447" s="131">
        <v>4</v>
      </c>
      <c r="D447" s="133">
        <v>1</v>
      </c>
      <c r="E447" s="133">
        <v>1</v>
      </c>
      <c r="F447" s="133">
        <v>1</v>
      </c>
    </row>
    <row r="448" spans="1:6" x14ac:dyDescent="0.25">
      <c r="A448" s="136" t="s">
        <v>1607</v>
      </c>
      <c r="B448" s="133">
        <v>1</v>
      </c>
      <c r="C448" s="131">
        <v>4</v>
      </c>
      <c r="D448" s="133">
        <v>1</v>
      </c>
      <c r="E448" s="133">
        <v>1</v>
      </c>
      <c r="F448" s="133">
        <v>1</v>
      </c>
    </row>
    <row r="449" spans="1:6" x14ac:dyDescent="0.25">
      <c r="A449" s="136" t="s">
        <v>1608</v>
      </c>
      <c r="B449" s="133">
        <v>1</v>
      </c>
      <c r="C449" s="131">
        <v>4</v>
      </c>
      <c r="D449" s="133"/>
      <c r="E449" s="133"/>
      <c r="F449" s="133"/>
    </row>
    <row r="450" spans="1:6" x14ac:dyDescent="0.25">
      <c r="A450" s="136" t="s">
        <v>1609</v>
      </c>
      <c r="B450" s="133">
        <v>3</v>
      </c>
      <c r="C450" s="131">
        <v>4</v>
      </c>
      <c r="D450" s="133">
        <v>3</v>
      </c>
      <c r="E450" s="133">
        <v>3</v>
      </c>
      <c r="F450" s="133">
        <v>1</v>
      </c>
    </row>
    <row r="451" spans="1:6" x14ac:dyDescent="0.25">
      <c r="A451" s="136" t="s">
        <v>1611</v>
      </c>
      <c r="B451" s="133">
        <v>2</v>
      </c>
      <c r="C451" s="131">
        <v>4</v>
      </c>
      <c r="D451" s="133">
        <v>2</v>
      </c>
      <c r="E451" s="133">
        <v>2</v>
      </c>
      <c r="F451" s="133">
        <v>1</v>
      </c>
    </row>
    <row r="452" spans="1:6" x14ac:dyDescent="0.25">
      <c r="A452" s="136" t="s">
        <v>640</v>
      </c>
      <c r="B452" s="133">
        <v>3</v>
      </c>
      <c r="C452" s="131">
        <v>4</v>
      </c>
      <c r="D452" s="133">
        <v>4</v>
      </c>
      <c r="E452" s="133">
        <v>4</v>
      </c>
      <c r="F452" s="133">
        <v>1</v>
      </c>
    </row>
    <row r="453" spans="1:6" x14ac:dyDescent="0.25">
      <c r="A453" s="136" t="s">
        <v>652</v>
      </c>
      <c r="B453" s="133">
        <v>1</v>
      </c>
      <c r="C453" s="131">
        <v>4</v>
      </c>
      <c r="D453" s="133">
        <v>1</v>
      </c>
      <c r="E453" s="133">
        <v>1</v>
      </c>
      <c r="F453" s="133">
        <v>1</v>
      </c>
    </row>
    <row r="454" spans="1:6" x14ac:dyDescent="0.25">
      <c r="A454" s="136" t="s">
        <v>1612</v>
      </c>
      <c r="B454" s="133">
        <v>1</v>
      </c>
      <c r="C454" s="131">
        <v>4</v>
      </c>
      <c r="D454" s="133">
        <v>1</v>
      </c>
      <c r="E454" s="133">
        <v>1</v>
      </c>
      <c r="F454" s="133">
        <v>1</v>
      </c>
    </row>
    <row r="455" spans="1:6" x14ac:dyDescent="0.25">
      <c r="A455" s="136" t="s">
        <v>585</v>
      </c>
      <c r="B455" s="133">
        <v>1</v>
      </c>
      <c r="C455" s="131">
        <v>4</v>
      </c>
      <c r="D455" s="133">
        <v>3</v>
      </c>
      <c r="E455" s="133">
        <v>3</v>
      </c>
      <c r="F455" s="133">
        <v>1</v>
      </c>
    </row>
    <row r="456" spans="1:6" x14ac:dyDescent="0.25">
      <c r="A456" s="136" t="s">
        <v>1613</v>
      </c>
      <c r="B456" s="133">
        <v>1</v>
      </c>
      <c r="C456" s="131">
        <v>4</v>
      </c>
      <c r="D456" s="133">
        <v>4</v>
      </c>
      <c r="E456" s="133">
        <v>4</v>
      </c>
      <c r="F456" s="133">
        <v>1</v>
      </c>
    </row>
    <row r="457" spans="1:6" x14ac:dyDescent="0.25">
      <c r="A457" s="136" t="s">
        <v>1614</v>
      </c>
      <c r="B457" s="133">
        <v>1</v>
      </c>
      <c r="C457" s="131">
        <v>4</v>
      </c>
      <c r="D457" s="133"/>
      <c r="E457" s="133"/>
      <c r="F457" s="133"/>
    </row>
    <row r="458" spans="1:6" x14ac:dyDescent="0.25">
      <c r="A458" s="136" t="s">
        <v>641</v>
      </c>
      <c r="B458" s="133">
        <v>1</v>
      </c>
      <c r="C458" s="131">
        <v>4</v>
      </c>
      <c r="D458" s="133">
        <v>1</v>
      </c>
      <c r="E458" s="133">
        <v>1</v>
      </c>
      <c r="F458" s="133">
        <v>1</v>
      </c>
    </row>
    <row r="459" spans="1:6" x14ac:dyDescent="0.25">
      <c r="A459" s="136" t="s">
        <v>1615</v>
      </c>
      <c r="B459" s="133">
        <v>1</v>
      </c>
      <c r="C459" s="131">
        <v>4</v>
      </c>
      <c r="D459" s="133">
        <v>1</v>
      </c>
      <c r="E459" s="133">
        <v>1</v>
      </c>
      <c r="F459" s="133">
        <v>1</v>
      </c>
    </row>
    <row r="460" spans="1:6" x14ac:dyDescent="0.25">
      <c r="A460" s="136" t="s">
        <v>1616</v>
      </c>
      <c r="B460" s="133">
        <v>3</v>
      </c>
      <c r="C460" s="131">
        <v>4</v>
      </c>
      <c r="D460" s="133">
        <v>3</v>
      </c>
      <c r="E460" s="133">
        <v>3</v>
      </c>
      <c r="F460" s="133">
        <v>1</v>
      </c>
    </row>
    <row r="461" spans="1:6" x14ac:dyDescent="0.25">
      <c r="A461" s="136" t="s">
        <v>1617</v>
      </c>
      <c r="B461" s="133">
        <v>2</v>
      </c>
      <c r="C461" s="131">
        <v>4</v>
      </c>
      <c r="D461" s="133">
        <v>2</v>
      </c>
      <c r="E461" s="133">
        <v>2</v>
      </c>
      <c r="F461" s="133">
        <v>1</v>
      </c>
    </row>
    <row r="462" spans="1:6" x14ac:dyDescent="0.25">
      <c r="A462" s="136" t="s">
        <v>1618</v>
      </c>
      <c r="B462" s="133">
        <v>2</v>
      </c>
      <c r="C462" s="131">
        <v>4</v>
      </c>
      <c r="D462" s="133">
        <v>1</v>
      </c>
      <c r="E462" s="133">
        <v>1</v>
      </c>
      <c r="F462" s="133">
        <v>1</v>
      </c>
    </row>
    <row r="463" spans="1:6" x14ac:dyDescent="0.25">
      <c r="A463" s="136" t="s">
        <v>1174</v>
      </c>
      <c r="B463" s="133">
        <v>1</v>
      </c>
      <c r="C463" s="131">
        <v>4</v>
      </c>
      <c r="D463" s="133">
        <v>1</v>
      </c>
      <c r="E463" s="133">
        <v>1</v>
      </c>
      <c r="F463" s="133">
        <v>1</v>
      </c>
    </row>
    <row r="464" spans="1:6" x14ac:dyDescent="0.25">
      <c r="A464" s="136" t="s">
        <v>1619</v>
      </c>
      <c r="B464" s="133">
        <v>1</v>
      </c>
      <c r="C464" s="131">
        <v>4</v>
      </c>
      <c r="D464" s="133">
        <v>1</v>
      </c>
      <c r="E464" s="133">
        <v>1</v>
      </c>
      <c r="F464" s="133">
        <v>1</v>
      </c>
    </row>
    <row r="465" spans="1:6" x14ac:dyDescent="0.25">
      <c r="A465" s="136" t="s">
        <v>1620</v>
      </c>
      <c r="B465" s="133">
        <v>1</v>
      </c>
      <c r="C465" s="131">
        <v>4</v>
      </c>
      <c r="D465" s="133">
        <v>1</v>
      </c>
      <c r="E465" s="133">
        <v>1</v>
      </c>
      <c r="F465" s="133">
        <v>1</v>
      </c>
    </row>
    <row r="466" spans="1:6" x14ac:dyDescent="0.25">
      <c r="A466" s="136" t="s">
        <v>1622</v>
      </c>
      <c r="B466" s="133">
        <v>1</v>
      </c>
      <c r="C466" s="131">
        <v>4</v>
      </c>
      <c r="D466" s="133">
        <v>1</v>
      </c>
      <c r="E466" s="133">
        <v>1</v>
      </c>
      <c r="F466" s="133">
        <v>1</v>
      </c>
    </row>
    <row r="467" spans="1:6" x14ac:dyDescent="0.25">
      <c r="A467" s="136" t="s">
        <v>1623</v>
      </c>
      <c r="B467" s="133">
        <v>1</v>
      </c>
      <c r="C467" s="131">
        <v>4</v>
      </c>
      <c r="D467" s="133">
        <v>1</v>
      </c>
      <c r="E467" s="133">
        <v>1</v>
      </c>
      <c r="F467" s="133">
        <v>1</v>
      </c>
    </row>
    <row r="468" spans="1:6" x14ac:dyDescent="0.25">
      <c r="A468" s="136" t="s">
        <v>2110</v>
      </c>
      <c r="B468" s="133">
        <v>1</v>
      </c>
      <c r="C468" s="131">
        <v>4</v>
      </c>
      <c r="D468" s="133">
        <v>1</v>
      </c>
      <c r="E468" s="133">
        <v>1</v>
      </c>
      <c r="F468" s="133">
        <v>1</v>
      </c>
    </row>
    <row r="469" spans="1:6" x14ac:dyDescent="0.25">
      <c r="A469" s="136" t="s">
        <v>1624</v>
      </c>
      <c r="B469" s="133">
        <v>1</v>
      </c>
      <c r="C469" s="131">
        <v>4</v>
      </c>
      <c r="D469" s="133">
        <v>3</v>
      </c>
      <c r="E469" s="133">
        <v>3</v>
      </c>
      <c r="F469" s="133">
        <v>1</v>
      </c>
    </row>
    <row r="470" spans="1:6" x14ac:dyDescent="0.25">
      <c r="A470" s="136" t="s">
        <v>556</v>
      </c>
      <c r="B470" s="133">
        <v>4</v>
      </c>
      <c r="C470" s="131">
        <v>4</v>
      </c>
      <c r="D470" s="133">
        <v>2</v>
      </c>
      <c r="E470" s="133">
        <v>2</v>
      </c>
      <c r="F470" s="133">
        <v>1</v>
      </c>
    </row>
    <row r="471" spans="1:6" x14ac:dyDescent="0.25">
      <c r="A471" s="136" t="s">
        <v>2005</v>
      </c>
      <c r="B471" s="133">
        <v>1</v>
      </c>
      <c r="C471" s="131">
        <v>4</v>
      </c>
      <c r="D471" s="133"/>
      <c r="E471" s="133"/>
      <c r="F471" s="133"/>
    </row>
    <row r="472" spans="1:6" x14ac:dyDescent="0.25">
      <c r="A472" s="136" t="s">
        <v>1625</v>
      </c>
      <c r="B472" s="133">
        <v>1</v>
      </c>
      <c r="C472" s="131">
        <v>4</v>
      </c>
      <c r="D472" s="133">
        <v>1</v>
      </c>
      <c r="E472" s="133">
        <v>1</v>
      </c>
      <c r="F472" s="133">
        <v>1</v>
      </c>
    </row>
    <row r="473" spans="1:6" x14ac:dyDescent="0.25">
      <c r="A473" s="136" t="s">
        <v>1643</v>
      </c>
      <c r="B473" s="133">
        <v>1</v>
      </c>
      <c r="C473" s="131">
        <v>4</v>
      </c>
      <c r="D473" s="133">
        <v>2</v>
      </c>
      <c r="E473" s="133">
        <v>2</v>
      </c>
      <c r="F473" s="133">
        <v>1</v>
      </c>
    </row>
    <row r="474" spans="1:6" x14ac:dyDescent="0.25">
      <c r="A474" s="136" t="s">
        <v>1539</v>
      </c>
      <c r="B474" s="133">
        <v>3</v>
      </c>
      <c r="C474" s="131">
        <v>4</v>
      </c>
      <c r="D474" s="133">
        <v>3</v>
      </c>
      <c r="E474" s="133">
        <v>3</v>
      </c>
      <c r="F474" s="133">
        <v>1</v>
      </c>
    </row>
    <row r="475" spans="1:6" x14ac:dyDescent="0.25">
      <c r="A475" s="136" t="s">
        <v>1627</v>
      </c>
      <c r="B475" s="133">
        <v>1</v>
      </c>
      <c r="C475" s="131">
        <v>4</v>
      </c>
      <c r="D475" s="133"/>
      <c r="E475" s="133"/>
      <c r="F475" s="133"/>
    </row>
    <row r="476" spans="1:6" x14ac:dyDescent="0.25">
      <c r="A476" s="136" t="s">
        <v>643</v>
      </c>
      <c r="B476" s="133">
        <v>1</v>
      </c>
      <c r="C476" s="131">
        <v>4</v>
      </c>
      <c r="D476" s="133">
        <v>2</v>
      </c>
      <c r="E476" s="133">
        <v>2</v>
      </c>
      <c r="F476" s="133">
        <v>1</v>
      </c>
    </row>
    <row r="477" spans="1:6" x14ac:dyDescent="0.25">
      <c r="A477" s="136" t="s">
        <v>1628</v>
      </c>
      <c r="B477" s="133">
        <v>1</v>
      </c>
      <c r="C477" s="131">
        <v>4</v>
      </c>
      <c r="D477" s="133">
        <v>1</v>
      </c>
      <c r="E477" s="133">
        <v>1</v>
      </c>
      <c r="F477" s="133">
        <v>1</v>
      </c>
    </row>
    <row r="478" spans="1:6" x14ac:dyDescent="0.25">
      <c r="A478" s="136" t="s">
        <v>2009</v>
      </c>
      <c r="B478" s="133">
        <v>2</v>
      </c>
      <c r="C478" s="131">
        <v>4</v>
      </c>
      <c r="D478" s="133">
        <v>2</v>
      </c>
      <c r="E478" s="133">
        <v>2</v>
      </c>
      <c r="F478" s="133">
        <v>1</v>
      </c>
    </row>
    <row r="479" spans="1:6" x14ac:dyDescent="0.25">
      <c r="A479" s="136" t="s">
        <v>1631</v>
      </c>
      <c r="B479" s="133">
        <v>1</v>
      </c>
      <c r="C479" s="131">
        <v>4</v>
      </c>
      <c r="D479" s="133">
        <v>1</v>
      </c>
      <c r="E479" s="133">
        <v>1</v>
      </c>
      <c r="F479" s="133">
        <v>1</v>
      </c>
    </row>
    <row r="480" spans="1:6" x14ac:dyDescent="0.25">
      <c r="A480" s="137" t="s">
        <v>645</v>
      </c>
      <c r="B480" s="134">
        <v>54</v>
      </c>
      <c r="C480" s="132" t="s">
        <v>562</v>
      </c>
      <c r="D480" s="134">
        <v>54</v>
      </c>
      <c r="E480" s="134">
        <v>54</v>
      </c>
      <c r="F480" s="134">
        <v>31</v>
      </c>
    </row>
    <row r="481" spans="1:6" x14ac:dyDescent="0.25">
      <c r="A481" s="136" t="s">
        <v>657</v>
      </c>
      <c r="B481" s="133"/>
      <c r="C481" s="130"/>
      <c r="D481" s="133"/>
      <c r="E481" s="133"/>
      <c r="F481" s="133"/>
    </row>
    <row r="482" spans="1:6" x14ac:dyDescent="0.25">
      <c r="A482" s="136" t="s">
        <v>2111</v>
      </c>
      <c r="B482" s="133">
        <v>1</v>
      </c>
      <c r="C482" s="131">
        <v>4</v>
      </c>
      <c r="D482" s="133"/>
      <c r="E482" s="133"/>
      <c r="F482" s="133"/>
    </row>
    <row r="483" spans="1:6" x14ac:dyDescent="0.25">
      <c r="A483" s="136" t="s">
        <v>659</v>
      </c>
      <c r="B483" s="133">
        <v>3</v>
      </c>
      <c r="C483" s="131">
        <v>4</v>
      </c>
      <c r="D483" s="133">
        <v>1</v>
      </c>
      <c r="E483" s="133">
        <v>1</v>
      </c>
      <c r="F483" s="133">
        <v>1</v>
      </c>
    </row>
    <row r="484" spans="1:6" x14ac:dyDescent="0.25">
      <c r="A484" s="137" t="s">
        <v>660</v>
      </c>
      <c r="B484" s="134">
        <v>4</v>
      </c>
      <c r="C484" s="132" t="s">
        <v>562</v>
      </c>
      <c r="D484" s="134">
        <v>1</v>
      </c>
      <c r="E484" s="134">
        <v>1</v>
      </c>
      <c r="F484" s="134">
        <v>1</v>
      </c>
    </row>
    <row r="485" spans="1:6" x14ac:dyDescent="0.25">
      <c r="A485" s="136" t="s">
        <v>673</v>
      </c>
      <c r="B485" s="133"/>
      <c r="C485" s="130"/>
      <c r="D485" s="133"/>
      <c r="E485" s="133"/>
      <c r="F485" s="133"/>
    </row>
    <row r="486" spans="1:6" x14ac:dyDescent="0.25">
      <c r="A486" s="136" t="s">
        <v>604</v>
      </c>
      <c r="B486" s="133">
        <v>1</v>
      </c>
      <c r="C486" s="131">
        <v>4</v>
      </c>
      <c r="D486" s="133">
        <v>1</v>
      </c>
      <c r="E486" s="133">
        <v>1</v>
      </c>
      <c r="F486" s="133">
        <v>1</v>
      </c>
    </row>
    <row r="487" spans="1:6" x14ac:dyDescent="0.25">
      <c r="A487" s="136" t="s">
        <v>554</v>
      </c>
      <c r="B487" s="133">
        <v>3</v>
      </c>
      <c r="C487" s="131">
        <v>4</v>
      </c>
      <c r="D487" s="133">
        <v>2</v>
      </c>
      <c r="E487" s="133">
        <v>2</v>
      </c>
      <c r="F487" s="133">
        <v>1</v>
      </c>
    </row>
    <row r="488" spans="1:6" x14ac:dyDescent="0.25">
      <c r="A488" s="136" t="s">
        <v>627</v>
      </c>
      <c r="B488" s="133">
        <v>1</v>
      </c>
      <c r="C488" s="131">
        <v>4</v>
      </c>
      <c r="D488" s="133">
        <v>1</v>
      </c>
      <c r="E488" s="133">
        <v>1</v>
      </c>
      <c r="F488" s="133">
        <v>1</v>
      </c>
    </row>
    <row r="489" spans="1:6" x14ac:dyDescent="0.25">
      <c r="A489" s="137" t="s">
        <v>710</v>
      </c>
      <c r="B489" s="134">
        <v>5</v>
      </c>
      <c r="C489" s="132" t="s">
        <v>562</v>
      </c>
      <c r="D489" s="134">
        <v>4</v>
      </c>
      <c r="E489" s="134">
        <v>4</v>
      </c>
      <c r="F489" s="134">
        <v>3</v>
      </c>
    </row>
    <row r="490" spans="1:6" x14ac:dyDescent="0.25">
      <c r="A490" s="136" t="s">
        <v>711</v>
      </c>
      <c r="B490" s="133"/>
      <c r="C490" s="130"/>
      <c r="D490" s="133"/>
      <c r="E490" s="133"/>
      <c r="F490" s="133"/>
    </row>
    <row r="491" spans="1:6" x14ac:dyDescent="0.25">
      <c r="A491" s="136" t="s">
        <v>2014</v>
      </c>
      <c r="B491" s="133">
        <v>1</v>
      </c>
      <c r="C491" s="131">
        <v>4</v>
      </c>
      <c r="D491" s="133">
        <v>1</v>
      </c>
      <c r="E491" s="133">
        <v>1</v>
      </c>
      <c r="F491" s="133">
        <v>1</v>
      </c>
    </row>
    <row r="492" spans="1:6" x14ac:dyDescent="0.25">
      <c r="A492" s="136" t="s">
        <v>722</v>
      </c>
      <c r="B492" s="133">
        <v>1</v>
      </c>
      <c r="C492" s="131">
        <v>4</v>
      </c>
      <c r="D492" s="133">
        <v>1</v>
      </c>
      <c r="E492" s="133">
        <v>1</v>
      </c>
      <c r="F492" s="133">
        <v>1</v>
      </c>
    </row>
    <row r="493" spans="1:6" x14ac:dyDescent="0.25">
      <c r="A493" s="136" t="s">
        <v>748</v>
      </c>
      <c r="B493" s="133">
        <v>1</v>
      </c>
      <c r="C493" s="131">
        <v>4</v>
      </c>
      <c r="D493" s="133">
        <v>1</v>
      </c>
      <c r="E493" s="133">
        <v>1</v>
      </c>
      <c r="F493" s="133">
        <v>1</v>
      </c>
    </row>
    <row r="494" spans="1:6" x14ac:dyDescent="0.25">
      <c r="A494" s="136" t="s">
        <v>765</v>
      </c>
      <c r="B494" s="133">
        <v>1</v>
      </c>
      <c r="C494" s="131">
        <v>4</v>
      </c>
      <c r="D494" s="133"/>
      <c r="E494" s="133"/>
      <c r="F494" s="133"/>
    </row>
    <row r="495" spans="1:6" x14ac:dyDescent="0.25">
      <c r="A495" s="136" t="s">
        <v>783</v>
      </c>
      <c r="B495" s="133">
        <v>1</v>
      </c>
      <c r="C495" s="131">
        <v>4</v>
      </c>
      <c r="D495" s="133">
        <v>1</v>
      </c>
      <c r="E495" s="133">
        <v>1</v>
      </c>
      <c r="F495" s="133">
        <v>1</v>
      </c>
    </row>
    <row r="496" spans="1:6" x14ac:dyDescent="0.25">
      <c r="A496" s="136" t="s">
        <v>787</v>
      </c>
      <c r="B496" s="133">
        <v>1</v>
      </c>
      <c r="C496" s="131">
        <v>4</v>
      </c>
      <c r="D496" s="133"/>
      <c r="E496" s="133"/>
      <c r="F496" s="133"/>
    </row>
    <row r="497" spans="1:6" x14ac:dyDescent="0.25">
      <c r="A497" s="137" t="s">
        <v>798</v>
      </c>
      <c r="B497" s="134">
        <v>6</v>
      </c>
      <c r="C497" s="132" t="s">
        <v>562</v>
      </c>
      <c r="D497" s="134">
        <v>4</v>
      </c>
      <c r="E497" s="134">
        <v>4</v>
      </c>
      <c r="F497" s="134">
        <v>4</v>
      </c>
    </row>
    <row r="498" spans="1:6" x14ac:dyDescent="0.25">
      <c r="A498" s="136" t="s">
        <v>1650</v>
      </c>
      <c r="B498" s="133"/>
      <c r="C498" s="130"/>
      <c r="D498" s="133"/>
      <c r="E498" s="133"/>
      <c r="F498" s="133"/>
    </row>
    <row r="499" spans="1:6" x14ac:dyDescent="0.25">
      <c r="A499" s="136" t="s">
        <v>745</v>
      </c>
      <c r="B499" s="133"/>
      <c r="C499" s="131">
        <v>4</v>
      </c>
      <c r="D499" s="133">
        <v>1</v>
      </c>
      <c r="E499" s="133"/>
      <c r="F499" s="133"/>
    </row>
    <row r="500" spans="1:6" x14ac:dyDescent="0.25">
      <c r="A500" s="137" t="s">
        <v>1651</v>
      </c>
      <c r="B500" s="134"/>
      <c r="C500" s="132" t="s">
        <v>562</v>
      </c>
      <c r="D500" s="134">
        <v>1</v>
      </c>
      <c r="E500" s="134"/>
      <c r="F500" s="134"/>
    </row>
    <row r="501" spans="1:6" x14ac:dyDescent="0.25">
      <c r="A501" s="136" t="s">
        <v>2112</v>
      </c>
      <c r="B501" s="133"/>
      <c r="C501" s="130"/>
      <c r="D501" s="133"/>
      <c r="E501" s="133"/>
      <c r="F501" s="133"/>
    </row>
    <row r="502" spans="1:6" x14ac:dyDescent="0.25">
      <c r="A502" s="136" t="s">
        <v>1681</v>
      </c>
      <c r="B502" s="133">
        <v>1</v>
      </c>
      <c r="C502" s="131">
        <v>4</v>
      </c>
      <c r="D502" s="133"/>
      <c r="E502" s="133"/>
      <c r="F502" s="133"/>
    </row>
    <row r="503" spans="1:6" x14ac:dyDescent="0.25">
      <c r="A503" s="137" t="s">
        <v>2113</v>
      </c>
      <c r="B503" s="134">
        <v>1</v>
      </c>
      <c r="C503" s="132" t="s">
        <v>840</v>
      </c>
      <c r="D503" s="134"/>
      <c r="E503" s="134"/>
      <c r="F503" s="134"/>
    </row>
    <row r="504" spans="1:6" x14ac:dyDescent="0.25">
      <c r="A504" s="136" t="s">
        <v>799</v>
      </c>
      <c r="B504" s="133"/>
      <c r="C504" s="130"/>
      <c r="D504" s="133"/>
      <c r="E504" s="133"/>
      <c r="F504" s="133"/>
    </row>
    <row r="505" spans="1:6" x14ac:dyDescent="0.25">
      <c r="A505" s="136" t="s">
        <v>800</v>
      </c>
      <c r="B505" s="133">
        <v>2</v>
      </c>
      <c r="C505" s="131">
        <v>4</v>
      </c>
      <c r="D505" s="133">
        <v>2</v>
      </c>
      <c r="E505" s="133">
        <v>2</v>
      </c>
      <c r="F505" s="133">
        <v>1</v>
      </c>
    </row>
    <row r="506" spans="1:6" x14ac:dyDescent="0.25">
      <c r="A506" s="136" t="s">
        <v>801</v>
      </c>
      <c r="B506" s="133">
        <v>2</v>
      </c>
      <c r="C506" s="131">
        <v>4</v>
      </c>
      <c r="D506" s="133">
        <v>4</v>
      </c>
      <c r="E506" s="133">
        <v>4</v>
      </c>
      <c r="F506" s="133">
        <v>1</v>
      </c>
    </row>
    <row r="507" spans="1:6" x14ac:dyDescent="0.25">
      <c r="A507" s="136" t="s">
        <v>802</v>
      </c>
      <c r="B507" s="133">
        <v>4</v>
      </c>
      <c r="C507" s="131">
        <v>4</v>
      </c>
      <c r="D507" s="133">
        <v>4</v>
      </c>
      <c r="E507" s="133">
        <v>4</v>
      </c>
      <c r="F507" s="133">
        <v>1</v>
      </c>
    </row>
    <row r="508" spans="1:6" x14ac:dyDescent="0.25">
      <c r="A508" s="136" t="s">
        <v>803</v>
      </c>
      <c r="B508" s="133">
        <v>1</v>
      </c>
      <c r="C508" s="131">
        <v>4</v>
      </c>
      <c r="D508" s="133">
        <v>1</v>
      </c>
      <c r="E508" s="133">
        <v>1</v>
      </c>
      <c r="F508" s="133">
        <v>1</v>
      </c>
    </row>
    <row r="509" spans="1:6" x14ac:dyDescent="0.25">
      <c r="A509" s="136" t="s">
        <v>805</v>
      </c>
      <c r="B509" s="133">
        <v>14</v>
      </c>
      <c r="C509" s="131">
        <v>4</v>
      </c>
      <c r="D509" s="133">
        <v>15</v>
      </c>
      <c r="E509" s="133">
        <v>15</v>
      </c>
      <c r="F509" s="133">
        <v>1</v>
      </c>
    </row>
    <row r="510" spans="1:6" x14ac:dyDescent="0.25">
      <c r="A510" s="136" t="s">
        <v>806</v>
      </c>
      <c r="B510" s="133">
        <v>2</v>
      </c>
      <c r="C510" s="131">
        <v>4</v>
      </c>
      <c r="D510" s="133">
        <v>2</v>
      </c>
      <c r="E510" s="133">
        <v>2</v>
      </c>
      <c r="F510" s="133">
        <v>1</v>
      </c>
    </row>
    <row r="511" spans="1:6" x14ac:dyDescent="0.25">
      <c r="A511" s="136" t="s">
        <v>949</v>
      </c>
      <c r="B511" s="133">
        <v>2</v>
      </c>
      <c r="C511" s="131">
        <v>4</v>
      </c>
      <c r="D511" s="133">
        <v>2</v>
      </c>
      <c r="E511" s="133">
        <v>2</v>
      </c>
      <c r="F511" s="133">
        <v>1</v>
      </c>
    </row>
    <row r="512" spans="1:6" x14ac:dyDescent="0.25">
      <c r="A512" s="136" t="s">
        <v>1652</v>
      </c>
      <c r="B512" s="133">
        <v>1</v>
      </c>
      <c r="C512" s="131">
        <v>4</v>
      </c>
      <c r="D512" s="133">
        <v>1</v>
      </c>
      <c r="E512" s="133">
        <v>1</v>
      </c>
      <c r="F512" s="133">
        <v>1</v>
      </c>
    </row>
    <row r="513" spans="1:6" x14ac:dyDescent="0.25">
      <c r="A513" s="136" t="s">
        <v>807</v>
      </c>
      <c r="B513" s="133"/>
      <c r="C513" s="131">
        <v>4</v>
      </c>
      <c r="D513" s="133">
        <v>4</v>
      </c>
      <c r="E513" s="133"/>
      <c r="F513" s="133"/>
    </row>
    <row r="514" spans="1:6" x14ac:dyDescent="0.25">
      <c r="A514" s="136" t="s">
        <v>1075</v>
      </c>
      <c r="B514" s="133">
        <v>1</v>
      </c>
      <c r="C514" s="131">
        <v>4</v>
      </c>
      <c r="D514" s="133">
        <v>1</v>
      </c>
      <c r="E514" s="133">
        <v>1</v>
      </c>
      <c r="F514" s="133">
        <v>1</v>
      </c>
    </row>
    <row r="515" spans="1:6" x14ac:dyDescent="0.25">
      <c r="A515" s="136" t="s">
        <v>1653</v>
      </c>
      <c r="B515" s="133">
        <v>2</v>
      </c>
      <c r="C515" s="131">
        <v>4</v>
      </c>
      <c r="D515" s="133">
        <v>2</v>
      </c>
      <c r="E515" s="133">
        <v>2</v>
      </c>
      <c r="F515" s="133">
        <v>1</v>
      </c>
    </row>
    <row r="516" spans="1:6" x14ac:dyDescent="0.25">
      <c r="A516" s="136" t="s">
        <v>2114</v>
      </c>
      <c r="B516" s="133">
        <v>3</v>
      </c>
      <c r="C516" s="131">
        <v>4</v>
      </c>
      <c r="D516" s="133">
        <v>3</v>
      </c>
      <c r="E516" s="133">
        <v>3</v>
      </c>
      <c r="F516" s="133">
        <v>1</v>
      </c>
    </row>
    <row r="517" spans="1:6" x14ac:dyDescent="0.25">
      <c r="A517" s="136" t="s">
        <v>812</v>
      </c>
      <c r="B517" s="133">
        <v>32</v>
      </c>
      <c r="C517" s="131">
        <v>4</v>
      </c>
      <c r="D517" s="133">
        <v>39</v>
      </c>
      <c r="E517" s="133">
        <v>39</v>
      </c>
      <c r="F517" s="133">
        <v>1</v>
      </c>
    </row>
    <row r="518" spans="1:6" x14ac:dyDescent="0.25">
      <c r="A518" s="136" t="s">
        <v>956</v>
      </c>
      <c r="B518" s="133">
        <v>2</v>
      </c>
      <c r="C518" s="131">
        <v>4</v>
      </c>
      <c r="D518" s="133">
        <v>3</v>
      </c>
      <c r="E518" s="133">
        <v>3</v>
      </c>
      <c r="F518" s="133">
        <v>1</v>
      </c>
    </row>
    <row r="519" spans="1:6" x14ac:dyDescent="0.25">
      <c r="A519" s="136" t="s">
        <v>813</v>
      </c>
      <c r="B519" s="133">
        <v>2</v>
      </c>
      <c r="C519" s="131">
        <v>4</v>
      </c>
      <c r="D519" s="133">
        <v>2</v>
      </c>
      <c r="E519" s="133">
        <v>2</v>
      </c>
      <c r="F519" s="133">
        <v>1</v>
      </c>
    </row>
    <row r="520" spans="1:6" x14ac:dyDescent="0.25">
      <c r="A520" s="136" t="s">
        <v>816</v>
      </c>
      <c r="B520" s="133">
        <v>5</v>
      </c>
      <c r="C520" s="131">
        <v>4</v>
      </c>
      <c r="D520" s="133">
        <v>5</v>
      </c>
      <c r="E520" s="133">
        <v>5</v>
      </c>
      <c r="F520" s="133">
        <v>1</v>
      </c>
    </row>
    <row r="521" spans="1:6" x14ac:dyDescent="0.25">
      <c r="A521" s="136" t="s">
        <v>817</v>
      </c>
      <c r="B521" s="133">
        <v>1</v>
      </c>
      <c r="C521" s="131">
        <v>4</v>
      </c>
      <c r="D521" s="133">
        <v>1</v>
      </c>
      <c r="E521" s="133">
        <v>1</v>
      </c>
      <c r="F521" s="133">
        <v>1</v>
      </c>
    </row>
    <row r="522" spans="1:6" x14ac:dyDescent="0.25">
      <c r="A522" s="136" t="s">
        <v>821</v>
      </c>
      <c r="B522" s="133">
        <v>2</v>
      </c>
      <c r="C522" s="131">
        <v>4</v>
      </c>
      <c r="D522" s="133">
        <v>1</v>
      </c>
      <c r="E522" s="133">
        <v>1</v>
      </c>
      <c r="F522" s="133">
        <v>1</v>
      </c>
    </row>
    <row r="523" spans="1:6" x14ac:dyDescent="0.25">
      <c r="A523" s="136" t="s">
        <v>822</v>
      </c>
      <c r="B523" s="133">
        <v>2</v>
      </c>
      <c r="C523" s="131">
        <v>4</v>
      </c>
      <c r="D523" s="133">
        <v>2</v>
      </c>
      <c r="E523" s="133">
        <v>2</v>
      </c>
      <c r="F523" s="133">
        <v>1</v>
      </c>
    </row>
    <row r="524" spans="1:6" x14ac:dyDescent="0.25">
      <c r="A524" s="136" t="s">
        <v>963</v>
      </c>
      <c r="B524" s="133">
        <v>5</v>
      </c>
      <c r="C524" s="131">
        <v>4</v>
      </c>
      <c r="D524" s="133">
        <v>5</v>
      </c>
      <c r="E524" s="133">
        <v>5</v>
      </c>
      <c r="F524" s="133">
        <v>1</v>
      </c>
    </row>
    <row r="525" spans="1:6" x14ac:dyDescent="0.25">
      <c r="A525" s="136" t="s">
        <v>1656</v>
      </c>
      <c r="B525" s="133">
        <v>1</v>
      </c>
      <c r="C525" s="131">
        <v>4</v>
      </c>
      <c r="D525" s="133">
        <v>1</v>
      </c>
      <c r="E525" s="133">
        <v>1</v>
      </c>
      <c r="F525" s="133">
        <v>1</v>
      </c>
    </row>
    <row r="526" spans="1:6" x14ac:dyDescent="0.25">
      <c r="A526" s="136" t="s">
        <v>824</v>
      </c>
      <c r="B526" s="133">
        <v>2</v>
      </c>
      <c r="C526" s="131">
        <v>4</v>
      </c>
      <c r="D526" s="133">
        <v>4</v>
      </c>
      <c r="E526" s="133">
        <v>4</v>
      </c>
      <c r="F526" s="133">
        <v>1</v>
      </c>
    </row>
    <row r="527" spans="1:6" x14ac:dyDescent="0.25">
      <c r="A527" s="136" t="s">
        <v>2115</v>
      </c>
      <c r="B527" s="133">
        <v>6</v>
      </c>
      <c r="C527" s="131">
        <v>4</v>
      </c>
      <c r="D527" s="133">
        <v>5</v>
      </c>
      <c r="E527" s="133">
        <v>5</v>
      </c>
      <c r="F527" s="133">
        <v>1</v>
      </c>
    </row>
    <row r="528" spans="1:6" x14ac:dyDescent="0.25">
      <c r="A528" s="136" t="s">
        <v>826</v>
      </c>
      <c r="B528" s="133">
        <v>1</v>
      </c>
      <c r="C528" s="131">
        <v>4</v>
      </c>
      <c r="D528" s="133">
        <v>1</v>
      </c>
      <c r="E528" s="133">
        <v>1</v>
      </c>
      <c r="F528" s="133">
        <v>1</v>
      </c>
    </row>
    <row r="529" spans="1:6" x14ac:dyDescent="0.25">
      <c r="A529" s="136" t="s">
        <v>827</v>
      </c>
      <c r="B529" s="133">
        <v>1</v>
      </c>
      <c r="C529" s="131">
        <v>4</v>
      </c>
      <c r="D529" s="133">
        <v>3</v>
      </c>
      <c r="E529" s="133">
        <v>3</v>
      </c>
      <c r="F529" s="133">
        <v>1</v>
      </c>
    </row>
    <row r="530" spans="1:6" x14ac:dyDescent="0.25">
      <c r="A530" s="136" t="s">
        <v>1032</v>
      </c>
      <c r="B530" s="133"/>
      <c r="C530" s="131">
        <v>4</v>
      </c>
      <c r="D530" s="133">
        <v>1</v>
      </c>
      <c r="E530" s="133"/>
      <c r="F530" s="133"/>
    </row>
    <row r="531" spans="1:6" x14ac:dyDescent="0.25">
      <c r="A531" s="136" t="s">
        <v>830</v>
      </c>
      <c r="B531" s="133">
        <v>16</v>
      </c>
      <c r="C531" s="131">
        <v>4</v>
      </c>
      <c r="D531" s="133">
        <v>19</v>
      </c>
      <c r="E531" s="133">
        <v>19</v>
      </c>
      <c r="F531" s="133">
        <v>1</v>
      </c>
    </row>
    <row r="532" spans="1:6" x14ac:dyDescent="0.25">
      <c r="A532" s="136" t="s">
        <v>834</v>
      </c>
      <c r="B532" s="133">
        <v>1</v>
      </c>
      <c r="C532" s="131">
        <v>4</v>
      </c>
      <c r="D532" s="133">
        <v>2</v>
      </c>
      <c r="E532" s="133">
        <v>2</v>
      </c>
      <c r="F532" s="133">
        <v>1</v>
      </c>
    </row>
    <row r="533" spans="1:6" x14ac:dyDescent="0.25">
      <c r="A533" s="136" t="s">
        <v>1657</v>
      </c>
      <c r="B533" s="133">
        <v>2</v>
      </c>
      <c r="C533" s="131">
        <v>4</v>
      </c>
      <c r="D533" s="133">
        <v>3</v>
      </c>
      <c r="E533" s="133">
        <v>3</v>
      </c>
      <c r="F533" s="133">
        <v>1</v>
      </c>
    </row>
    <row r="534" spans="1:6" x14ac:dyDescent="0.25">
      <c r="A534" s="136" t="s">
        <v>835</v>
      </c>
      <c r="B534" s="133"/>
      <c r="C534" s="131">
        <v>4</v>
      </c>
      <c r="D534" s="133">
        <v>1</v>
      </c>
      <c r="E534" s="133"/>
      <c r="F534" s="133"/>
    </row>
    <row r="535" spans="1:6" x14ac:dyDescent="0.25">
      <c r="A535" s="136" t="s">
        <v>1659</v>
      </c>
      <c r="B535" s="133">
        <v>15</v>
      </c>
      <c r="C535" s="131">
        <v>4</v>
      </c>
      <c r="D535" s="133">
        <v>12</v>
      </c>
      <c r="E535" s="133">
        <v>12</v>
      </c>
      <c r="F535" s="133">
        <v>1</v>
      </c>
    </row>
    <row r="536" spans="1:6" x14ac:dyDescent="0.25">
      <c r="A536" s="136" t="s">
        <v>837</v>
      </c>
      <c r="B536" s="133">
        <v>1</v>
      </c>
      <c r="C536" s="131">
        <v>4</v>
      </c>
      <c r="D536" s="133">
        <v>2</v>
      </c>
      <c r="E536" s="133">
        <v>2</v>
      </c>
      <c r="F536" s="133">
        <v>1</v>
      </c>
    </row>
    <row r="537" spans="1:6" x14ac:dyDescent="0.25">
      <c r="A537" s="136" t="s">
        <v>838</v>
      </c>
      <c r="B537" s="133">
        <v>2</v>
      </c>
      <c r="C537" s="131">
        <v>4</v>
      </c>
      <c r="D537" s="133">
        <v>17</v>
      </c>
      <c r="E537" s="133">
        <v>17</v>
      </c>
      <c r="F537" s="133">
        <v>1</v>
      </c>
    </row>
    <row r="538" spans="1:6" x14ac:dyDescent="0.25">
      <c r="A538" s="136" t="s">
        <v>816</v>
      </c>
      <c r="B538" s="133"/>
      <c r="C538" s="131">
        <v>4</v>
      </c>
      <c r="D538" s="133">
        <v>1</v>
      </c>
      <c r="E538" s="133"/>
      <c r="F538" s="133"/>
    </row>
    <row r="539" spans="1:6" x14ac:dyDescent="0.25">
      <c r="A539" s="137" t="s">
        <v>839</v>
      </c>
      <c r="B539" s="134">
        <v>133</v>
      </c>
      <c r="C539" s="132" t="s">
        <v>840</v>
      </c>
      <c r="D539" s="134">
        <v>171</v>
      </c>
      <c r="E539" s="134">
        <v>164</v>
      </c>
      <c r="F539" s="134">
        <v>30</v>
      </c>
    </row>
    <row r="540" spans="1:6" x14ac:dyDescent="0.25">
      <c r="A540" s="136" t="s">
        <v>841</v>
      </c>
      <c r="B540" s="133"/>
      <c r="C540" s="130"/>
      <c r="D540" s="133"/>
      <c r="E540" s="133"/>
      <c r="F540" s="133"/>
    </row>
    <row r="541" spans="1:6" x14ac:dyDescent="0.25">
      <c r="A541" s="136" t="s">
        <v>842</v>
      </c>
      <c r="B541" s="133"/>
      <c r="C541" s="131">
        <v>4</v>
      </c>
      <c r="D541" s="133">
        <v>1</v>
      </c>
      <c r="E541" s="133"/>
      <c r="F541" s="133"/>
    </row>
    <row r="542" spans="1:6" x14ac:dyDescent="0.25">
      <c r="A542" s="136" t="s">
        <v>1661</v>
      </c>
      <c r="B542" s="133">
        <v>2</v>
      </c>
      <c r="C542" s="131">
        <v>4</v>
      </c>
      <c r="D542" s="133">
        <v>2</v>
      </c>
      <c r="E542" s="133">
        <v>2</v>
      </c>
      <c r="F542" s="133">
        <v>1</v>
      </c>
    </row>
    <row r="543" spans="1:6" x14ac:dyDescent="0.25">
      <c r="A543" s="136" t="s">
        <v>1662</v>
      </c>
      <c r="B543" s="133">
        <v>2</v>
      </c>
      <c r="C543" s="131">
        <v>4</v>
      </c>
      <c r="D543" s="133">
        <v>2</v>
      </c>
      <c r="E543" s="133">
        <v>2</v>
      </c>
      <c r="F543" s="133">
        <v>1</v>
      </c>
    </row>
    <row r="544" spans="1:6" x14ac:dyDescent="0.25">
      <c r="A544" s="136" t="s">
        <v>843</v>
      </c>
      <c r="B544" s="133"/>
      <c r="C544" s="131">
        <v>4</v>
      </c>
      <c r="D544" s="133">
        <v>1</v>
      </c>
      <c r="E544" s="133"/>
      <c r="F544" s="133"/>
    </row>
    <row r="545" spans="1:6" x14ac:dyDescent="0.25">
      <c r="A545" s="136" t="s">
        <v>844</v>
      </c>
      <c r="B545" s="133">
        <v>1</v>
      </c>
      <c r="C545" s="131">
        <v>4</v>
      </c>
      <c r="D545" s="133">
        <v>1</v>
      </c>
      <c r="E545" s="133">
        <v>1</v>
      </c>
      <c r="F545" s="133">
        <v>1</v>
      </c>
    </row>
    <row r="546" spans="1:6" x14ac:dyDescent="0.25">
      <c r="A546" s="136" t="s">
        <v>846</v>
      </c>
      <c r="B546" s="133">
        <v>7</v>
      </c>
      <c r="C546" s="131">
        <v>4</v>
      </c>
      <c r="D546" s="133">
        <v>9</v>
      </c>
      <c r="E546" s="133">
        <v>9</v>
      </c>
      <c r="F546" s="133">
        <v>1</v>
      </c>
    </row>
    <row r="547" spans="1:6" x14ac:dyDescent="0.25">
      <c r="A547" s="136" t="s">
        <v>1665</v>
      </c>
      <c r="B547" s="133">
        <v>2</v>
      </c>
      <c r="C547" s="131">
        <v>4</v>
      </c>
      <c r="D547" s="133">
        <v>2</v>
      </c>
      <c r="E547" s="133">
        <v>2</v>
      </c>
      <c r="F547" s="133">
        <v>1</v>
      </c>
    </row>
    <row r="548" spans="1:6" x14ac:dyDescent="0.25">
      <c r="A548" s="136" t="s">
        <v>1668</v>
      </c>
      <c r="B548" s="133">
        <v>4</v>
      </c>
      <c r="C548" s="131">
        <v>4</v>
      </c>
      <c r="D548" s="133">
        <v>4</v>
      </c>
      <c r="E548" s="133">
        <v>4</v>
      </c>
      <c r="F548" s="133">
        <v>1</v>
      </c>
    </row>
    <row r="549" spans="1:6" x14ac:dyDescent="0.25">
      <c r="A549" s="136" t="s">
        <v>1669</v>
      </c>
      <c r="B549" s="133">
        <v>1</v>
      </c>
      <c r="C549" s="131">
        <v>4</v>
      </c>
      <c r="D549" s="133">
        <v>1</v>
      </c>
      <c r="E549" s="133">
        <v>1</v>
      </c>
      <c r="F549" s="133">
        <v>1</v>
      </c>
    </row>
    <row r="550" spans="1:6" x14ac:dyDescent="0.25">
      <c r="A550" s="136" t="s">
        <v>1670</v>
      </c>
      <c r="B550" s="133">
        <v>1</v>
      </c>
      <c r="C550" s="131">
        <v>4</v>
      </c>
      <c r="D550" s="133">
        <v>1</v>
      </c>
      <c r="E550" s="133">
        <v>1</v>
      </c>
      <c r="F550" s="133">
        <v>1</v>
      </c>
    </row>
    <row r="551" spans="1:6" x14ac:dyDescent="0.25">
      <c r="A551" s="136" t="s">
        <v>856</v>
      </c>
      <c r="B551" s="133">
        <v>2</v>
      </c>
      <c r="C551" s="131">
        <v>4</v>
      </c>
      <c r="D551" s="133">
        <v>2</v>
      </c>
      <c r="E551" s="133">
        <v>2</v>
      </c>
      <c r="F551" s="133">
        <v>1</v>
      </c>
    </row>
    <row r="552" spans="1:6" x14ac:dyDescent="0.25">
      <c r="A552" s="136" t="s">
        <v>1672</v>
      </c>
      <c r="B552" s="133">
        <v>1</v>
      </c>
      <c r="C552" s="131">
        <v>4</v>
      </c>
      <c r="D552" s="133">
        <v>2</v>
      </c>
      <c r="E552" s="133">
        <v>2</v>
      </c>
      <c r="F552" s="133">
        <v>1</v>
      </c>
    </row>
    <row r="553" spans="1:6" x14ac:dyDescent="0.25">
      <c r="A553" s="136" t="s">
        <v>1673</v>
      </c>
      <c r="B553" s="133">
        <v>2</v>
      </c>
      <c r="C553" s="131">
        <v>4</v>
      </c>
      <c r="D553" s="133">
        <v>3</v>
      </c>
      <c r="E553" s="133">
        <v>3</v>
      </c>
      <c r="F553" s="133">
        <v>1</v>
      </c>
    </row>
    <row r="554" spans="1:6" x14ac:dyDescent="0.25">
      <c r="A554" s="136" t="s">
        <v>1674</v>
      </c>
      <c r="B554" s="133">
        <v>5</v>
      </c>
      <c r="C554" s="131">
        <v>4</v>
      </c>
      <c r="D554" s="133">
        <v>5</v>
      </c>
      <c r="E554" s="133">
        <v>5</v>
      </c>
      <c r="F554" s="133">
        <v>1</v>
      </c>
    </row>
    <row r="555" spans="1:6" x14ac:dyDescent="0.25">
      <c r="A555" s="136" t="s">
        <v>1675</v>
      </c>
      <c r="B555" s="133">
        <v>3</v>
      </c>
      <c r="C555" s="131">
        <v>4</v>
      </c>
      <c r="D555" s="133">
        <v>4</v>
      </c>
      <c r="E555" s="133">
        <v>4</v>
      </c>
      <c r="F555" s="133">
        <v>1</v>
      </c>
    </row>
    <row r="556" spans="1:6" x14ac:dyDescent="0.25">
      <c r="A556" s="136" t="s">
        <v>859</v>
      </c>
      <c r="B556" s="133">
        <v>2</v>
      </c>
      <c r="C556" s="131">
        <v>4</v>
      </c>
      <c r="D556" s="133">
        <v>5</v>
      </c>
      <c r="E556" s="133">
        <v>5</v>
      </c>
      <c r="F556" s="133">
        <v>1</v>
      </c>
    </row>
    <row r="557" spans="1:6" x14ac:dyDescent="0.25">
      <c r="A557" s="136" t="s">
        <v>1676</v>
      </c>
      <c r="B557" s="133">
        <v>3</v>
      </c>
      <c r="C557" s="131">
        <v>4</v>
      </c>
      <c r="D557" s="133">
        <v>5</v>
      </c>
      <c r="E557" s="133">
        <v>5</v>
      </c>
      <c r="F557" s="133">
        <v>1</v>
      </c>
    </row>
    <row r="558" spans="1:6" x14ac:dyDescent="0.25">
      <c r="A558" s="136" t="s">
        <v>1677</v>
      </c>
      <c r="B558" s="133">
        <v>5</v>
      </c>
      <c r="C558" s="131">
        <v>4</v>
      </c>
      <c r="D558" s="133">
        <v>6</v>
      </c>
      <c r="E558" s="133">
        <v>6</v>
      </c>
      <c r="F558" s="133">
        <v>1</v>
      </c>
    </row>
    <row r="559" spans="1:6" x14ac:dyDescent="0.25">
      <c r="A559" s="136" t="s">
        <v>1678</v>
      </c>
      <c r="B559" s="133">
        <v>2</v>
      </c>
      <c r="C559" s="131">
        <v>4</v>
      </c>
      <c r="D559" s="133">
        <v>4</v>
      </c>
      <c r="E559" s="133">
        <v>4</v>
      </c>
      <c r="F559" s="133">
        <v>1</v>
      </c>
    </row>
    <row r="560" spans="1:6" x14ac:dyDescent="0.25">
      <c r="A560" s="136" t="s">
        <v>864</v>
      </c>
      <c r="B560" s="133">
        <v>1</v>
      </c>
      <c r="C560" s="131">
        <v>4</v>
      </c>
      <c r="D560" s="133">
        <v>2</v>
      </c>
      <c r="E560" s="133">
        <v>2</v>
      </c>
      <c r="F560" s="133">
        <v>1</v>
      </c>
    </row>
    <row r="561" spans="1:6" x14ac:dyDescent="0.25">
      <c r="A561" s="136" t="s">
        <v>1680</v>
      </c>
      <c r="B561" s="133">
        <v>1</v>
      </c>
      <c r="C561" s="131">
        <v>4</v>
      </c>
      <c r="D561" s="133"/>
      <c r="E561" s="133"/>
      <c r="F561" s="133"/>
    </row>
    <row r="562" spans="1:6" x14ac:dyDescent="0.25">
      <c r="A562" s="136" t="s">
        <v>865</v>
      </c>
      <c r="B562" s="133">
        <v>4</v>
      </c>
      <c r="C562" s="131">
        <v>4</v>
      </c>
      <c r="D562" s="133">
        <v>4</v>
      </c>
      <c r="E562" s="133">
        <v>4</v>
      </c>
      <c r="F562" s="133">
        <v>1</v>
      </c>
    </row>
    <row r="563" spans="1:6" x14ac:dyDescent="0.25">
      <c r="A563" s="136" t="s">
        <v>866</v>
      </c>
      <c r="B563" s="133"/>
      <c r="C563" s="131">
        <v>4</v>
      </c>
      <c r="D563" s="133">
        <v>1</v>
      </c>
      <c r="E563" s="133"/>
      <c r="F563" s="133"/>
    </row>
    <row r="564" spans="1:6" x14ac:dyDescent="0.25">
      <c r="A564" s="136" t="s">
        <v>867</v>
      </c>
      <c r="B564" s="133">
        <v>1</v>
      </c>
      <c r="C564" s="131">
        <v>4</v>
      </c>
      <c r="D564" s="133">
        <v>1</v>
      </c>
      <c r="E564" s="133">
        <v>1</v>
      </c>
      <c r="F564" s="133">
        <v>1</v>
      </c>
    </row>
    <row r="565" spans="1:6" x14ac:dyDescent="0.25">
      <c r="A565" s="136" t="s">
        <v>1681</v>
      </c>
      <c r="B565" s="133">
        <v>1</v>
      </c>
      <c r="C565" s="131">
        <v>4</v>
      </c>
      <c r="D565" s="133">
        <v>1</v>
      </c>
      <c r="E565" s="133">
        <v>1</v>
      </c>
      <c r="F565" s="133">
        <v>1</v>
      </c>
    </row>
    <row r="566" spans="1:6" x14ac:dyDescent="0.25">
      <c r="A566" s="136" t="s">
        <v>869</v>
      </c>
      <c r="B566" s="133">
        <v>9</v>
      </c>
      <c r="C566" s="131">
        <v>4</v>
      </c>
      <c r="D566" s="133">
        <v>11</v>
      </c>
      <c r="E566" s="133">
        <v>11</v>
      </c>
      <c r="F566" s="133">
        <v>1</v>
      </c>
    </row>
    <row r="567" spans="1:6" x14ac:dyDescent="0.25">
      <c r="A567" s="136" t="s">
        <v>1682</v>
      </c>
      <c r="B567" s="133">
        <v>5</v>
      </c>
      <c r="C567" s="131">
        <v>4</v>
      </c>
      <c r="D567" s="133">
        <v>6</v>
      </c>
      <c r="E567" s="133">
        <v>6</v>
      </c>
      <c r="F567" s="133">
        <v>1</v>
      </c>
    </row>
    <row r="568" spans="1:6" x14ac:dyDescent="0.25">
      <c r="A568" s="137" t="s">
        <v>872</v>
      </c>
      <c r="B568" s="134">
        <v>67</v>
      </c>
      <c r="C568" s="132" t="s">
        <v>840</v>
      </c>
      <c r="D568" s="134">
        <v>86</v>
      </c>
      <c r="E568" s="134">
        <v>83</v>
      </c>
      <c r="F568" s="134">
        <v>23</v>
      </c>
    </row>
    <row r="569" spans="1:6" x14ac:dyDescent="0.25">
      <c r="A569" s="136" t="s">
        <v>873</v>
      </c>
      <c r="B569" s="133"/>
      <c r="C569" s="130"/>
      <c r="D569" s="133"/>
      <c r="E569" s="133"/>
      <c r="F569" s="133"/>
    </row>
    <row r="570" spans="1:6" x14ac:dyDescent="0.25">
      <c r="A570" s="136" t="s">
        <v>874</v>
      </c>
      <c r="B570" s="133">
        <v>1</v>
      </c>
      <c r="C570" s="131">
        <v>4</v>
      </c>
      <c r="D570" s="133">
        <v>2</v>
      </c>
      <c r="E570" s="133">
        <v>2</v>
      </c>
      <c r="F570" s="133">
        <v>1</v>
      </c>
    </row>
    <row r="571" spans="1:6" x14ac:dyDescent="0.25">
      <c r="A571" s="136" t="s">
        <v>876</v>
      </c>
      <c r="B571" s="133">
        <v>2</v>
      </c>
      <c r="C571" s="131">
        <v>4</v>
      </c>
      <c r="D571" s="133">
        <v>2</v>
      </c>
      <c r="E571" s="133">
        <v>2</v>
      </c>
      <c r="F571" s="133">
        <v>1</v>
      </c>
    </row>
    <row r="572" spans="1:6" x14ac:dyDescent="0.25">
      <c r="A572" s="136" t="s">
        <v>877</v>
      </c>
      <c r="B572" s="133">
        <v>8</v>
      </c>
      <c r="C572" s="131">
        <v>4</v>
      </c>
      <c r="D572" s="133">
        <v>8</v>
      </c>
      <c r="E572" s="133">
        <v>8</v>
      </c>
      <c r="F572" s="133">
        <v>1</v>
      </c>
    </row>
    <row r="573" spans="1:6" x14ac:dyDescent="0.25">
      <c r="A573" s="136" t="s">
        <v>1683</v>
      </c>
      <c r="B573" s="133">
        <v>3</v>
      </c>
      <c r="C573" s="131">
        <v>4</v>
      </c>
      <c r="D573" s="133">
        <v>2</v>
      </c>
      <c r="E573" s="133">
        <v>2</v>
      </c>
      <c r="F573" s="133">
        <v>1</v>
      </c>
    </row>
    <row r="574" spans="1:6" x14ac:dyDescent="0.25">
      <c r="A574" s="136" t="s">
        <v>878</v>
      </c>
      <c r="B574" s="133"/>
      <c r="C574" s="131">
        <v>4</v>
      </c>
      <c r="D574" s="133">
        <v>1</v>
      </c>
      <c r="E574" s="133"/>
      <c r="F574" s="133"/>
    </row>
    <row r="575" spans="1:6" x14ac:dyDescent="0.25">
      <c r="A575" s="136" t="s">
        <v>884</v>
      </c>
      <c r="B575" s="133">
        <v>1</v>
      </c>
      <c r="C575" s="131">
        <v>4</v>
      </c>
      <c r="D575" s="133">
        <v>1</v>
      </c>
      <c r="E575" s="133">
        <v>1</v>
      </c>
      <c r="F575" s="133">
        <v>1</v>
      </c>
    </row>
    <row r="576" spans="1:6" x14ac:dyDescent="0.25">
      <c r="A576" s="136" t="s">
        <v>885</v>
      </c>
      <c r="B576" s="133">
        <v>5</v>
      </c>
      <c r="C576" s="131">
        <v>4</v>
      </c>
      <c r="D576" s="133">
        <v>4</v>
      </c>
      <c r="E576" s="133">
        <v>4</v>
      </c>
      <c r="F576" s="133">
        <v>1</v>
      </c>
    </row>
    <row r="577" spans="1:6" x14ac:dyDescent="0.25">
      <c r="A577" s="136" t="s">
        <v>886</v>
      </c>
      <c r="B577" s="133">
        <v>1</v>
      </c>
      <c r="C577" s="131">
        <v>4</v>
      </c>
      <c r="D577" s="133">
        <v>2</v>
      </c>
      <c r="E577" s="133">
        <v>2</v>
      </c>
      <c r="F577" s="133">
        <v>1</v>
      </c>
    </row>
    <row r="578" spans="1:6" x14ac:dyDescent="0.25">
      <c r="A578" s="136" t="s">
        <v>1687</v>
      </c>
      <c r="B578" s="133">
        <v>2</v>
      </c>
      <c r="C578" s="131">
        <v>4</v>
      </c>
      <c r="D578" s="133">
        <v>2</v>
      </c>
      <c r="E578" s="133">
        <v>2</v>
      </c>
      <c r="F578" s="133">
        <v>1</v>
      </c>
    </row>
    <row r="579" spans="1:6" x14ac:dyDescent="0.25">
      <c r="A579" s="136" t="s">
        <v>889</v>
      </c>
      <c r="B579" s="133"/>
      <c r="C579" s="131">
        <v>4</v>
      </c>
      <c r="D579" s="133">
        <v>1</v>
      </c>
      <c r="E579" s="133"/>
      <c r="F579" s="133"/>
    </row>
    <row r="580" spans="1:6" x14ac:dyDescent="0.25">
      <c r="A580" s="136" t="s">
        <v>1688</v>
      </c>
      <c r="B580" s="133">
        <v>1</v>
      </c>
      <c r="C580" s="131">
        <v>4</v>
      </c>
      <c r="D580" s="133">
        <v>1</v>
      </c>
      <c r="E580" s="133">
        <v>1</v>
      </c>
      <c r="F580" s="133">
        <v>1</v>
      </c>
    </row>
    <row r="581" spans="1:6" x14ac:dyDescent="0.25">
      <c r="A581" s="136" t="s">
        <v>893</v>
      </c>
      <c r="B581" s="133">
        <v>8</v>
      </c>
      <c r="C581" s="131">
        <v>4</v>
      </c>
      <c r="D581" s="133">
        <v>5</v>
      </c>
      <c r="E581" s="133">
        <v>5</v>
      </c>
      <c r="F581" s="133">
        <v>1</v>
      </c>
    </row>
    <row r="582" spans="1:6" x14ac:dyDescent="0.25">
      <c r="A582" s="136" t="s">
        <v>1691</v>
      </c>
      <c r="B582" s="133">
        <v>1</v>
      </c>
      <c r="C582" s="131">
        <v>4</v>
      </c>
      <c r="D582" s="133">
        <v>1</v>
      </c>
      <c r="E582" s="133">
        <v>1</v>
      </c>
      <c r="F582" s="133">
        <v>1</v>
      </c>
    </row>
    <row r="583" spans="1:6" x14ac:dyDescent="0.25">
      <c r="A583" s="136" t="s">
        <v>897</v>
      </c>
      <c r="B583" s="133">
        <v>1</v>
      </c>
      <c r="C583" s="131">
        <v>4</v>
      </c>
      <c r="D583" s="133">
        <v>1</v>
      </c>
      <c r="E583" s="133">
        <v>1</v>
      </c>
      <c r="F583" s="133">
        <v>1</v>
      </c>
    </row>
    <row r="584" spans="1:6" x14ac:dyDescent="0.25">
      <c r="A584" s="136" t="s">
        <v>1692</v>
      </c>
      <c r="B584" s="133">
        <v>1</v>
      </c>
      <c r="C584" s="131">
        <v>4</v>
      </c>
      <c r="D584" s="133">
        <v>1</v>
      </c>
      <c r="E584" s="133">
        <v>1</v>
      </c>
      <c r="F584" s="133">
        <v>1</v>
      </c>
    </row>
    <row r="585" spans="1:6" x14ac:dyDescent="0.25">
      <c r="A585" s="136" t="s">
        <v>900</v>
      </c>
      <c r="B585" s="133">
        <v>2</v>
      </c>
      <c r="C585" s="131">
        <v>4</v>
      </c>
      <c r="D585" s="133">
        <v>2</v>
      </c>
      <c r="E585" s="133">
        <v>2</v>
      </c>
      <c r="F585" s="133">
        <v>1</v>
      </c>
    </row>
    <row r="586" spans="1:6" x14ac:dyDescent="0.25">
      <c r="A586" s="136" t="s">
        <v>901</v>
      </c>
      <c r="B586" s="133">
        <v>1</v>
      </c>
      <c r="C586" s="131">
        <v>4</v>
      </c>
      <c r="D586" s="133">
        <v>1</v>
      </c>
      <c r="E586" s="133">
        <v>1</v>
      </c>
      <c r="F586" s="133">
        <v>1</v>
      </c>
    </row>
    <row r="587" spans="1:6" x14ac:dyDescent="0.25">
      <c r="A587" s="136" t="s">
        <v>906</v>
      </c>
      <c r="B587" s="133">
        <v>2</v>
      </c>
      <c r="C587" s="131">
        <v>4</v>
      </c>
      <c r="D587" s="133">
        <v>2</v>
      </c>
      <c r="E587" s="133">
        <v>2</v>
      </c>
      <c r="F587" s="133">
        <v>1</v>
      </c>
    </row>
    <row r="588" spans="1:6" x14ac:dyDescent="0.25">
      <c r="A588" s="136" t="s">
        <v>909</v>
      </c>
      <c r="B588" s="133">
        <v>1</v>
      </c>
      <c r="C588" s="131">
        <v>4</v>
      </c>
      <c r="D588" s="133"/>
      <c r="E588" s="133"/>
      <c r="F588" s="133"/>
    </row>
    <row r="589" spans="1:6" x14ac:dyDescent="0.25">
      <c r="A589" s="136" t="s">
        <v>2116</v>
      </c>
      <c r="B589" s="133">
        <v>3</v>
      </c>
      <c r="C589" s="131">
        <v>4</v>
      </c>
      <c r="D589" s="133">
        <v>3</v>
      </c>
      <c r="E589" s="133">
        <v>3</v>
      </c>
      <c r="F589" s="133">
        <v>1</v>
      </c>
    </row>
    <row r="590" spans="1:6" x14ac:dyDescent="0.25">
      <c r="A590" s="136" t="s">
        <v>1697</v>
      </c>
      <c r="B590" s="133">
        <v>1</v>
      </c>
      <c r="C590" s="131">
        <v>4</v>
      </c>
      <c r="D590" s="133">
        <v>1</v>
      </c>
      <c r="E590" s="133">
        <v>1</v>
      </c>
      <c r="F590" s="133">
        <v>1</v>
      </c>
    </row>
    <row r="591" spans="1:6" x14ac:dyDescent="0.25">
      <c r="A591" s="136" t="s">
        <v>1011</v>
      </c>
      <c r="B591" s="133">
        <v>2</v>
      </c>
      <c r="C591" s="131">
        <v>4</v>
      </c>
      <c r="D591" s="133">
        <v>2</v>
      </c>
      <c r="E591" s="133">
        <v>2</v>
      </c>
      <c r="F591" s="133">
        <v>1</v>
      </c>
    </row>
    <row r="592" spans="1:6" x14ac:dyDescent="0.25">
      <c r="A592" s="136" t="s">
        <v>1698</v>
      </c>
      <c r="B592" s="133">
        <v>1</v>
      </c>
      <c r="C592" s="131">
        <v>4</v>
      </c>
      <c r="D592" s="133">
        <v>1</v>
      </c>
      <c r="E592" s="133">
        <v>1</v>
      </c>
      <c r="F592" s="133">
        <v>1</v>
      </c>
    </row>
    <row r="593" spans="1:6" x14ac:dyDescent="0.25">
      <c r="A593" s="136" t="s">
        <v>2117</v>
      </c>
      <c r="B593" s="133">
        <v>1</v>
      </c>
      <c r="C593" s="131">
        <v>4</v>
      </c>
      <c r="D593" s="133">
        <v>1</v>
      </c>
      <c r="E593" s="133">
        <v>1</v>
      </c>
      <c r="F593" s="133">
        <v>1</v>
      </c>
    </row>
    <row r="594" spans="1:6" x14ac:dyDescent="0.25">
      <c r="A594" s="136" t="s">
        <v>1700</v>
      </c>
      <c r="B594" s="133">
        <v>2</v>
      </c>
      <c r="C594" s="131">
        <v>4</v>
      </c>
      <c r="D594" s="133">
        <v>2</v>
      </c>
      <c r="E594" s="133">
        <v>2</v>
      </c>
      <c r="F594" s="133">
        <v>1</v>
      </c>
    </row>
    <row r="595" spans="1:6" x14ac:dyDescent="0.25">
      <c r="A595" s="136" t="s">
        <v>1701</v>
      </c>
      <c r="B595" s="133">
        <v>1</v>
      </c>
      <c r="C595" s="131">
        <v>4</v>
      </c>
      <c r="D595" s="133">
        <v>1</v>
      </c>
      <c r="E595" s="133">
        <v>1</v>
      </c>
      <c r="F595" s="133">
        <v>1</v>
      </c>
    </row>
    <row r="596" spans="1:6" x14ac:dyDescent="0.25">
      <c r="A596" s="136" t="s">
        <v>1703</v>
      </c>
      <c r="B596" s="133">
        <v>4</v>
      </c>
      <c r="C596" s="131">
        <v>4</v>
      </c>
      <c r="D596" s="133">
        <v>4</v>
      </c>
      <c r="E596" s="133">
        <v>4</v>
      </c>
      <c r="F596" s="133">
        <v>1</v>
      </c>
    </row>
    <row r="597" spans="1:6" x14ac:dyDescent="0.25">
      <c r="A597" s="136" t="s">
        <v>915</v>
      </c>
      <c r="B597" s="133">
        <v>1</v>
      </c>
      <c r="C597" s="131">
        <v>4</v>
      </c>
      <c r="D597" s="133">
        <v>1</v>
      </c>
      <c r="E597" s="133">
        <v>1</v>
      </c>
      <c r="F597" s="133">
        <v>1</v>
      </c>
    </row>
    <row r="598" spans="1:6" x14ac:dyDescent="0.25">
      <c r="A598" s="136" t="s">
        <v>916</v>
      </c>
      <c r="B598" s="133">
        <v>6</v>
      </c>
      <c r="C598" s="131">
        <v>4</v>
      </c>
      <c r="D598" s="133">
        <v>6</v>
      </c>
      <c r="E598" s="133">
        <v>6</v>
      </c>
      <c r="F598" s="133">
        <v>1</v>
      </c>
    </row>
    <row r="599" spans="1:6" x14ac:dyDescent="0.25">
      <c r="A599" s="136" t="s">
        <v>917</v>
      </c>
      <c r="B599" s="133">
        <v>1</v>
      </c>
      <c r="C599" s="131">
        <v>4</v>
      </c>
      <c r="D599" s="133"/>
      <c r="E599" s="133"/>
      <c r="F599" s="133"/>
    </row>
    <row r="600" spans="1:6" x14ac:dyDescent="0.25">
      <c r="A600" s="136" t="s">
        <v>827</v>
      </c>
      <c r="B600" s="133">
        <v>8</v>
      </c>
      <c r="C600" s="131">
        <v>4</v>
      </c>
      <c r="D600" s="133">
        <v>9</v>
      </c>
      <c r="E600" s="133">
        <v>9</v>
      </c>
      <c r="F600" s="133">
        <v>1</v>
      </c>
    </row>
    <row r="601" spans="1:6" x14ac:dyDescent="0.25">
      <c r="A601" s="136" t="s">
        <v>919</v>
      </c>
      <c r="B601" s="133">
        <v>3</v>
      </c>
      <c r="C601" s="131">
        <v>4</v>
      </c>
      <c r="D601" s="133">
        <v>3</v>
      </c>
      <c r="E601" s="133">
        <v>3</v>
      </c>
      <c r="F601" s="133">
        <v>1</v>
      </c>
    </row>
    <row r="602" spans="1:6" x14ac:dyDescent="0.25">
      <c r="A602" s="136" t="s">
        <v>1708</v>
      </c>
      <c r="B602" s="133">
        <v>1</v>
      </c>
      <c r="C602" s="131">
        <v>4</v>
      </c>
      <c r="D602" s="133">
        <v>1</v>
      </c>
      <c r="E602" s="133">
        <v>1</v>
      </c>
      <c r="F602" s="133">
        <v>1</v>
      </c>
    </row>
    <row r="603" spans="1:6" x14ac:dyDescent="0.25">
      <c r="A603" s="136" t="s">
        <v>2034</v>
      </c>
      <c r="B603" s="133">
        <v>2</v>
      </c>
      <c r="C603" s="131">
        <v>4</v>
      </c>
      <c r="D603" s="133">
        <v>2</v>
      </c>
      <c r="E603" s="133">
        <v>2</v>
      </c>
      <c r="F603" s="133">
        <v>1</v>
      </c>
    </row>
    <row r="604" spans="1:6" x14ac:dyDescent="0.25">
      <c r="A604" s="136" t="s">
        <v>1709</v>
      </c>
      <c r="B604" s="133">
        <v>4</v>
      </c>
      <c r="C604" s="131">
        <v>4</v>
      </c>
      <c r="D604" s="133">
        <v>4</v>
      </c>
      <c r="E604" s="133">
        <v>4</v>
      </c>
      <c r="F604" s="133">
        <v>1</v>
      </c>
    </row>
    <row r="605" spans="1:6" x14ac:dyDescent="0.25">
      <c r="A605" s="136" t="s">
        <v>929</v>
      </c>
      <c r="B605" s="133">
        <v>4</v>
      </c>
      <c r="C605" s="131">
        <v>4</v>
      </c>
      <c r="D605" s="133">
        <v>4</v>
      </c>
      <c r="E605" s="133">
        <v>4</v>
      </c>
      <c r="F605" s="133">
        <v>1</v>
      </c>
    </row>
    <row r="606" spans="1:6" x14ac:dyDescent="0.25">
      <c r="A606" s="136" t="s">
        <v>1711</v>
      </c>
      <c r="B606" s="133">
        <v>5</v>
      </c>
      <c r="C606" s="131">
        <v>4</v>
      </c>
      <c r="D606" s="133">
        <v>5</v>
      </c>
      <c r="E606" s="133">
        <v>5</v>
      </c>
      <c r="F606" s="133">
        <v>1</v>
      </c>
    </row>
    <row r="607" spans="1:6" x14ac:dyDescent="0.25">
      <c r="A607" s="136" t="s">
        <v>1712</v>
      </c>
      <c r="B607" s="133">
        <v>1</v>
      </c>
      <c r="C607" s="131">
        <v>4</v>
      </c>
      <c r="D607" s="133"/>
      <c r="E607" s="133"/>
      <c r="F607" s="133"/>
    </row>
    <row r="608" spans="1:6" x14ac:dyDescent="0.25">
      <c r="A608" s="136" t="s">
        <v>1713</v>
      </c>
      <c r="B608" s="133">
        <v>1</v>
      </c>
      <c r="C608" s="131">
        <v>4</v>
      </c>
      <c r="D608" s="133">
        <v>1</v>
      </c>
      <c r="E608" s="133">
        <v>1</v>
      </c>
      <c r="F608" s="133">
        <v>1</v>
      </c>
    </row>
    <row r="609" spans="1:6" x14ac:dyDescent="0.25">
      <c r="A609" s="136" t="s">
        <v>930</v>
      </c>
      <c r="B609" s="133">
        <v>1</v>
      </c>
      <c r="C609" s="131">
        <v>4</v>
      </c>
      <c r="D609" s="133">
        <v>1</v>
      </c>
      <c r="E609" s="133">
        <v>1</v>
      </c>
      <c r="F609" s="133">
        <v>1</v>
      </c>
    </row>
    <row r="610" spans="1:6" x14ac:dyDescent="0.25">
      <c r="A610" s="136" t="s">
        <v>932</v>
      </c>
      <c r="B610" s="133">
        <v>2</v>
      </c>
      <c r="C610" s="131">
        <v>4</v>
      </c>
      <c r="D610" s="133">
        <v>1</v>
      </c>
      <c r="E610" s="133">
        <v>1</v>
      </c>
      <c r="F610" s="133">
        <v>1</v>
      </c>
    </row>
    <row r="611" spans="1:6" x14ac:dyDescent="0.25">
      <c r="A611" s="136" t="s">
        <v>933</v>
      </c>
      <c r="B611" s="133">
        <v>1</v>
      </c>
      <c r="C611" s="131">
        <v>4</v>
      </c>
      <c r="D611" s="133">
        <v>2</v>
      </c>
      <c r="E611" s="133">
        <v>2</v>
      </c>
      <c r="F611" s="133">
        <v>1</v>
      </c>
    </row>
    <row r="612" spans="1:6" x14ac:dyDescent="0.25">
      <c r="A612" s="136" t="s">
        <v>939</v>
      </c>
      <c r="B612" s="133">
        <v>4</v>
      </c>
      <c r="C612" s="131">
        <v>4</v>
      </c>
      <c r="D612" s="133">
        <v>6</v>
      </c>
      <c r="E612" s="133">
        <v>6</v>
      </c>
      <c r="F612" s="133">
        <v>1</v>
      </c>
    </row>
    <row r="613" spans="1:6" x14ac:dyDescent="0.25">
      <c r="A613" s="136" t="s">
        <v>1764</v>
      </c>
      <c r="B613" s="133">
        <v>1</v>
      </c>
      <c r="C613" s="131">
        <v>4</v>
      </c>
      <c r="D613" s="133"/>
      <c r="E613" s="133"/>
      <c r="F613" s="133"/>
    </row>
    <row r="614" spans="1:6" x14ac:dyDescent="0.25">
      <c r="A614" s="137" t="s">
        <v>941</v>
      </c>
      <c r="B614" s="134">
        <v>102</v>
      </c>
      <c r="C614" s="132" t="s">
        <v>840</v>
      </c>
      <c r="D614" s="134">
        <v>100</v>
      </c>
      <c r="E614" s="134">
        <v>98</v>
      </c>
      <c r="F614" s="134">
        <v>38</v>
      </c>
    </row>
    <row r="615" spans="1:6" x14ac:dyDescent="0.25">
      <c r="A615" s="136" t="s">
        <v>942</v>
      </c>
      <c r="B615" s="133"/>
      <c r="C615" s="130"/>
      <c r="D615" s="133"/>
      <c r="E615" s="133"/>
      <c r="F615" s="133"/>
    </row>
    <row r="616" spans="1:6" x14ac:dyDescent="0.25">
      <c r="A616" s="136" t="s">
        <v>802</v>
      </c>
      <c r="B616" s="133">
        <v>5</v>
      </c>
      <c r="C616" s="131">
        <v>4</v>
      </c>
      <c r="D616" s="133">
        <v>6</v>
      </c>
      <c r="E616" s="133">
        <v>6</v>
      </c>
      <c r="F616" s="133">
        <v>1</v>
      </c>
    </row>
    <row r="617" spans="1:6" x14ac:dyDescent="0.25">
      <c r="A617" s="136" t="s">
        <v>944</v>
      </c>
      <c r="B617" s="133">
        <v>6</v>
      </c>
      <c r="C617" s="131">
        <v>4</v>
      </c>
      <c r="D617" s="133">
        <v>4</v>
      </c>
      <c r="E617" s="133">
        <v>4</v>
      </c>
      <c r="F617" s="133">
        <v>1</v>
      </c>
    </row>
    <row r="618" spans="1:6" x14ac:dyDescent="0.25">
      <c r="A618" s="136" t="s">
        <v>946</v>
      </c>
      <c r="B618" s="133">
        <v>5</v>
      </c>
      <c r="C618" s="131">
        <v>4</v>
      </c>
      <c r="D618" s="133">
        <v>4</v>
      </c>
      <c r="E618" s="133">
        <v>4</v>
      </c>
      <c r="F618" s="133">
        <v>1</v>
      </c>
    </row>
    <row r="619" spans="1:6" x14ac:dyDescent="0.25">
      <c r="A619" s="136" t="s">
        <v>1716</v>
      </c>
      <c r="B619" s="133">
        <v>1</v>
      </c>
      <c r="C619" s="131">
        <v>4</v>
      </c>
      <c r="D619" s="133">
        <v>1</v>
      </c>
      <c r="E619" s="133">
        <v>1</v>
      </c>
      <c r="F619" s="133">
        <v>1</v>
      </c>
    </row>
    <row r="620" spans="1:6" x14ac:dyDescent="0.25">
      <c r="A620" s="136" t="s">
        <v>947</v>
      </c>
      <c r="B620" s="133">
        <v>2</v>
      </c>
      <c r="C620" s="131">
        <v>4</v>
      </c>
      <c r="D620" s="133">
        <v>2</v>
      </c>
      <c r="E620" s="133">
        <v>2</v>
      </c>
      <c r="F620" s="133">
        <v>1</v>
      </c>
    </row>
    <row r="621" spans="1:6" x14ac:dyDescent="0.25">
      <c r="A621" s="136" t="s">
        <v>1717</v>
      </c>
      <c r="B621" s="133">
        <v>8</v>
      </c>
      <c r="C621" s="131">
        <v>4</v>
      </c>
      <c r="D621" s="133">
        <v>7</v>
      </c>
      <c r="E621" s="133">
        <v>7</v>
      </c>
      <c r="F621" s="133">
        <v>1</v>
      </c>
    </row>
    <row r="622" spans="1:6" x14ac:dyDescent="0.25">
      <c r="A622" s="136" t="s">
        <v>805</v>
      </c>
      <c r="B622" s="133">
        <v>5</v>
      </c>
      <c r="C622" s="131">
        <v>4</v>
      </c>
      <c r="D622" s="133">
        <v>7</v>
      </c>
      <c r="E622" s="133">
        <v>7</v>
      </c>
      <c r="F622" s="133">
        <v>1</v>
      </c>
    </row>
    <row r="623" spans="1:6" x14ac:dyDescent="0.25">
      <c r="A623" s="136" t="s">
        <v>1652</v>
      </c>
      <c r="B623" s="133">
        <v>2</v>
      </c>
      <c r="C623" s="131">
        <v>4</v>
      </c>
      <c r="D623" s="133">
        <v>2</v>
      </c>
      <c r="E623" s="133">
        <v>2</v>
      </c>
      <c r="F623" s="133">
        <v>1</v>
      </c>
    </row>
    <row r="624" spans="1:6" x14ac:dyDescent="0.25">
      <c r="A624" s="136" t="s">
        <v>807</v>
      </c>
      <c r="B624" s="133"/>
      <c r="C624" s="131">
        <v>4</v>
      </c>
      <c r="D624" s="133">
        <v>1</v>
      </c>
      <c r="E624" s="133"/>
      <c r="F624" s="133"/>
    </row>
    <row r="625" spans="1:6" x14ac:dyDescent="0.25">
      <c r="A625" s="136" t="s">
        <v>893</v>
      </c>
      <c r="B625" s="133">
        <v>2</v>
      </c>
      <c r="C625" s="131">
        <v>4</v>
      </c>
      <c r="D625" s="133">
        <v>2</v>
      </c>
      <c r="E625" s="133">
        <v>2</v>
      </c>
      <c r="F625" s="133">
        <v>1</v>
      </c>
    </row>
    <row r="626" spans="1:6" x14ac:dyDescent="0.25">
      <c r="A626" s="136" t="s">
        <v>1719</v>
      </c>
      <c r="B626" s="133">
        <v>2</v>
      </c>
      <c r="C626" s="131">
        <v>4</v>
      </c>
      <c r="D626" s="133">
        <v>2</v>
      </c>
      <c r="E626" s="133">
        <v>2</v>
      </c>
      <c r="F626" s="133">
        <v>1</v>
      </c>
    </row>
    <row r="627" spans="1:6" x14ac:dyDescent="0.25">
      <c r="A627" s="136" t="s">
        <v>900</v>
      </c>
      <c r="B627" s="133">
        <v>2</v>
      </c>
      <c r="C627" s="131">
        <v>4</v>
      </c>
      <c r="D627" s="133">
        <v>2</v>
      </c>
      <c r="E627" s="133">
        <v>2</v>
      </c>
      <c r="F627" s="133">
        <v>1</v>
      </c>
    </row>
    <row r="628" spans="1:6" x14ac:dyDescent="0.25">
      <c r="A628" s="136" t="s">
        <v>2118</v>
      </c>
      <c r="B628" s="133">
        <v>1</v>
      </c>
      <c r="C628" s="131">
        <v>4</v>
      </c>
      <c r="D628" s="133">
        <v>1</v>
      </c>
      <c r="E628" s="133">
        <v>1</v>
      </c>
      <c r="F628" s="133">
        <v>1</v>
      </c>
    </row>
    <row r="629" spans="1:6" x14ac:dyDescent="0.25">
      <c r="A629" s="136" t="s">
        <v>953</v>
      </c>
      <c r="B629" s="133">
        <v>1</v>
      </c>
      <c r="C629" s="131">
        <v>4</v>
      </c>
      <c r="D629" s="133"/>
      <c r="E629" s="133"/>
      <c r="F629" s="133"/>
    </row>
    <row r="630" spans="1:6" x14ac:dyDescent="0.25">
      <c r="A630" s="136" t="s">
        <v>954</v>
      </c>
      <c r="B630" s="133">
        <v>2</v>
      </c>
      <c r="C630" s="131">
        <v>4</v>
      </c>
      <c r="D630" s="133">
        <v>2</v>
      </c>
      <c r="E630" s="133">
        <v>2</v>
      </c>
      <c r="F630" s="133">
        <v>1</v>
      </c>
    </row>
    <row r="631" spans="1:6" x14ac:dyDescent="0.25">
      <c r="A631" s="136" t="s">
        <v>812</v>
      </c>
      <c r="B631" s="133">
        <v>6</v>
      </c>
      <c r="C631" s="131">
        <v>4</v>
      </c>
      <c r="D631" s="133">
        <v>6</v>
      </c>
      <c r="E631" s="133">
        <v>6</v>
      </c>
      <c r="F631" s="133">
        <v>1</v>
      </c>
    </row>
    <row r="632" spans="1:6" x14ac:dyDescent="0.25">
      <c r="A632" s="136" t="s">
        <v>2116</v>
      </c>
      <c r="B632" s="133">
        <v>1</v>
      </c>
      <c r="C632" s="131">
        <v>4</v>
      </c>
      <c r="D632" s="133">
        <v>1</v>
      </c>
      <c r="E632" s="133">
        <v>1</v>
      </c>
      <c r="F632" s="133">
        <v>1</v>
      </c>
    </row>
    <row r="633" spans="1:6" x14ac:dyDescent="0.25">
      <c r="A633" s="136" t="s">
        <v>959</v>
      </c>
      <c r="B633" s="133">
        <v>1</v>
      </c>
      <c r="C633" s="131">
        <v>4</v>
      </c>
      <c r="D633" s="133">
        <v>1</v>
      </c>
      <c r="E633" s="133">
        <v>1</v>
      </c>
      <c r="F633" s="133">
        <v>1</v>
      </c>
    </row>
    <row r="634" spans="1:6" x14ac:dyDescent="0.25">
      <c r="A634" s="136" t="s">
        <v>1724</v>
      </c>
      <c r="B634" s="133">
        <v>5</v>
      </c>
      <c r="C634" s="131">
        <v>4</v>
      </c>
      <c r="D634" s="133">
        <v>5</v>
      </c>
      <c r="E634" s="133">
        <v>5</v>
      </c>
      <c r="F634" s="133">
        <v>1</v>
      </c>
    </row>
    <row r="635" spans="1:6" x14ac:dyDescent="0.25">
      <c r="A635" s="136" t="s">
        <v>962</v>
      </c>
      <c r="B635" s="133">
        <v>1</v>
      </c>
      <c r="C635" s="131">
        <v>4</v>
      </c>
      <c r="D635" s="133"/>
      <c r="E635" s="133"/>
      <c r="F635" s="133"/>
    </row>
    <row r="636" spans="1:6" x14ac:dyDescent="0.25">
      <c r="A636" s="136" t="s">
        <v>820</v>
      </c>
      <c r="B636" s="133">
        <v>1</v>
      </c>
      <c r="C636" s="131">
        <v>4</v>
      </c>
      <c r="D636" s="133">
        <v>1</v>
      </c>
      <c r="E636" s="133">
        <v>1</v>
      </c>
      <c r="F636" s="133">
        <v>1</v>
      </c>
    </row>
    <row r="637" spans="1:6" x14ac:dyDescent="0.25">
      <c r="A637" s="136" t="s">
        <v>963</v>
      </c>
      <c r="B637" s="133">
        <v>2</v>
      </c>
      <c r="C637" s="131">
        <v>4</v>
      </c>
      <c r="D637" s="133">
        <v>1</v>
      </c>
      <c r="E637" s="133">
        <v>1</v>
      </c>
      <c r="F637" s="133">
        <v>1</v>
      </c>
    </row>
    <row r="638" spans="1:6" x14ac:dyDescent="0.25">
      <c r="A638" s="136" t="s">
        <v>1725</v>
      </c>
      <c r="B638" s="133">
        <v>1</v>
      </c>
      <c r="C638" s="131">
        <v>4</v>
      </c>
      <c r="D638" s="133">
        <v>1</v>
      </c>
      <c r="E638" s="133">
        <v>1</v>
      </c>
      <c r="F638" s="133">
        <v>1</v>
      </c>
    </row>
    <row r="639" spans="1:6" x14ac:dyDescent="0.25">
      <c r="A639" s="136" t="s">
        <v>1726</v>
      </c>
      <c r="B639" s="133">
        <v>3</v>
      </c>
      <c r="C639" s="131">
        <v>4</v>
      </c>
      <c r="D639" s="133">
        <v>3</v>
      </c>
      <c r="E639" s="133">
        <v>3</v>
      </c>
      <c r="F639" s="133">
        <v>1</v>
      </c>
    </row>
    <row r="640" spans="1:6" x14ac:dyDescent="0.25">
      <c r="A640" s="136" t="s">
        <v>1727</v>
      </c>
      <c r="B640" s="133">
        <v>1</v>
      </c>
      <c r="C640" s="131">
        <v>4</v>
      </c>
      <c r="D640" s="133">
        <v>1</v>
      </c>
      <c r="E640" s="133">
        <v>1</v>
      </c>
      <c r="F640" s="133">
        <v>1</v>
      </c>
    </row>
    <row r="641" spans="1:6" x14ac:dyDescent="0.25">
      <c r="A641" s="136" t="s">
        <v>827</v>
      </c>
      <c r="B641" s="133">
        <v>10</v>
      </c>
      <c r="C641" s="131">
        <v>4</v>
      </c>
      <c r="D641" s="133">
        <v>7</v>
      </c>
      <c r="E641" s="133">
        <v>7</v>
      </c>
      <c r="F641" s="133">
        <v>1</v>
      </c>
    </row>
    <row r="642" spans="1:6" x14ac:dyDescent="0.25">
      <c r="A642" s="136" t="s">
        <v>968</v>
      </c>
      <c r="B642" s="133">
        <v>1</v>
      </c>
      <c r="C642" s="131">
        <v>4</v>
      </c>
      <c r="D642" s="133">
        <v>1</v>
      </c>
      <c r="E642" s="133">
        <v>1</v>
      </c>
      <c r="F642" s="133">
        <v>1</v>
      </c>
    </row>
    <row r="643" spans="1:6" x14ac:dyDescent="0.25">
      <c r="A643" s="136" t="s">
        <v>1731</v>
      </c>
      <c r="B643" s="133">
        <v>2</v>
      </c>
      <c r="C643" s="131">
        <v>4</v>
      </c>
      <c r="D643" s="133">
        <v>2</v>
      </c>
      <c r="E643" s="133">
        <v>2</v>
      </c>
      <c r="F643" s="133">
        <v>1</v>
      </c>
    </row>
    <row r="644" spans="1:6" x14ac:dyDescent="0.25">
      <c r="A644" s="136" t="s">
        <v>970</v>
      </c>
      <c r="B644" s="133">
        <v>1</v>
      </c>
      <c r="C644" s="131">
        <v>4</v>
      </c>
      <c r="D644" s="133"/>
      <c r="E644" s="133"/>
      <c r="F644" s="133"/>
    </row>
    <row r="645" spans="1:6" x14ac:dyDescent="0.25">
      <c r="A645" s="136" t="s">
        <v>1732</v>
      </c>
      <c r="B645" s="133">
        <v>3</v>
      </c>
      <c r="C645" s="131">
        <v>4</v>
      </c>
      <c r="D645" s="133">
        <v>4</v>
      </c>
      <c r="E645" s="133">
        <v>4</v>
      </c>
      <c r="F645" s="133">
        <v>1</v>
      </c>
    </row>
    <row r="646" spans="1:6" x14ac:dyDescent="0.25">
      <c r="A646" s="136" t="s">
        <v>835</v>
      </c>
      <c r="B646" s="133">
        <v>1</v>
      </c>
      <c r="C646" s="131">
        <v>4</v>
      </c>
      <c r="D646" s="133">
        <v>1</v>
      </c>
      <c r="E646" s="133">
        <v>1</v>
      </c>
      <c r="F646" s="133">
        <v>1</v>
      </c>
    </row>
    <row r="647" spans="1:6" x14ac:dyDescent="0.25">
      <c r="A647" s="136" t="s">
        <v>1733</v>
      </c>
      <c r="B647" s="133">
        <v>2</v>
      </c>
      <c r="C647" s="131">
        <v>4</v>
      </c>
      <c r="D647" s="133">
        <v>2</v>
      </c>
      <c r="E647" s="133">
        <v>2</v>
      </c>
      <c r="F647" s="133">
        <v>1</v>
      </c>
    </row>
    <row r="648" spans="1:6" x14ac:dyDescent="0.25">
      <c r="A648" s="136" t="s">
        <v>1658</v>
      </c>
      <c r="B648" s="133">
        <v>1</v>
      </c>
      <c r="C648" s="131">
        <v>4</v>
      </c>
      <c r="D648" s="133">
        <v>1</v>
      </c>
      <c r="E648" s="133">
        <v>1</v>
      </c>
      <c r="F648" s="133">
        <v>1</v>
      </c>
    </row>
    <row r="649" spans="1:6" x14ac:dyDescent="0.25">
      <c r="A649" s="137" t="s">
        <v>972</v>
      </c>
      <c r="B649" s="134">
        <v>87</v>
      </c>
      <c r="C649" s="132" t="s">
        <v>840</v>
      </c>
      <c r="D649" s="134">
        <v>81</v>
      </c>
      <c r="E649" s="134">
        <v>80</v>
      </c>
      <c r="F649" s="134">
        <v>29</v>
      </c>
    </row>
    <row r="650" spans="1:6" x14ac:dyDescent="0.25">
      <c r="A650" s="136" t="s">
        <v>973</v>
      </c>
      <c r="B650" s="133"/>
      <c r="C650" s="130"/>
      <c r="D650" s="133"/>
      <c r="E650" s="133"/>
      <c r="F650" s="133"/>
    </row>
    <row r="651" spans="1:6" x14ac:dyDescent="0.25">
      <c r="A651" s="136" t="s">
        <v>874</v>
      </c>
      <c r="B651" s="133">
        <v>1</v>
      </c>
      <c r="C651" s="131">
        <v>4</v>
      </c>
      <c r="D651" s="133"/>
      <c r="E651" s="133"/>
      <c r="F651" s="133"/>
    </row>
    <row r="652" spans="1:6" x14ac:dyDescent="0.25">
      <c r="A652" s="136" t="s">
        <v>882</v>
      </c>
      <c r="B652" s="133"/>
      <c r="C652" s="131">
        <v>4</v>
      </c>
      <c r="D652" s="133">
        <v>1</v>
      </c>
      <c r="E652" s="133"/>
      <c r="F652" s="133"/>
    </row>
    <row r="653" spans="1:6" x14ac:dyDescent="0.25">
      <c r="A653" s="136" t="s">
        <v>978</v>
      </c>
      <c r="B653" s="133"/>
      <c r="C653" s="131">
        <v>4</v>
      </c>
      <c r="D653" s="133">
        <v>1</v>
      </c>
      <c r="E653" s="133"/>
      <c r="F653" s="133"/>
    </row>
    <row r="654" spans="1:6" x14ac:dyDescent="0.25">
      <c r="A654" s="136" t="s">
        <v>1685</v>
      </c>
      <c r="B654" s="133">
        <v>4</v>
      </c>
      <c r="C654" s="131">
        <v>4</v>
      </c>
      <c r="D654" s="133">
        <v>7</v>
      </c>
      <c r="E654" s="133">
        <v>7</v>
      </c>
      <c r="F654" s="133">
        <v>1</v>
      </c>
    </row>
    <row r="655" spans="1:6" x14ac:dyDescent="0.25">
      <c r="A655" s="136" t="s">
        <v>1736</v>
      </c>
      <c r="B655" s="133">
        <v>1</v>
      </c>
      <c r="C655" s="131">
        <v>4</v>
      </c>
      <c r="D655" s="133">
        <v>1</v>
      </c>
      <c r="E655" s="133">
        <v>1</v>
      </c>
      <c r="F655" s="133">
        <v>1</v>
      </c>
    </row>
    <row r="656" spans="1:6" x14ac:dyDescent="0.25">
      <c r="A656" s="136" t="s">
        <v>887</v>
      </c>
      <c r="B656" s="133">
        <v>2</v>
      </c>
      <c r="C656" s="131">
        <v>4</v>
      </c>
      <c r="D656" s="133">
        <v>2</v>
      </c>
      <c r="E656" s="133">
        <v>2</v>
      </c>
      <c r="F656" s="133">
        <v>1</v>
      </c>
    </row>
    <row r="657" spans="1:6" x14ac:dyDescent="0.25">
      <c r="A657" s="136" t="s">
        <v>988</v>
      </c>
      <c r="B657" s="133">
        <v>1</v>
      </c>
      <c r="C657" s="131">
        <v>4</v>
      </c>
      <c r="D657" s="133">
        <v>1</v>
      </c>
      <c r="E657" s="133">
        <v>1</v>
      </c>
      <c r="F657" s="133">
        <v>1</v>
      </c>
    </row>
    <row r="658" spans="1:6" x14ac:dyDescent="0.25">
      <c r="A658" s="136" t="s">
        <v>888</v>
      </c>
      <c r="B658" s="133">
        <v>2</v>
      </c>
      <c r="C658" s="131">
        <v>4</v>
      </c>
      <c r="D658" s="133">
        <v>1</v>
      </c>
      <c r="E658" s="133">
        <v>1</v>
      </c>
      <c r="F658" s="133">
        <v>1</v>
      </c>
    </row>
    <row r="659" spans="1:6" x14ac:dyDescent="0.25">
      <c r="A659" s="136" t="s">
        <v>890</v>
      </c>
      <c r="B659" s="133">
        <v>3</v>
      </c>
      <c r="C659" s="131">
        <v>4</v>
      </c>
      <c r="D659" s="133">
        <v>5</v>
      </c>
      <c r="E659" s="133">
        <v>5</v>
      </c>
      <c r="F659" s="133">
        <v>1</v>
      </c>
    </row>
    <row r="660" spans="1:6" x14ac:dyDescent="0.25">
      <c r="A660" s="136" t="s">
        <v>891</v>
      </c>
      <c r="B660" s="133">
        <v>1</v>
      </c>
      <c r="C660" s="131">
        <v>4</v>
      </c>
      <c r="D660" s="133">
        <v>1</v>
      </c>
      <c r="E660" s="133">
        <v>1</v>
      </c>
      <c r="F660" s="133">
        <v>1</v>
      </c>
    </row>
    <row r="661" spans="1:6" x14ac:dyDescent="0.25">
      <c r="A661" s="136" t="s">
        <v>1740</v>
      </c>
      <c r="B661" s="133">
        <v>3</v>
      </c>
      <c r="C661" s="131">
        <v>4</v>
      </c>
      <c r="D661" s="133">
        <v>3</v>
      </c>
      <c r="E661" s="133">
        <v>3</v>
      </c>
      <c r="F661" s="133">
        <v>1</v>
      </c>
    </row>
    <row r="662" spans="1:6" x14ac:dyDescent="0.25">
      <c r="A662" s="136" t="s">
        <v>1741</v>
      </c>
      <c r="B662" s="133">
        <v>2</v>
      </c>
      <c r="C662" s="131">
        <v>4</v>
      </c>
      <c r="D662" s="133">
        <v>2</v>
      </c>
      <c r="E662" s="133">
        <v>2</v>
      </c>
      <c r="F662" s="133">
        <v>1</v>
      </c>
    </row>
    <row r="663" spans="1:6" x14ac:dyDescent="0.25">
      <c r="A663" s="136" t="s">
        <v>996</v>
      </c>
      <c r="B663" s="133">
        <v>2</v>
      </c>
      <c r="C663" s="131">
        <v>4</v>
      </c>
      <c r="D663" s="133">
        <v>2</v>
      </c>
      <c r="E663" s="133">
        <v>2</v>
      </c>
      <c r="F663" s="133">
        <v>1</v>
      </c>
    </row>
    <row r="664" spans="1:6" x14ac:dyDescent="0.25">
      <c r="A664" s="136" t="s">
        <v>1742</v>
      </c>
      <c r="B664" s="133">
        <v>2</v>
      </c>
      <c r="C664" s="131">
        <v>4</v>
      </c>
      <c r="D664" s="133">
        <v>2</v>
      </c>
      <c r="E664" s="133">
        <v>2</v>
      </c>
      <c r="F664" s="133">
        <v>1</v>
      </c>
    </row>
    <row r="665" spans="1:6" x14ac:dyDescent="0.25">
      <c r="A665" s="136" t="s">
        <v>1692</v>
      </c>
      <c r="B665" s="133">
        <v>2</v>
      </c>
      <c r="C665" s="131">
        <v>4</v>
      </c>
      <c r="D665" s="133">
        <v>2</v>
      </c>
      <c r="E665" s="133">
        <v>2</v>
      </c>
      <c r="F665" s="133">
        <v>1</v>
      </c>
    </row>
    <row r="666" spans="1:6" x14ac:dyDescent="0.25">
      <c r="A666" s="136" t="s">
        <v>899</v>
      </c>
      <c r="B666" s="133">
        <v>1</v>
      </c>
      <c r="C666" s="131">
        <v>4</v>
      </c>
      <c r="D666" s="133">
        <v>2</v>
      </c>
      <c r="E666" s="133">
        <v>2</v>
      </c>
      <c r="F666" s="133">
        <v>1</v>
      </c>
    </row>
    <row r="667" spans="1:6" x14ac:dyDescent="0.25">
      <c r="A667" s="136" t="s">
        <v>1743</v>
      </c>
      <c r="B667" s="133">
        <v>6</v>
      </c>
      <c r="C667" s="131">
        <v>4</v>
      </c>
      <c r="D667" s="133">
        <v>6</v>
      </c>
      <c r="E667" s="133">
        <v>6</v>
      </c>
      <c r="F667" s="133">
        <v>1</v>
      </c>
    </row>
    <row r="668" spans="1:6" x14ac:dyDescent="0.25">
      <c r="A668" s="136" t="s">
        <v>1002</v>
      </c>
      <c r="B668" s="133">
        <v>4</v>
      </c>
      <c r="C668" s="131">
        <v>4</v>
      </c>
      <c r="D668" s="133">
        <v>4</v>
      </c>
      <c r="E668" s="133">
        <v>4</v>
      </c>
      <c r="F668" s="133">
        <v>1</v>
      </c>
    </row>
    <row r="669" spans="1:6" x14ac:dyDescent="0.25">
      <c r="A669" s="136" t="s">
        <v>1004</v>
      </c>
      <c r="B669" s="133">
        <v>1</v>
      </c>
      <c r="C669" s="131">
        <v>4</v>
      </c>
      <c r="D669" s="133">
        <v>1</v>
      </c>
      <c r="E669" s="133">
        <v>1</v>
      </c>
      <c r="F669" s="133">
        <v>1</v>
      </c>
    </row>
    <row r="670" spans="1:6" x14ac:dyDescent="0.25">
      <c r="A670" s="136" t="s">
        <v>905</v>
      </c>
      <c r="B670" s="133">
        <v>2</v>
      </c>
      <c r="C670" s="131">
        <v>4</v>
      </c>
      <c r="D670" s="133">
        <v>2</v>
      </c>
      <c r="E670" s="133">
        <v>2</v>
      </c>
      <c r="F670" s="133">
        <v>1</v>
      </c>
    </row>
    <row r="671" spans="1:6" x14ac:dyDescent="0.25">
      <c r="A671" s="136" t="s">
        <v>1009</v>
      </c>
      <c r="B671" s="133">
        <v>2</v>
      </c>
      <c r="C671" s="131">
        <v>4</v>
      </c>
      <c r="D671" s="133">
        <v>3</v>
      </c>
      <c r="E671" s="133">
        <v>3</v>
      </c>
      <c r="F671" s="133">
        <v>1</v>
      </c>
    </row>
    <row r="672" spans="1:6" x14ac:dyDescent="0.25">
      <c r="A672" s="136" t="s">
        <v>908</v>
      </c>
      <c r="B672" s="133">
        <v>2</v>
      </c>
      <c r="C672" s="131">
        <v>4</v>
      </c>
      <c r="D672" s="133">
        <v>3</v>
      </c>
      <c r="E672" s="133">
        <v>3</v>
      </c>
      <c r="F672" s="133">
        <v>1</v>
      </c>
    </row>
    <row r="673" spans="1:6" x14ac:dyDescent="0.25">
      <c r="A673" s="136" t="s">
        <v>1012</v>
      </c>
      <c r="B673" s="133">
        <v>3</v>
      </c>
      <c r="C673" s="131">
        <v>4</v>
      </c>
      <c r="D673" s="133">
        <v>3</v>
      </c>
      <c r="E673" s="133">
        <v>3</v>
      </c>
      <c r="F673" s="133">
        <v>1</v>
      </c>
    </row>
    <row r="674" spans="1:6" x14ac:dyDescent="0.25">
      <c r="A674" s="136" t="s">
        <v>1014</v>
      </c>
      <c r="B674" s="133">
        <v>1</v>
      </c>
      <c r="C674" s="131">
        <v>4</v>
      </c>
      <c r="D674" s="133">
        <v>1</v>
      </c>
      <c r="E674" s="133">
        <v>1</v>
      </c>
      <c r="F674" s="133">
        <v>1</v>
      </c>
    </row>
    <row r="675" spans="1:6" x14ac:dyDescent="0.25">
      <c r="A675" s="136" t="s">
        <v>912</v>
      </c>
      <c r="B675" s="133">
        <v>4</v>
      </c>
      <c r="C675" s="131">
        <v>4</v>
      </c>
      <c r="D675" s="133">
        <v>5</v>
      </c>
      <c r="E675" s="133">
        <v>5</v>
      </c>
      <c r="F675" s="133">
        <v>1</v>
      </c>
    </row>
    <row r="676" spans="1:6" x14ac:dyDescent="0.25">
      <c r="A676" s="136" t="s">
        <v>1021</v>
      </c>
      <c r="B676" s="133">
        <v>2</v>
      </c>
      <c r="C676" s="131">
        <v>4</v>
      </c>
      <c r="D676" s="133">
        <v>2</v>
      </c>
      <c r="E676" s="133">
        <v>2</v>
      </c>
      <c r="F676" s="133">
        <v>1</v>
      </c>
    </row>
    <row r="677" spans="1:6" x14ac:dyDescent="0.25">
      <c r="A677" s="136" t="s">
        <v>917</v>
      </c>
      <c r="B677" s="133"/>
      <c r="C677" s="131">
        <v>4</v>
      </c>
      <c r="D677" s="133">
        <v>1</v>
      </c>
      <c r="E677" s="133"/>
      <c r="F677" s="133"/>
    </row>
    <row r="678" spans="1:6" x14ac:dyDescent="0.25">
      <c r="A678" s="136" t="s">
        <v>1027</v>
      </c>
      <c r="B678" s="133">
        <v>1</v>
      </c>
      <c r="C678" s="131">
        <v>4</v>
      </c>
      <c r="D678" s="133">
        <v>2</v>
      </c>
      <c r="E678" s="133">
        <v>2</v>
      </c>
      <c r="F678" s="133">
        <v>1</v>
      </c>
    </row>
    <row r="679" spans="1:6" x14ac:dyDescent="0.25">
      <c r="A679" s="136" t="s">
        <v>1031</v>
      </c>
      <c r="B679" s="133">
        <v>5</v>
      </c>
      <c r="C679" s="131">
        <v>4</v>
      </c>
      <c r="D679" s="133">
        <v>5</v>
      </c>
      <c r="E679" s="133">
        <v>5</v>
      </c>
      <c r="F679" s="133">
        <v>1</v>
      </c>
    </row>
    <row r="680" spans="1:6" x14ac:dyDescent="0.25">
      <c r="A680" s="136" t="s">
        <v>1032</v>
      </c>
      <c r="B680" s="133">
        <v>2</v>
      </c>
      <c r="C680" s="131">
        <v>4</v>
      </c>
      <c r="D680" s="133">
        <v>2</v>
      </c>
      <c r="E680" s="133">
        <v>2</v>
      </c>
      <c r="F680" s="133">
        <v>1</v>
      </c>
    </row>
    <row r="681" spans="1:6" x14ac:dyDescent="0.25">
      <c r="A681" s="136" t="s">
        <v>1035</v>
      </c>
      <c r="B681" s="133"/>
      <c r="C681" s="131">
        <v>4</v>
      </c>
      <c r="D681" s="133">
        <v>3</v>
      </c>
      <c r="E681" s="133"/>
      <c r="F681" s="133"/>
    </row>
    <row r="682" spans="1:6" x14ac:dyDescent="0.25">
      <c r="A682" s="136" t="s">
        <v>1036</v>
      </c>
      <c r="B682" s="133"/>
      <c r="C682" s="131">
        <v>4</v>
      </c>
      <c r="D682" s="133">
        <v>2</v>
      </c>
      <c r="E682" s="133"/>
      <c r="F682" s="133"/>
    </row>
    <row r="683" spans="1:6" x14ac:dyDescent="0.25">
      <c r="A683" s="136" t="s">
        <v>1754</v>
      </c>
      <c r="B683" s="133">
        <v>3</v>
      </c>
      <c r="C683" s="131">
        <v>4</v>
      </c>
      <c r="D683" s="133">
        <v>3</v>
      </c>
      <c r="E683" s="133">
        <v>3</v>
      </c>
      <c r="F683" s="133">
        <v>1</v>
      </c>
    </row>
    <row r="684" spans="1:6" x14ac:dyDescent="0.25">
      <c r="A684" s="136" t="s">
        <v>929</v>
      </c>
      <c r="B684" s="133">
        <v>2</v>
      </c>
      <c r="C684" s="131">
        <v>4</v>
      </c>
      <c r="D684" s="133">
        <v>2</v>
      </c>
      <c r="E684" s="133">
        <v>2</v>
      </c>
      <c r="F684" s="133">
        <v>1</v>
      </c>
    </row>
    <row r="685" spans="1:6" x14ac:dyDescent="0.25">
      <c r="A685" s="136" t="s">
        <v>1712</v>
      </c>
      <c r="B685" s="133">
        <v>1</v>
      </c>
      <c r="C685" s="131">
        <v>4</v>
      </c>
      <c r="D685" s="133">
        <v>5</v>
      </c>
      <c r="E685" s="133">
        <v>5</v>
      </c>
      <c r="F685" s="133">
        <v>1</v>
      </c>
    </row>
    <row r="686" spans="1:6" x14ac:dyDescent="0.25">
      <c r="A686" s="136" t="s">
        <v>1758</v>
      </c>
      <c r="B686" s="133">
        <v>1</v>
      </c>
      <c r="C686" s="131">
        <v>4</v>
      </c>
      <c r="D686" s="133">
        <v>2</v>
      </c>
      <c r="E686" s="133">
        <v>2</v>
      </c>
      <c r="F686" s="133">
        <v>1</v>
      </c>
    </row>
    <row r="687" spans="1:6" x14ac:dyDescent="0.25">
      <c r="A687" s="136" t="s">
        <v>1040</v>
      </c>
      <c r="B687" s="133"/>
      <c r="C687" s="131">
        <v>4</v>
      </c>
      <c r="D687" s="133">
        <v>1</v>
      </c>
      <c r="E687" s="133"/>
      <c r="F687" s="133"/>
    </row>
    <row r="688" spans="1:6" x14ac:dyDescent="0.25">
      <c r="A688" s="136" t="s">
        <v>1759</v>
      </c>
      <c r="B688" s="133">
        <v>3</v>
      </c>
      <c r="C688" s="131">
        <v>4</v>
      </c>
      <c r="D688" s="133">
        <v>4</v>
      </c>
      <c r="E688" s="133">
        <v>4</v>
      </c>
      <c r="F688" s="133">
        <v>1</v>
      </c>
    </row>
    <row r="689" spans="1:6" x14ac:dyDescent="0.25">
      <c r="A689" s="136" t="s">
        <v>1044</v>
      </c>
      <c r="B689" s="133">
        <v>3</v>
      </c>
      <c r="C689" s="131">
        <v>4</v>
      </c>
      <c r="D689" s="133">
        <v>2</v>
      </c>
      <c r="E689" s="133">
        <v>2</v>
      </c>
      <c r="F689" s="133">
        <v>1</v>
      </c>
    </row>
    <row r="690" spans="1:6" x14ac:dyDescent="0.25">
      <c r="A690" s="136" t="s">
        <v>868</v>
      </c>
      <c r="B690" s="133"/>
      <c r="C690" s="131">
        <v>4</v>
      </c>
      <c r="D690" s="133">
        <v>1</v>
      </c>
      <c r="E690" s="133"/>
      <c r="F690" s="133"/>
    </row>
    <row r="691" spans="1:6" x14ac:dyDescent="0.25">
      <c r="A691" s="136" t="s">
        <v>1050</v>
      </c>
      <c r="B691" s="133">
        <v>2</v>
      </c>
      <c r="C691" s="131">
        <v>4</v>
      </c>
      <c r="D691" s="133">
        <v>2</v>
      </c>
      <c r="E691" s="133">
        <v>2</v>
      </c>
      <c r="F691" s="133">
        <v>1</v>
      </c>
    </row>
    <row r="692" spans="1:6" x14ac:dyDescent="0.25">
      <c r="A692" s="136" t="s">
        <v>1051</v>
      </c>
      <c r="B692" s="133">
        <v>2</v>
      </c>
      <c r="C692" s="131">
        <v>4</v>
      </c>
      <c r="D692" s="133">
        <v>2</v>
      </c>
      <c r="E692" s="133">
        <v>2</v>
      </c>
      <c r="F692" s="133">
        <v>1</v>
      </c>
    </row>
    <row r="693" spans="1:6" x14ac:dyDescent="0.25">
      <c r="A693" s="136" t="s">
        <v>1714</v>
      </c>
      <c r="B693" s="133">
        <v>1</v>
      </c>
      <c r="C693" s="131">
        <v>4</v>
      </c>
      <c r="D693" s="133">
        <v>1</v>
      </c>
      <c r="E693" s="133">
        <v>1</v>
      </c>
      <c r="F693" s="133">
        <v>1</v>
      </c>
    </row>
    <row r="694" spans="1:6" x14ac:dyDescent="0.25">
      <c r="A694" s="136" t="s">
        <v>1763</v>
      </c>
      <c r="B694" s="133">
        <v>5</v>
      </c>
      <c r="C694" s="131">
        <v>4</v>
      </c>
      <c r="D694" s="133">
        <v>5</v>
      </c>
      <c r="E694" s="133">
        <v>5</v>
      </c>
      <c r="F694" s="133">
        <v>1</v>
      </c>
    </row>
    <row r="695" spans="1:6" x14ac:dyDescent="0.25">
      <c r="A695" s="136" t="s">
        <v>1764</v>
      </c>
      <c r="B695" s="133"/>
      <c r="C695" s="131">
        <v>4</v>
      </c>
      <c r="D695" s="133">
        <v>1</v>
      </c>
      <c r="E695" s="133"/>
      <c r="F695" s="133"/>
    </row>
    <row r="696" spans="1:6" x14ac:dyDescent="0.25">
      <c r="A696" s="137" t="s">
        <v>1059</v>
      </c>
      <c r="B696" s="134">
        <v>85</v>
      </c>
      <c r="C696" s="132" t="s">
        <v>840</v>
      </c>
      <c r="D696" s="134">
        <v>109</v>
      </c>
      <c r="E696" s="134">
        <v>98</v>
      </c>
      <c r="F696" s="134">
        <v>36</v>
      </c>
    </row>
    <row r="697" spans="1:6" x14ac:dyDescent="0.25">
      <c r="A697" s="136" t="s">
        <v>1060</v>
      </c>
      <c r="B697" s="133"/>
      <c r="C697" s="130"/>
      <c r="D697" s="133"/>
      <c r="E697" s="133"/>
      <c r="F697" s="133"/>
    </row>
    <row r="698" spans="1:6" x14ac:dyDescent="0.25">
      <c r="A698" s="136" t="s">
        <v>800</v>
      </c>
      <c r="B698" s="133">
        <v>1</v>
      </c>
      <c r="C698" s="131">
        <v>4</v>
      </c>
      <c r="D698" s="133">
        <v>1</v>
      </c>
      <c r="E698" s="133">
        <v>1</v>
      </c>
      <c r="F698" s="133">
        <v>1</v>
      </c>
    </row>
    <row r="699" spans="1:6" x14ac:dyDescent="0.25">
      <c r="A699" s="136" t="s">
        <v>1766</v>
      </c>
      <c r="B699" s="133">
        <v>2</v>
      </c>
      <c r="C699" s="131">
        <v>4</v>
      </c>
      <c r="D699" s="133">
        <v>2</v>
      </c>
      <c r="E699" s="133">
        <v>2</v>
      </c>
      <c r="F699" s="133">
        <v>1</v>
      </c>
    </row>
    <row r="700" spans="1:6" x14ac:dyDescent="0.25">
      <c r="A700" s="136" t="s">
        <v>1066</v>
      </c>
      <c r="B700" s="133"/>
      <c r="C700" s="131">
        <v>4</v>
      </c>
      <c r="D700" s="133">
        <v>1</v>
      </c>
      <c r="E700" s="133"/>
      <c r="F700" s="133"/>
    </row>
    <row r="701" spans="1:6" x14ac:dyDescent="0.25">
      <c r="A701" s="136" t="s">
        <v>1069</v>
      </c>
      <c r="B701" s="133">
        <v>10</v>
      </c>
      <c r="C701" s="131">
        <v>4</v>
      </c>
      <c r="D701" s="133">
        <v>11</v>
      </c>
      <c r="E701" s="133">
        <v>11</v>
      </c>
      <c r="F701" s="133">
        <v>1</v>
      </c>
    </row>
    <row r="702" spans="1:6" x14ac:dyDescent="0.25">
      <c r="A702" s="136" t="s">
        <v>1070</v>
      </c>
      <c r="B702" s="133">
        <v>8</v>
      </c>
      <c r="C702" s="131">
        <v>4</v>
      </c>
      <c r="D702" s="133">
        <v>11</v>
      </c>
      <c r="E702" s="133">
        <v>11</v>
      </c>
      <c r="F702" s="133">
        <v>1</v>
      </c>
    </row>
    <row r="703" spans="1:6" x14ac:dyDescent="0.25">
      <c r="A703" s="136" t="s">
        <v>805</v>
      </c>
      <c r="B703" s="133">
        <v>1</v>
      </c>
      <c r="C703" s="131">
        <v>4</v>
      </c>
      <c r="D703" s="133">
        <v>1</v>
      </c>
      <c r="E703" s="133">
        <v>1</v>
      </c>
      <c r="F703" s="133">
        <v>1</v>
      </c>
    </row>
    <row r="704" spans="1:6" x14ac:dyDescent="0.25">
      <c r="A704" s="136" t="s">
        <v>1771</v>
      </c>
      <c r="B704" s="133">
        <v>1</v>
      </c>
      <c r="C704" s="131">
        <v>4</v>
      </c>
      <c r="D704" s="133">
        <v>1</v>
      </c>
      <c r="E704" s="133">
        <v>1</v>
      </c>
      <c r="F704" s="133">
        <v>1</v>
      </c>
    </row>
    <row r="705" spans="1:6" x14ac:dyDescent="0.25">
      <c r="A705" s="136" t="s">
        <v>807</v>
      </c>
      <c r="B705" s="133">
        <v>2</v>
      </c>
      <c r="C705" s="131">
        <v>4</v>
      </c>
      <c r="D705" s="133">
        <v>1</v>
      </c>
      <c r="E705" s="133">
        <v>1</v>
      </c>
      <c r="F705" s="133">
        <v>1</v>
      </c>
    </row>
    <row r="706" spans="1:6" x14ac:dyDescent="0.25">
      <c r="A706" s="136" t="s">
        <v>1772</v>
      </c>
      <c r="B706" s="133">
        <v>19</v>
      </c>
      <c r="C706" s="131">
        <v>4</v>
      </c>
      <c r="D706" s="133">
        <v>20</v>
      </c>
      <c r="E706" s="133">
        <v>20</v>
      </c>
      <c r="F706" s="133">
        <v>1</v>
      </c>
    </row>
    <row r="707" spans="1:6" x14ac:dyDescent="0.25">
      <c r="A707" s="136" t="s">
        <v>1075</v>
      </c>
      <c r="B707" s="133">
        <v>13</v>
      </c>
      <c r="C707" s="131">
        <v>4</v>
      </c>
      <c r="D707" s="133">
        <v>16</v>
      </c>
      <c r="E707" s="133">
        <v>16</v>
      </c>
      <c r="F707" s="133">
        <v>1</v>
      </c>
    </row>
    <row r="708" spans="1:6" x14ac:dyDescent="0.25">
      <c r="A708" s="136" t="s">
        <v>1773</v>
      </c>
      <c r="B708" s="133">
        <v>1</v>
      </c>
      <c r="C708" s="131">
        <v>4</v>
      </c>
      <c r="D708" s="133">
        <v>2</v>
      </c>
      <c r="E708" s="133">
        <v>2</v>
      </c>
      <c r="F708" s="133">
        <v>1</v>
      </c>
    </row>
    <row r="709" spans="1:6" x14ac:dyDescent="0.25">
      <c r="A709" s="136" t="s">
        <v>809</v>
      </c>
      <c r="B709" s="133">
        <v>1</v>
      </c>
      <c r="C709" s="131">
        <v>4</v>
      </c>
      <c r="D709" s="133">
        <v>1</v>
      </c>
      <c r="E709" s="133">
        <v>1</v>
      </c>
      <c r="F709" s="133">
        <v>1</v>
      </c>
    </row>
    <row r="710" spans="1:6" x14ac:dyDescent="0.25">
      <c r="A710" s="136" t="s">
        <v>2036</v>
      </c>
      <c r="B710" s="133">
        <v>1</v>
      </c>
      <c r="C710" s="131">
        <v>4</v>
      </c>
      <c r="D710" s="133">
        <v>1</v>
      </c>
      <c r="E710" s="133">
        <v>1</v>
      </c>
      <c r="F710" s="133">
        <v>1</v>
      </c>
    </row>
    <row r="711" spans="1:6" x14ac:dyDescent="0.25">
      <c r="A711" s="136" t="s">
        <v>1087</v>
      </c>
      <c r="B711" s="133">
        <v>4</v>
      </c>
      <c r="C711" s="131">
        <v>4</v>
      </c>
      <c r="D711" s="133">
        <v>4</v>
      </c>
      <c r="E711" s="133">
        <v>4</v>
      </c>
      <c r="F711" s="133">
        <v>1</v>
      </c>
    </row>
    <row r="712" spans="1:6" x14ac:dyDescent="0.25">
      <c r="A712" s="136" t="s">
        <v>1777</v>
      </c>
      <c r="B712" s="133">
        <v>3</v>
      </c>
      <c r="C712" s="131">
        <v>4</v>
      </c>
      <c r="D712" s="133">
        <v>4</v>
      </c>
      <c r="E712" s="133">
        <v>4</v>
      </c>
      <c r="F712" s="133">
        <v>1</v>
      </c>
    </row>
    <row r="713" spans="1:6" x14ac:dyDescent="0.25">
      <c r="A713" s="136" t="s">
        <v>1778</v>
      </c>
      <c r="B713" s="133">
        <v>5</v>
      </c>
      <c r="C713" s="131">
        <v>4</v>
      </c>
      <c r="D713" s="133">
        <v>4</v>
      </c>
      <c r="E713" s="133">
        <v>4</v>
      </c>
      <c r="F713" s="133">
        <v>1</v>
      </c>
    </row>
    <row r="714" spans="1:6" x14ac:dyDescent="0.25">
      <c r="A714" s="136" t="s">
        <v>817</v>
      </c>
      <c r="B714" s="133">
        <v>3</v>
      </c>
      <c r="C714" s="131">
        <v>4</v>
      </c>
      <c r="D714" s="133"/>
      <c r="E714" s="133"/>
      <c r="F714" s="133"/>
    </row>
    <row r="715" spans="1:6" x14ac:dyDescent="0.25">
      <c r="A715" s="136" t="s">
        <v>2119</v>
      </c>
      <c r="B715" s="133">
        <v>5</v>
      </c>
      <c r="C715" s="131">
        <v>4</v>
      </c>
      <c r="D715" s="133">
        <v>5</v>
      </c>
      <c r="E715" s="133">
        <v>5</v>
      </c>
      <c r="F715" s="133">
        <v>1</v>
      </c>
    </row>
    <row r="716" spans="1:6" x14ac:dyDescent="0.25">
      <c r="A716" s="136" t="s">
        <v>1655</v>
      </c>
      <c r="B716" s="133">
        <v>12</v>
      </c>
      <c r="C716" s="131">
        <v>4</v>
      </c>
      <c r="D716" s="133">
        <v>14</v>
      </c>
      <c r="E716" s="133">
        <v>14</v>
      </c>
      <c r="F716" s="133">
        <v>1</v>
      </c>
    </row>
    <row r="717" spans="1:6" x14ac:dyDescent="0.25">
      <c r="A717" s="136" t="s">
        <v>820</v>
      </c>
      <c r="B717" s="133">
        <v>2</v>
      </c>
      <c r="C717" s="131">
        <v>4</v>
      </c>
      <c r="D717" s="133">
        <v>2</v>
      </c>
      <c r="E717" s="133">
        <v>2</v>
      </c>
      <c r="F717" s="133">
        <v>1</v>
      </c>
    </row>
    <row r="718" spans="1:6" x14ac:dyDescent="0.25">
      <c r="A718" s="136" t="s">
        <v>823</v>
      </c>
      <c r="B718" s="133">
        <v>6</v>
      </c>
      <c r="C718" s="131">
        <v>4</v>
      </c>
      <c r="D718" s="133">
        <v>5</v>
      </c>
      <c r="E718" s="133">
        <v>5</v>
      </c>
      <c r="F718" s="133">
        <v>1</v>
      </c>
    </row>
    <row r="719" spans="1:6" x14ac:dyDescent="0.25">
      <c r="A719" s="136" t="s">
        <v>1781</v>
      </c>
      <c r="B719" s="133">
        <v>1</v>
      </c>
      <c r="C719" s="131">
        <v>4</v>
      </c>
      <c r="D719" s="133">
        <v>2</v>
      </c>
      <c r="E719" s="133">
        <v>2</v>
      </c>
      <c r="F719" s="133">
        <v>1</v>
      </c>
    </row>
    <row r="720" spans="1:6" x14ac:dyDescent="0.25">
      <c r="A720" s="136" t="s">
        <v>825</v>
      </c>
      <c r="B720" s="133">
        <v>1</v>
      </c>
      <c r="C720" s="131">
        <v>4</v>
      </c>
      <c r="D720" s="133">
        <v>1</v>
      </c>
      <c r="E720" s="133">
        <v>1</v>
      </c>
      <c r="F720" s="133">
        <v>1</v>
      </c>
    </row>
    <row r="721" spans="1:6" x14ac:dyDescent="0.25">
      <c r="A721" s="136" t="s">
        <v>1108</v>
      </c>
      <c r="B721" s="133">
        <v>1</v>
      </c>
      <c r="C721" s="131">
        <v>4</v>
      </c>
      <c r="D721" s="133">
        <v>1</v>
      </c>
      <c r="E721" s="133">
        <v>1</v>
      </c>
      <c r="F721" s="133">
        <v>1</v>
      </c>
    </row>
    <row r="722" spans="1:6" x14ac:dyDescent="0.25">
      <c r="A722" s="136" t="s">
        <v>1109</v>
      </c>
      <c r="B722" s="133">
        <v>1</v>
      </c>
      <c r="C722" s="131">
        <v>4</v>
      </c>
      <c r="D722" s="133">
        <v>1</v>
      </c>
      <c r="E722" s="133">
        <v>1</v>
      </c>
      <c r="F722" s="133">
        <v>1</v>
      </c>
    </row>
    <row r="723" spans="1:6" x14ac:dyDescent="0.25">
      <c r="A723" s="136" t="s">
        <v>1783</v>
      </c>
      <c r="B723" s="133">
        <v>1</v>
      </c>
      <c r="C723" s="131">
        <v>4</v>
      </c>
      <c r="D723" s="133">
        <v>1</v>
      </c>
      <c r="E723" s="133">
        <v>1</v>
      </c>
      <c r="F723" s="133">
        <v>1</v>
      </c>
    </row>
    <row r="724" spans="1:6" x14ac:dyDescent="0.25">
      <c r="A724" s="136" t="s">
        <v>1032</v>
      </c>
      <c r="B724" s="133">
        <v>2</v>
      </c>
      <c r="C724" s="131">
        <v>4</v>
      </c>
      <c r="D724" s="133"/>
      <c r="E724" s="133"/>
      <c r="F724" s="133"/>
    </row>
    <row r="725" spans="1:6" x14ac:dyDescent="0.25">
      <c r="A725" s="136" t="s">
        <v>829</v>
      </c>
      <c r="B725" s="133">
        <v>2</v>
      </c>
      <c r="C725" s="131">
        <v>4</v>
      </c>
      <c r="D725" s="133">
        <v>2</v>
      </c>
      <c r="E725" s="133">
        <v>2</v>
      </c>
      <c r="F725" s="133">
        <v>1</v>
      </c>
    </row>
    <row r="726" spans="1:6" x14ac:dyDescent="0.25">
      <c r="A726" s="136" t="s">
        <v>1116</v>
      </c>
      <c r="B726" s="133">
        <v>1</v>
      </c>
      <c r="C726" s="131">
        <v>4</v>
      </c>
      <c r="D726" s="133">
        <v>1</v>
      </c>
      <c r="E726" s="133">
        <v>1</v>
      </c>
      <c r="F726" s="133">
        <v>1</v>
      </c>
    </row>
    <row r="727" spans="1:6" x14ac:dyDescent="0.25">
      <c r="A727" s="136" t="s">
        <v>1120</v>
      </c>
      <c r="B727" s="133">
        <v>1</v>
      </c>
      <c r="C727" s="131">
        <v>4</v>
      </c>
      <c r="D727" s="133">
        <v>1</v>
      </c>
      <c r="E727" s="133">
        <v>1</v>
      </c>
      <c r="F727" s="133">
        <v>1</v>
      </c>
    </row>
    <row r="728" spans="1:6" x14ac:dyDescent="0.25">
      <c r="A728" s="136" t="s">
        <v>1789</v>
      </c>
      <c r="B728" s="133">
        <v>3</v>
      </c>
      <c r="C728" s="131">
        <v>4</v>
      </c>
      <c r="D728" s="133">
        <v>3</v>
      </c>
      <c r="E728" s="133">
        <v>3</v>
      </c>
      <c r="F728" s="133">
        <v>1</v>
      </c>
    </row>
    <row r="729" spans="1:6" x14ac:dyDescent="0.25">
      <c r="A729" s="136" t="s">
        <v>1123</v>
      </c>
      <c r="B729" s="133">
        <v>1</v>
      </c>
      <c r="C729" s="131">
        <v>4</v>
      </c>
      <c r="D729" s="133"/>
      <c r="E729" s="133"/>
      <c r="F729" s="133"/>
    </row>
    <row r="730" spans="1:6" x14ac:dyDescent="0.25">
      <c r="A730" s="136" t="s">
        <v>1790</v>
      </c>
      <c r="B730" s="133">
        <v>1</v>
      </c>
      <c r="C730" s="131">
        <v>4</v>
      </c>
      <c r="D730" s="133"/>
      <c r="E730" s="133"/>
      <c r="F730" s="133"/>
    </row>
    <row r="731" spans="1:6" x14ac:dyDescent="0.25">
      <c r="A731" s="136" t="s">
        <v>833</v>
      </c>
      <c r="B731" s="133">
        <v>1</v>
      </c>
      <c r="C731" s="131">
        <v>4</v>
      </c>
      <c r="D731" s="133">
        <v>1</v>
      </c>
      <c r="E731" s="133">
        <v>1</v>
      </c>
      <c r="F731" s="133">
        <v>1</v>
      </c>
    </row>
    <row r="732" spans="1:6" x14ac:dyDescent="0.25">
      <c r="A732" s="136" t="s">
        <v>834</v>
      </c>
      <c r="B732" s="133">
        <v>1</v>
      </c>
      <c r="C732" s="131">
        <v>4</v>
      </c>
      <c r="D732" s="133">
        <v>1</v>
      </c>
      <c r="E732" s="133">
        <v>1</v>
      </c>
      <c r="F732" s="133">
        <v>1</v>
      </c>
    </row>
    <row r="733" spans="1:6" x14ac:dyDescent="0.25">
      <c r="A733" s="136" t="s">
        <v>1793</v>
      </c>
      <c r="B733" s="133">
        <v>3</v>
      </c>
      <c r="C733" s="131">
        <v>4</v>
      </c>
      <c r="D733" s="133">
        <v>3</v>
      </c>
      <c r="E733" s="133">
        <v>3</v>
      </c>
      <c r="F733" s="133">
        <v>1</v>
      </c>
    </row>
    <row r="734" spans="1:6" x14ac:dyDescent="0.25">
      <c r="A734" s="137" t="s">
        <v>1131</v>
      </c>
      <c r="B734" s="134">
        <v>121</v>
      </c>
      <c r="C734" s="132" t="s">
        <v>840</v>
      </c>
      <c r="D734" s="134">
        <v>125</v>
      </c>
      <c r="E734" s="134">
        <v>124</v>
      </c>
      <c r="F734" s="134">
        <v>31</v>
      </c>
    </row>
    <row r="735" spans="1:6" x14ac:dyDescent="0.25">
      <c r="A735" s="136" t="s">
        <v>1132</v>
      </c>
      <c r="B735" s="133"/>
      <c r="C735" s="130"/>
      <c r="D735" s="133"/>
      <c r="E735" s="133"/>
      <c r="F735" s="133"/>
    </row>
    <row r="736" spans="1:6" x14ac:dyDescent="0.25">
      <c r="A736" s="136" t="s">
        <v>827</v>
      </c>
      <c r="B736" s="133">
        <v>3</v>
      </c>
      <c r="C736" s="131">
        <v>4</v>
      </c>
      <c r="D736" s="133">
        <v>1</v>
      </c>
      <c r="E736" s="133">
        <v>1</v>
      </c>
      <c r="F736" s="133">
        <v>1</v>
      </c>
    </row>
    <row r="737" spans="1:6" x14ac:dyDescent="0.25">
      <c r="A737" s="136" t="s">
        <v>968</v>
      </c>
      <c r="B737" s="133">
        <v>3</v>
      </c>
      <c r="C737" s="131">
        <v>4</v>
      </c>
      <c r="D737" s="133">
        <v>1</v>
      </c>
      <c r="E737" s="133">
        <v>1</v>
      </c>
      <c r="F737" s="133">
        <v>1</v>
      </c>
    </row>
    <row r="738" spans="1:6" x14ac:dyDescent="0.25">
      <c r="A738" s="136" t="s">
        <v>1658</v>
      </c>
      <c r="B738" s="133">
        <v>1</v>
      </c>
      <c r="C738" s="131">
        <v>4</v>
      </c>
      <c r="D738" s="133"/>
      <c r="E738" s="133"/>
      <c r="F738" s="133"/>
    </row>
    <row r="739" spans="1:6" x14ac:dyDescent="0.25">
      <c r="A739" s="137" t="s">
        <v>1134</v>
      </c>
      <c r="B739" s="134">
        <v>7</v>
      </c>
      <c r="C739" s="132" t="s">
        <v>840</v>
      </c>
      <c r="D739" s="134">
        <v>2</v>
      </c>
      <c r="E739" s="134">
        <v>2</v>
      </c>
      <c r="F739" s="134">
        <v>2</v>
      </c>
    </row>
    <row r="740" spans="1:6" x14ac:dyDescent="0.25">
      <c r="A740" s="136" t="s">
        <v>1135</v>
      </c>
      <c r="B740" s="133"/>
      <c r="C740" s="130"/>
      <c r="D740" s="133"/>
      <c r="E740" s="133"/>
      <c r="F740" s="133"/>
    </row>
    <row r="741" spans="1:6" x14ac:dyDescent="0.25">
      <c r="A741" s="136" t="s">
        <v>1797</v>
      </c>
      <c r="B741" s="133">
        <v>1</v>
      </c>
      <c r="C741" s="131">
        <v>4</v>
      </c>
      <c r="D741" s="133">
        <v>1</v>
      </c>
      <c r="E741" s="133">
        <v>1</v>
      </c>
      <c r="F741" s="133">
        <v>1</v>
      </c>
    </row>
    <row r="742" spans="1:6" x14ac:dyDescent="0.25">
      <c r="A742" s="136" t="s">
        <v>1161</v>
      </c>
      <c r="B742" s="133">
        <v>4</v>
      </c>
      <c r="C742" s="131">
        <v>4</v>
      </c>
      <c r="D742" s="133">
        <v>8</v>
      </c>
      <c r="E742" s="133">
        <v>8</v>
      </c>
      <c r="F742" s="133">
        <v>1</v>
      </c>
    </row>
    <row r="743" spans="1:6" x14ac:dyDescent="0.25">
      <c r="A743" s="136" t="s">
        <v>1138</v>
      </c>
      <c r="B743" s="133"/>
      <c r="C743" s="131">
        <v>4</v>
      </c>
      <c r="D743" s="133">
        <v>1</v>
      </c>
      <c r="E743" s="133"/>
      <c r="F743" s="133"/>
    </row>
    <row r="744" spans="1:6" x14ac:dyDescent="0.25">
      <c r="A744" s="136" t="s">
        <v>1798</v>
      </c>
      <c r="B744" s="133">
        <v>1</v>
      </c>
      <c r="C744" s="131">
        <v>4</v>
      </c>
      <c r="D744" s="133"/>
      <c r="E744" s="133"/>
      <c r="F744" s="133"/>
    </row>
    <row r="745" spans="1:6" x14ac:dyDescent="0.25">
      <c r="A745" s="136" t="s">
        <v>1800</v>
      </c>
      <c r="B745" s="133">
        <v>1</v>
      </c>
      <c r="C745" s="131">
        <v>4</v>
      </c>
      <c r="D745" s="133">
        <v>1</v>
      </c>
      <c r="E745" s="133">
        <v>1</v>
      </c>
      <c r="F745" s="133">
        <v>1</v>
      </c>
    </row>
    <row r="746" spans="1:6" x14ac:dyDescent="0.25">
      <c r="A746" s="136" t="s">
        <v>1801</v>
      </c>
      <c r="B746" s="133">
        <v>1</v>
      </c>
      <c r="C746" s="131">
        <v>4</v>
      </c>
      <c r="D746" s="133"/>
      <c r="E746" s="133"/>
      <c r="F746" s="133"/>
    </row>
    <row r="747" spans="1:6" x14ac:dyDescent="0.25">
      <c r="A747" s="136" t="s">
        <v>1140</v>
      </c>
      <c r="B747" s="133">
        <v>2</v>
      </c>
      <c r="C747" s="131">
        <v>4</v>
      </c>
      <c r="D747" s="133"/>
      <c r="E747" s="133"/>
      <c r="F747" s="133"/>
    </row>
    <row r="748" spans="1:6" x14ac:dyDescent="0.25">
      <c r="A748" s="136" t="s">
        <v>1143</v>
      </c>
      <c r="B748" s="133">
        <v>1</v>
      </c>
      <c r="C748" s="131">
        <v>4</v>
      </c>
      <c r="D748" s="133">
        <v>1</v>
      </c>
      <c r="E748" s="133">
        <v>1</v>
      </c>
      <c r="F748" s="133">
        <v>1</v>
      </c>
    </row>
    <row r="749" spans="1:6" x14ac:dyDescent="0.25">
      <c r="A749" s="136" t="s">
        <v>1806</v>
      </c>
      <c r="B749" s="133">
        <v>1</v>
      </c>
      <c r="C749" s="131">
        <v>4</v>
      </c>
      <c r="D749" s="133">
        <v>1</v>
      </c>
      <c r="E749" s="133">
        <v>1</v>
      </c>
      <c r="F749" s="133">
        <v>1</v>
      </c>
    </row>
    <row r="750" spans="1:6" x14ac:dyDescent="0.25">
      <c r="A750" s="136" t="s">
        <v>1145</v>
      </c>
      <c r="B750" s="133">
        <v>1</v>
      </c>
      <c r="C750" s="131">
        <v>4</v>
      </c>
      <c r="D750" s="133">
        <v>1</v>
      </c>
      <c r="E750" s="133">
        <v>1</v>
      </c>
      <c r="F750" s="133">
        <v>1</v>
      </c>
    </row>
    <row r="751" spans="1:6" x14ac:dyDescent="0.25">
      <c r="A751" s="136" t="s">
        <v>1147</v>
      </c>
      <c r="B751" s="133">
        <v>1</v>
      </c>
      <c r="C751" s="131">
        <v>4</v>
      </c>
      <c r="D751" s="133">
        <v>1</v>
      </c>
      <c r="E751" s="133">
        <v>1</v>
      </c>
      <c r="F751" s="133">
        <v>1</v>
      </c>
    </row>
    <row r="752" spans="1:6" x14ac:dyDescent="0.25">
      <c r="A752" s="136" t="s">
        <v>1810</v>
      </c>
      <c r="B752" s="133">
        <v>2</v>
      </c>
      <c r="C752" s="131">
        <v>4</v>
      </c>
      <c r="D752" s="133">
        <v>2</v>
      </c>
      <c r="E752" s="133">
        <v>2</v>
      </c>
      <c r="F752" s="133">
        <v>1</v>
      </c>
    </row>
    <row r="753" spans="1:6" x14ac:dyDescent="0.25">
      <c r="A753" s="136" t="s">
        <v>1812</v>
      </c>
      <c r="B753" s="133">
        <v>1</v>
      </c>
      <c r="C753" s="131">
        <v>4</v>
      </c>
      <c r="D753" s="133">
        <v>1</v>
      </c>
      <c r="E753" s="133">
        <v>1</v>
      </c>
      <c r="F753" s="133">
        <v>1</v>
      </c>
    </row>
    <row r="754" spans="1:6" x14ac:dyDescent="0.25">
      <c r="A754" s="136" t="s">
        <v>1813</v>
      </c>
      <c r="B754" s="133">
        <v>1</v>
      </c>
      <c r="C754" s="131">
        <v>4</v>
      </c>
      <c r="D754" s="133"/>
      <c r="E754" s="133"/>
      <c r="F754" s="133"/>
    </row>
    <row r="755" spans="1:6" x14ac:dyDescent="0.25">
      <c r="A755" s="136" t="s">
        <v>1815</v>
      </c>
      <c r="B755" s="133">
        <v>1</v>
      </c>
      <c r="C755" s="131">
        <v>4</v>
      </c>
      <c r="D755" s="133"/>
      <c r="E755" s="133"/>
      <c r="F755" s="133"/>
    </row>
    <row r="756" spans="1:6" x14ac:dyDescent="0.25">
      <c r="A756" s="136" t="s">
        <v>2040</v>
      </c>
      <c r="B756" s="133">
        <v>1</v>
      </c>
      <c r="C756" s="131">
        <v>4</v>
      </c>
      <c r="D756" s="133">
        <v>5</v>
      </c>
      <c r="E756" s="133">
        <v>5</v>
      </c>
      <c r="F756" s="133">
        <v>1</v>
      </c>
    </row>
    <row r="757" spans="1:6" x14ac:dyDescent="0.25">
      <c r="A757" s="136" t="s">
        <v>2120</v>
      </c>
      <c r="B757" s="133">
        <v>1</v>
      </c>
      <c r="C757" s="131">
        <v>4</v>
      </c>
      <c r="D757" s="133">
        <v>1</v>
      </c>
      <c r="E757" s="133">
        <v>1</v>
      </c>
      <c r="F757" s="133">
        <v>1</v>
      </c>
    </row>
    <row r="758" spans="1:6" x14ac:dyDescent="0.25">
      <c r="A758" s="136" t="s">
        <v>1816</v>
      </c>
      <c r="B758" s="133">
        <v>1</v>
      </c>
      <c r="C758" s="131">
        <v>4</v>
      </c>
      <c r="D758" s="133">
        <v>2</v>
      </c>
      <c r="E758" s="133">
        <v>2</v>
      </c>
      <c r="F758" s="133">
        <v>1</v>
      </c>
    </row>
    <row r="759" spans="1:6" x14ac:dyDescent="0.25">
      <c r="A759" s="136" t="s">
        <v>1817</v>
      </c>
      <c r="B759" s="133">
        <v>1</v>
      </c>
      <c r="C759" s="131">
        <v>4</v>
      </c>
      <c r="D759" s="133"/>
      <c r="E759" s="133"/>
      <c r="F759" s="133"/>
    </row>
    <row r="760" spans="1:6" x14ac:dyDescent="0.25">
      <c r="A760" s="136" t="s">
        <v>1818</v>
      </c>
      <c r="B760" s="133">
        <v>1</v>
      </c>
      <c r="C760" s="131">
        <v>4</v>
      </c>
      <c r="D760" s="133">
        <v>1</v>
      </c>
      <c r="E760" s="133">
        <v>1</v>
      </c>
      <c r="F760" s="133">
        <v>1</v>
      </c>
    </row>
    <row r="761" spans="1:6" x14ac:dyDescent="0.25">
      <c r="A761" s="136" t="s">
        <v>2046</v>
      </c>
      <c r="B761" s="133">
        <v>1</v>
      </c>
      <c r="C761" s="131">
        <v>4</v>
      </c>
      <c r="D761" s="133">
        <v>1</v>
      </c>
      <c r="E761" s="133">
        <v>1</v>
      </c>
      <c r="F761" s="133">
        <v>1</v>
      </c>
    </row>
    <row r="762" spans="1:6" x14ac:dyDescent="0.25">
      <c r="A762" s="136" t="s">
        <v>1820</v>
      </c>
      <c r="B762" s="133">
        <v>1</v>
      </c>
      <c r="C762" s="131">
        <v>4</v>
      </c>
      <c r="D762" s="133">
        <v>1</v>
      </c>
      <c r="E762" s="133">
        <v>1</v>
      </c>
      <c r="F762" s="133">
        <v>1</v>
      </c>
    </row>
    <row r="763" spans="1:6" x14ac:dyDescent="0.25">
      <c r="A763" s="136" t="s">
        <v>1824</v>
      </c>
      <c r="B763" s="133">
        <v>1</v>
      </c>
      <c r="C763" s="131">
        <v>4</v>
      </c>
      <c r="D763" s="133"/>
      <c r="E763" s="133"/>
      <c r="F763" s="133"/>
    </row>
    <row r="764" spans="1:6" x14ac:dyDescent="0.25">
      <c r="A764" s="136" t="s">
        <v>1827</v>
      </c>
      <c r="B764" s="133">
        <v>1</v>
      </c>
      <c r="C764" s="131">
        <v>4</v>
      </c>
      <c r="D764" s="133">
        <v>1</v>
      </c>
      <c r="E764" s="133">
        <v>1</v>
      </c>
      <c r="F764" s="133">
        <v>1</v>
      </c>
    </row>
    <row r="765" spans="1:6" x14ac:dyDescent="0.25">
      <c r="A765" s="136" t="s">
        <v>1153</v>
      </c>
      <c r="B765" s="133">
        <v>2</v>
      </c>
      <c r="C765" s="131">
        <v>4</v>
      </c>
      <c r="D765" s="133">
        <v>3</v>
      </c>
      <c r="E765" s="133">
        <v>3</v>
      </c>
      <c r="F765" s="133">
        <v>1</v>
      </c>
    </row>
    <row r="766" spans="1:6" x14ac:dyDescent="0.25">
      <c r="A766" s="136" t="s">
        <v>1829</v>
      </c>
      <c r="B766" s="133">
        <v>1</v>
      </c>
      <c r="C766" s="131">
        <v>4</v>
      </c>
      <c r="D766" s="133">
        <v>1</v>
      </c>
      <c r="E766" s="133">
        <v>1</v>
      </c>
      <c r="F766" s="133">
        <v>1</v>
      </c>
    </row>
    <row r="767" spans="1:6" x14ac:dyDescent="0.25">
      <c r="A767" s="136" t="s">
        <v>1830</v>
      </c>
      <c r="B767" s="133">
        <v>1</v>
      </c>
      <c r="C767" s="131">
        <v>4</v>
      </c>
      <c r="D767" s="133">
        <v>1</v>
      </c>
      <c r="E767" s="133">
        <v>1</v>
      </c>
      <c r="F767" s="133">
        <v>1</v>
      </c>
    </row>
    <row r="768" spans="1:6" x14ac:dyDescent="0.25">
      <c r="A768" s="137" t="s">
        <v>1157</v>
      </c>
      <c r="B768" s="134">
        <v>32</v>
      </c>
      <c r="C768" s="132" t="s">
        <v>1158</v>
      </c>
      <c r="D768" s="134">
        <v>35</v>
      </c>
      <c r="E768" s="134">
        <v>34</v>
      </c>
      <c r="F768" s="134">
        <v>19</v>
      </c>
    </row>
    <row r="769" spans="1:6" x14ac:dyDescent="0.25">
      <c r="A769" s="136" t="s">
        <v>1159</v>
      </c>
      <c r="B769" s="133"/>
      <c r="C769" s="130"/>
      <c r="D769" s="133"/>
      <c r="E769" s="133"/>
      <c r="F769" s="133"/>
    </row>
    <row r="770" spans="1:6" x14ac:dyDescent="0.25">
      <c r="A770" s="136" t="s">
        <v>2121</v>
      </c>
      <c r="B770" s="133">
        <v>1</v>
      </c>
      <c r="C770" s="131">
        <v>4</v>
      </c>
      <c r="D770" s="133"/>
      <c r="E770" s="133"/>
      <c r="F770" s="133"/>
    </row>
    <row r="771" spans="1:6" x14ac:dyDescent="0.25">
      <c r="A771" s="136" t="s">
        <v>1161</v>
      </c>
      <c r="B771" s="133"/>
      <c r="C771" s="131">
        <v>4</v>
      </c>
      <c r="D771" s="133">
        <v>1</v>
      </c>
      <c r="E771" s="133"/>
      <c r="F771" s="133"/>
    </row>
    <row r="772" spans="1:6" x14ac:dyDescent="0.25">
      <c r="A772" s="136" t="s">
        <v>1832</v>
      </c>
      <c r="B772" s="133">
        <v>1</v>
      </c>
      <c r="C772" s="131">
        <v>4</v>
      </c>
      <c r="D772" s="133"/>
      <c r="E772" s="133"/>
      <c r="F772" s="133"/>
    </row>
    <row r="773" spans="1:6" x14ac:dyDescent="0.25">
      <c r="A773" s="136" t="s">
        <v>1833</v>
      </c>
      <c r="B773" s="133">
        <v>2</v>
      </c>
      <c r="C773" s="131">
        <v>4</v>
      </c>
      <c r="D773" s="133">
        <v>4</v>
      </c>
      <c r="E773" s="133">
        <v>4</v>
      </c>
      <c r="F773" s="133">
        <v>1</v>
      </c>
    </row>
    <row r="774" spans="1:6" x14ac:dyDescent="0.25">
      <c r="A774" s="136" t="s">
        <v>1834</v>
      </c>
      <c r="B774" s="133">
        <v>1</v>
      </c>
      <c r="C774" s="131">
        <v>4</v>
      </c>
      <c r="D774" s="133"/>
      <c r="E774" s="133"/>
      <c r="F774" s="133"/>
    </row>
    <row r="775" spans="1:6" x14ac:dyDescent="0.25">
      <c r="A775" s="136" t="s">
        <v>1835</v>
      </c>
      <c r="B775" s="133">
        <v>1</v>
      </c>
      <c r="C775" s="131">
        <v>4</v>
      </c>
      <c r="D775" s="133"/>
      <c r="E775" s="133"/>
      <c r="F775" s="133"/>
    </row>
    <row r="776" spans="1:6" x14ac:dyDescent="0.25">
      <c r="A776" s="136" t="s">
        <v>1836</v>
      </c>
      <c r="B776" s="133">
        <v>1</v>
      </c>
      <c r="C776" s="131">
        <v>4</v>
      </c>
      <c r="D776" s="133"/>
      <c r="E776" s="133"/>
      <c r="F776" s="133"/>
    </row>
    <row r="777" spans="1:6" x14ac:dyDescent="0.25">
      <c r="A777" s="136" t="s">
        <v>1165</v>
      </c>
      <c r="B777" s="133">
        <v>1</v>
      </c>
      <c r="C777" s="131">
        <v>4</v>
      </c>
      <c r="D777" s="133"/>
      <c r="E777" s="133"/>
      <c r="F777" s="133"/>
    </row>
    <row r="778" spans="1:6" x14ac:dyDescent="0.25">
      <c r="A778" s="136" t="s">
        <v>1168</v>
      </c>
      <c r="B778" s="133">
        <v>1</v>
      </c>
      <c r="C778" s="131">
        <v>4</v>
      </c>
      <c r="D778" s="133">
        <v>2</v>
      </c>
      <c r="E778" s="133">
        <v>2</v>
      </c>
      <c r="F778" s="133">
        <v>1</v>
      </c>
    </row>
    <row r="779" spans="1:6" x14ac:dyDescent="0.25">
      <c r="A779" s="136" t="s">
        <v>1169</v>
      </c>
      <c r="B779" s="133">
        <v>3</v>
      </c>
      <c r="C779" s="131">
        <v>4</v>
      </c>
      <c r="D779" s="133">
        <v>8</v>
      </c>
      <c r="E779" s="133">
        <v>8</v>
      </c>
      <c r="F779" s="133">
        <v>1</v>
      </c>
    </row>
    <row r="780" spans="1:6" x14ac:dyDescent="0.25">
      <c r="A780" s="136" t="s">
        <v>1838</v>
      </c>
      <c r="B780" s="133">
        <v>2</v>
      </c>
      <c r="C780" s="131">
        <v>4</v>
      </c>
      <c r="D780" s="133">
        <v>1</v>
      </c>
      <c r="E780" s="133">
        <v>1</v>
      </c>
      <c r="F780" s="133">
        <v>1</v>
      </c>
    </row>
    <row r="781" spans="1:6" x14ac:dyDescent="0.25">
      <c r="A781" s="136" t="s">
        <v>1170</v>
      </c>
      <c r="B781" s="133">
        <v>3</v>
      </c>
      <c r="C781" s="131">
        <v>4</v>
      </c>
      <c r="D781" s="133">
        <v>2</v>
      </c>
      <c r="E781" s="133">
        <v>2</v>
      </c>
      <c r="F781" s="133">
        <v>1</v>
      </c>
    </row>
    <row r="782" spans="1:6" x14ac:dyDescent="0.25">
      <c r="A782" s="136" t="s">
        <v>1839</v>
      </c>
      <c r="B782" s="133"/>
      <c r="C782" s="131">
        <v>4</v>
      </c>
      <c r="D782" s="133">
        <v>1</v>
      </c>
      <c r="E782" s="133"/>
      <c r="F782" s="133"/>
    </row>
    <row r="783" spans="1:6" x14ac:dyDescent="0.25">
      <c r="A783" s="136" t="s">
        <v>1840</v>
      </c>
      <c r="B783" s="133">
        <v>1</v>
      </c>
      <c r="C783" s="131">
        <v>4</v>
      </c>
      <c r="D783" s="133"/>
      <c r="E783" s="133"/>
      <c r="F783" s="133"/>
    </row>
    <row r="784" spans="1:6" x14ac:dyDescent="0.25">
      <c r="A784" s="136" t="s">
        <v>1171</v>
      </c>
      <c r="B784" s="133">
        <v>1</v>
      </c>
      <c r="C784" s="131">
        <v>4</v>
      </c>
      <c r="D784" s="133">
        <v>1</v>
      </c>
      <c r="E784" s="133">
        <v>1</v>
      </c>
      <c r="F784" s="133">
        <v>1</v>
      </c>
    </row>
    <row r="785" spans="1:6" x14ac:dyDescent="0.25">
      <c r="A785" s="136" t="s">
        <v>1172</v>
      </c>
      <c r="B785" s="133"/>
      <c r="C785" s="131">
        <v>4</v>
      </c>
      <c r="D785" s="133">
        <v>1</v>
      </c>
      <c r="E785" s="133"/>
      <c r="F785" s="133"/>
    </row>
    <row r="786" spans="1:6" x14ac:dyDescent="0.25">
      <c r="A786" s="136" t="s">
        <v>2044</v>
      </c>
      <c r="B786" s="133">
        <v>1</v>
      </c>
      <c r="C786" s="131">
        <v>4</v>
      </c>
      <c r="D786" s="133"/>
      <c r="E786" s="133"/>
      <c r="F786" s="133"/>
    </row>
    <row r="787" spans="1:6" x14ac:dyDescent="0.25">
      <c r="A787" s="136" t="s">
        <v>2045</v>
      </c>
      <c r="B787" s="133">
        <v>1</v>
      </c>
      <c r="C787" s="131">
        <v>4</v>
      </c>
      <c r="D787" s="133">
        <v>1</v>
      </c>
      <c r="E787" s="133">
        <v>1</v>
      </c>
      <c r="F787" s="133">
        <v>1</v>
      </c>
    </row>
    <row r="788" spans="1:6" x14ac:dyDescent="0.25">
      <c r="A788" s="136" t="s">
        <v>1841</v>
      </c>
      <c r="B788" s="133">
        <v>1</v>
      </c>
      <c r="C788" s="131">
        <v>4</v>
      </c>
      <c r="D788" s="133"/>
      <c r="E788" s="133"/>
      <c r="F788" s="133"/>
    </row>
    <row r="789" spans="1:6" x14ac:dyDescent="0.25">
      <c r="A789" s="136" t="s">
        <v>1174</v>
      </c>
      <c r="B789" s="133">
        <v>1</v>
      </c>
      <c r="C789" s="131">
        <v>4</v>
      </c>
      <c r="D789" s="133">
        <v>1</v>
      </c>
      <c r="E789" s="133">
        <v>1</v>
      </c>
      <c r="F789" s="133">
        <v>1</v>
      </c>
    </row>
    <row r="790" spans="1:6" x14ac:dyDescent="0.25">
      <c r="A790" s="136" t="s">
        <v>1175</v>
      </c>
      <c r="B790" s="133">
        <v>1</v>
      </c>
      <c r="C790" s="131">
        <v>4</v>
      </c>
      <c r="D790" s="133">
        <v>1</v>
      </c>
      <c r="E790" s="133">
        <v>1</v>
      </c>
      <c r="F790" s="133">
        <v>1</v>
      </c>
    </row>
    <row r="791" spans="1:6" x14ac:dyDescent="0.25">
      <c r="A791" s="136" t="s">
        <v>1842</v>
      </c>
      <c r="B791" s="133">
        <v>1</v>
      </c>
      <c r="C791" s="131">
        <v>4</v>
      </c>
      <c r="D791" s="133"/>
      <c r="E791" s="133"/>
      <c r="F791" s="133"/>
    </row>
    <row r="792" spans="1:6" x14ac:dyDescent="0.25">
      <c r="A792" s="136" t="s">
        <v>1843</v>
      </c>
      <c r="B792" s="133">
        <v>1</v>
      </c>
      <c r="C792" s="131">
        <v>4</v>
      </c>
      <c r="D792" s="133">
        <v>1</v>
      </c>
      <c r="E792" s="133">
        <v>1</v>
      </c>
      <c r="F792" s="133">
        <v>1</v>
      </c>
    </row>
    <row r="793" spans="1:6" x14ac:dyDescent="0.25">
      <c r="A793" s="136" t="s">
        <v>1844</v>
      </c>
      <c r="B793" s="133">
        <v>1</v>
      </c>
      <c r="C793" s="131">
        <v>4</v>
      </c>
      <c r="D793" s="133"/>
      <c r="E793" s="133"/>
      <c r="F793" s="133"/>
    </row>
    <row r="794" spans="1:6" x14ac:dyDescent="0.25">
      <c r="A794" s="136" t="s">
        <v>1177</v>
      </c>
      <c r="B794" s="133">
        <v>5</v>
      </c>
      <c r="C794" s="131">
        <v>4</v>
      </c>
      <c r="D794" s="133">
        <v>6</v>
      </c>
      <c r="E794" s="133">
        <v>6</v>
      </c>
      <c r="F794" s="133">
        <v>1</v>
      </c>
    </row>
    <row r="795" spans="1:6" x14ac:dyDescent="0.25">
      <c r="A795" s="136" t="s">
        <v>1180</v>
      </c>
      <c r="B795" s="133">
        <v>1</v>
      </c>
      <c r="C795" s="131">
        <v>4</v>
      </c>
      <c r="D795" s="133">
        <v>1</v>
      </c>
      <c r="E795" s="133">
        <v>1</v>
      </c>
      <c r="F795" s="133">
        <v>1</v>
      </c>
    </row>
    <row r="796" spans="1:6" x14ac:dyDescent="0.25">
      <c r="A796" s="136" t="s">
        <v>1181</v>
      </c>
      <c r="B796" s="133">
        <v>1</v>
      </c>
      <c r="C796" s="131">
        <v>4</v>
      </c>
      <c r="D796" s="133">
        <v>5</v>
      </c>
      <c r="E796" s="133">
        <v>5</v>
      </c>
      <c r="F796" s="133">
        <v>1</v>
      </c>
    </row>
    <row r="797" spans="1:6" x14ac:dyDescent="0.25">
      <c r="A797" s="136" t="s">
        <v>2047</v>
      </c>
      <c r="B797" s="133">
        <v>1</v>
      </c>
      <c r="C797" s="131">
        <v>4</v>
      </c>
      <c r="D797" s="133">
        <v>1</v>
      </c>
      <c r="E797" s="133">
        <v>1</v>
      </c>
      <c r="F797" s="133">
        <v>1</v>
      </c>
    </row>
    <row r="798" spans="1:6" x14ac:dyDescent="0.25">
      <c r="A798" s="136" t="s">
        <v>1845</v>
      </c>
      <c r="B798" s="133">
        <v>1</v>
      </c>
      <c r="C798" s="131">
        <v>4</v>
      </c>
      <c r="D798" s="133">
        <v>1</v>
      </c>
      <c r="E798" s="133">
        <v>1</v>
      </c>
      <c r="F798" s="133">
        <v>1</v>
      </c>
    </row>
    <row r="799" spans="1:6" x14ac:dyDescent="0.25">
      <c r="A799" s="136" t="s">
        <v>1846</v>
      </c>
      <c r="B799" s="133">
        <v>1</v>
      </c>
      <c r="C799" s="131">
        <v>4</v>
      </c>
      <c r="D799" s="133">
        <v>1</v>
      </c>
      <c r="E799" s="133">
        <v>1</v>
      </c>
      <c r="F799" s="133">
        <v>1</v>
      </c>
    </row>
    <row r="800" spans="1:6" x14ac:dyDescent="0.25">
      <c r="A800" s="136" t="s">
        <v>1184</v>
      </c>
      <c r="B800" s="133"/>
      <c r="C800" s="131">
        <v>4</v>
      </c>
      <c r="D800" s="133">
        <v>1</v>
      </c>
      <c r="E800" s="133"/>
      <c r="F800" s="133"/>
    </row>
    <row r="801" spans="1:6" x14ac:dyDescent="0.25">
      <c r="A801" s="136" t="s">
        <v>1185</v>
      </c>
      <c r="B801" s="133">
        <v>1</v>
      </c>
      <c r="C801" s="131">
        <v>4</v>
      </c>
      <c r="D801" s="133">
        <v>1</v>
      </c>
      <c r="E801" s="133">
        <v>1</v>
      </c>
      <c r="F801" s="133">
        <v>1</v>
      </c>
    </row>
    <row r="802" spans="1:6" x14ac:dyDescent="0.25">
      <c r="A802" s="136" t="s">
        <v>1153</v>
      </c>
      <c r="B802" s="133">
        <v>2</v>
      </c>
      <c r="C802" s="131">
        <v>4</v>
      </c>
      <c r="D802" s="133">
        <v>3</v>
      </c>
      <c r="E802" s="133">
        <v>3</v>
      </c>
      <c r="F802" s="133">
        <v>1</v>
      </c>
    </row>
    <row r="803" spans="1:6" x14ac:dyDescent="0.25">
      <c r="A803" s="136" t="s">
        <v>1848</v>
      </c>
      <c r="B803" s="133">
        <v>1</v>
      </c>
      <c r="C803" s="131">
        <v>4</v>
      </c>
      <c r="D803" s="133">
        <v>2</v>
      </c>
      <c r="E803" s="133">
        <v>2</v>
      </c>
      <c r="F803" s="133">
        <v>1</v>
      </c>
    </row>
    <row r="804" spans="1:6" x14ac:dyDescent="0.25">
      <c r="A804" s="137" t="s">
        <v>1186</v>
      </c>
      <c r="B804" s="134">
        <v>41</v>
      </c>
      <c r="C804" s="132" t="s">
        <v>1158</v>
      </c>
      <c r="D804" s="134">
        <v>47</v>
      </c>
      <c r="E804" s="134">
        <v>43</v>
      </c>
      <c r="F804" s="134">
        <v>19</v>
      </c>
    </row>
    <row r="805" spans="1:6" x14ac:dyDescent="0.25">
      <c r="A805" s="136" t="s">
        <v>1187</v>
      </c>
      <c r="B805" s="133"/>
      <c r="C805" s="130"/>
      <c r="D805" s="133"/>
      <c r="E805" s="133"/>
      <c r="F805" s="133"/>
    </row>
    <row r="806" spans="1:6" x14ac:dyDescent="0.25">
      <c r="A806" s="136" t="s">
        <v>1188</v>
      </c>
      <c r="B806" s="133">
        <v>3</v>
      </c>
      <c r="C806" s="131">
        <v>4</v>
      </c>
      <c r="D806" s="133">
        <v>1</v>
      </c>
      <c r="E806" s="133">
        <v>1</v>
      </c>
      <c r="F806" s="133">
        <v>1</v>
      </c>
    </row>
    <row r="807" spans="1:6" x14ac:dyDescent="0.25">
      <c r="A807" s="136" t="s">
        <v>1190</v>
      </c>
      <c r="B807" s="133">
        <v>1</v>
      </c>
      <c r="C807" s="131">
        <v>4</v>
      </c>
      <c r="D807" s="133">
        <v>1</v>
      </c>
      <c r="E807" s="133">
        <v>1</v>
      </c>
      <c r="F807" s="133">
        <v>1</v>
      </c>
    </row>
    <row r="808" spans="1:6" x14ac:dyDescent="0.25">
      <c r="A808" s="136" t="s">
        <v>1193</v>
      </c>
      <c r="B808" s="133">
        <v>1</v>
      </c>
      <c r="C808" s="131">
        <v>4</v>
      </c>
      <c r="D808" s="133"/>
      <c r="E808" s="133"/>
      <c r="F808" s="133"/>
    </row>
    <row r="809" spans="1:6" x14ac:dyDescent="0.25">
      <c r="A809" s="136" t="s">
        <v>1194</v>
      </c>
      <c r="B809" s="133">
        <v>1</v>
      </c>
      <c r="C809" s="131">
        <v>4</v>
      </c>
      <c r="D809" s="133">
        <v>1</v>
      </c>
      <c r="E809" s="133">
        <v>1</v>
      </c>
      <c r="F809" s="133">
        <v>1</v>
      </c>
    </row>
    <row r="810" spans="1:6" x14ac:dyDescent="0.25">
      <c r="A810" s="136" t="s">
        <v>1854</v>
      </c>
      <c r="B810" s="133">
        <v>2</v>
      </c>
      <c r="C810" s="131">
        <v>4</v>
      </c>
      <c r="D810" s="133">
        <v>4</v>
      </c>
      <c r="E810" s="133">
        <v>4</v>
      </c>
      <c r="F810" s="133">
        <v>1</v>
      </c>
    </row>
    <row r="811" spans="1:6" x14ac:dyDescent="0.25">
      <c r="A811" s="136" t="s">
        <v>1199</v>
      </c>
      <c r="B811" s="133">
        <v>2</v>
      </c>
      <c r="C811" s="131">
        <v>4</v>
      </c>
      <c r="D811" s="133">
        <v>4</v>
      </c>
      <c r="E811" s="133">
        <v>4</v>
      </c>
      <c r="F811" s="133">
        <v>1</v>
      </c>
    </row>
    <row r="812" spans="1:6" x14ac:dyDescent="0.25">
      <c r="A812" s="136" t="s">
        <v>355</v>
      </c>
      <c r="B812" s="133">
        <v>5</v>
      </c>
      <c r="C812" s="131">
        <v>4</v>
      </c>
      <c r="D812" s="133">
        <v>5</v>
      </c>
      <c r="E812" s="133">
        <v>5</v>
      </c>
      <c r="F812" s="133">
        <v>1</v>
      </c>
    </row>
    <row r="813" spans="1:6" x14ac:dyDescent="0.25">
      <c r="A813" s="136" t="s">
        <v>1200</v>
      </c>
      <c r="B813" s="133">
        <v>1</v>
      </c>
      <c r="C813" s="131">
        <v>4</v>
      </c>
      <c r="D813" s="133">
        <v>3</v>
      </c>
      <c r="E813" s="133">
        <v>3</v>
      </c>
      <c r="F813" s="133">
        <v>1</v>
      </c>
    </row>
    <row r="814" spans="1:6" x14ac:dyDescent="0.25">
      <c r="A814" s="136" t="s">
        <v>1202</v>
      </c>
      <c r="B814" s="133"/>
      <c r="C814" s="131">
        <v>4</v>
      </c>
      <c r="D814" s="133">
        <v>1</v>
      </c>
      <c r="E814" s="133"/>
      <c r="F814" s="133"/>
    </row>
    <row r="815" spans="1:6" x14ac:dyDescent="0.25">
      <c r="A815" s="136" t="s">
        <v>1204</v>
      </c>
      <c r="B815" s="133">
        <v>1</v>
      </c>
      <c r="C815" s="131">
        <v>4</v>
      </c>
      <c r="D815" s="133">
        <v>2</v>
      </c>
      <c r="E815" s="133">
        <v>2</v>
      </c>
      <c r="F815" s="133">
        <v>1</v>
      </c>
    </row>
    <row r="816" spans="1:6" x14ac:dyDescent="0.25">
      <c r="A816" s="136" t="s">
        <v>368</v>
      </c>
      <c r="B816" s="133">
        <v>1</v>
      </c>
      <c r="C816" s="131">
        <v>4</v>
      </c>
      <c r="D816" s="133">
        <v>1</v>
      </c>
      <c r="E816" s="133">
        <v>1</v>
      </c>
      <c r="F816" s="133">
        <v>1</v>
      </c>
    </row>
    <row r="817" spans="1:6" x14ac:dyDescent="0.25">
      <c r="A817" s="136" t="s">
        <v>1205</v>
      </c>
      <c r="B817" s="133">
        <v>4</v>
      </c>
      <c r="C817" s="131">
        <v>4</v>
      </c>
      <c r="D817" s="133">
        <v>4</v>
      </c>
      <c r="E817" s="133">
        <v>4</v>
      </c>
      <c r="F817" s="133">
        <v>1</v>
      </c>
    </row>
    <row r="818" spans="1:6" x14ac:dyDescent="0.25">
      <c r="A818" s="136" t="s">
        <v>1206</v>
      </c>
      <c r="B818" s="133"/>
      <c r="C818" s="131">
        <v>4</v>
      </c>
      <c r="D818" s="133">
        <v>2</v>
      </c>
      <c r="E818" s="133"/>
      <c r="F818" s="133"/>
    </row>
    <row r="819" spans="1:6" x14ac:dyDescent="0.25">
      <c r="A819" s="136" t="s">
        <v>129</v>
      </c>
      <c r="B819" s="133">
        <v>1</v>
      </c>
      <c r="C819" s="131">
        <v>4</v>
      </c>
      <c r="D819" s="133"/>
      <c r="E819" s="133"/>
      <c r="F819" s="133"/>
    </row>
    <row r="820" spans="1:6" x14ac:dyDescent="0.25">
      <c r="A820" s="136" t="s">
        <v>1209</v>
      </c>
      <c r="B820" s="133">
        <v>1</v>
      </c>
      <c r="C820" s="131">
        <v>4</v>
      </c>
      <c r="D820" s="133">
        <v>1</v>
      </c>
      <c r="E820" s="133">
        <v>1</v>
      </c>
      <c r="F820" s="133">
        <v>1</v>
      </c>
    </row>
    <row r="821" spans="1:6" x14ac:dyDescent="0.25">
      <c r="A821" s="136" t="s">
        <v>371</v>
      </c>
      <c r="B821" s="133">
        <v>2</v>
      </c>
      <c r="C821" s="131">
        <v>4</v>
      </c>
      <c r="D821" s="133"/>
      <c r="E821" s="133"/>
      <c r="F821" s="133"/>
    </row>
    <row r="822" spans="1:6" x14ac:dyDescent="0.25">
      <c r="A822" s="136" t="s">
        <v>302</v>
      </c>
      <c r="B822" s="133">
        <v>3</v>
      </c>
      <c r="C822" s="131">
        <v>4</v>
      </c>
      <c r="D822" s="133">
        <v>2</v>
      </c>
      <c r="E822" s="133">
        <v>2</v>
      </c>
      <c r="F822" s="133">
        <v>1</v>
      </c>
    </row>
    <row r="823" spans="1:6" x14ac:dyDescent="0.25">
      <c r="A823" s="136" t="s">
        <v>1215</v>
      </c>
      <c r="B823" s="133">
        <v>1</v>
      </c>
      <c r="C823" s="131">
        <v>4</v>
      </c>
      <c r="D823" s="133"/>
      <c r="E823" s="133"/>
      <c r="F823" s="133"/>
    </row>
    <row r="824" spans="1:6" x14ac:dyDescent="0.25">
      <c r="A824" s="136" t="s">
        <v>384</v>
      </c>
      <c r="B824" s="133"/>
      <c r="C824" s="131">
        <v>4</v>
      </c>
      <c r="D824" s="133">
        <v>1</v>
      </c>
      <c r="E824" s="133"/>
      <c r="F824" s="133"/>
    </row>
    <row r="825" spans="1:6" x14ac:dyDescent="0.25">
      <c r="A825" s="136" t="s">
        <v>1219</v>
      </c>
      <c r="B825" s="133">
        <v>1</v>
      </c>
      <c r="C825" s="131">
        <v>4</v>
      </c>
      <c r="D825" s="133"/>
      <c r="E825" s="133"/>
      <c r="F825" s="133"/>
    </row>
    <row r="826" spans="1:6" x14ac:dyDescent="0.25">
      <c r="A826" s="136" t="s">
        <v>1221</v>
      </c>
      <c r="B826" s="133">
        <v>1</v>
      </c>
      <c r="C826" s="131">
        <v>4</v>
      </c>
      <c r="D826" s="133">
        <v>1</v>
      </c>
      <c r="E826" s="133">
        <v>1</v>
      </c>
      <c r="F826" s="133">
        <v>1</v>
      </c>
    </row>
    <row r="827" spans="1:6" x14ac:dyDescent="0.25">
      <c r="A827" s="137" t="s">
        <v>1223</v>
      </c>
      <c r="B827" s="134">
        <v>32</v>
      </c>
      <c r="C827" s="132" t="s">
        <v>9</v>
      </c>
      <c r="D827" s="134">
        <v>34</v>
      </c>
      <c r="E827" s="134">
        <v>30</v>
      </c>
      <c r="F827" s="134">
        <v>13</v>
      </c>
    </row>
    <row r="828" spans="1:6" x14ac:dyDescent="0.25">
      <c r="A828" s="136" t="s">
        <v>1224</v>
      </c>
      <c r="B828" s="133"/>
      <c r="C828" s="130"/>
      <c r="D828" s="133"/>
      <c r="E828" s="133"/>
      <c r="F828" s="133"/>
    </row>
    <row r="829" spans="1:6" x14ac:dyDescent="0.25">
      <c r="A829" s="136" t="s">
        <v>1858</v>
      </c>
      <c r="B829" s="133">
        <v>2</v>
      </c>
      <c r="C829" s="131">
        <v>4</v>
      </c>
      <c r="D829" s="133">
        <v>2</v>
      </c>
      <c r="E829" s="133">
        <v>2</v>
      </c>
      <c r="F829" s="133">
        <v>1</v>
      </c>
    </row>
    <row r="830" spans="1:6" x14ac:dyDescent="0.25">
      <c r="A830" s="136" t="s">
        <v>1860</v>
      </c>
      <c r="B830" s="133">
        <v>1</v>
      </c>
      <c r="C830" s="131">
        <v>4</v>
      </c>
      <c r="D830" s="133">
        <v>1</v>
      </c>
      <c r="E830" s="133">
        <v>1</v>
      </c>
      <c r="F830" s="133">
        <v>1</v>
      </c>
    </row>
    <row r="831" spans="1:6" x14ac:dyDescent="0.25">
      <c r="A831" s="136" t="s">
        <v>1862</v>
      </c>
      <c r="B831" s="133">
        <v>1</v>
      </c>
      <c r="C831" s="131">
        <v>4</v>
      </c>
      <c r="D831" s="133">
        <v>1</v>
      </c>
      <c r="E831" s="133">
        <v>1</v>
      </c>
      <c r="F831" s="133">
        <v>1</v>
      </c>
    </row>
    <row r="832" spans="1:6" x14ac:dyDescent="0.25">
      <c r="A832" s="136" t="s">
        <v>1863</v>
      </c>
      <c r="B832" s="133">
        <v>1</v>
      </c>
      <c r="C832" s="131">
        <v>4</v>
      </c>
      <c r="D832" s="133">
        <v>1</v>
      </c>
      <c r="E832" s="133">
        <v>1</v>
      </c>
      <c r="F832" s="133">
        <v>1</v>
      </c>
    </row>
    <row r="833" spans="1:6" x14ac:dyDescent="0.25">
      <c r="A833" s="136" t="s">
        <v>1227</v>
      </c>
      <c r="B833" s="133">
        <v>1</v>
      </c>
      <c r="C833" s="131">
        <v>4</v>
      </c>
      <c r="D833" s="133">
        <v>1</v>
      </c>
      <c r="E833" s="133">
        <v>1</v>
      </c>
      <c r="F833" s="133">
        <v>1</v>
      </c>
    </row>
    <row r="834" spans="1:6" x14ac:dyDescent="0.25">
      <c r="A834" s="136" t="s">
        <v>1228</v>
      </c>
      <c r="B834" s="133">
        <v>1</v>
      </c>
      <c r="C834" s="131">
        <v>4</v>
      </c>
      <c r="D834" s="133">
        <v>1</v>
      </c>
      <c r="E834" s="133">
        <v>1</v>
      </c>
      <c r="F834" s="133">
        <v>1</v>
      </c>
    </row>
    <row r="835" spans="1:6" x14ac:dyDescent="0.25">
      <c r="A835" s="136" t="s">
        <v>1871</v>
      </c>
      <c r="B835" s="133">
        <v>1</v>
      </c>
      <c r="C835" s="131">
        <v>4</v>
      </c>
      <c r="D835" s="133">
        <v>1</v>
      </c>
      <c r="E835" s="133">
        <v>1</v>
      </c>
      <c r="F835" s="133">
        <v>1</v>
      </c>
    </row>
    <row r="836" spans="1:6" x14ac:dyDescent="0.25">
      <c r="A836" s="136" t="s">
        <v>1876</v>
      </c>
      <c r="B836" s="133">
        <v>1</v>
      </c>
      <c r="C836" s="131">
        <v>4</v>
      </c>
      <c r="D836" s="133">
        <v>2</v>
      </c>
      <c r="E836" s="133">
        <v>2</v>
      </c>
      <c r="F836" s="133">
        <v>1</v>
      </c>
    </row>
    <row r="837" spans="1:6" x14ac:dyDescent="0.25">
      <c r="A837" s="136" t="s">
        <v>463</v>
      </c>
      <c r="B837" s="133">
        <v>1</v>
      </c>
      <c r="C837" s="131">
        <v>4</v>
      </c>
      <c r="D837" s="133">
        <v>1</v>
      </c>
      <c r="E837" s="133">
        <v>1</v>
      </c>
      <c r="F837" s="133">
        <v>1</v>
      </c>
    </row>
    <row r="838" spans="1:6" x14ac:dyDescent="0.25">
      <c r="A838" s="136" t="s">
        <v>1234</v>
      </c>
      <c r="B838" s="133">
        <v>1</v>
      </c>
      <c r="C838" s="131">
        <v>4</v>
      </c>
      <c r="D838" s="133">
        <v>1</v>
      </c>
      <c r="E838" s="133">
        <v>1</v>
      </c>
      <c r="F838" s="133">
        <v>1</v>
      </c>
    </row>
    <row r="839" spans="1:6" x14ac:dyDescent="0.25">
      <c r="A839" s="136" t="s">
        <v>109</v>
      </c>
      <c r="B839" s="133">
        <v>1</v>
      </c>
      <c r="C839" s="131">
        <v>4</v>
      </c>
      <c r="D839" s="133">
        <v>1</v>
      </c>
      <c r="E839" s="133">
        <v>1</v>
      </c>
      <c r="F839" s="133">
        <v>1</v>
      </c>
    </row>
    <row r="840" spans="1:6" x14ac:dyDescent="0.25">
      <c r="A840" s="136" t="s">
        <v>355</v>
      </c>
      <c r="B840" s="133">
        <v>1</v>
      </c>
      <c r="C840" s="131">
        <v>4</v>
      </c>
      <c r="D840" s="133"/>
      <c r="E840" s="133"/>
      <c r="F840" s="133"/>
    </row>
    <row r="841" spans="1:6" x14ac:dyDescent="0.25">
      <c r="A841" s="136" t="s">
        <v>1882</v>
      </c>
      <c r="B841" s="133">
        <v>3</v>
      </c>
      <c r="C841" s="131">
        <v>4</v>
      </c>
      <c r="D841" s="133">
        <v>3</v>
      </c>
      <c r="E841" s="133">
        <v>3</v>
      </c>
      <c r="F841" s="133">
        <v>1</v>
      </c>
    </row>
    <row r="842" spans="1:6" x14ac:dyDescent="0.25">
      <c r="A842" s="136" t="s">
        <v>1241</v>
      </c>
      <c r="B842" s="133">
        <v>3</v>
      </c>
      <c r="C842" s="131">
        <v>4</v>
      </c>
      <c r="D842" s="133">
        <v>4</v>
      </c>
      <c r="E842" s="133">
        <v>4</v>
      </c>
      <c r="F842" s="133">
        <v>1</v>
      </c>
    </row>
    <row r="843" spans="1:6" x14ac:dyDescent="0.25">
      <c r="A843" s="136" t="s">
        <v>138</v>
      </c>
      <c r="B843" s="133">
        <v>1</v>
      </c>
      <c r="C843" s="131">
        <v>4</v>
      </c>
      <c r="D843" s="133">
        <v>1</v>
      </c>
      <c r="E843" s="133">
        <v>1</v>
      </c>
      <c r="F843" s="133">
        <v>1</v>
      </c>
    </row>
    <row r="844" spans="1:6" x14ac:dyDescent="0.25">
      <c r="A844" s="136" t="s">
        <v>140</v>
      </c>
      <c r="B844" s="133">
        <v>1</v>
      </c>
      <c r="C844" s="131">
        <v>4</v>
      </c>
      <c r="D844" s="133">
        <v>1</v>
      </c>
      <c r="E844" s="133">
        <v>1</v>
      </c>
      <c r="F844" s="133">
        <v>1</v>
      </c>
    </row>
    <row r="845" spans="1:6" x14ac:dyDescent="0.25">
      <c r="A845" s="136" t="s">
        <v>1243</v>
      </c>
      <c r="B845" s="133"/>
      <c r="C845" s="131">
        <v>4</v>
      </c>
      <c r="D845" s="133">
        <v>1</v>
      </c>
      <c r="E845" s="133"/>
      <c r="F845" s="133"/>
    </row>
    <row r="846" spans="1:6" x14ac:dyDescent="0.25">
      <c r="A846" s="136" t="s">
        <v>1245</v>
      </c>
      <c r="B846" s="133"/>
      <c r="C846" s="131">
        <v>4</v>
      </c>
      <c r="D846" s="133">
        <v>2</v>
      </c>
      <c r="E846" s="133"/>
      <c r="F846" s="133"/>
    </row>
    <row r="847" spans="1:6" x14ac:dyDescent="0.25">
      <c r="A847" s="136" t="s">
        <v>1889</v>
      </c>
      <c r="B847" s="133">
        <v>1</v>
      </c>
      <c r="C847" s="131">
        <v>4</v>
      </c>
      <c r="D847" s="133">
        <v>1</v>
      </c>
      <c r="E847" s="133">
        <v>1</v>
      </c>
      <c r="F847" s="133">
        <v>1</v>
      </c>
    </row>
    <row r="848" spans="1:6" x14ac:dyDescent="0.25">
      <c r="A848" s="136" t="s">
        <v>1246</v>
      </c>
      <c r="B848" s="133">
        <v>1</v>
      </c>
      <c r="C848" s="131">
        <v>4</v>
      </c>
      <c r="D848" s="133">
        <v>1</v>
      </c>
      <c r="E848" s="133">
        <v>1</v>
      </c>
      <c r="F848" s="133">
        <v>1</v>
      </c>
    </row>
    <row r="849" spans="1:6" x14ac:dyDescent="0.25">
      <c r="A849" s="136" t="s">
        <v>1250</v>
      </c>
      <c r="B849" s="133">
        <v>1</v>
      </c>
      <c r="C849" s="131">
        <v>4</v>
      </c>
      <c r="D849" s="133">
        <v>1</v>
      </c>
      <c r="E849" s="133">
        <v>1</v>
      </c>
      <c r="F849" s="133">
        <v>1</v>
      </c>
    </row>
    <row r="850" spans="1:6" x14ac:dyDescent="0.25">
      <c r="A850" s="136" t="s">
        <v>1893</v>
      </c>
      <c r="B850" s="133">
        <v>1</v>
      </c>
      <c r="C850" s="131">
        <v>4</v>
      </c>
      <c r="D850" s="133">
        <v>1</v>
      </c>
      <c r="E850" s="133">
        <v>1</v>
      </c>
      <c r="F850" s="133">
        <v>1</v>
      </c>
    </row>
    <row r="851" spans="1:6" x14ac:dyDescent="0.25">
      <c r="A851" s="136" t="s">
        <v>1253</v>
      </c>
      <c r="B851" s="133">
        <v>1</v>
      </c>
      <c r="C851" s="131">
        <v>4</v>
      </c>
      <c r="D851" s="133">
        <v>1</v>
      </c>
      <c r="E851" s="133">
        <v>1</v>
      </c>
      <c r="F851" s="133">
        <v>1</v>
      </c>
    </row>
    <row r="852" spans="1:6" x14ac:dyDescent="0.25">
      <c r="A852" s="136" t="s">
        <v>1897</v>
      </c>
      <c r="B852" s="133">
        <v>1</v>
      </c>
      <c r="C852" s="131">
        <v>4</v>
      </c>
      <c r="D852" s="133">
        <v>1</v>
      </c>
      <c r="E852" s="133">
        <v>1</v>
      </c>
      <c r="F852" s="133">
        <v>1</v>
      </c>
    </row>
    <row r="853" spans="1:6" x14ac:dyDescent="0.25">
      <c r="A853" s="136" t="s">
        <v>1899</v>
      </c>
      <c r="B853" s="133">
        <v>1</v>
      </c>
      <c r="C853" s="131">
        <v>4</v>
      </c>
      <c r="D853" s="133">
        <v>1</v>
      </c>
      <c r="E853" s="133">
        <v>1</v>
      </c>
      <c r="F853" s="133">
        <v>1</v>
      </c>
    </row>
    <row r="854" spans="1:6" x14ac:dyDescent="0.25">
      <c r="A854" s="136" t="s">
        <v>1260</v>
      </c>
      <c r="B854" s="133">
        <v>1</v>
      </c>
      <c r="C854" s="131">
        <v>4</v>
      </c>
      <c r="D854" s="133">
        <v>1</v>
      </c>
      <c r="E854" s="133">
        <v>1</v>
      </c>
      <c r="F854" s="133">
        <v>1</v>
      </c>
    </row>
    <row r="855" spans="1:6" x14ac:dyDescent="0.25">
      <c r="A855" s="137" t="s">
        <v>1261</v>
      </c>
      <c r="B855" s="134">
        <v>29</v>
      </c>
      <c r="C855" s="132" t="s">
        <v>9</v>
      </c>
      <c r="D855" s="134">
        <v>33</v>
      </c>
      <c r="E855" s="134">
        <v>30</v>
      </c>
      <c r="F855" s="134">
        <v>23</v>
      </c>
    </row>
    <row r="856" spans="1:6" x14ac:dyDescent="0.25">
      <c r="A856" s="136" t="s">
        <v>1262</v>
      </c>
      <c r="B856" s="133"/>
      <c r="C856" s="130"/>
      <c r="D856" s="133"/>
      <c r="E856" s="133"/>
      <c r="F856" s="133"/>
    </row>
    <row r="857" spans="1:6" x14ac:dyDescent="0.25">
      <c r="A857" s="136" t="s">
        <v>335</v>
      </c>
      <c r="B857" s="133">
        <v>1</v>
      </c>
      <c r="C857" s="131">
        <v>4</v>
      </c>
      <c r="D857" s="133">
        <v>3</v>
      </c>
      <c r="E857" s="133">
        <v>3</v>
      </c>
      <c r="F857" s="133">
        <v>1</v>
      </c>
    </row>
    <row r="858" spans="1:6" x14ac:dyDescent="0.25">
      <c r="A858" s="136" t="s">
        <v>1188</v>
      </c>
      <c r="B858" s="133">
        <v>2</v>
      </c>
      <c r="C858" s="131">
        <v>4</v>
      </c>
      <c r="D858" s="133"/>
      <c r="E858" s="133"/>
      <c r="F858" s="133"/>
    </row>
    <row r="859" spans="1:6" x14ac:dyDescent="0.25">
      <c r="A859" s="136" t="s">
        <v>341</v>
      </c>
      <c r="B859" s="133">
        <v>2</v>
      </c>
      <c r="C859" s="131">
        <v>4</v>
      </c>
      <c r="D859" s="133">
        <v>5</v>
      </c>
      <c r="E859" s="133">
        <v>5</v>
      </c>
      <c r="F859" s="133">
        <v>1</v>
      </c>
    </row>
    <row r="860" spans="1:6" x14ac:dyDescent="0.25">
      <c r="A860" s="136" t="s">
        <v>1901</v>
      </c>
      <c r="B860" s="133">
        <v>1</v>
      </c>
      <c r="C860" s="131">
        <v>4</v>
      </c>
      <c r="D860" s="133">
        <v>1</v>
      </c>
      <c r="E860" s="133">
        <v>1</v>
      </c>
      <c r="F860" s="133">
        <v>1</v>
      </c>
    </row>
    <row r="861" spans="1:6" x14ac:dyDescent="0.25">
      <c r="A861" s="136" t="s">
        <v>1265</v>
      </c>
      <c r="B861" s="133">
        <v>1</v>
      </c>
      <c r="C861" s="131">
        <v>4</v>
      </c>
      <c r="D861" s="133">
        <v>4</v>
      </c>
      <c r="E861" s="133">
        <v>4</v>
      </c>
      <c r="F861" s="133">
        <v>1</v>
      </c>
    </row>
    <row r="862" spans="1:6" x14ac:dyDescent="0.25">
      <c r="A862" s="136" t="s">
        <v>506</v>
      </c>
      <c r="B862" s="133">
        <v>1</v>
      </c>
      <c r="C862" s="131">
        <v>4</v>
      </c>
      <c r="D862" s="133">
        <v>2</v>
      </c>
      <c r="E862" s="133">
        <v>2</v>
      </c>
      <c r="F862" s="133">
        <v>1</v>
      </c>
    </row>
    <row r="863" spans="1:6" x14ac:dyDescent="0.25">
      <c r="A863" s="136" t="s">
        <v>1266</v>
      </c>
      <c r="B863" s="133">
        <v>3</v>
      </c>
      <c r="C863" s="131">
        <v>4</v>
      </c>
      <c r="D863" s="133">
        <v>4</v>
      </c>
      <c r="E863" s="133">
        <v>4</v>
      </c>
      <c r="F863" s="133">
        <v>1</v>
      </c>
    </row>
    <row r="864" spans="1:6" x14ac:dyDescent="0.25">
      <c r="A864" s="136" t="s">
        <v>1854</v>
      </c>
      <c r="B864" s="133">
        <v>2</v>
      </c>
      <c r="C864" s="131">
        <v>4</v>
      </c>
      <c r="D864" s="133">
        <v>7</v>
      </c>
      <c r="E864" s="133">
        <v>7</v>
      </c>
      <c r="F864" s="133">
        <v>1</v>
      </c>
    </row>
    <row r="865" spans="1:6" x14ac:dyDescent="0.25">
      <c r="A865" s="136" t="s">
        <v>1199</v>
      </c>
      <c r="B865" s="133">
        <v>1</v>
      </c>
      <c r="C865" s="131">
        <v>4</v>
      </c>
      <c r="D865" s="133">
        <v>1</v>
      </c>
      <c r="E865" s="133">
        <v>1</v>
      </c>
      <c r="F865" s="133">
        <v>1</v>
      </c>
    </row>
    <row r="866" spans="1:6" x14ac:dyDescent="0.25">
      <c r="A866" s="136" t="s">
        <v>1906</v>
      </c>
      <c r="B866" s="133">
        <v>2</v>
      </c>
      <c r="C866" s="131">
        <v>4</v>
      </c>
      <c r="D866" s="133">
        <v>3</v>
      </c>
      <c r="E866" s="133">
        <v>3</v>
      </c>
      <c r="F866" s="133">
        <v>1</v>
      </c>
    </row>
    <row r="867" spans="1:6" x14ac:dyDescent="0.25">
      <c r="A867" s="136" t="s">
        <v>355</v>
      </c>
      <c r="B867" s="133">
        <v>14</v>
      </c>
      <c r="C867" s="131">
        <v>4</v>
      </c>
      <c r="D867" s="133">
        <v>15</v>
      </c>
      <c r="E867" s="133">
        <v>15</v>
      </c>
      <c r="F867" s="133">
        <v>1</v>
      </c>
    </row>
    <row r="868" spans="1:6" x14ac:dyDescent="0.25">
      <c r="A868" s="136" t="s">
        <v>1200</v>
      </c>
      <c r="B868" s="133">
        <v>1</v>
      </c>
      <c r="C868" s="131">
        <v>4</v>
      </c>
      <c r="D868" s="133">
        <v>2</v>
      </c>
      <c r="E868" s="133">
        <v>2</v>
      </c>
      <c r="F868" s="133">
        <v>1</v>
      </c>
    </row>
    <row r="869" spans="1:6" x14ac:dyDescent="0.25">
      <c r="A869" s="136" t="s">
        <v>1204</v>
      </c>
      <c r="B869" s="133">
        <v>1</v>
      </c>
      <c r="C869" s="131">
        <v>4</v>
      </c>
      <c r="D869" s="133">
        <v>2</v>
      </c>
      <c r="E869" s="133">
        <v>2</v>
      </c>
      <c r="F869" s="133">
        <v>1</v>
      </c>
    </row>
    <row r="870" spans="1:6" x14ac:dyDescent="0.25">
      <c r="A870" s="136" t="s">
        <v>1908</v>
      </c>
      <c r="B870" s="133">
        <v>1</v>
      </c>
      <c r="C870" s="131">
        <v>4</v>
      </c>
      <c r="D870" s="133">
        <v>1</v>
      </c>
      <c r="E870" s="133">
        <v>1</v>
      </c>
      <c r="F870" s="133">
        <v>1</v>
      </c>
    </row>
    <row r="871" spans="1:6" x14ac:dyDescent="0.25">
      <c r="A871" s="136" t="s">
        <v>1909</v>
      </c>
      <c r="B871" s="133">
        <v>1</v>
      </c>
      <c r="C871" s="131">
        <v>4</v>
      </c>
      <c r="D871" s="133">
        <v>3</v>
      </c>
      <c r="E871" s="133">
        <v>3</v>
      </c>
      <c r="F871" s="133">
        <v>1</v>
      </c>
    </row>
    <row r="872" spans="1:6" x14ac:dyDescent="0.25">
      <c r="A872" s="136" t="s">
        <v>1207</v>
      </c>
      <c r="B872" s="133">
        <v>1</v>
      </c>
      <c r="C872" s="131">
        <v>4</v>
      </c>
      <c r="D872" s="133">
        <v>2</v>
      </c>
      <c r="E872" s="133">
        <v>2</v>
      </c>
      <c r="F872" s="133">
        <v>1</v>
      </c>
    </row>
    <row r="873" spans="1:6" x14ac:dyDescent="0.25">
      <c r="A873" s="136" t="s">
        <v>1241</v>
      </c>
      <c r="B873" s="133">
        <v>1</v>
      </c>
      <c r="C873" s="131">
        <v>4</v>
      </c>
      <c r="D873" s="133">
        <v>1</v>
      </c>
      <c r="E873" s="133">
        <v>1</v>
      </c>
      <c r="F873" s="133">
        <v>1</v>
      </c>
    </row>
    <row r="874" spans="1:6" x14ac:dyDescent="0.25">
      <c r="A874" s="136" t="s">
        <v>1910</v>
      </c>
      <c r="B874" s="133">
        <v>1</v>
      </c>
      <c r="C874" s="131">
        <v>4</v>
      </c>
      <c r="D874" s="133">
        <v>1</v>
      </c>
      <c r="E874" s="133">
        <v>1</v>
      </c>
      <c r="F874" s="133">
        <v>1</v>
      </c>
    </row>
    <row r="875" spans="1:6" x14ac:dyDescent="0.25">
      <c r="A875" s="136" t="s">
        <v>1269</v>
      </c>
      <c r="B875" s="133">
        <v>2</v>
      </c>
      <c r="C875" s="131">
        <v>4</v>
      </c>
      <c r="D875" s="133">
        <v>2</v>
      </c>
      <c r="E875" s="133">
        <v>2</v>
      </c>
      <c r="F875" s="133">
        <v>1</v>
      </c>
    </row>
    <row r="876" spans="1:6" x14ac:dyDescent="0.25">
      <c r="A876" s="136" t="s">
        <v>371</v>
      </c>
      <c r="B876" s="133">
        <v>4</v>
      </c>
      <c r="C876" s="131">
        <v>4</v>
      </c>
      <c r="D876" s="133">
        <v>3</v>
      </c>
      <c r="E876" s="133">
        <v>3</v>
      </c>
      <c r="F876" s="133">
        <v>1</v>
      </c>
    </row>
    <row r="877" spans="1:6" x14ac:dyDescent="0.25">
      <c r="A877" s="136" t="s">
        <v>1271</v>
      </c>
      <c r="B877" s="133">
        <v>1</v>
      </c>
      <c r="C877" s="131">
        <v>4</v>
      </c>
      <c r="D877" s="133">
        <v>2</v>
      </c>
      <c r="E877" s="133">
        <v>2</v>
      </c>
      <c r="F877" s="133">
        <v>1</v>
      </c>
    </row>
    <row r="878" spans="1:6" x14ac:dyDescent="0.25">
      <c r="A878" s="136" t="s">
        <v>1217</v>
      </c>
      <c r="B878" s="133">
        <v>1</v>
      </c>
      <c r="C878" s="131">
        <v>4</v>
      </c>
      <c r="D878" s="133"/>
      <c r="E878" s="133"/>
      <c r="F878" s="133"/>
    </row>
    <row r="879" spans="1:6" x14ac:dyDescent="0.25">
      <c r="A879" s="136" t="s">
        <v>1219</v>
      </c>
      <c r="B879" s="133">
        <v>4</v>
      </c>
      <c r="C879" s="131">
        <v>4</v>
      </c>
      <c r="D879" s="133">
        <v>4</v>
      </c>
      <c r="E879" s="133">
        <v>4</v>
      </c>
      <c r="F879" s="133">
        <v>1</v>
      </c>
    </row>
    <row r="880" spans="1:6" x14ac:dyDescent="0.25">
      <c r="A880" s="136" t="s">
        <v>1272</v>
      </c>
      <c r="B880" s="133">
        <v>1</v>
      </c>
      <c r="C880" s="131">
        <v>4</v>
      </c>
      <c r="D880" s="133">
        <v>1</v>
      </c>
      <c r="E880" s="133">
        <v>1</v>
      </c>
      <c r="F880" s="133">
        <v>1</v>
      </c>
    </row>
    <row r="881" spans="1:6" x14ac:dyDescent="0.25">
      <c r="A881" s="137" t="s">
        <v>1273</v>
      </c>
      <c r="B881" s="134">
        <v>50</v>
      </c>
      <c r="C881" s="132" t="s">
        <v>9</v>
      </c>
      <c r="D881" s="134">
        <v>69</v>
      </c>
      <c r="E881" s="134">
        <v>69</v>
      </c>
      <c r="F881" s="134">
        <v>22</v>
      </c>
    </row>
    <row r="882" spans="1:6" x14ac:dyDescent="0.25">
      <c r="A882" s="137" t="s">
        <v>1274</v>
      </c>
      <c r="B882" s="134">
        <v>1428</v>
      </c>
      <c r="C882" s="132">
        <v>4</v>
      </c>
      <c r="D882" s="134">
        <v>1508</v>
      </c>
      <c r="E882" s="134">
        <v>1425</v>
      </c>
      <c r="F882" s="134">
        <v>605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69"/>
  <sheetViews>
    <sheetView workbookViewId="0">
      <selection activeCell="L7" sqref="L7"/>
    </sheetView>
  </sheetViews>
  <sheetFormatPr defaultRowHeight="15" x14ac:dyDescent="0.25"/>
  <cols>
    <col min="1" max="1" width="49" bestFit="1" customWidth="1"/>
    <col min="2" max="2" width="14.140625" bestFit="1" customWidth="1"/>
    <col min="3" max="3" width="12.85546875" bestFit="1" customWidth="1"/>
    <col min="4" max="4" width="22.140625" bestFit="1" customWidth="1"/>
    <col min="5" max="5" width="19.140625" bestFit="1" customWidth="1"/>
    <col min="6" max="6" width="10.140625" bestFit="1" customWidth="1"/>
    <col min="7" max="7" width="9.7109375" bestFit="1" customWidth="1"/>
  </cols>
  <sheetData>
    <row r="1" spans="1:7" x14ac:dyDescent="0.25">
      <c r="A1" s="150" t="s">
        <v>0</v>
      </c>
      <c r="B1" s="147" t="s">
        <v>2093</v>
      </c>
      <c r="C1" s="147" t="s">
        <v>2094</v>
      </c>
      <c r="D1" s="147" t="s">
        <v>2146</v>
      </c>
      <c r="E1" s="163" t="s">
        <v>2188</v>
      </c>
      <c r="F1" s="147" t="s">
        <v>2173</v>
      </c>
      <c r="G1" s="147" t="s">
        <v>2174</v>
      </c>
    </row>
    <row r="2" spans="1:7" x14ac:dyDescent="0.25">
      <c r="A2" s="148" t="s">
        <v>10</v>
      </c>
      <c r="B2" s="145"/>
      <c r="C2" s="142"/>
      <c r="D2" s="145"/>
      <c r="E2" s="161"/>
      <c r="F2" s="145"/>
      <c r="G2" s="145"/>
    </row>
    <row r="3" spans="1:7" x14ac:dyDescent="0.25">
      <c r="A3" s="148" t="s">
        <v>20</v>
      </c>
      <c r="B3" s="145">
        <v>1</v>
      </c>
      <c r="C3" s="143">
        <v>4</v>
      </c>
      <c r="D3" s="145">
        <v>1</v>
      </c>
      <c r="E3" s="161">
        <v>322533.3</v>
      </c>
      <c r="F3" s="145">
        <v>1</v>
      </c>
      <c r="G3" s="145">
        <v>1</v>
      </c>
    </row>
    <row r="4" spans="1:7" x14ac:dyDescent="0.25">
      <c r="A4" s="148" t="s">
        <v>31</v>
      </c>
      <c r="B4" s="145">
        <v>1</v>
      </c>
      <c r="C4" s="143">
        <v>4</v>
      </c>
      <c r="D4" s="145">
        <v>1</v>
      </c>
      <c r="E4" s="161">
        <v>21500</v>
      </c>
      <c r="F4" s="145">
        <v>1</v>
      </c>
      <c r="G4" s="145">
        <v>1</v>
      </c>
    </row>
    <row r="5" spans="1:7" x14ac:dyDescent="0.25">
      <c r="A5" s="148" t="s">
        <v>34</v>
      </c>
      <c r="B5" s="145">
        <v>1</v>
      </c>
      <c r="C5" s="143">
        <v>4</v>
      </c>
      <c r="D5" s="145">
        <v>1</v>
      </c>
      <c r="E5" s="161">
        <v>201950</v>
      </c>
      <c r="F5" s="145">
        <v>1</v>
      </c>
      <c r="G5" s="145">
        <v>1</v>
      </c>
    </row>
    <row r="6" spans="1:7" x14ac:dyDescent="0.25">
      <c r="A6" s="148" t="s">
        <v>55</v>
      </c>
      <c r="B6" s="145">
        <v>1</v>
      </c>
      <c r="C6" s="143">
        <v>4</v>
      </c>
      <c r="D6" s="145">
        <v>1</v>
      </c>
      <c r="E6" s="161">
        <v>17500</v>
      </c>
      <c r="F6" s="145">
        <v>1</v>
      </c>
      <c r="G6" s="145">
        <v>1</v>
      </c>
    </row>
    <row r="7" spans="1:7" x14ac:dyDescent="0.25">
      <c r="A7" s="149" t="s">
        <v>62</v>
      </c>
      <c r="B7" s="146">
        <v>4</v>
      </c>
      <c r="C7" s="144" t="s">
        <v>9</v>
      </c>
      <c r="D7" s="146">
        <v>4</v>
      </c>
      <c r="E7" s="162">
        <v>563483.30000000005</v>
      </c>
      <c r="F7" s="146">
        <v>4</v>
      </c>
      <c r="G7" s="146">
        <v>4</v>
      </c>
    </row>
    <row r="8" spans="1:7" x14ac:dyDescent="0.25">
      <c r="A8" s="148" t="s">
        <v>253</v>
      </c>
      <c r="B8" s="145"/>
      <c r="C8" s="142"/>
      <c r="D8" s="145"/>
      <c r="E8" s="161"/>
      <c r="F8" s="145"/>
      <c r="G8" s="145"/>
    </row>
    <row r="9" spans="1:7" x14ac:dyDescent="0.25">
      <c r="A9" s="148" t="s">
        <v>260</v>
      </c>
      <c r="B9" s="145">
        <v>1</v>
      </c>
      <c r="C9" s="143">
        <v>4</v>
      </c>
      <c r="D9" s="145">
        <v>1</v>
      </c>
      <c r="E9" s="161">
        <v>130000</v>
      </c>
      <c r="F9" s="145">
        <v>1</v>
      </c>
      <c r="G9" s="145">
        <v>1</v>
      </c>
    </row>
    <row r="10" spans="1:7" x14ac:dyDescent="0.25">
      <c r="A10" s="148" t="s">
        <v>270</v>
      </c>
      <c r="B10" s="145">
        <v>1</v>
      </c>
      <c r="C10" s="143">
        <v>4</v>
      </c>
      <c r="D10" s="145">
        <v>1</v>
      </c>
      <c r="E10" s="161">
        <v>195000</v>
      </c>
      <c r="F10" s="145">
        <v>1</v>
      </c>
      <c r="G10" s="145">
        <v>1</v>
      </c>
    </row>
    <row r="11" spans="1:7" x14ac:dyDescent="0.25">
      <c r="A11" s="148" t="s">
        <v>271</v>
      </c>
      <c r="B11" s="145">
        <v>1</v>
      </c>
      <c r="C11" s="143">
        <v>4</v>
      </c>
      <c r="D11" s="145">
        <v>1</v>
      </c>
      <c r="E11" s="161">
        <v>13000</v>
      </c>
      <c r="F11" s="145">
        <v>1</v>
      </c>
      <c r="G11" s="145">
        <v>1</v>
      </c>
    </row>
    <row r="12" spans="1:7" x14ac:dyDescent="0.25">
      <c r="A12" s="148" t="s">
        <v>228</v>
      </c>
      <c r="B12" s="145">
        <v>1</v>
      </c>
      <c r="C12" s="143">
        <v>4</v>
      </c>
      <c r="D12" s="145">
        <v>1</v>
      </c>
      <c r="E12" s="161">
        <v>150000</v>
      </c>
      <c r="F12" s="145">
        <v>1</v>
      </c>
      <c r="G12" s="145">
        <v>1</v>
      </c>
    </row>
    <row r="13" spans="1:7" x14ac:dyDescent="0.25">
      <c r="A13" s="148" t="s">
        <v>306</v>
      </c>
      <c r="B13" s="145">
        <v>1</v>
      </c>
      <c r="C13" s="143">
        <v>4</v>
      </c>
      <c r="D13" s="145">
        <v>1</v>
      </c>
      <c r="E13" s="161">
        <v>250000</v>
      </c>
      <c r="F13" s="145">
        <v>1</v>
      </c>
      <c r="G13" s="145">
        <v>1</v>
      </c>
    </row>
    <row r="14" spans="1:7" x14ac:dyDescent="0.25">
      <c r="A14" s="149" t="s">
        <v>308</v>
      </c>
      <c r="B14" s="146">
        <v>5</v>
      </c>
      <c r="C14" s="144" t="s">
        <v>9</v>
      </c>
      <c r="D14" s="146">
        <v>5</v>
      </c>
      <c r="E14" s="162">
        <v>738000</v>
      </c>
      <c r="F14" s="146">
        <v>5</v>
      </c>
      <c r="G14" s="146">
        <v>5</v>
      </c>
    </row>
    <row r="15" spans="1:7" x14ac:dyDescent="0.25">
      <c r="A15" s="148" t="s">
        <v>309</v>
      </c>
      <c r="B15" s="145"/>
      <c r="C15" s="142"/>
      <c r="D15" s="145"/>
      <c r="E15" s="161"/>
      <c r="F15" s="145"/>
      <c r="G15" s="145"/>
    </row>
    <row r="16" spans="1:7" x14ac:dyDescent="0.25">
      <c r="A16" s="148" t="s">
        <v>226</v>
      </c>
      <c r="B16" s="145">
        <v>1</v>
      </c>
      <c r="C16" s="143">
        <v>4</v>
      </c>
      <c r="D16" s="145">
        <v>1</v>
      </c>
      <c r="E16" s="161">
        <v>51300</v>
      </c>
      <c r="F16" s="145">
        <v>1</v>
      </c>
      <c r="G16" s="145">
        <v>1</v>
      </c>
    </row>
    <row r="17" spans="1:7" x14ac:dyDescent="0.25">
      <c r="A17" s="148" t="s">
        <v>323</v>
      </c>
      <c r="B17" s="145">
        <v>2</v>
      </c>
      <c r="C17" s="143">
        <v>4</v>
      </c>
      <c r="D17" s="145">
        <v>2</v>
      </c>
      <c r="E17" s="161">
        <v>3580000</v>
      </c>
      <c r="F17" s="145">
        <v>1</v>
      </c>
      <c r="G17" s="145">
        <v>2</v>
      </c>
    </row>
    <row r="18" spans="1:7" x14ac:dyDescent="0.25">
      <c r="A18" s="149" t="s">
        <v>333</v>
      </c>
      <c r="B18" s="146">
        <v>3</v>
      </c>
      <c r="C18" s="144" t="s">
        <v>9</v>
      </c>
      <c r="D18" s="146">
        <v>3</v>
      </c>
      <c r="E18" s="162">
        <v>3631300</v>
      </c>
      <c r="F18" s="146">
        <v>2</v>
      </c>
      <c r="G18" s="146">
        <v>3</v>
      </c>
    </row>
    <row r="19" spans="1:7" x14ac:dyDescent="0.25">
      <c r="A19" s="148" t="s">
        <v>334</v>
      </c>
      <c r="B19" s="145"/>
      <c r="C19" s="142"/>
      <c r="D19" s="145"/>
      <c r="E19" s="161"/>
      <c r="F19" s="145"/>
      <c r="G19" s="145"/>
    </row>
    <row r="20" spans="1:7" x14ac:dyDescent="0.25">
      <c r="A20" s="148" t="s">
        <v>371</v>
      </c>
      <c r="B20" s="145">
        <v>1</v>
      </c>
      <c r="C20" s="143">
        <v>4</v>
      </c>
      <c r="D20" s="145">
        <v>1</v>
      </c>
      <c r="E20" s="161">
        <v>228000</v>
      </c>
      <c r="F20" s="145">
        <v>1</v>
      </c>
      <c r="G20" s="145">
        <v>1</v>
      </c>
    </row>
    <row r="21" spans="1:7" x14ac:dyDescent="0.25">
      <c r="A21" s="149" t="s">
        <v>390</v>
      </c>
      <c r="B21" s="146">
        <v>1</v>
      </c>
      <c r="C21" s="144" t="s">
        <v>9</v>
      </c>
      <c r="D21" s="146">
        <v>1</v>
      </c>
      <c r="E21" s="162">
        <v>228000</v>
      </c>
      <c r="F21" s="146">
        <v>1</v>
      </c>
      <c r="G21" s="146">
        <v>1</v>
      </c>
    </row>
    <row r="22" spans="1:7" x14ac:dyDescent="0.25">
      <c r="A22" s="148" t="s">
        <v>391</v>
      </c>
      <c r="B22" s="145"/>
      <c r="C22" s="142"/>
      <c r="D22" s="145"/>
      <c r="E22" s="161"/>
      <c r="F22" s="145"/>
      <c r="G22" s="145"/>
    </row>
    <row r="23" spans="1:7" x14ac:dyDescent="0.25">
      <c r="A23" s="148" t="s">
        <v>392</v>
      </c>
      <c r="B23" s="145">
        <v>1</v>
      </c>
      <c r="C23" s="143">
        <v>4</v>
      </c>
      <c r="D23" s="145">
        <v>1</v>
      </c>
      <c r="E23" s="161">
        <v>780000</v>
      </c>
      <c r="F23" s="145">
        <v>1</v>
      </c>
      <c r="G23" s="145">
        <v>1</v>
      </c>
    </row>
    <row r="24" spans="1:7" x14ac:dyDescent="0.25">
      <c r="A24" s="148" t="s">
        <v>413</v>
      </c>
      <c r="B24" s="145">
        <v>1</v>
      </c>
      <c r="C24" s="143">
        <v>4</v>
      </c>
      <c r="D24" s="145">
        <v>1</v>
      </c>
      <c r="E24" s="161">
        <v>510000</v>
      </c>
      <c r="F24" s="145">
        <v>1</v>
      </c>
      <c r="G24" s="145">
        <v>1</v>
      </c>
    </row>
    <row r="25" spans="1:7" x14ac:dyDescent="0.25">
      <c r="A25" s="148" t="s">
        <v>322</v>
      </c>
      <c r="B25" s="145"/>
      <c r="C25" s="143">
        <v>4</v>
      </c>
      <c r="D25" s="145">
        <v>1</v>
      </c>
      <c r="E25" s="161">
        <v>77200</v>
      </c>
      <c r="F25" s="145"/>
      <c r="G25" s="145"/>
    </row>
    <row r="26" spans="1:7" x14ac:dyDescent="0.25">
      <c r="A26" s="148" t="s">
        <v>415</v>
      </c>
      <c r="B26" s="145">
        <v>1</v>
      </c>
      <c r="C26" s="143">
        <v>4</v>
      </c>
      <c r="D26" s="145">
        <v>1</v>
      </c>
      <c r="E26" s="161">
        <v>1750000</v>
      </c>
      <c r="F26" s="145">
        <v>1</v>
      </c>
      <c r="G26" s="145">
        <v>1</v>
      </c>
    </row>
    <row r="27" spans="1:7" x14ac:dyDescent="0.25">
      <c r="A27" s="148" t="s">
        <v>129</v>
      </c>
      <c r="B27" s="145">
        <v>2</v>
      </c>
      <c r="C27" s="143">
        <v>4</v>
      </c>
      <c r="D27" s="145">
        <v>2</v>
      </c>
      <c r="E27" s="161">
        <v>1830000</v>
      </c>
      <c r="F27" s="145">
        <v>1</v>
      </c>
      <c r="G27" s="145">
        <v>2</v>
      </c>
    </row>
    <row r="28" spans="1:7" x14ac:dyDescent="0.25">
      <c r="A28" s="148" t="s">
        <v>423</v>
      </c>
      <c r="B28" s="145"/>
      <c r="C28" s="143">
        <v>4</v>
      </c>
      <c r="D28" s="145">
        <v>1</v>
      </c>
      <c r="E28" s="161">
        <v>1240000</v>
      </c>
      <c r="F28" s="145"/>
      <c r="G28" s="145"/>
    </row>
    <row r="29" spans="1:7" x14ac:dyDescent="0.25">
      <c r="A29" s="149" t="s">
        <v>432</v>
      </c>
      <c r="B29" s="146">
        <v>5</v>
      </c>
      <c r="C29" s="144" t="s">
        <v>9</v>
      </c>
      <c r="D29" s="146">
        <v>7</v>
      </c>
      <c r="E29" s="162">
        <v>6187200</v>
      </c>
      <c r="F29" s="146">
        <v>4</v>
      </c>
      <c r="G29" s="146">
        <v>5</v>
      </c>
    </row>
    <row r="30" spans="1:7" x14ac:dyDescent="0.25">
      <c r="A30" s="148" t="s">
        <v>1488</v>
      </c>
      <c r="B30" s="145"/>
      <c r="C30" s="142"/>
      <c r="D30" s="145"/>
      <c r="E30" s="161"/>
      <c r="F30" s="145"/>
      <c r="G30" s="145"/>
    </row>
    <row r="31" spans="1:7" x14ac:dyDescent="0.25">
      <c r="A31" s="148" t="s">
        <v>367</v>
      </c>
      <c r="B31" s="145">
        <v>1</v>
      </c>
      <c r="C31" s="143">
        <v>4</v>
      </c>
      <c r="D31" s="145"/>
      <c r="E31" s="161"/>
      <c r="F31" s="145">
        <v>1</v>
      </c>
      <c r="G31" s="145"/>
    </row>
    <row r="32" spans="1:7" x14ac:dyDescent="0.25">
      <c r="A32" s="149" t="s">
        <v>1492</v>
      </c>
      <c r="B32" s="146">
        <v>1</v>
      </c>
      <c r="C32" s="144" t="s">
        <v>9</v>
      </c>
      <c r="D32" s="146"/>
      <c r="E32" s="162"/>
      <c r="F32" s="146">
        <v>1</v>
      </c>
      <c r="G32" s="146"/>
    </row>
    <row r="33" spans="1:7" x14ac:dyDescent="0.25">
      <c r="A33" s="148" t="s">
        <v>453</v>
      </c>
      <c r="B33" s="145"/>
      <c r="C33" s="142"/>
      <c r="D33" s="145"/>
      <c r="E33" s="161"/>
      <c r="F33" s="145"/>
      <c r="G33" s="145"/>
    </row>
    <row r="34" spans="1:7" x14ac:dyDescent="0.25">
      <c r="A34" s="148" t="s">
        <v>456</v>
      </c>
      <c r="B34" s="145"/>
      <c r="C34" s="143">
        <v>4</v>
      </c>
      <c r="D34" s="145">
        <v>1</v>
      </c>
      <c r="E34" s="161">
        <v>55892</v>
      </c>
      <c r="F34" s="145"/>
      <c r="G34" s="145"/>
    </row>
    <row r="35" spans="1:7" x14ac:dyDescent="0.25">
      <c r="A35" s="148" t="s">
        <v>357</v>
      </c>
      <c r="B35" s="145">
        <v>2</v>
      </c>
      <c r="C35" s="143">
        <v>4</v>
      </c>
      <c r="D35" s="145">
        <v>2</v>
      </c>
      <c r="E35" s="161">
        <v>320500</v>
      </c>
      <c r="F35" s="145">
        <v>1</v>
      </c>
      <c r="G35" s="145">
        <v>2</v>
      </c>
    </row>
    <row r="36" spans="1:7" x14ac:dyDescent="0.25">
      <c r="A36" s="148" t="s">
        <v>470</v>
      </c>
      <c r="B36" s="145"/>
      <c r="C36" s="143">
        <v>4</v>
      </c>
      <c r="D36" s="145">
        <v>1</v>
      </c>
      <c r="E36" s="161">
        <v>299000</v>
      </c>
      <c r="F36" s="145"/>
      <c r="G36" s="145"/>
    </row>
    <row r="37" spans="1:7" x14ac:dyDescent="0.25">
      <c r="A37" s="148" t="s">
        <v>479</v>
      </c>
      <c r="B37" s="145">
        <v>1</v>
      </c>
      <c r="C37" s="143">
        <v>4</v>
      </c>
      <c r="D37" s="145">
        <v>2</v>
      </c>
      <c r="E37" s="161">
        <v>890667.75</v>
      </c>
      <c r="F37" s="145">
        <v>1</v>
      </c>
      <c r="G37" s="145">
        <v>2</v>
      </c>
    </row>
    <row r="38" spans="1:7" x14ac:dyDescent="0.25">
      <c r="A38" s="148" t="s">
        <v>489</v>
      </c>
      <c r="B38" s="145">
        <v>1</v>
      </c>
      <c r="C38" s="143">
        <v>4</v>
      </c>
      <c r="D38" s="145">
        <v>1</v>
      </c>
      <c r="E38" s="161">
        <v>21724.77</v>
      </c>
      <c r="F38" s="145">
        <v>1</v>
      </c>
      <c r="G38" s="145">
        <v>1</v>
      </c>
    </row>
    <row r="39" spans="1:7" x14ac:dyDescent="0.25">
      <c r="A39" s="148" t="s">
        <v>492</v>
      </c>
      <c r="B39" s="145">
        <v>1</v>
      </c>
      <c r="C39" s="143">
        <v>4</v>
      </c>
      <c r="D39" s="145">
        <v>1</v>
      </c>
      <c r="E39" s="161">
        <v>28000</v>
      </c>
      <c r="F39" s="145">
        <v>1</v>
      </c>
      <c r="G39" s="145">
        <v>1</v>
      </c>
    </row>
    <row r="40" spans="1:7" x14ac:dyDescent="0.25">
      <c r="A40" s="148" t="s">
        <v>1276</v>
      </c>
      <c r="B40" s="145">
        <v>1</v>
      </c>
      <c r="C40" s="143">
        <v>4</v>
      </c>
      <c r="D40" s="145">
        <v>1</v>
      </c>
      <c r="E40" s="161">
        <v>1518744</v>
      </c>
      <c r="F40" s="145">
        <v>1</v>
      </c>
      <c r="G40" s="145">
        <v>1</v>
      </c>
    </row>
    <row r="41" spans="1:7" x14ac:dyDescent="0.25">
      <c r="A41" s="149" t="s">
        <v>494</v>
      </c>
      <c r="B41" s="146">
        <v>6</v>
      </c>
      <c r="C41" s="144" t="s">
        <v>9</v>
      </c>
      <c r="D41" s="146">
        <v>9</v>
      </c>
      <c r="E41" s="162">
        <v>3134528.52</v>
      </c>
      <c r="F41" s="146">
        <v>5</v>
      </c>
      <c r="G41" s="146">
        <v>7</v>
      </c>
    </row>
    <row r="42" spans="1:7" x14ac:dyDescent="0.25">
      <c r="A42" s="148" t="s">
        <v>495</v>
      </c>
      <c r="B42" s="145"/>
      <c r="C42" s="142"/>
      <c r="D42" s="145"/>
      <c r="E42" s="161"/>
      <c r="F42" s="145"/>
      <c r="G42" s="145"/>
    </row>
    <row r="43" spans="1:7" x14ac:dyDescent="0.25">
      <c r="A43" s="148" t="s">
        <v>204</v>
      </c>
      <c r="B43" s="145"/>
      <c r="C43" s="143">
        <v>4</v>
      </c>
      <c r="D43" s="145">
        <v>3</v>
      </c>
      <c r="E43" s="161">
        <v>993992</v>
      </c>
      <c r="F43" s="145"/>
      <c r="G43" s="145"/>
    </row>
    <row r="44" spans="1:7" x14ac:dyDescent="0.25">
      <c r="A44" s="149" t="s">
        <v>498</v>
      </c>
      <c r="B44" s="146"/>
      <c r="C44" s="144" t="s">
        <v>9</v>
      </c>
      <c r="D44" s="146">
        <v>3</v>
      </c>
      <c r="E44" s="162">
        <v>993992</v>
      </c>
      <c r="F44" s="146"/>
      <c r="G44" s="146"/>
    </row>
    <row r="45" spans="1:7" x14ac:dyDescent="0.25">
      <c r="A45" s="148" t="s">
        <v>521</v>
      </c>
      <c r="B45" s="145"/>
      <c r="C45" s="142"/>
      <c r="D45" s="145"/>
      <c r="E45" s="161"/>
      <c r="F45" s="145"/>
      <c r="G45" s="145"/>
    </row>
    <row r="46" spans="1:7" x14ac:dyDescent="0.25">
      <c r="A46" s="148" t="s">
        <v>1518</v>
      </c>
      <c r="B46" s="145">
        <v>1</v>
      </c>
      <c r="C46" s="143">
        <v>4</v>
      </c>
      <c r="D46" s="145">
        <v>1</v>
      </c>
      <c r="E46" s="161">
        <v>5170</v>
      </c>
      <c r="F46" s="145">
        <v>1</v>
      </c>
      <c r="G46" s="145">
        <v>1</v>
      </c>
    </row>
    <row r="47" spans="1:7" x14ac:dyDescent="0.25">
      <c r="A47" s="148" t="s">
        <v>302</v>
      </c>
      <c r="B47" s="145">
        <v>2</v>
      </c>
      <c r="C47" s="143">
        <v>4</v>
      </c>
      <c r="D47" s="145">
        <v>2</v>
      </c>
      <c r="E47" s="161">
        <v>2900000</v>
      </c>
      <c r="F47" s="145">
        <v>1</v>
      </c>
      <c r="G47" s="145">
        <v>2</v>
      </c>
    </row>
    <row r="48" spans="1:7" x14ac:dyDescent="0.25">
      <c r="A48" s="148" t="s">
        <v>544</v>
      </c>
      <c r="B48" s="145">
        <v>1</v>
      </c>
      <c r="C48" s="143">
        <v>4</v>
      </c>
      <c r="D48" s="145">
        <v>1</v>
      </c>
      <c r="E48" s="161">
        <v>21451.61</v>
      </c>
      <c r="F48" s="145">
        <v>1</v>
      </c>
      <c r="G48" s="145">
        <v>1</v>
      </c>
    </row>
    <row r="49" spans="1:7" x14ac:dyDescent="0.25">
      <c r="A49" s="149" t="s">
        <v>546</v>
      </c>
      <c r="B49" s="146">
        <v>4</v>
      </c>
      <c r="C49" s="144" t="s">
        <v>9</v>
      </c>
      <c r="D49" s="146">
        <v>4</v>
      </c>
      <c r="E49" s="162">
        <v>2926621.61</v>
      </c>
      <c r="F49" s="146">
        <v>3</v>
      </c>
      <c r="G49" s="146">
        <v>4</v>
      </c>
    </row>
    <row r="50" spans="1:7" x14ac:dyDescent="0.25">
      <c r="A50" s="148" t="s">
        <v>550</v>
      </c>
      <c r="B50" s="145"/>
      <c r="C50" s="142"/>
      <c r="D50" s="145"/>
      <c r="E50" s="161"/>
      <c r="F50" s="145"/>
      <c r="G50" s="145"/>
    </row>
    <row r="51" spans="1:7" x14ac:dyDescent="0.25">
      <c r="A51" s="148" t="s">
        <v>1633</v>
      </c>
      <c r="B51" s="145">
        <v>1</v>
      </c>
      <c r="C51" s="143">
        <v>4</v>
      </c>
      <c r="D51" s="145">
        <v>1</v>
      </c>
      <c r="E51" s="161">
        <v>64785</v>
      </c>
      <c r="F51" s="145">
        <v>1</v>
      </c>
      <c r="G51" s="145">
        <v>1</v>
      </c>
    </row>
    <row r="52" spans="1:7" x14ac:dyDescent="0.25">
      <c r="A52" s="148" t="s">
        <v>552</v>
      </c>
      <c r="B52" s="145">
        <v>1</v>
      </c>
      <c r="C52" s="143">
        <v>4</v>
      </c>
      <c r="D52" s="145"/>
      <c r="E52" s="161"/>
      <c r="F52" s="145">
        <v>1</v>
      </c>
      <c r="G52" s="145"/>
    </row>
    <row r="53" spans="1:7" x14ac:dyDescent="0.25">
      <c r="A53" s="148" t="s">
        <v>1534</v>
      </c>
      <c r="B53" s="145">
        <v>1</v>
      </c>
      <c r="C53" s="143">
        <v>4</v>
      </c>
      <c r="D53" s="145">
        <v>1</v>
      </c>
      <c r="E53" s="161">
        <v>300000</v>
      </c>
      <c r="F53" s="145">
        <v>1</v>
      </c>
      <c r="G53" s="145">
        <v>1</v>
      </c>
    </row>
    <row r="54" spans="1:7" x14ac:dyDescent="0.25">
      <c r="A54" s="148" t="s">
        <v>555</v>
      </c>
      <c r="B54" s="145">
        <v>1</v>
      </c>
      <c r="C54" s="143">
        <v>4</v>
      </c>
      <c r="D54" s="145">
        <v>1</v>
      </c>
      <c r="E54" s="161">
        <v>1200000</v>
      </c>
      <c r="F54" s="145">
        <v>1</v>
      </c>
      <c r="G54" s="145">
        <v>1</v>
      </c>
    </row>
    <row r="55" spans="1:7" x14ac:dyDescent="0.25">
      <c r="A55" s="148" t="s">
        <v>558</v>
      </c>
      <c r="B55" s="145">
        <v>1</v>
      </c>
      <c r="C55" s="143">
        <v>4</v>
      </c>
      <c r="D55" s="145">
        <v>1</v>
      </c>
      <c r="E55" s="161">
        <v>41000</v>
      </c>
      <c r="F55" s="145">
        <v>1</v>
      </c>
      <c r="G55" s="145">
        <v>1</v>
      </c>
    </row>
    <row r="56" spans="1:7" x14ac:dyDescent="0.25">
      <c r="A56" s="148" t="s">
        <v>560</v>
      </c>
      <c r="B56" s="145"/>
      <c r="C56" s="143">
        <v>4</v>
      </c>
      <c r="D56" s="145">
        <v>1</v>
      </c>
      <c r="E56" s="161">
        <v>3650000</v>
      </c>
      <c r="F56" s="145"/>
      <c r="G56" s="145"/>
    </row>
    <row r="57" spans="1:7" x14ac:dyDescent="0.25">
      <c r="A57" s="149" t="s">
        <v>561</v>
      </c>
      <c r="B57" s="146">
        <v>5</v>
      </c>
      <c r="C57" s="144" t="s">
        <v>562</v>
      </c>
      <c r="D57" s="146">
        <v>5</v>
      </c>
      <c r="E57" s="162">
        <v>5255785</v>
      </c>
      <c r="F57" s="146">
        <v>5</v>
      </c>
      <c r="G57" s="146">
        <v>4</v>
      </c>
    </row>
    <row r="58" spans="1:7" x14ac:dyDescent="0.25">
      <c r="A58" s="148" t="s">
        <v>563</v>
      </c>
      <c r="B58" s="145"/>
      <c r="C58" s="142"/>
      <c r="D58" s="145"/>
      <c r="E58" s="161"/>
      <c r="F58" s="145"/>
      <c r="G58" s="145"/>
    </row>
    <row r="59" spans="1:7" x14ac:dyDescent="0.25">
      <c r="A59" s="148" t="s">
        <v>566</v>
      </c>
      <c r="B59" s="145">
        <v>1</v>
      </c>
      <c r="C59" s="143">
        <v>4</v>
      </c>
      <c r="D59" s="145">
        <v>1</v>
      </c>
      <c r="E59" s="161">
        <v>94640</v>
      </c>
      <c r="F59" s="145">
        <v>1</v>
      </c>
      <c r="G59" s="145">
        <v>1</v>
      </c>
    </row>
    <row r="60" spans="1:7" x14ac:dyDescent="0.25">
      <c r="A60" s="148" t="s">
        <v>574</v>
      </c>
      <c r="B60" s="145"/>
      <c r="C60" s="143">
        <v>4</v>
      </c>
      <c r="D60" s="145">
        <v>1</v>
      </c>
      <c r="E60" s="161">
        <v>263315</v>
      </c>
      <c r="F60" s="145"/>
      <c r="G60" s="145"/>
    </row>
    <row r="61" spans="1:7" x14ac:dyDescent="0.25">
      <c r="A61" s="148" t="s">
        <v>576</v>
      </c>
      <c r="B61" s="145">
        <v>1</v>
      </c>
      <c r="C61" s="143">
        <v>4</v>
      </c>
      <c r="D61" s="145">
        <v>1</v>
      </c>
      <c r="E61" s="161">
        <v>194970.8</v>
      </c>
      <c r="F61" s="145">
        <v>1</v>
      </c>
      <c r="G61" s="145">
        <v>1</v>
      </c>
    </row>
    <row r="62" spans="1:7" x14ac:dyDescent="0.25">
      <c r="A62" s="149" t="s">
        <v>577</v>
      </c>
      <c r="B62" s="146">
        <v>2</v>
      </c>
      <c r="C62" s="144" t="s">
        <v>562</v>
      </c>
      <c r="D62" s="146">
        <v>3</v>
      </c>
      <c r="E62" s="162">
        <v>552925.80000000005</v>
      </c>
      <c r="F62" s="146">
        <v>2</v>
      </c>
      <c r="G62" s="146">
        <v>2</v>
      </c>
    </row>
    <row r="63" spans="1:7" x14ac:dyDescent="0.25">
      <c r="A63" s="148" t="s">
        <v>578</v>
      </c>
      <c r="B63" s="145"/>
      <c r="C63" s="142"/>
      <c r="D63" s="145"/>
      <c r="E63" s="161"/>
      <c r="F63" s="145"/>
      <c r="G63" s="145"/>
    </row>
    <row r="64" spans="1:7" x14ac:dyDescent="0.25">
      <c r="A64" s="148" t="s">
        <v>1549</v>
      </c>
      <c r="B64" s="145">
        <v>1</v>
      </c>
      <c r="C64" s="143">
        <v>4</v>
      </c>
      <c r="D64" s="145">
        <v>1</v>
      </c>
      <c r="E64" s="161">
        <v>118000</v>
      </c>
      <c r="F64" s="145">
        <v>1</v>
      </c>
      <c r="G64" s="145">
        <v>1</v>
      </c>
    </row>
    <row r="65" spans="1:7" x14ac:dyDescent="0.25">
      <c r="A65" s="148" t="s">
        <v>1559</v>
      </c>
      <c r="B65" s="145">
        <v>1</v>
      </c>
      <c r="C65" s="143">
        <v>4</v>
      </c>
      <c r="D65" s="145">
        <v>1</v>
      </c>
      <c r="E65" s="161">
        <v>33595.22</v>
      </c>
      <c r="F65" s="145">
        <v>1</v>
      </c>
      <c r="G65" s="145">
        <v>1</v>
      </c>
    </row>
    <row r="66" spans="1:7" x14ac:dyDescent="0.25">
      <c r="A66" s="148" t="s">
        <v>595</v>
      </c>
      <c r="B66" s="145">
        <v>1</v>
      </c>
      <c r="C66" s="143">
        <v>4</v>
      </c>
      <c r="D66" s="145">
        <v>1</v>
      </c>
      <c r="E66" s="161">
        <v>365000</v>
      </c>
      <c r="F66" s="145">
        <v>1</v>
      </c>
      <c r="G66" s="145">
        <v>1</v>
      </c>
    </row>
    <row r="67" spans="1:7" x14ac:dyDescent="0.25">
      <c r="A67" s="149" t="s">
        <v>598</v>
      </c>
      <c r="B67" s="146">
        <v>3</v>
      </c>
      <c r="C67" s="144" t="s">
        <v>562</v>
      </c>
      <c r="D67" s="146">
        <v>3</v>
      </c>
      <c r="E67" s="162">
        <v>516595.22</v>
      </c>
      <c r="F67" s="146">
        <v>3</v>
      </c>
      <c r="G67" s="146">
        <v>3</v>
      </c>
    </row>
    <row r="68" spans="1:7" x14ac:dyDescent="0.25">
      <c r="A68" s="148" t="s">
        <v>637</v>
      </c>
      <c r="B68" s="145"/>
      <c r="C68" s="142"/>
      <c r="D68" s="145"/>
      <c r="E68" s="161"/>
      <c r="F68" s="145"/>
      <c r="G68" s="145"/>
    </row>
    <row r="69" spans="1:7" x14ac:dyDescent="0.25">
      <c r="A69" s="148" t="s">
        <v>1613</v>
      </c>
      <c r="B69" s="145">
        <v>1</v>
      </c>
      <c r="C69" s="143">
        <v>4</v>
      </c>
      <c r="D69" s="145">
        <v>1</v>
      </c>
      <c r="E69" s="161">
        <v>44702.38</v>
      </c>
      <c r="F69" s="145">
        <v>1</v>
      </c>
      <c r="G69" s="145">
        <v>1</v>
      </c>
    </row>
    <row r="70" spans="1:7" x14ac:dyDescent="0.25">
      <c r="A70" s="148" t="s">
        <v>1174</v>
      </c>
      <c r="B70" s="145">
        <v>1</v>
      </c>
      <c r="C70" s="143">
        <v>4</v>
      </c>
      <c r="D70" s="145">
        <v>1</v>
      </c>
      <c r="E70" s="161">
        <v>360000</v>
      </c>
      <c r="F70" s="145">
        <v>1</v>
      </c>
      <c r="G70" s="145">
        <v>1</v>
      </c>
    </row>
    <row r="71" spans="1:7" x14ac:dyDescent="0.25">
      <c r="A71" s="148" t="s">
        <v>2009</v>
      </c>
      <c r="B71" s="145">
        <v>1</v>
      </c>
      <c r="C71" s="143">
        <v>4</v>
      </c>
      <c r="D71" s="145">
        <v>1</v>
      </c>
      <c r="E71" s="161">
        <v>24900.87</v>
      </c>
      <c r="F71" s="145">
        <v>1</v>
      </c>
      <c r="G71" s="145">
        <v>1</v>
      </c>
    </row>
    <row r="72" spans="1:7" x14ac:dyDescent="0.25">
      <c r="A72" s="149" t="s">
        <v>645</v>
      </c>
      <c r="B72" s="146">
        <v>3</v>
      </c>
      <c r="C72" s="144" t="s">
        <v>562</v>
      </c>
      <c r="D72" s="146">
        <v>3</v>
      </c>
      <c r="E72" s="162">
        <v>429603.25</v>
      </c>
      <c r="F72" s="146">
        <v>3</v>
      </c>
      <c r="G72" s="146">
        <v>3</v>
      </c>
    </row>
    <row r="73" spans="1:7" x14ac:dyDescent="0.25">
      <c r="A73" s="148" t="s">
        <v>657</v>
      </c>
      <c r="B73" s="145"/>
      <c r="C73" s="142"/>
      <c r="D73" s="145"/>
      <c r="E73" s="161"/>
      <c r="F73" s="145"/>
      <c r="G73" s="145"/>
    </row>
    <row r="74" spans="1:7" x14ac:dyDescent="0.25">
      <c r="A74" s="148" t="s">
        <v>659</v>
      </c>
      <c r="B74" s="145">
        <v>1</v>
      </c>
      <c r="C74" s="143">
        <v>4</v>
      </c>
      <c r="D74" s="145">
        <v>1</v>
      </c>
      <c r="E74" s="161">
        <v>1300000</v>
      </c>
      <c r="F74" s="145">
        <v>1</v>
      </c>
      <c r="G74" s="145">
        <v>1</v>
      </c>
    </row>
    <row r="75" spans="1:7" x14ac:dyDescent="0.25">
      <c r="A75" s="149" t="s">
        <v>660</v>
      </c>
      <c r="B75" s="146">
        <v>1</v>
      </c>
      <c r="C75" s="144" t="s">
        <v>562</v>
      </c>
      <c r="D75" s="146">
        <v>1</v>
      </c>
      <c r="E75" s="162">
        <v>1300000</v>
      </c>
      <c r="F75" s="146">
        <v>1</v>
      </c>
      <c r="G75" s="146">
        <v>1</v>
      </c>
    </row>
    <row r="76" spans="1:7" x14ac:dyDescent="0.25">
      <c r="A76" s="148" t="s">
        <v>799</v>
      </c>
      <c r="B76" s="145"/>
      <c r="C76" s="142"/>
      <c r="D76" s="145"/>
      <c r="E76" s="161"/>
      <c r="F76" s="145"/>
      <c r="G76" s="145"/>
    </row>
    <row r="77" spans="1:7" x14ac:dyDescent="0.25">
      <c r="A77" s="148" t="s">
        <v>803</v>
      </c>
      <c r="B77" s="145">
        <v>1</v>
      </c>
      <c r="C77" s="143">
        <v>4</v>
      </c>
      <c r="D77" s="145">
        <v>1</v>
      </c>
      <c r="E77" s="161">
        <v>242800</v>
      </c>
      <c r="F77" s="145">
        <v>1</v>
      </c>
      <c r="G77" s="145">
        <v>1</v>
      </c>
    </row>
    <row r="78" spans="1:7" x14ac:dyDescent="0.25">
      <c r="A78" s="148" t="s">
        <v>807</v>
      </c>
      <c r="B78" s="145"/>
      <c r="C78" s="143">
        <v>4</v>
      </c>
      <c r="D78" s="145">
        <v>1</v>
      </c>
      <c r="E78" s="161">
        <v>91000</v>
      </c>
      <c r="F78" s="145"/>
      <c r="G78" s="145"/>
    </row>
    <row r="79" spans="1:7" x14ac:dyDescent="0.25">
      <c r="A79" s="148" t="s">
        <v>812</v>
      </c>
      <c r="B79" s="145">
        <v>5</v>
      </c>
      <c r="C79" s="143">
        <v>4</v>
      </c>
      <c r="D79" s="145">
        <v>5</v>
      </c>
      <c r="E79" s="161">
        <v>505095</v>
      </c>
      <c r="F79" s="145">
        <v>1</v>
      </c>
      <c r="G79" s="145">
        <v>5</v>
      </c>
    </row>
    <row r="80" spans="1:7" x14ac:dyDescent="0.25">
      <c r="A80" s="148" t="s">
        <v>956</v>
      </c>
      <c r="B80" s="145">
        <v>1</v>
      </c>
      <c r="C80" s="143">
        <v>4</v>
      </c>
      <c r="D80" s="145">
        <v>1</v>
      </c>
      <c r="E80" s="161">
        <v>100355</v>
      </c>
      <c r="F80" s="145">
        <v>1</v>
      </c>
      <c r="G80" s="145">
        <v>1</v>
      </c>
    </row>
    <row r="81" spans="1:7" x14ac:dyDescent="0.25">
      <c r="A81" s="148" t="s">
        <v>817</v>
      </c>
      <c r="B81" s="145">
        <v>1</v>
      </c>
      <c r="C81" s="143">
        <v>4</v>
      </c>
      <c r="D81" s="145">
        <v>1</v>
      </c>
      <c r="E81" s="161">
        <v>75700</v>
      </c>
      <c r="F81" s="145">
        <v>1</v>
      </c>
      <c r="G81" s="145">
        <v>1</v>
      </c>
    </row>
    <row r="82" spans="1:7" x14ac:dyDescent="0.25">
      <c r="A82" s="148" t="s">
        <v>821</v>
      </c>
      <c r="B82" s="145">
        <v>1</v>
      </c>
      <c r="C82" s="143">
        <v>4</v>
      </c>
      <c r="D82" s="145">
        <v>1</v>
      </c>
      <c r="E82" s="161">
        <v>28300</v>
      </c>
      <c r="F82" s="145">
        <v>1</v>
      </c>
      <c r="G82" s="145">
        <v>1</v>
      </c>
    </row>
    <row r="83" spans="1:7" x14ac:dyDescent="0.25">
      <c r="A83" s="148" t="s">
        <v>822</v>
      </c>
      <c r="B83" s="145">
        <v>1</v>
      </c>
      <c r="C83" s="143">
        <v>4</v>
      </c>
      <c r="D83" s="145">
        <v>1</v>
      </c>
      <c r="E83" s="161">
        <v>32438.52</v>
      </c>
      <c r="F83" s="145">
        <v>1</v>
      </c>
      <c r="G83" s="145">
        <v>1</v>
      </c>
    </row>
    <row r="84" spans="1:7" x14ac:dyDescent="0.25">
      <c r="A84" s="148" t="s">
        <v>1656</v>
      </c>
      <c r="B84" s="145">
        <v>1</v>
      </c>
      <c r="C84" s="143">
        <v>4</v>
      </c>
      <c r="D84" s="145">
        <v>1</v>
      </c>
      <c r="E84" s="161">
        <v>32500</v>
      </c>
      <c r="F84" s="145">
        <v>1</v>
      </c>
      <c r="G84" s="145">
        <v>1</v>
      </c>
    </row>
    <row r="85" spans="1:7" x14ac:dyDescent="0.25">
      <c r="A85" s="148" t="s">
        <v>824</v>
      </c>
      <c r="B85" s="145"/>
      <c r="C85" s="143">
        <v>4</v>
      </c>
      <c r="D85" s="145">
        <v>2</v>
      </c>
      <c r="E85" s="161">
        <v>142000</v>
      </c>
      <c r="F85" s="145"/>
      <c r="G85" s="145"/>
    </row>
    <row r="86" spans="1:7" x14ac:dyDescent="0.25">
      <c r="A86" s="148" t="s">
        <v>830</v>
      </c>
      <c r="B86" s="145">
        <v>1</v>
      </c>
      <c r="C86" s="143">
        <v>4</v>
      </c>
      <c r="D86" s="145">
        <v>1</v>
      </c>
      <c r="E86" s="161">
        <v>199000</v>
      </c>
      <c r="F86" s="145">
        <v>1</v>
      </c>
      <c r="G86" s="145">
        <v>1</v>
      </c>
    </row>
    <row r="87" spans="1:7" x14ac:dyDescent="0.25">
      <c r="A87" s="148" t="s">
        <v>1657</v>
      </c>
      <c r="B87" s="145">
        <v>1</v>
      </c>
      <c r="C87" s="143">
        <v>4</v>
      </c>
      <c r="D87" s="145">
        <v>1</v>
      </c>
      <c r="E87" s="161">
        <v>250000</v>
      </c>
      <c r="F87" s="145">
        <v>1</v>
      </c>
      <c r="G87" s="145">
        <v>1</v>
      </c>
    </row>
    <row r="88" spans="1:7" x14ac:dyDescent="0.25">
      <c r="A88" s="148" t="s">
        <v>835</v>
      </c>
      <c r="B88" s="145"/>
      <c r="C88" s="143">
        <v>4</v>
      </c>
      <c r="D88" s="145">
        <v>1</v>
      </c>
      <c r="E88" s="161">
        <v>88900</v>
      </c>
      <c r="F88" s="145"/>
      <c r="G88" s="145"/>
    </row>
    <row r="89" spans="1:7" x14ac:dyDescent="0.25">
      <c r="A89" s="148" t="s">
        <v>1659</v>
      </c>
      <c r="B89" s="145">
        <v>2</v>
      </c>
      <c r="C89" s="143">
        <v>4</v>
      </c>
      <c r="D89" s="145">
        <v>2</v>
      </c>
      <c r="E89" s="161">
        <v>59525.39</v>
      </c>
      <c r="F89" s="145">
        <v>1</v>
      </c>
      <c r="G89" s="145">
        <v>2</v>
      </c>
    </row>
    <row r="90" spans="1:7" x14ac:dyDescent="0.25">
      <c r="A90" s="148" t="s">
        <v>837</v>
      </c>
      <c r="B90" s="145">
        <v>1</v>
      </c>
      <c r="C90" s="143">
        <v>4</v>
      </c>
      <c r="D90" s="145">
        <v>1</v>
      </c>
      <c r="E90" s="161">
        <v>45000</v>
      </c>
      <c r="F90" s="145">
        <v>1</v>
      </c>
      <c r="G90" s="145">
        <v>1</v>
      </c>
    </row>
    <row r="91" spans="1:7" x14ac:dyDescent="0.25">
      <c r="A91" s="148" t="s">
        <v>816</v>
      </c>
      <c r="B91" s="145"/>
      <c r="C91" s="143">
        <v>4</v>
      </c>
      <c r="D91" s="145">
        <v>1</v>
      </c>
      <c r="E91" s="161">
        <v>34663.9</v>
      </c>
      <c r="F91" s="145"/>
      <c r="G91" s="145"/>
    </row>
    <row r="92" spans="1:7" x14ac:dyDescent="0.25">
      <c r="A92" s="149" t="s">
        <v>839</v>
      </c>
      <c r="B92" s="146">
        <v>16</v>
      </c>
      <c r="C92" s="144" t="s">
        <v>840</v>
      </c>
      <c r="D92" s="146">
        <v>21</v>
      </c>
      <c r="E92" s="162">
        <v>1927277.81</v>
      </c>
      <c r="F92" s="146">
        <v>11</v>
      </c>
      <c r="G92" s="146">
        <v>16</v>
      </c>
    </row>
    <row r="93" spans="1:7" x14ac:dyDescent="0.25">
      <c r="A93" s="148" t="s">
        <v>841</v>
      </c>
      <c r="B93" s="145"/>
      <c r="C93" s="142"/>
      <c r="D93" s="145"/>
      <c r="E93" s="161"/>
      <c r="F93" s="145"/>
      <c r="G93" s="145"/>
    </row>
    <row r="94" spans="1:7" x14ac:dyDescent="0.25">
      <c r="A94" s="148" t="s">
        <v>842</v>
      </c>
      <c r="B94" s="145"/>
      <c r="C94" s="143">
        <v>4</v>
      </c>
      <c r="D94" s="145">
        <v>1</v>
      </c>
      <c r="E94" s="161">
        <v>24800</v>
      </c>
      <c r="F94" s="145"/>
      <c r="G94" s="145"/>
    </row>
    <row r="95" spans="1:7" x14ac:dyDescent="0.25">
      <c r="A95" s="148" t="s">
        <v>1661</v>
      </c>
      <c r="B95" s="145">
        <v>2</v>
      </c>
      <c r="C95" s="143">
        <v>4</v>
      </c>
      <c r="D95" s="145">
        <v>2</v>
      </c>
      <c r="E95" s="161">
        <v>129210</v>
      </c>
      <c r="F95" s="145">
        <v>1</v>
      </c>
      <c r="G95" s="145">
        <v>2</v>
      </c>
    </row>
    <row r="96" spans="1:7" x14ac:dyDescent="0.25">
      <c r="A96" s="148" t="s">
        <v>846</v>
      </c>
      <c r="B96" s="145">
        <v>1</v>
      </c>
      <c r="C96" s="143">
        <v>4</v>
      </c>
      <c r="D96" s="145">
        <v>2</v>
      </c>
      <c r="E96" s="161">
        <v>300000</v>
      </c>
      <c r="F96" s="145">
        <v>1</v>
      </c>
      <c r="G96" s="145">
        <v>2</v>
      </c>
    </row>
    <row r="97" spans="1:7" x14ac:dyDescent="0.25">
      <c r="A97" s="148" t="s">
        <v>1673</v>
      </c>
      <c r="B97" s="145">
        <v>1</v>
      </c>
      <c r="C97" s="143">
        <v>4</v>
      </c>
      <c r="D97" s="145">
        <v>1</v>
      </c>
      <c r="E97" s="161">
        <v>300000</v>
      </c>
      <c r="F97" s="145">
        <v>1</v>
      </c>
      <c r="G97" s="145">
        <v>1</v>
      </c>
    </row>
    <row r="98" spans="1:7" x14ac:dyDescent="0.25">
      <c r="A98" s="148" t="s">
        <v>1675</v>
      </c>
      <c r="B98" s="145">
        <v>1</v>
      </c>
      <c r="C98" s="143">
        <v>4</v>
      </c>
      <c r="D98" s="145">
        <v>1</v>
      </c>
      <c r="E98" s="161">
        <v>69244</v>
      </c>
      <c r="F98" s="145">
        <v>1</v>
      </c>
      <c r="G98" s="145">
        <v>1</v>
      </c>
    </row>
    <row r="99" spans="1:7" x14ac:dyDescent="0.25">
      <c r="A99" s="148" t="s">
        <v>859</v>
      </c>
      <c r="B99" s="145">
        <v>1</v>
      </c>
      <c r="C99" s="143">
        <v>4</v>
      </c>
      <c r="D99" s="145">
        <v>2</v>
      </c>
      <c r="E99" s="161">
        <v>64680</v>
      </c>
      <c r="F99" s="145">
        <v>1</v>
      </c>
      <c r="G99" s="145">
        <v>2</v>
      </c>
    </row>
    <row r="100" spans="1:7" x14ac:dyDescent="0.25">
      <c r="A100" s="148" t="s">
        <v>1677</v>
      </c>
      <c r="B100" s="145">
        <v>1</v>
      </c>
      <c r="C100" s="143">
        <v>4</v>
      </c>
      <c r="D100" s="145">
        <v>1</v>
      </c>
      <c r="E100" s="161">
        <v>51560</v>
      </c>
      <c r="F100" s="145">
        <v>1</v>
      </c>
      <c r="G100" s="145">
        <v>1</v>
      </c>
    </row>
    <row r="101" spans="1:7" x14ac:dyDescent="0.25">
      <c r="A101" s="148" t="s">
        <v>864</v>
      </c>
      <c r="B101" s="145"/>
      <c r="C101" s="143">
        <v>4</v>
      </c>
      <c r="D101" s="145">
        <v>1</v>
      </c>
      <c r="E101" s="161">
        <v>215000</v>
      </c>
      <c r="F101" s="145"/>
      <c r="G101" s="145"/>
    </row>
    <row r="102" spans="1:7" x14ac:dyDescent="0.25">
      <c r="A102" s="149" t="s">
        <v>872</v>
      </c>
      <c r="B102" s="146">
        <v>7</v>
      </c>
      <c r="C102" s="144" t="s">
        <v>840</v>
      </c>
      <c r="D102" s="146">
        <v>11</v>
      </c>
      <c r="E102" s="162">
        <v>1154494</v>
      </c>
      <c r="F102" s="146">
        <v>6</v>
      </c>
      <c r="G102" s="146">
        <v>9</v>
      </c>
    </row>
    <row r="103" spans="1:7" x14ac:dyDescent="0.25">
      <c r="A103" s="148" t="s">
        <v>873</v>
      </c>
      <c r="B103" s="145"/>
      <c r="C103" s="142"/>
      <c r="D103" s="145"/>
      <c r="E103" s="161"/>
      <c r="F103" s="145"/>
      <c r="G103" s="145"/>
    </row>
    <row r="104" spans="1:7" x14ac:dyDescent="0.25">
      <c r="A104" s="148" t="s">
        <v>893</v>
      </c>
      <c r="B104" s="145">
        <v>1</v>
      </c>
      <c r="C104" s="143">
        <v>4</v>
      </c>
      <c r="D104" s="145">
        <v>1</v>
      </c>
      <c r="E104" s="161">
        <v>29105.73</v>
      </c>
      <c r="F104" s="145">
        <v>1</v>
      </c>
      <c r="G104" s="145">
        <v>1</v>
      </c>
    </row>
    <row r="105" spans="1:7" x14ac:dyDescent="0.25">
      <c r="A105" s="148" t="s">
        <v>916</v>
      </c>
      <c r="B105" s="145">
        <v>3</v>
      </c>
      <c r="C105" s="143">
        <v>4</v>
      </c>
      <c r="D105" s="145">
        <v>3</v>
      </c>
      <c r="E105" s="161">
        <v>114280.43</v>
      </c>
      <c r="F105" s="145">
        <v>1</v>
      </c>
      <c r="G105" s="145">
        <v>3</v>
      </c>
    </row>
    <row r="106" spans="1:7" x14ac:dyDescent="0.25">
      <c r="A106" s="148" t="s">
        <v>939</v>
      </c>
      <c r="B106" s="145"/>
      <c r="C106" s="143">
        <v>4</v>
      </c>
      <c r="D106" s="145">
        <v>1</v>
      </c>
      <c r="E106" s="161">
        <v>36263.42</v>
      </c>
      <c r="F106" s="145"/>
      <c r="G106" s="145"/>
    </row>
    <row r="107" spans="1:7" x14ac:dyDescent="0.25">
      <c r="A107" s="149" t="s">
        <v>941</v>
      </c>
      <c r="B107" s="146">
        <v>4</v>
      </c>
      <c r="C107" s="144" t="s">
        <v>840</v>
      </c>
      <c r="D107" s="146">
        <v>5</v>
      </c>
      <c r="E107" s="162">
        <v>179649.58</v>
      </c>
      <c r="F107" s="146">
        <v>2</v>
      </c>
      <c r="G107" s="146">
        <v>4</v>
      </c>
    </row>
    <row r="108" spans="1:7" x14ac:dyDescent="0.25">
      <c r="A108" s="148" t="s">
        <v>942</v>
      </c>
      <c r="B108" s="145"/>
      <c r="C108" s="142"/>
      <c r="D108" s="145"/>
      <c r="E108" s="161"/>
      <c r="F108" s="145"/>
      <c r="G108" s="145"/>
    </row>
    <row r="109" spans="1:7" x14ac:dyDescent="0.25">
      <c r="A109" s="148" t="s">
        <v>802</v>
      </c>
      <c r="B109" s="145">
        <v>2</v>
      </c>
      <c r="C109" s="143">
        <v>4</v>
      </c>
      <c r="D109" s="145">
        <v>2</v>
      </c>
      <c r="E109" s="161">
        <v>374400</v>
      </c>
      <c r="F109" s="145">
        <v>1</v>
      </c>
      <c r="G109" s="145">
        <v>2</v>
      </c>
    </row>
    <row r="110" spans="1:7" x14ac:dyDescent="0.25">
      <c r="A110" s="148" t="s">
        <v>946</v>
      </c>
      <c r="B110" s="145">
        <v>1</v>
      </c>
      <c r="C110" s="143">
        <v>4</v>
      </c>
      <c r="D110" s="145">
        <v>1</v>
      </c>
      <c r="E110" s="161">
        <v>120800</v>
      </c>
      <c r="F110" s="145">
        <v>1</v>
      </c>
      <c r="G110" s="145">
        <v>1</v>
      </c>
    </row>
    <row r="111" spans="1:7" x14ac:dyDescent="0.25">
      <c r="A111" s="149" t="s">
        <v>972</v>
      </c>
      <c r="B111" s="146">
        <v>3</v>
      </c>
      <c r="C111" s="144" t="s">
        <v>840</v>
      </c>
      <c r="D111" s="146">
        <v>3</v>
      </c>
      <c r="E111" s="162">
        <v>495200</v>
      </c>
      <c r="F111" s="146">
        <v>2</v>
      </c>
      <c r="G111" s="146">
        <v>3</v>
      </c>
    </row>
    <row r="112" spans="1:7" x14ac:dyDescent="0.25">
      <c r="A112" s="148" t="s">
        <v>973</v>
      </c>
      <c r="B112" s="145"/>
      <c r="C112" s="142"/>
      <c r="D112" s="145"/>
      <c r="E112" s="161"/>
      <c r="F112" s="145"/>
      <c r="G112" s="145"/>
    </row>
    <row r="113" spans="1:7" x14ac:dyDescent="0.25">
      <c r="A113" s="148" t="s">
        <v>887</v>
      </c>
      <c r="B113" s="145">
        <v>2</v>
      </c>
      <c r="C113" s="143">
        <v>4</v>
      </c>
      <c r="D113" s="145">
        <v>2</v>
      </c>
      <c r="E113" s="161">
        <v>128454.94</v>
      </c>
      <c r="F113" s="145">
        <v>1</v>
      </c>
      <c r="G113" s="145">
        <v>2</v>
      </c>
    </row>
    <row r="114" spans="1:7" x14ac:dyDescent="0.25">
      <c r="A114" s="148" t="s">
        <v>888</v>
      </c>
      <c r="B114" s="145">
        <v>1</v>
      </c>
      <c r="C114" s="143">
        <v>4</v>
      </c>
      <c r="D114" s="145">
        <v>1</v>
      </c>
      <c r="E114" s="161">
        <v>121250.5</v>
      </c>
      <c r="F114" s="145">
        <v>1</v>
      </c>
      <c r="G114" s="145">
        <v>1</v>
      </c>
    </row>
    <row r="115" spans="1:7" x14ac:dyDescent="0.25">
      <c r="A115" s="148" t="s">
        <v>899</v>
      </c>
      <c r="B115" s="145"/>
      <c r="C115" s="143">
        <v>4</v>
      </c>
      <c r="D115" s="145">
        <v>1</v>
      </c>
      <c r="E115" s="161">
        <v>14400</v>
      </c>
      <c r="F115" s="145"/>
      <c r="G115" s="145"/>
    </row>
    <row r="116" spans="1:7" x14ac:dyDescent="0.25">
      <c r="A116" s="148" t="s">
        <v>1002</v>
      </c>
      <c r="B116" s="145">
        <v>2</v>
      </c>
      <c r="C116" s="143">
        <v>4</v>
      </c>
      <c r="D116" s="145">
        <v>3</v>
      </c>
      <c r="E116" s="161">
        <v>453370.72</v>
      </c>
      <c r="F116" s="145">
        <v>1</v>
      </c>
      <c r="G116" s="145">
        <v>3</v>
      </c>
    </row>
    <row r="117" spans="1:7" x14ac:dyDescent="0.25">
      <c r="A117" s="148" t="s">
        <v>1009</v>
      </c>
      <c r="B117" s="145">
        <v>1</v>
      </c>
      <c r="C117" s="143">
        <v>4</v>
      </c>
      <c r="D117" s="145">
        <v>1</v>
      </c>
      <c r="E117" s="161">
        <v>130971.1</v>
      </c>
      <c r="F117" s="145">
        <v>1</v>
      </c>
      <c r="G117" s="145">
        <v>1</v>
      </c>
    </row>
    <row r="118" spans="1:7" x14ac:dyDescent="0.25">
      <c r="A118" s="148" t="s">
        <v>908</v>
      </c>
      <c r="B118" s="145">
        <v>2</v>
      </c>
      <c r="C118" s="143">
        <v>4</v>
      </c>
      <c r="D118" s="145">
        <v>2</v>
      </c>
      <c r="E118" s="161">
        <v>220615.12</v>
      </c>
      <c r="F118" s="145">
        <v>1</v>
      </c>
      <c r="G118" s="145">
        <v>2</v>
      </c>
    </row>
    <row r="119" spans="1:7" x14ac:dyDescent="0.25">
      <c r="A119" s="148" t="s">
        <v>1031</v>
      </c>
      <c r="B119" s="145">
        <v>1</v>
      </c>
      <c r="C119" s="143">
        <v>4</v>
      </c>
      <c r="D119" s="145">
        <v>1</v>
      </c>
      <c r="E119" s="161">
        <v>121704</v>
      </c>
      <c r="F119" s="145">
        <v>1</v>
      </c>
      <c r="G119" s="145">
        <v>1</v>
      </c>
    </row>
    <row r="120" spans="1:7" x14ac:dyDescent="0.25">
      <c r="A120" s="148" t="s">
        <v>1035</v>
      </c>
      <c r="B120" s="145"/>
      <c r="C120" s="143">
        <v>4</v>
      </c>
      <c r="D120" s="145">
        <v>2</v>
      </c>
      <c r="E120" s="161">
        <v>29550.89</v>
      </c>
      <c r="F120" s="145"/>
      <c r="G120" s="145"/>
    </row>
    <row r="121" spans="1:7" x14ac:dyDescent="0.25">
      <c r="A121" s="148" t="s">
        <v>1036</v>
      </c>
      <c r="B121" s="145"/>
      <c r="C121" s="143">
        <v>4</v>
      </c>
      <c r="D121" s="145">
        <v>1</v>
      </c>
      <c r="E121" s="161">
        <v>29305.4</v>
      </c>
      <c r="F121" s="145"/>
      <c r="G121" s="145"/>
    </row>
    <row r="122" spans="1:7" x14ac:dyDescent="0.25">
      <c r="A122" s="148" t="s">
        <v>1040</v>
      </c>
      <c r="B122" s="145"/>
      <c r="C122" s="143">
        <v>4</v>
      </c>
      <c r="D122" s="145">
        <v>1</v>
      </c>
      <c r="E122" s="161">
        <v>41340.300000000003</v>
      </c>
      <c r="F122" s="145"/>
      <c r="G122" s="145"/>
    </row>
    <row r="123" spans="1:7" x14ac:dyDescent="0.25">
      <c r="A123" s="148" t="s">
        <v>868</v>
      </c>
      <c r="B123" s="145"/>
      <c r="C123" s="143">
        <v>4</v>
      </c>
      <c r="D123" s="145">
        <v>1</v>
      </c>
      <c r="E123" s="161">
        <v>5832.6</v>
      </c>
      <c r="F123" s="145"/>
      <c r="G123" s="145"/>
    </row>
    <row r="124" spans="1:7" x14ac:dyDescent="0.25">
      <c r="A124" s="149" t="s">
        <v>1059</v>
      </c>
      <c r="B124" s="146">
        <v>9</v>
      </c>
      <c r="C124" s="144" t="s">
        <v>840</v>
      </c>
      <c r="D124" s="146">
        <v>16</v>
      </c>
      <c r="E124" s="162">
        <v>1296795.5699999998</v>
      </c>
      <c r="F124" s="146">
        <v>6</v>
      </c>
      <c r="G124" s="146">
        <v>10</v>
      </c>
    </row>
    <row r="125" spans="1:7" x14ac:dyDescent="0.25">
      <c r="A125" s="148" t="s">
        <v>1060</v>
      </c>
      <c r="B125" s="145"/>
      <c r="C125" s="142"/>
      <c r="D125" s="145"/>
      <c r="E125" s="161"/>
      <c r="F125" s="145"/>
      <c r="G125" s="145"/>
    </row>
    <row r="126" spans="1:7" x14ac:dyDescent="0.25">
      <c r="A126" s="148" t="s">
        <v>1066</v>
      </c>
      <c r="B126" s="145"/>
      <c r="C126" s="143">
        <v>4</v>
      </c>
      <c r="D126" s="145">
        <v>1</v>
      </c>
      <c r="E126" s="161">
        <v>22056.55</v>
      </c>
      <c r="F126" s="145"/>
      <c r="G126" s="145"/>
    </row>
    <row r="127" spans="1:7" x14ac:dyDescent="0.25">
      <c r="A127" s="148" t="s">
        <v>1069</v>
      </c>
      <c r="B127" s="145">
        <v>2</v>
      </c>
      <c r="C127" s="143">
        <v>4</v>
      </c>
      <c r="D127" s="145">
        <v>2</v>
      </c>
      <c r="E127" s="161">
        <v>73374.95</v>
      </c>
      <c r="F127" s="145">
        <v>1</v>
      </c>
      <c r="G127" s="145">
        <v>2</v>
      </c>
    </row>
    <row r="128" spans="1:7" x14ac:dyDescent="0.25">
      <c r="A128" s="148" t="s">
        <v>1070</v>
      </c>
      <c r="B128" s="145">
        <v>1</v>
      </c>
      <c r="C128" s="143">
        <v>4</v>
      </c>
      <c r="D128" s="145">
        <v>1</v>
      </c>
      <c r="E128" s="161">
        <v>32900</v>
      </c>
      <c r="F128" s="145">
        <v>1</v>
      </c>
      <c r="G128" s="145">
        <v>1</v>
      </c>
    </row>
    <row r="129" spans="1:7" x14ac:dyDescent="0.25">
      <c r="A129" s="148" t="s">
        <v>1772</v>
      </c>
      <c r="B129" s="145">
        <v>3</v>
      </c>
      <c r="C129" s="143">
        <v>4</v>
      </c>
      <c r="D129" s="145">
        <v>3</v>
      </c>
      <c r="E129" s="161">
        <v>91176.59</v>
      </c>
      <c r="F129" s="145">
        <v>1</v>
      </c>
      <c r="G129" s="145">
        <v>3</v>
      </c>
    </row>
    <row r="130" spans="1:7" x14ac:dyDescent="0.25">
      <c r="A130" s="148" t="s">
        <v>1075</v>
      </c>
      <c r="B130" s="145">
        <v>4</v>
      </c>
      <c r="C130" s="143">
        <v>4</v>
      </c>
      <c r="D130" s="145">
        <v>4</v>
      </c>
      <c r="E130" s="161">
        <v>544450</v>
      </c>
      <c r="F130" s="145">
        <v>1</v>
      </c>
      <c r="G130" s="145">
        <v>4</v>
      </c>
    </row>
    <row r="131" spans="1:7" x14ac:dyDescent="0.25">
      <c r="A131" s="148" t="s">
        <v>809</v>
      </c>
      <c r="B131" s="145">
        <v>1</v>
      </c>
      <c r="C131" s="143">
        <v>4</v>
      </c>
      <c r="D131" s="145">
        <v>1</v>
      </c>
      <c r="E131" s="161">
        <v>25223.200000000001</v>
      </c>
      <c r="F131" s="145">
        <v>1</v>
      </c>
      <c r="G131" s="145">
        <v>1</v>
      </c>
    </row>
    <row r="132" spans="1:7" x14ac:dyDescent="0.25">
      <c r="A132" s="148" t="s">
        <v>1777</v>
      </c>
      <c r="B132" s="145">
        <v>1</v>
      </c>
      <c r="C132" s="143">
        <v>4</v>
      </c>
      <c r="D132" s="145">
        <v>1</v>
      </c>
      <c r="E132" s="161">
        <v>26277.18</v>
      </c>
      <c r="F132" s="145">
        <v>1</v>
      </c>
      <c r="G132" s="145">
        <v>1</v>
      </c>
    </row>
    <row r="133" spans="1:7" x14ac:dyDescent="0.25">
      <c r="A133" s="148" t="s">
        <v>1655</v>
      </c>
      <c r="B133" s="145">
        <v>1</v>
      </c>
      <c r="C133" s="143">
        <v>4</v>
      </c>
      <c r="D133" s="145">
        <v>1</v>
      </c>
      <c r="E133" s="161">
        <v>31200</v>
      </c>
      <c r="F133" s="145">
        <v>1</v>
      </c>
      <c r="G133" s="145">
        <v>1</v>
      </c>
    </row>
    <row r="134" spans="1:7" x14ac:dyDescent="0.25">
      <c r="A134" s="148" t="s">
        <v>1116</v>
      </c>
      <c r="B134" s="145">
        <v>1</v>
      </c>
      <c r="C134" s="143">
        <v>4</v>
      </c>
      <c r="D134" s="145">
        <v>1</v>
      </c>
      <c r="E134" s="161">
        <v>22176</v>
      </c>
      <c r="F134" s="145">
        <v>1</v>
      </c>
      <c r="G134" s="145">
        <v>1</v>
      </c>
    </row>
    <row r="135" spans="1:7" x14ac:dyDescent="0.25">
      <c r="A135" s="148" t="s">
        <v>1793</v>
      </c>
      <c r="B135" s="145">
        <v>2</v>
      </c>
      <c r="C135" s="143">
        <v>4</v>
      </c>
      <c r="D135" s="145">
        <v>2</v>
      </c>
      <c r="E135" s="161">
        <v>71963.39</v>
      </c>
      <c r="F135" s="145">
        <v>1</v>
      </c>
      <c r="G135" s="145">
        <v>2</v>
      </c>
    </row>
    <row r="136" spans="1:7" x14ac:dyDescent="0.25">
      <c r="A136" s="149" t="s">
        <v>1131</v>
      </c>
      <c r="B136" s="146">
        <v>16</v>
      </c>
      <c r="C136" s="144" t="s">
        <v>840</v>
      </c>
      <c r="D136" s="146">
        <v>17</v>
      </c>
      <c r="E136" s="162">
        <v>940797.86</v>
      </c>
      <c r="F136" s="146">
        <v>9</v>
      </c>
      <c r="G136" s="146">
        <v>16</v>
      </c>
    </row>
    <row r="137" spans="1:7" x14ac:dyDescent="0.25">
      <c r="A137" s="148" t="s">
        <v>1132</v>
      </c>
      <c r="B137" s="145"/>
      <c r="C137" s="142"/>
      <c r="D137" s="145"/>
      <c r="E137" s="161"/>
      <c r="F137" s="145"/>
      <c r="G137" s="145"/>
    </row>
    <row r="138" spans="1:7" x14ac:dyDescent="0.25">
      <c r="A138" s="148" t="s">
        <v>968</v>
      </c>
      <c r="B138" s="145">
        <v>1</v>
      </c>
      <c r="C138" s="143">
        <v>4</v>
      </c>
      <c r="D138" s="145"/>
      <c r="E138" s="161"/>
      <c r="F138" s="145">
        <v>1</v>
      </c>
      <c r="G138" s="145"/>
    </row>
    <row r="139" spans="1:7" x14ac:dyDescent="0.25">
      <c r="A139" s="149" t="s">
        <v>1134</v>
      </c>
      <c r="B139" s="146">
        <v>1</v>
      </c>
      <c r="C139" s="144" t="s">
        <v>840</v>
      </c>
      <c r="D139" s="146"/>
      <c r="E139" s="162"/>
      <c r="F139" s="146">
        <v>1</v>
      </c>
      <c r="G139" s="146"/>
    </row>
    <row r="140" spans="1:7" x14ac:dyDescent="0.25">
      <c r="A140" s="148" t="s">
        <v>1135</v>
      </c>
      <c r="B140" s="145"/>
      <c r="C140" s="142"/>
      <c r="D140" s="145"/>
      <c r="E140" s="161"/>
      <c r="F140" s="145"/>
      <c r="G140" s="145"/>
    </row>
    <row r="141" spans="1:7" x14ac:dyDescent="0.25">
      <c r="A141" s="148" t="s">
        <v>1817</v>
      </c>
      <c r="B141" s="145">
        <v>1</v>
      </c>
      <c r="C141" s="143">
        <v>4</v>
      </c>
      <c r="D141" s="145"/>
      <c r="E141" s="161"/>
      <c r="F141" s="145">
        <v>1</v>
      </c>
      <c r="G141" s="145"/>
    </row>
    <row r="142" spans="1:7" x14ac:dyDescent="0.25">
      <c r="A142" s="149" t="s">
        <v>1157</v>
      </c>
      <c r="B142" s="146">
        <v>1</v>
      </c>
      <c r="C142" s="144" t="s">
        <v>1158</v>
      </c>
      <c r="D142" s="146"/>
      <c r="E142" s="162"/>
      <c r="F142" s="146">
        <v>1</v>
      </c>
      <c r="G142" s="146"/>
    </row>
    <row r="143" spans="1:7" x14ac:dyDescent="0.25">
      <c r="A143" s="148" t="s">
        <v>1159</v>
      </c>
      <c r="B143" s="145"/>
      <c r="C143" s="142"/>
      <c r="D143" s="145"/>
      <c r="E143" s="161"/>
      <c r="F143" s="145"/>
      <c r="G143" s="145"/>
    </row>
    <row r="144" spans="1:7" x14ac:dyDescent="0.25">
      <c r="A144" s="148" t="s">
        <v>1833</v>
      </c>
      <c r="B144" s="145">
        <v>1</v>
      </c>
      <c r="C144" s="143">
        <v>4</v>
      </c>
      <c r="D144" s="145">
        <v>3</v>
      </c>
      <c r="E144" s="161">
        <v>170595.5</v>
      </c>
      <c r="F144" s="145">
        <v>1</v>
      </c>
      <c r="G144" s="145">
        <v>3</v>
      </c>
    </row>
    <row r="145" spans="1:7" x14ac:dyDescent="0.25">
      <c r="A145" s="148" t="s">
        <v>1169</v>
      </c>
      <c r="B145" s="145">
        <v>1</v>
      </c>
      <c r="C145" s="143">
        <v>4</v>
      </c>
      <c r="D145" s="145">
        <v>1</v>
      </c>
      <c r="E145" s="161">
        <v>576725</v>
      </c>
      <c r="F145" s="145">
        <v>1</v>
      </c>
      <c r="G145" s="145">
        <v>1</v>
      </c>
    </row>
    <row r="146" spans="1:7" x14ac:dyDescent="0.25">
      <c r="A146" s="148" t="s">
        <v>1170</v>
      </c>
      <c r="B146" s="145">
        <v>1</v>
      </c>
      <c r="C146" s="143">
        <v>4</v>
      </c>
      <c r="D146" s="145"/>
      <c r="E146" s="161"/>
      <c r="F146" s="145">
        <v>1</v>
      </c>
      <c r="G146" s="145"/>
    </row>
    <row r="147" spans="1:7" x14ac:dyDescent="0.25">
      <c r="A147" s="148" t="s">
        <v>1174</v>
      </c>
      <c r="B147" s="145">
        <v>1</v>
      </c>
      <c r="C147" s="143">
        <v>4</v>
      </c>
      <c r="D147" s="145">
        <v>1</v>
      </c>
      <c r="E147" s="161">
        <v>360000</v>
      </c>
      <c r="F147" s="145">
        <v>1</v>
      </c>
      <c r="G147" s="145">
        <v>1</v>
      </c>
    </row>
    <row r="148" spans="1:7" x14ac:dyDescent="0.25">
      <c r="A148" s="148" t="s">
        <v>1177</v>
      </c>
      <c r="B148" s="145">
        <v>1</v>
      </c>
      <c r="C148" s="143">
        <v>4</v>
      </c>
      <c r="D148" s="145"/>
      <c r="E148" s="161"/>
      <c r="F148" s="145">
        <v>1</v>
      </c>
      <c r="G148" s="145"/>
    </row>
    <row r="149" spans="1:7" x14ac:dyDescent="0.25">
      <c r="A149" s="148" t="s">
        <v>1181</v>
      </c>
      <c r="B149" s="145"/>
      <c r="C149" s="143">
        <v>4</v>
      </c>
      <c r="D149" s="145">
        <v>1</v>
      </c>
      <c r="E149" s="161">
        <v>98890.5</v>
      </c>
      <c r="F149" s="145"/>
      <c r="G149" s="145"/>
    </row>
    <row r="150" spans="1:7" x14ac:dyDescent="0.25">
      <c r="A150" s="148" t="s">
        <v>1846</v>
      </c>
      <c r="B150" s="145">
        <v>1</v>
      </c>
      <c r="C150" s="143">
        <v>4</v>
      </c>
      <c r="D150" s="145">
        <v>1</v>
      </c>
      <c r="E150" s="161">
        <v>94500</v>
      </c>
      <c r="F150" s="145">
        <v>1</v>
      </c>
      <c r="G150" s="145">
        <v>1</v>
      </c>
    </row>
    <row r="151" spans="1:7" x14ac:dyDescent="0.25">
      <c r="A151" s="149" t="s">
        <v>1186</v>
      </c>
      <c r="B151" s="146">
        <v>6</v>
      </c>
      <c r="C151" s="144" t="s">
        <v>1158</v>
      </c>
      <c r="D151" s="146">
        <v>7</v>
      </c>
      <c r="E151" s="162">
        <v>1300711</v>
      </c>
      <c r="F151" s="146">
        <v>6</v>
      </c>
      <c r="G151" s="146">
        <v>6</v>
      </c>
    </row>
    <row r="152" spans="1:7" x14ac:dyDescent="0.25">
      <c r="A152" s="148" t="s">
        <v>1187</v>
      </c>
      <c r="B152" s="145"/>
      <c r="C152" s="142"/>
      <c r="D152" s="145"/>
      <c r="E152" s="161"/>
      <c r="F152" s="145"/>
      <c r="G152" s="145"/>
    </row>
    <row r="153" spans="1:7" x14ac:dyDescent="0.25">
      <c r="A153" s="148" t="s">
        <v>1188</v>
      </c>
      <c r="B153" s="145">
        <v>1</v>
      </c>
      <c r="C153" s="143">
        <v>4</v>
      </c>
      <c r="D153" s="145">
        <v>1</v>
      </c>
      <c r="E153" s="161">
        <v>398897.6</v>
      </c>
      <c r="F153" s="145">
        <v>1</v>
      </c>
      <c r="G153" s="145">
        <v>1</v>
      </c>
    </row>
    <row r="154" spans="1:7" x14ac:dyDescent="0.25">
      <c r="A154" s="148" t="s">
        <v>1194</v>
      </c>
      <c r="B154" s="145">
        <v>1</v>
      </c>
      <c r="C154" s="143">
        <v>4</v>
      </c>
      <c r="D154" s="145">
        <v>1</v>
      </c>
      <c r="E154" s="161">
        <v>215680.8</v>
      </c>
      <c r="F154" s="145">
        <v>1</v>
      </c>
      <c r="G154" s="145">
        <v>1</v>
      </c>
    </row>
    <row r="155" spans="1:7" x14ac:dyDescent="0.25">
      <c r="A155" s="148" t="s">
        <v>355</v>
      </c>
      <c r="B155" s="145"/>
      <c r="C155" s="143">
        <v>4</v>
      </c>
      <c r="D155" s="145">
        <v>2</v>
      </c>
      <c r="E155" s="161">
        <v>357350</v>
      </c>
      <c r="F155" s="145"/>
      <c r="G155" s="145"/>
    </row>
    <row r="156" spans="1:7" x14ac:dyDescent="0.25">
      <c r="A156" s="148" t="s">
        <v>1200</v>
      </c>
      <c r="B156" s="145">
        <v>1</v>
      </c>
      <c r="C156" s="143">
        <v>4</v>
      </c>
      <c r="D156" s="145">
        <v>2</v>
      </c>
      <c r="E156" s="161">
        <v>471525.7</v>
      </c>
      <c r="F156" s="145">
        <v>1</v>
      </c>
      <c r="G156" s="145">
        <v>2</v>
      </c>
    </row>
    <row r="157" spans="1:7" x14ac:dyDescent="0.25">
      <c r="A157" s="148" t="s">
        <v>1204</v>
      </c>
      <c r="B157" s="145"/>
      <c r="C157" s="143">
        <v>4</v>
      </c>
      <c r="D157" s="145">
        <v>1</v>
      </c>
      <c r="E157" s="161">
        <v>193400.8</v>
      </c>
      <c r="F157" s="145"/>
      <c r="G157" s="145"/>
    </row>
    <row r="158" spans="1:7" x14ac:dyDescent="0.25">
      <c r="A158" s="148" t="s">
        <v>302</v>
      </c>
      <c r="B158" s="145">
        <v>1</v>
      </c>
      <c r="C158" s="143">
        <v>4</v>
      </c>
      <c r="D158" s="145">
        <v>1</v>
      </c>
      <c r="E158" s="161">
        <v>1682400</v>
      </c>
      <c r="F158" s="145">
        <v>1</v>
      </c>
      <c r="G158" s="145">
        <v>1</v>
      </c>
    </row>
    <row r="159" spans="1:7" x14ac:dyDescent="0.25">
      <c r="A159" s="149" t="s">
        <v>1223</v>
      </c>
      <c r="B159" s="146">
        <v>4</v>
      </c>
      <c r="C159" s="144" t="s">
        <v>9</v>
      </c>
      <c r="D159" s="146">
        <v>8</v>
      </c>
      <c r="E159" s="162">
        <v>3319254.9</v>
      </c>
      <c r="F159" s="146">
        <v>4</v>
      </c>
      <c r="G159" s="146">
        <v>5</v>
      </c>
    </row>
    <row r="160" spans="1:7" x14ac:dyDescent="0.25">
      <c r="A160" s="148" t="s">
        <v>1224</v>
      </c>
      <c r="B160" s="145"/>
      <c r="C160" s="142"/>
      <c r="D160" s="145"/>
      <c r="E160" s="161"/>
      <c r="F160" s="145"/>
      <c r="G160" s="145"/>
    </row>
    <row r="161" spans="1:7" x14ac:dyDescent="0.25">
      <c r="A161" s="148" t="s">
        <v>1241</v>
      </c>
      <c r="B161" s="145">
        <v>1</v>
      </c>
      <c r="C161" s="143">
        <v>4</v>
      </c>
      <c r="D161" s="145">
        <v>1</v>
      </c>
      <c r="E161" s="161">
        <v>312430</v>
      </c>
      <c r="F161" s="145">
        <v>1</v>
      </c>
      <c r="G161" s="145">
        <v>1</v>
      </c>
    </row>
    <row r="162" spans="1:7" x14ac:dyDescent="0.25">
      <c r="A162" s="149" t="s">
        <v>1261</v>
      </c>
      <c r="B162" s="146">
        <v>1</v>
      </c>
      <c r="C162" s="144" t="s">
        <v>9</v>
      </c>
      <c r="D162" s="146">
        <v>1</v>
      </c>
      <c r="E162" s="162">
        <v>312430</v>
      </c>
      <c r="F162" s="146">
        <v>1</v>
      </c>
      <c r="G162" s="146">
        <v>1</v>
      </c>
    </row>
    <row r="163" spans="1:7" x14ac:dyDescent="0.25">
      <c r="A163" s="148" t="s">
        <v>1262</v>
      </c>
      <c r="B163" s="145"/>
      <c r="C163" s="142"/>
      <c r="D163" s="145"/>
      <c r="E163" s="161"/>
      <c r="F163" s="145"/>
      <c r="G163" s="145"/>
    </row>
    <row r="164" spans="1:7" x14ac:dyDescent="0.25">
      <c r="A164" s="148" t="s">
        <v>341</v>
      </c>
      <c r="B164" s="145">
        <v>1</v>
      </c>
      <c r="C164" s="143">
        <v>4</v>
      </c>
      <c r="D164" s="145">
        <v>1</v>
      </c>
      <c r="E164" s="161">
        <v>7200</v>
      </c>
      <c r="F164" s="145">
        <v>1</v>
      </c>
      <c r="G164" s="145">
        <v>1</v>
      </c>
    </row>
    <row r="165" spans="1:7" x14ac:dyDescent="0.25">
      <c r="A165" s="148" t="s">
        <v>1266</v>
      </c>
      <c r="B165" s="145">
        <v>1</v>
      </c>
      <c r="C165" s="143">
        <v>4</v>
      </c>
      <c r="D165" s="145">
        <v>1</v>
      </c>
      <c r="E165" s="161">
        <v>28000</v>
      </c>
      <c r="F165" s="145">
        <v>1</v>
      </c>
      <c r="G165" s="145">
        <v>1</v>
      </c>
    </row>
    <row r="166" spans="1:7" x14ac:dyDescent="0.25">
      <c r="A166" s="148" t="s">
        <v>355</v>
      </c>
      <c r="B166" s="145">
        <v>2</v>
      </c>
      <c r="C166" s="143">
        <v>4</v>
      </c>
      <c r="D166" s="145">
        <v>1</v>
      </c>
      <c r="E166" s="161">
        <v>219302.5</v>
      </c>
      <c r="F166" s="145">
        <v>1</v>
      </c>
      <c r="G166" s="145">
        <v>1</v>
      </c>
    </row>
    <row r="167" spans="1:7" x14ac:dyDescent="0.25">
      <c r="A167" s="148" t="s">
        <v>1200</v>
      </c>
      <c r="B167" s="145"/>
      <c r="C167" s="143">
        <v>4</v>
      </c>
      <c r="D167" s="145">
        <v>1</v>
      </c>
      <c r="E167" s="161">
        <v>411732.4</v>
      </c>
      <c r="F167" s="145"/>
      <c r="G167" s="145"/>
    </row>
    <row r="168" spans="1:7" x14ac:dyDescent="0.25">
      <c r="A168" s="149" t="s">
        <v>1273</v>
      </c>
      <c r="B168" s="146">
        <v>4</v>
      </c>
      <c r="C168" s="144" t="s">
        <v>9</v>
      </c>
      <c r="D168" s="146">
        <v>4</v>
      </c>
      <c r="E168" s="162">
        <v>666234.9</v>
      </c>
      <c r="F168" s="146">
        <v>3</v>
      </c>
      <c r="G168" s="146">
        <v>3</v>
      </c>
    </row>
    <row r="169" spans="1:7" x14ac:dyDescent="0.25">
      <c r="A169" s="149" t="s">
        <v>1274</v>
      </c>
      <c r="B169" s="146">
        <v>115</v>
      </c>
      <c r="C169" s="144">
        <v>4</v>
      </c>
      <c r="D169" s="146">
        <v>144</v>
      </c>
      <c r="E169" s="162">
        <v>38050880.319999993</v>
      </c>
      <c r="F169" s="146">
        <v>91</v>
      </c>
      <c r="G169" s="146">
        <v>115</v>
      </c>
    </row>
  </sheetData>
  <autoFilter ref="A1:G16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topLeftCell="A4" workbookViewId="0">
      <selection activeCell="E30" sqref="E30"/>
    </sheetView>
  </sheetViews>
  <sheetFormatPr defaultRowHeight="15" x14ac:dyDescent="0.25"/>
  <cols>
    <col min="1" max="1" width="9.140625" style="40"/>
    <col min="2" max="2" width="21.5703125" style="40" bestFit="1" customWidth="1"/>
    <col min="3" max="3" width="3.5703125" style="40" customWidth="1"/>
    <col min="4" max="7" width="9.140625" style="40"/>
    <col min="8" max="8" width="2" style="40" customWidth="1"/>
    <col min="9" max="9" width="21.5703125" style="40" bestFit="1" customWidth="1"/>
    <col min="10" max="14" width="9.140625" style="40"/>
    <col min="15" max="15" width="2.5703125" style="40" customWidth="1"/>
    <col min="16" max="16384" width="9.140625" style="40"/>
  </cols>
  <sheetData>
    <row r="2" spans="2:17" x14ac:dyDescent="0.25">
      <c r="B2" s="191" t="s">
        <v>2196</v>
      </c>
      <c r="C2" s="192">
        <f>COUNTA(B3:B38)</f>
        <v>7</v>
      </c>
    </row>
    <row r="3" spans="2:17" x14ac:dyDescent="0.25">
      <c r="B3" s="189" t="s">
        <v>799</v>
      </c>
    </row>
    <row r="4" spans="2:17" x14ac:dyDescent="0.25">
      <c r="B4" s="189" t="s">
        <v>2195</v>
      </c>
    </row>
    <row r="5" spans="2:17" x14ac:dyDescent="0.25">
      <c r="B5" s="189" t="s">
        <v>873</v>
      </c>
      <c r="I5" s="40" t="s">
        <v>799</v>
      </c>
      <c r="J5" s="40">
        <f>RANK(K5,K$5:K$11,0)</f>
        <v>1</v>
      </c>
      <c r="K5" s="40">
        <v>84.370278051524792</v>
      </c>
      <c r="L5" s="40">
        <f>RANK(M5,M$5:M$11,0)</f>
        <v>1</v>
      </c>
      <c r="M5" s="40">
        <v>1927277.81</v>
      </c>
    </row>
    <row r="6" spans="2:17" x14ac:dyDescent="0.25">
      <c r="B6" s="189" t="s">
        <v>942</v>
      </c>
      <c r="I6" s="40" t="s">
        <v>1060</v>
      </c>
      <c r="J6" s="40">
        <f t="shared" ref="J6:J11" si="0">RANK(K6,K$5:K$11,0)</f>
        <v>2</v>
      </c>
      <c r="K6" s="40">
        <v>76.618757643496352</v>
      </c>
      <c r="L6" s="40">
        <f t="shared" ref="L6:L11" si="1">RANK(M6,M$5:M$11,0)</f>
        <v>4</v>
      </c>
      <c r="M6" s="40">
        <v>940797.86</v>
      </c>
    </row>
    <row r="7" spans="2:17" x14ac:dyDescent="0.25">
      <c r="B7" s="189" t="s">
        <v>973</v>
      </c>
      <c r="I7" s="40" t="s">
        <v>973</v>
      </c>
      <c r="J7" s="40">
        <f t="shared" si="0"/>
        <v>3</v>
      </c>
      <c r="K7" s="40">
        <v>69.847668984111635</v>
      </c>
      <c r="L7" s="40">
        <f t="shared" si="1"/>
        <v>2</v>
      </c>
      <c r="M7" s="40">
        <v>1296795.5699999998</v>
      </c>
    </row>
    <row r="8" spans="2:17" x14ac:dyDescent="0.25">
      <c r="B8" s="189" t="s">
        <v>1060</v>
      </c>
      <c r="I8" s="40" t="s">
        <v>2195</v>
      </c>
      <c r="J8" s="40">
        <f t="shared" si="0"/>
        <v>4</v>
      </c>
      <c r="K8" s="40">
        <v>66.45754487378224</v>
      </c>
      <c r="L8" s="40">
        <f t="shared" si="1"/>
        <v>3</v>
      </c>
      <c r="M8" s="40">
        <v>1154494</v>
      </c>
    </row>
    <row r="9" spans="2:17" x14ac:dyDescent="0.25">
      <c r="B9" s="189" t="s">
        <v>1132</v>
      </c>
      <c r="I9" s="40" t="s">
        <v>873</v>
      </c>
      <c r="J9" s="40">
        <f t="shared" si="0"/>
        <v>5</v>
      </c>
      <c r="K9" s="40">
        <v>66.11760696934742</v>
      </c>
      <c r="L9" s="40">
        <f t="shared" si="1"/>
        <v>6</v>
      </c>
      <c r="M9" s="40">
        <v>179649.58</v>
      </c>
    </row>
    <row r="10" spans="2:17" x14ac:dyDescent="0.25">
      <c r="B10" s="189"/>
      <c r="I10" s="40" t="s">
        <v>942</v>
      </c>
      <c r="J10" s="40">
        <f t="shared" si="0"/>
        <v>6</v>
      </c>
      <c r="K10" s="40">
        <v>59.89360760677512</v>
      </c>
      <c r="L10" s="40">
        <f t="shared" si="1"/>
        <v>5</v>
      </c>
      <c r="M10" s="40">
        <v>495200</v>
      </c>
    </row>
    <row r="11" spans="2:17" x14ac:dyDescent="0.25">
      <c r="B11" s="189"/>
      <c r="I11" s="40" t="s">
        <v>1132</v>
      </c>
      <c r="J11" s="40">
        <f t="shared" si="0"/>
        <v>7</v>
      </c>
      <c r="K11" s="40">
        <v>31.950214732417734</v>
      </c>
      <c r="L11" s="40">
        <f t="shared" si="1"/>
        <v>7</v>
      </c>
      <c r="M11" s="40">
        <v>0</v>
      </c>
    </row>
    <row r="12" spans="2:17" x14ac:dyDescent="0.25">
      <c r="B12" s="189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2:17" x14ac:dyDescent="0.25">
      <c r="B13" s="189"/>
      <c r="G13" s="33"/>
      <c r="H13" s="33"/>
      <c r="I13" s="171" t="s">
        <v>2198</v>
      </c>
      <c r="J13" s="33"/>
      <c r="K13" s="33"/>
      <c r="L13" s="33"/>
      <c r="M13" s="33"/>
      <c r="N13" s="33"/>
      <c r="O13" s="33"/>
      <c r="P13" s="33"/>
      <c r="Q13" s="33"/>
    </row>
    <row r="14" spans="2:17" x14ac:dyDescent="0.25">
      <c r="B14" s="189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2:17" x14ac:dyDescent="0.25">
      <c r="B15" s="189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2:17" x14ac:dyDescent="0.25">
      <c r="B16" s="189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2:17" x14ac:dyDescent="0.25">
      <c r="B17" s="189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2:17" x14ac:dyDescent="0.25">
      <c r="B18" s="190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2:17" x14ac:dyDescent="0.25"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2:17" x14ac:dyDescent="0.25"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2:17" x14ac:dyDescent="0.25"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2:17" x14ac:dyDescent="0.25"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2:17" x14ac:dyDescent="0.25"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2:17" x14ac:dyDescent="0.25"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2:17" x14ac:dyDescent="0.25"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2:17" x14ac:dyDescent="0.25"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2:17" x14ac:dyDescent="0.25"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2:17" x14ac:dyDescent="0.25"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2:17" x14ac:dyDescent="0.25"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2:17" x14ac:dyDescent="0.25"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2:17" x14ac:dyDescent="0.25"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2:17" x14ac:dyDescent="0.25"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</sheetData>
  <sortState ref="I5:M11">
    <sortCondition ref="J5:J1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Sales Single Overview</vt:lpstr>
      <vt:lpstr>KPI Evaluation</vt:lpstr>
      <vt:lpstr>Customers 2014</vt:lpstr>
      <vt:lpstr>Customers 2013</vt:lpstr>
      <vt:lpstr>Customer Base</vt:lpstr>
      <vt:lpstr>Projects 2014</vt:lpstr>
      <vt:lpstr>Offers 2014</vt:lpstr>
      <vt:lpstr>booked offers 2014</vt:lpstr>
      <vt:lpstr>Names</vt:lpstr>
      <vt:lpstr>Notes</vt:lpstr>
      <vt:lpstr>BoardLayout_b4bb8d25_cf3c_4371_b713_7395aa13dd48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Panschog</dc:creator>
  <cp:lastModifiedBy>hcm.lqv</cp:lastModifiedBy>
  <cp:lastPrinted>2015-03-06T14:18:21Z</cp:lastPrinted>
  <dcterms:created xsi:type="dcterms:W3CDTF">2015-03-04T09:56:29Z</dcterms:created>
  <dcterms:modified xsi:type="dcterms:W3CDTF">2015-10-29T13:36:16Z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oardGenerated_NeedsSync-1">
    <vt:lpwstr>AAEAAAD/////AQAAAAAAAAAEAQAAAA5TeXN0ZW0uQm9vbGVhbgEAAAAHbV92YWx1ZQABAQs=</vt:lpwstr>
  </property>
</Properties>
</file>