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CNS TÂM\Chi phí Khối 2018\"/>
    </mc:Choice>
  </mc:AlternateContent>
  <bookViews>
    <workbookView xWindow="0" yWindow="0" windowWidth="14370" windowHeight="7425"/>
  </bookViews>
  <sheets>
    <sheet name="T1.2019" sheetId="14" r:id="rId1"/>
    <sheet name="DS góp quỹ 2019" sheetId="15" r:id="rId2"/>
    <sheet name="T12.2018" sheetId="13" r:id="rId3"/>
    <sheet name="Danh sách góp quỹ 2018" sheetId="1" r:id="rId4"/>
    <sheet name="T11.2018" sheetId="12" r:id="rId5"/>
    <sheet name="T10.2018" sheetId="11" r:id="rId6"/>
    <sheet name="T9.2018" sheetId="10" r:id="rId7"/>
    <sheet name="T8.2018" sheetId="9" r:id="rId8"/>
    <sheet name="T7.2018" sheetId="8" r:id="rId9"/>
    <sheet name="T6.2018" sheetId="7" r:id="rId10"/>
    <sheet name="T5.2018" sheetId="6" r:id="rId11"/>
    <sheet name="T4.2018" sheetId="5" r:id="rId12"/>
    <sheet name="T3.2018" sheetId="4" r:id="rId13"/>
    <sheet name="T2.2018 " sheetId="3" r:id="rId14"/>
    <sheet name="T1.2018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4" l="1"/>
  <c r="D23" i="14"/>
  <c r="F18" i="14"/>
  <c r="F19" i="14"/>
  <c r="F20" i="14"/>
  <c r="F21" i="14"/>
  <c r="F22" i="14"/>
  <c r="O3" i="15" l="1"/>
  <c r="O4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5" i="15" l="1"/>
  <c r="O122" i="15" s="1"/>
  <c r="F21" i="13"/>
  <c r="F4" i="14"/>
  <c r="D20" i="13"/>
  <c r="F10" i="14" l="1"/>
  <c r="F14" i="14"/>
  <c r="F7" i="14"/>
  <c r="F11" i="14"/>
  <c r="F15" i="14"/>
  <c r="F8" i="14"/>
  <c r="F12" i="14"/>
  <c r="F16" i="14"/>
  <c r="F9" i="14"/>
  <c r="F13" i="14"/>
  <c r="F17" i="14"/>
  <c r="F24" i="14"/>
  <c r="F5" i="14"/>
  <c r="F6" i="14"/>
  <c r="F4" i="13"/>
  <c r="E20" i="13"/>
  <c r="F19" i="13"/>
  <c r="F18" i="13"/>
  <c r="F17" i="13"/>
  <c r="F16" i="13"/>
  <c r="F15" i="13"/>
  <c r="F14" i="13"/>
  <c r="F13" i="13"/>
  <c r="F12" i="13"/>
  <c r="F11" i="13"/>
  <c r="F10" i="13"/>
  <c r="F9" i="13"/>
  <c r="F6" i="13"/>
  <c r="F7" i="13" l="1"/>
  <c r="F5" i="13"/>
  <c r="F8" i="13"/>
  <c r="O113" i="1"/>
  <c r="O115" i="1"/>
  <c r="O61" i="1"/>
  <c r="O116" i="1"/>
  <c r="E23" i="12" l="1"/>
  <c r="D23" i="12"/>
  <c r="F4" i="12"/>
  <c r="F22" i="12"/>
  <c r="F21" i="12"/>
  <c r="F18" i="12"/>
  <c r="F14" i="12"/>
  <c r="F10" i="12"/>
  <c r="F6" i="12"/>
  <c r="F24" i="12" l="1"/>
  <c r="F19" i="12"/>
  <c r="F8" i="12"/>
  <c r="F12" i="12"/>
  <c r="F16" i="12"/>
  <c r="F20" i="12"/>
  <c r="F7" i="12"/>
  <c r="F11" i="12"/>
  <c r="F15" i="12"/>
  <c r="F5" i="12"/>
  <c r="F9" i="12"/>
  <c r="F13" i="12"/>
  <c r="F17" i="12"/>
  <c r="F6" i="6"/>
  <c r="F7" i="6"/>
  <c r="F8" i="6"/>
  <c r="F9" i="6"/>
  <c r="F10" i="6"/>
  <c r="F6" i="5"/>
  <c r="F7" i="5"/>
  <c r="F8" i="5"/>
  <c r="F9" i="5"/>
  <c r="F10" i="5"/>
  <c r="F5" i="5"/>
  <c r="E23" i="11" l="1"/>
  <c r="D23" i="11"/>
  <c r="F22" i="11"/>
  <c r="F18" i="11"/>
  <c r="F21" i="11"/>
  <c r="F16" i="11" l="1"/>
  <c r="F20" i="11"/>
  <c r="F19" i="11"/>
  <c r="F17" i="11"/>
  <c r="D23" i="10" l="1"/>
  <c r="F4" i="10" l="1"/>
  <c r="F21" i="10" s="1"/>
  <c r="E23" i="10"/>
  <c r="O68" i="1"/>
  <c r="O69" i="1"/>
  <c r="O56" i="1"/>
  <c r="O70" i="1"/>
  <c r="O49" i="1"/>
  <c r="O71" i="1"/>
  <c r="O51" i="1"/>
  <c r="O72" i="1"/>
  <c r="O73" i="1"/>
  <c r="O74" i="1"/>
  <c r="O75" i="1"/>
  <c r="O76" i="1"/>
  <c r="O59" i="1"/>
  <c r="O77" i="1"/>
  <c r="O78" i="1"/>
  <c r="O79" i="1"/>
  <c r="O58" i="1"/>
  <c r="O80" i="1"/>
  <c r="O81" i="1"/>
  <c r="O82" i="1"/>
  <c r="O83" i="1"/>
  <c r="O50" i="1"/>
  <c r="O45" i="1"/>
  <c r="O84" i="1"/>
  <c r="O35" i="1"/>
  <c r="O85" i="1"/>
  <c r="O86" i="1"/>
  <c r="O42" i="1"/>
  <c r="O63" i="1"/>
  <c r="O87" i="1"/>
  <c r="O88" i="1"/>
  <c r="O47" i="1"/>
  <c r="O57" i="1"/>
  <c r="O46" i="1"/>
  <c r="O60" i="1"/>
  <c r="O89" i="1"/>
  <c r="O90" i="1"/>
  <c r="O91" i="1"/>
  <c r="O92" i="1"/>
  <c r="O93" i="1"/>
  <c r="O94" i="1"/>
  <c r="O95" i="1"/>
  <c r="O31" i="1"/>
  <c r="O38" i="1"/>
  <c r="O30" i="1"/>
  <c r="O96" i="1"/>
  <c r="O41" i="1"/>
  <c r="O29" i="1"/>
  <c r="O52" i="1"/>
  <c r="O97" i="1"/>
  <c r="O98" i="1"/>
  <c r="O99" i="1"/>
  <c r="O65" i="1"/>
  <c r="O100" i="1"/>
  <c r="O101" i="1"/>
  <c r="O102" i="1"/>
  <c r="O103" i="1"/>
  <c r="O104" i="1"/>
  <c r="O105" i="1"/>
  <c r="O36" i="1"/>
  <c r="O37" i="1"/>
  <c r="O106" i="1"/>
  <c r="O107" i="1"/>
  <c r="O43" i="1"/>
  <c r="O32" i="1"/>
  <c r="O108" i="1"/>
  <c r="O33" i="1"/>
  <c r="O109" i="1"/>
  <c r="O48" i="1"/>
  <c r="O40" i="1"/>
  <c r="O54" i="1"/>
  <c r="O110" i="1"/>
  <c r="O111" i="1"/>
  <c r="O55" i="1"/>
  <c r="O53" i="1"/>
  <c r="O64" i="1"/>
  <c r="O44" i="1"/>
  <c r="O112" i="1"/>
  <c r="O34" i="1"/>
  <c r="O39" i="1"/>
  <c r="O114" i="1"/>
  <c r="O67" i="1"/>
  <c r="F8" i="10" l="1"/>
  <c r="F12" i="10"/>
  <c r="F16" i="10"/>
  <c r="F20" i="10"/>
  <c r="F11" i="10"/>
  <c r="F9" i="10"/>
  <c r="F13" i="10"/>
  <c r="F17" i="10"/>
  <c r="F7" i="10"/>
  <c r="F19" i="10"/>
  <c r="F10" i="10"/>
  <c r="F14" i="10"/>
  <c r="F18" i="10"/>
  <c r="F22" i="10"/>
  <c r="F24" i="10" s="1"/>
  <c r="F4" i="11" s="1"/>
  <c r="F15" i="10"/>
  <c r="F5" i="10"/>
  <c r="F6" i="10"/>
  <c r="F4" i="9"/>
  <c r="E16" i="9"/>
  <c r="D16" i="9"/>
  <c r="F15" i="9"/>
  <c r="F11" i="9"/>
  <c r="F7" i="9"/>
  <c r="O28" i="1"/>
  <c r="O27" i="1"/>
  <c r="O26" i="1"/>
  <c r="F14" i="11" l="1"/>
  <c r="F6" i="11"/>
  <c r="F7" i="11"/>
  <c r="F11" i="11"/>
  <c r="F10" i="11"/>
  <c r="F8" i="11"/>
  <c r="F15" i="11"/>
  <c r="F12" i="11"/>
  <c r="F13" i="11"/>
  <c r="F9" i="11"/>
  <c r="F24" i="11"/>
  <c r="F5" i="11"/>
  <c r="F17" i="9"/>
  <c r="F8" i="9"/>
  <c r="F5" i="9"/>
  <c r="F9" i="9"/>
  <c r="F13" i="9"/>
  <c r="F12" i="9"/>
  <c r="F6" i="9"/>
  <c r="F10" i="9"/>
  <c r="F14" i="9"/>
  <c r="D16" i="8"/>
  <c r="O25" i="1" l="1"/>
  <c r="O24" i="1"/>
  <c r="O23" i="1"/>
  <c r="O10" i="1"/>
  <c r="O22" i="1" l="1"/>
  <c r="O21" i="1" l="1"/>
  <c r="O6" i="1" l="1"/>
  <c r="F4" i="8"/>
  <c r="E16" i="8"/>
  <c r="F17" i="8"/>
  <c r="F15" i="8"/>
  <c r="F14" i="8"/>
  <c r="F13" i="8"/>
  <c r="F11" i="8"/>
  <c r="F7" i="8"/>
  <c r="F6" i="8"/>
  <c r="O20" i="1"/>
  <c r="F12" i="7"/>
  <c r="F13" i="7"/>
  <c r="F14" i="7"/>
  <c r="F15" i="7"/>
  <c r="E16" i="7"/>
  <c r="F8" i="8" l="1"/>
  <c r="F12" i="8"/>
  <c r="F5" i="8"/>
  <c r="F9" i="8"/>
  <c r="F10" i="8"/>
  <c r="O19" i="1"/>
  <c r="O18" i="1"/>
  <c r="O16" i="1"/>
  <c r="O17" i="1"/>
  <c r="D16" i="7"/>
  <c r="F4" i="7"/>
  <c r="F11" i="7" s="1"/>
  <c r="F17" i="7" l="1"/>
  <c r="F5" i="7"/>
  <c r="F6" i="7"/>
  <c r="F10" i="7"/>
  <c r="F8" i="7"/>
  <c r="F9" i="7"/>
  <c r="F7" i="7"/>
  <c r="O15" i="1"/>
  <c r="O12" i="1"/>
  <c r="O13" i="1"/>
  <c r="O14" i="1"/>
  <c r="F11" i="6"/>
  <c r="F12" i="6"/>
  <c r="F4" i="6"/>
  <c r="E13" i="6"/>
  <c r="D13" i="6"/>
  <c r="F14" i="6" l="1"/>
  <c r="F5" i="6"/>
  <c r="O11" i="1"/>
  <c r="E13" i="5"/>
  <c r="D13" i="5"/>
  <c r="F11" i="5"/>
  <c r="E13" i="4" l="1"/>
  <c r="O9" i="1" l="1"/>
  <c r="D13" i="4"/>
  <c r="O8" i="1"/>
  <c r="E10" i="3" l="1"/>
  <c r="D10" i="3"/>
  <c r="O7" i="1"/>
  <c r="F8" i="2"/>
  <c r="F9" i="2"/>
  <c r="F10" i="2"/>
  <c r="F5" i="2"/>
  <c r="F6" i="2"/>
  <c r="F7" i="2"/>
  <c r="E11" i="2"/>
  <c r="D11" i="2"/>
  <c r="F12" i="2"/>
  <c r="F4" i="3" s="1"/>
  <c r="O5" i="1"/>
  <c r="O4" i="1"/>
  <c r="O3" i="1"/>
  <c r="O122" i="1" l="1"/>
  <c r="F6" i="3"/>
  <c r="F7" i="3"/>
  <c r="F11" i="3"/>
  <c r="F4" i="4" s="1"/>
  <c r="F8" i="3"/>
  <c r="F5" i="3"/>
  <c r="F9" i="4" l="1"/>
  <c r="F11" i="4"/>
  <c r="F10" i="4"/>
  <c r="F7" i="4"/>
  <c r="F8" i="4"/>
  <c r="F14" i="4"/>
  <c r="F4" i="5" s="1"/>
  <c r="F5" i="4"/>
  <c r="F6" i="4"/>
  <c r="F14" i="5" l="1"/>
</calcChain>
</file>

<file path=xl/sharedStrings.xml><?xml version="1.0" encoding="utf-8"?>
<sst xmlns="http://schemas.openxmlformats.org/spreadsheetml/2006/main" count="558" uniqueCount="328">
  <si>
    <t>STT</t>
  </si>
  <si>
    <t xml:space="preserve">Họ và tên 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</si>
  <si>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</si>
  <si>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</si>
  <si>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</si>
  <si>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</si>
  <si>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</si>
  <si>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</si>
  <si>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</si>
  <si>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</si>
  <si>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</si>
  <si>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</si>
  <si>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</si>
  <si>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</si>
  <si>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</t>
  </si>
  <si>
    <t>Lê Minh Đức</t>
  </si>
  <si>
    <t>Nguyễn Việt Hùng</t>
  </si>
  <si>
    <t xml:space="preserve">Ngày tháng </t>
  </si>
  <si>
    <t xml:space="preserve">Diễn giải nội dung </t>
  </si>
  <si>
    <t xml:space="preserve">Người  thực hiện </t>
  </si>
  <si>
    <t xml:space="preserve">Số tiền </t>
  </si>
  <si>
    <t xml:space="preserve">Thu </t>
  </si>
  <si>
    <t xml:space="preserve">Chi </t>
  </si>
  <si>
    <t xml:space="preserve">Tồn </t>
  </si>
  <si>
    <t>Thành MS</t>
  </si>
  <si>
    <t xml:space="preserve">TỔNG PHÁT SINH TRONG THÁNG </t>
  </si>
  <si>
    <t xml:space="preserve">SỐ DƯ CUỐI THÁNG </t>
  </si>
  <si>
    <t>Kết chuyển quỹ năm 2017</t>
  </si>
  <si>
    <t>Anh Lê Minh Đức góp quỹ năm 2018</t>
  </si>
  <si>
    <t>Anh Nguyễn Việt Hùng góp quỹ năm 2018</t>
  </si>
  <si>
    <t>Anh Nguyễn Việt Đức góp quỹ năm 2018</t>
  </si>
  <si>
    <t>Quà mừng cưới bạn Cao Thị Lý (team QA)</t>
  </si>
  <si>
    <t>Quà mừng cưới bạn Lê Viết Hải (team QA)</t>
  </si>
  <si>
    <t>Mừng sinh nhật thành viên khối tháng 1/2018</t>
  </si>
  <si>
    <t>TâmHT</t>
  </si>
  <si>
    <t>Tổng hợp thu chi quỹ khối tháng 1 năm 2018</t>
  </si>
  <si>
    <t xml:space="preserve">Đinh Thanh Tuyền </t>
  </si>
  <si>
    <t>Số dư đầu tháng</t>
  </si>
  <si>
    <t xml:space="preserve">Anh Đinh Thanh Tuyền  góp quỹ 6 tháng </t>
  </si>
  <si>
    <t>Mừng sinh nhật thành viên khối tháng 2/2018</t>
  </si>
  <si>
    <t>Thăm ốm bố anh Thành PV(triển khai)</t>
  </si>
  <si>
    <t>Tiệc Khai xuân Khối Vccloud</t>
  </si>
  <si>
    <t>Tổng hợp thu chi quỹ khối tháng 2 năm 2018</t>
  </si>
  <si>
    <t>ThanhMS</t>
  </si>
  <si>
    <t xml:space="preserve">Anh Nguyễn Năm Lửa  góp quỹ 1 năm </t>
  </si>
  <si>
    <t>Mừng sinh nhật thành viên khối tháng 3/2018</t>
  </si>
  <si>
    <t>Quà mừng cưới anh  Phạm Tuấn Anh (team R$D)</t>
  </si>
  <si>
    <t>Quà mừng cưới anh Nguyễn Trung Kiên (team CS)</t>
  </si>
  <si>
    <t>Quà mừng cưới anh Nguyễn Anh Tuấn (helpdesk)</t>
  </si>
  <si>
    <t>Quà mừng cưới anh Phạm Ngọc Hiếu(R$D)</t>
  </si>
  <si>
    <t>Tổng hợp thu chi quỹ khối tháng 3 năm 2018</t>
  </si>
  <si>
    <t>Anh Nguyễn Thành Công đóng quỹ khối Tháng 3</t>
  </si>
  <si>
    <t>Nguyễn Thành Công</t>
  </si>
  <si>
    <t>Anh Nguyễn Thành Công đóng quỹ khối Tháng 4/2018</t>
  </si>
  <si>
    <t>Anh Phạm Đăng Sa đóng quỹ khối Tháng 4/2018</t>
  </si>
  <si>
    <t>Mừng sinh nhật thành viên khối tháng 4/2018</t>
  </si>
  <si>
    <t>Tổ chức Tết Hàn Thực khối</t>
  </si>
  <si>
    <t>Quà tặng 2 cháu con chị Hạnh trợ lý</t>
  </si>
  <si>
    <t>Tổng hợp thu chi quỹ khối tháng 4 năm 2018</t>
  </si>
  <si>
    <t>Nguyễn Đức Linh BA đóng quỹ khối T5/2018</t>
  </si>
  <si>
    <t>Nguyễn Văn Hân CS đóng quỹ khối T1-T4/2018</t>
  </si>
  <si>
    <t>30/05/2018</t>
  </si>
  <si>
    <t>26/05/2018</t>
  </si>
  <si>
    <t>Hoàng Thị Tâm Admin đóng quỹ khối T4-6/2018</t>
  </si>
  <si>
    <t>Thăm ốm bố anh Hưng PV(triển khai)</t>
  </si>
  <si>
    <t>Mừng sinh nhật thành viên khối tháng 5/2018</t>
  </si>
  <si>
    <t>Tâm HT</t>
  </si>
  <si>
    <t>31/05/2018</t>
  </si>
  <si>
    <t>Chị Nguyễn Thị Hạnh TK đóng quỹ khối T4-6/2018</t>
  </si>
  <si>
    <t>Nguyễn Việt Đức</t>
  </si>
  <si>
    <t>Nguyễn Đức Linh</t>
  </si>
  <si>
    <t>Nguyễn Văn Hân</t>
  </si>
  <si>
    <t>Nguyễn Thị Hạnh</t>
  </si>
  <si>
    <t>Hoàng Thị Tâm</t>
  </si>
  <si>
    <t>Tổng hợp thu chi quỹ khối tháng 5 năm 2018</t>
  </si>
  <si>
    <t>Tổng hợp thu chi quỹ khối tháng 6 năm 2018</t>
  </si>
  <si>
    <t>Anh Trần Quốc Thanh Helpdesk đóng quỹ khối năm 2018</t>
  </si>
  <si>
    <t>Phạm Văn Tuấn SVR đóng quỹ khối T1-6/2018</t>
  </si>
  <si>
    <t>Anh Nguyễn Trọng Nhân PS đóng quỹ khối năm 2018</t>
  </si>
  <si>
    <t>Trần Quốc Thanh</t>
  </si>
  <si>
    <t>Nguyễn Trọng Nhân</t>
  </si>
  <si>
    <t>Phạm Văn Tuấn</t>
  </si>
  <si>
    <t>Tổng Thu</t>
  </si>
  <si>
    <t>Nguyễn Thị Quỳnh</t>
  </si>
  <si>
    <t>Chị Nguyễn Thị Quỳnh CS đóng quỹ khối tháng 1-6/2018</t>
  </si>
  <si>
    <t>Phạm Thị Hương Giang</t>
  </si>
  <si>
    <t>Phạm Thị Hương Giang BTV đóng quỹ khối T5/2018</t>
  </si>
  <si>
    <t>Nguyễn Đức Linh BA đóng quỹ khối T6-9/2018</t>
  </si>
  <si>
    <t>Anh Lại Quốc Dũng đóng quỹ khối năm 2018</t>
  </si>
  <si>
    <t>Phạm Đăng Sa đóng quỹ khối T5,6/2018</t>
  </si>
  <si>
    <t>29/6/2018</t>
  </si>
  <si>
    <t>Tổ chức Sinh nhật tháng 6</t>
  </si>
  <si>
    <t xml:space="preserve">Người thực hiện </t>
  </si>
  <si>
    <t>Phan Hữu Thanh Chung</t>
  </si>
  <si>
    <t>Tổng hợp thu chi quỹ khối tháng 7 năm 2018</t>
  </si>
  <si>
    <t>Phan Hữu Thanh Chung đóng quỹ khối T7,8/2018</t>
  </si>
  <si>
    <t>Lê Nguyên Khang</t>
  </si>
  <si>
    <t>Anh Lê Nguyên Khang đóng quỹ khối năm 2018</t>
  </si>
  <si>
    <t>Vũ Thanh Mai</t>
  </si>
  <si>
    <t>Chị Vũ Thanh Mai đóng quỹ khối từ T1-6/2018</t>
  </si>
  <si>
    <t>Hoàng Thị Tâm đóng quỹ Khối từ T7-9/2018</t>
  </si>
  <si>
    <t>Nguyễn Thu Thùy</t>
  </si>
  <si>
    <t>Nguyễn Thu Thùy đóng quỹ khối năm 2018</t>
  </si>
  <si>
    <t>Phạm Minh Thành đóng quỹ khối T7/2018</t>
  </si>
  <si>
    <t>Anh Lương Duy Hùng đóng quỹ khối năm 2018</t>
  </si>
  <si>
    <t>Nguyễn Huy Hiếu đóng quỹ khối năm 2018</t>
  </si>
  <si>
    <t>Nguyễn Thị Quỳnh đóng quỹ khối T7-12/2018</t>
  </si>
  <si>
    <t>Phạm Minh Thành</t>
  </si>
  <si>
    <t>Lương Duy Hùng</t>
  </si>
  <si>
    <t>Nguyễn Huy Hiếu</t>
  </si>
  <si>
    <t>31/7/2018</t>
  </si>
  <si>
    <t>Tổ chức SN Tháng 7</t>
  </si>
  <si>
    <t>Lại Quốc Dũng</t>
  </si>
  <si>
    <t>Lê Minh Vũ</t>
  </si>
  <si>
    <t>Nguyễn Văn Minh</t>
  </si>
  <si>
    <t>Tổng hợp thu chi quỹ khối tháng 8 năm 2018</t>
  </si>
  <si>
    <t>Anh Nguyễn Văn Minh BA đóng quỹ khối T6,7,8/2018</t>
  </si>
  <si>
    <t>Anh Lê Minh Vũ PS đóng quỹ khối năm 2018</t>
  </si>
  <si>
    <t>Quà tặng cháu Tống Nhật Linh con mẹ Nguyễn Thị Hiệp VCCL</t>
  </si>
  <si>
    <t>Quà tặng cháu Đặng Tùng Dương con mẹ Bùi T Phương Thảo + bố Đặng Tùng Lâm VCCL</t>
  </si>
  <si>
    <t>30/8/2018</t>
  </si>
  <si>
    <t>Tổ chức SN Tháng 8</t>
  </si>
  <si>
    <t>Nghỉ sinh</t>
  </si>
  <si>
    <t>TV</t>
  </si>
  <si>
    <t>NV</t>
  </si>
  <si>
    <t>Nguyễn Năm Lửa</t>
  </si>
  <si>
    <t>Nguyễn Việt Nghĩa</t>
  </si>
  <si>
    <t>Phạm Tuấn Anh</t>
  </si>
  <si>
    <t>Lê Viết Thái Huy</t>
  </si>
  <si>
    <t>Hoàng Văn Tiến</t>
  </si>
  <si>
    <t>Đoàn Hiển</t>
  </si>
  <si>
    <t>Lê Văn Triệu</t>
  </si>
  <si>
    <t>Đặng Huy Phong</t>
  </si>
  <si>
    <t>Nguyễn Quốc Trung</t>
  </si>
  <si>
    <t>Đậu Thị Quỳnh Trang</t>
  </si>
  <si>
    <t>Lê Hồng Sơn</t>
  </si>
  <si>
    <t>Nguyễn Quốc Long</t>
  </si>
  <si>
    <t>Hoàng Thị Thương Dân</t>
  </si>
  <si>
    <t>Nguyễn Tiến Toàn</t>
  </si>
  <si>
    <t>Chu Hồng Quang</t>
  </si>
  <si>
    <t>Ngyễn Quốc Bảo</t>
  </si>
  <si>
    <t>Nguyễn Anh Tuấn</t>
  </si>
  <si>
    <t>Hoàng Kim Vũ</t>
  </si>
  <si>
    <t>Phạm Văn Thành</t>
  </si>
  <si>
    <t>Phạm Văn Hưng</t>
  </si>
  <si>
    <t>Nguyễn Việt Dũng</t>
  </si>
  <si>
    <t>Nguyễn Phan Anh</t>
  </si>
  <si>
    <t>Đinh Việt Đức</t>
  </si>
  <si>
    <t>Nguyễn Mạnh Hùng</t>
  </si>
  <si>
    <t>Đặng Tùng Lâm</t>
  </si>
  <si>
    <t>Bùi Thị Phương Thảo</t>
  </si>
  <si>
    <t>Nguyễn Thanh Tùng</t>
  </si>
  <si>
    <t>Nguyễn Duy Bình</t>
  </si>
  <si>
    <t>Nguyễn Văn Hoàn</t>
  </si>
  <si>
    <t>Lê Mạnh Cường</t>
  </si>
  <si>
    <t>Vũ Nhật Quang</t>
  </si>
  <si>
    <t>Nguyễn Quyết Định</t>
  </si>
  <si>
    <t>Nguyễn Minh Trí</t>
  </si>
  <si>
    <t>Phương Công Quân</t>
  </si>
  <si>
    <t>Đặng Tùng Long</t>
  </si>
  <si>
    <t>Ngô Ngọc Anh</t>
  </si>
  <si>
    <t>Nguyễn Quang Trung</t>
  </si>
  <si>
    <t>Nguyễn Trung Kiên</t>
  </si>
  <si>
    <t>Cao Thị Lý</t>
  </si>
  <si>
    <t>Nguyễn Thị Hiệp</t>
  </si>
  <si>
    <t>Vũ Thị Thảo</t>
  </si>
  <si>
    <t>Lương Mai Anh</t>
  </si>
  <si>
    <t>Lê Thị Thắng</t>
  </si>
  <si>
    <t>Lâm Hoàng Oanh</t>
  </si>
  <si>
    <t>Vũ Trung Kiên</t>
  </si>
  <si>
    <t>Dương Thanh Sơn</t>
  </si>
  <si>
    <t>Hoàng Công Toản</t>
  </si>
  <si>
    <t>Tạ Bá Tuân</t>
  </si>
  <si>
    <t>Mai Sinh Thành</t>
  </si>
  <si>
    <t>Đoàn Ngọc Huyền</t>
  </si>
  <si>
    <t>Nguyễn Tiến Nam</t>
  </si>
  <si>
    <t>Bùi Thanh Hải</t>
  </si>
  <si>
    <t>Phạm Ngọc Hiếu</t>
  </si>
  <si>
    <t>Nguyễn Thu Giang</t>
  </si>
  <si>
    <t>Lê Văn Sơn</t>
  </si>
  <si>
    <t>Trần Ngọc Viên</t>
  </si>
  <si>
    <t>Lê Khánh Duy</t>
  </si>
  <si>
    <t>Nông Minh Hoàng Long</t>
  </si>
  <si>
    <t>Nguyễn Hồng Ngọc</t>
  </si>
  <si>
    <t>Nguyễn Hùng Mạnh</t>
  </si>
  <si>
    <t>Bùi Anh Tuấn</t>
  </si>
  <si>
    <t>Đinh Hoàng Chiêu</t>
  </si>
  <si>
    <t>Đoàn Ngọc Hà</t>
  </si>
  <si>
    <t>Phạm Kim Thành</t>
  </si>
  <si>
    <t xml:space="preserve">Nguyễn Thị Lan Chi </t>
  </si>
  <si>
    <t>Nguyễn Phương Thảo</t>
  </si>
  <si>
    <t>Phạm Thị Thanh Thủy</t>
  </si>
  <si>
    <t>Nguyễn Diệu Linh</t>
  </si>
  <si>
    <t>Lê Hồng Hải</t>
  </si>
  <si>
    <t>Nguyễn Thị Khánh Hòa</t>
  </si>
  <si>
    <t>Nguyễn Thị Ninh</t>
  </si>
  <si>
    <t>Trần Thị Thùy Linh</t>
  </si>
  <si>
    <t>Hoàng Sơn</t>
  </si>
  <si>
    <t>Vũ Thế Hiệp</t>
  </si>
  <si>
    <t>Nguyễn Đức Lợi</t>
  </si>
  <si>
    <t>Phạm Văn Phương</t>
  </si>
  <si>
    <t>Bùi Xuân Tùng</t>
  </si>
  <si>
    <t>Lương Tuấn Dũng</t>
  </si>
  <si>
    <t>Đỗ Thị Thanh Xuân </t>
  </si>
  <si>
    <t>Mai Văn Điệp</t>
  </si>
  <si>
    <t>Nguyễn Thị Hoài Linh</t>
  </si>
  <si>
    <t>Bùi Văn Vinh</t>
  </si>
  <si>
    <t xml:space="preserve">Phùng Minh Châu </t>
  </si>
  <si>
    <t>Đào Ngọc Nguyên</t>
  </si>
  <si>
    <t>CHƯA ĐÓNG QUỸ</t>
  </si>
  <si>
    <r>
      <rPr>
        <b/>
        <u/>
        <sz val="11"/>
        <color theme="1"/>
        <rFont val="Calibri"/>
        <family val="2"/>
        <scheme val="minor"/>
      </rPr>
      <t>Note:</t>
    </r>
    <r>
      <rPr>
        <b/>
        <sz val="11"/>
        <color theme="1"/>
        <rFont val="Calibri"/>
        <family val="2"/>
        <scheme val="minor"/>
      </rPr>
      <t xml:space="preserve"> (…) giá trị âm</t>
    </r>
  </si>
  <si>
    <t>31/8/2018</t>
  </si>
  <si>
    <t>Phạm T Hương Giang đóng tiền quỹ tháng 6,7,8,9/2018</t>
  </si>
  <si>
    <t>Tổng hợp thu chi quỹ khối tháng 9 năm 2018</t>
  </si>
  <si>
    <t>31/08/2018</t>
  </si>
  <si>
    <t>Anh Hoàng Công Toản đóng quỹ khối năm 2018</t>
  </si>
  <si>
    <t>Vũ Trung Kiên đóng quỹ khối năm 2018</t>
  </si>
  <si>
    <t>Phạm Thị Thanh Thủy đóng quỹ khối T9-12/2018</t>
  </si>
  <si>
    <t>Lê Hồng Hải đóng quỹ khối T6-9/2018</t>
  </si>
  <si>
    <t>Nguyễn Thanh Tùng đóng quỹ khối T9-12/2018</t>
  </si>
  <si>
    <t>Phạm Minh Thành đóng quỹ khối T8-12/2018</t>
  </si>
  <si>
    <t>Đinh Hoàng Chiêu đóng quỹ khối T8/2018</t>
  </si>
  <si>
    <t>Nguyễn Thành Công đóng quỹ khối T5-08/2018</t>
  </si>
  <si>
    <t>Dinh Thanh Tuyền đóng quỹ khối T7-12/2018</t>
  </si>
  <si>
    <t>Đoàn Ngọc Huyền đóng quỹ khối 4 tháng năm 2018</t>
  </si>
  <si>
    <t>Nguyễn Thị Hoài Linh đóng quỹ khối T8/2018</t>
  </si>
  <si>
    <t>Đoàn Ngọc Hà đóng quỹ khối 4 tháng năm 2018</t>
  </si>
  <si>
    <t>Anh Dương Thanh Sơn đóng quỹ khối T1-9/2018</t>
  </si>
  <si>
    <t>Bùi Văn Vinh đóng quỹ khối T7-12/2018</t>
  </si>
  <si>
    <t>Nguyễn Minh Vũ</t>
  </si>
  <si>
    <t>NVCT</t>
  </si>
  <si>
    <t>SVTT</t>
  </si>
  <si>
    <t>28/9/2018</t>
  </si>
  <si>
    <t>Tổ chức SN tháng 9</t>
  </si>
  <si>
    <t>29/9/2018</t>
  </si>
  <si>
    <t>Danh sách đóng quỹ khối VCCloud - 2018</t>
  </si>
  <si>
    <t>Trần Thị Thùy Linh IBS đóng quỹ khối 4 tháng năm 2018</t>
  </si>
  <si>
    <t>Quà chúc phúc đám cưới anh Lê Minh Vũ PS</t>
  </si>
  <si>
    <t>Quà chúc phúc đám cưới Hoàng Kim Vũ Helpdesk</t>
  </si>
  <si>
    <t>Thành MS đóng quỹ khối năm 2018</t>
  </si>
  <si>
    <t>Đoàn Ngọc Hà OBS đóng quỹ khối T9,10/2018</t>
  </si>
  <si>
    <t>Nguyễn Thành Công CS đóng quỹ khối T9,10/2018</t>
  </si>
  <si>
    <t>Đinh Hoàng Chiêu CS đóng quỹ khối T9/2018</t>
  </si>
  <si>
    <t>Hoàng Thị Tâm Admin đóng quỹ khối T10-12/2018</t>
  </si>
  <si>
    <t>Nguyễn Phương Thảo OBS đóng quỹ khối T5-T8/2018</t>
  </si>
  <si>
    <t>Lê Mạnh Cường CS đóng quỹ khối năm 2018</t>
  </si>
  <si>
    <t>Đỗ Thị Thanh Xuân OBS đóng quỹ khối T10/2018</t>
  </si>
  <si>
    <t>Đặng Tùng Lâm CS đóng quỹ khối T9-T12/2018</t>
  </si>
  <si>
    <t>Ngô Ngọc Anh CS đóng quỹ khối T1-6/2018</t>
  </si>
  <si>
    <t>18/10/2018</t>
  </si>
  <si>
    <t>25/10/2018</t>
  </si>
  <si>
    <t>Phương Công Quân CS đóng quỹ khối T1-T10/2018</t>
  </si>
  <si>
    <t>Thăm hỏi vợ NS Lê Mạnh Cường CS nằm viện</t>
  </si>
  <si>
    <t>27/10/2018</t>
  </si>
  <si>
    <t>Tổ chức SN Tháng 10 Khối</t>
  </si>
  <si>
    <t>28/10/2018</t>
  </si>
  <si>
    <t>Quà mừng cưới NS Nguyễn Thị Khánh Hòa QA</t>
  </si>
  <si>
    <t>Quà mừng cưới NS Nguyễn Phương Thảo OBS</t>
  </si>
  <si>
    <t>Tổng hợp thu chi quỹ khối tháng 10 năm 2018</t>
  </si>
  <si>
    <t>Tổng hợp thu chi quỹ khối tháng 11 năm 2018</t>
  </si>
  <si>
    <t>NS Nguyễn Thị Ninh QA đóng quỹ khối T10,11</t>
  </si>
  <si>
    <t>Nguyễn Thị Hoài Linh CS đóng quỹ khối T9/2018</t>
  </si>
  <si>
    <t>Lê Văn Triệu PS đóng quỹ khối T11/2018</t>
  </si>
  <si>
    <t>Hoàng Thị Thu Hà</t>
  </si>
  <si>
    <t>Đinh Thị Ngọc</t>
  </si>
  <si>
    <t>Nguyễn Huỳnh Quốc Doanh</t>
  </si>
  <si>
    <t>Ngô Vinh Quang</t>
  </si>
  <si>
    <t>Trần Trung Dũng</t>
  </si>
  <si>
    <t>Huỳnh Ngọc Thông</t>
  </si>
  <si>
    <t>Nguyễn Xuân Diệu</t>
  </si>
  <si>
    <t>26/11/2018</t>
  </si>
  <si>
    <t>Anh Nguyễn Mạnh Hùng BA đóng quỹ khối T1-T11/2018</t>
  </si>
  <si>
    <t>29/11/2018</t>
  </si>
  <si>
    <t>Tổ chức SN tháng 11 khối</t>
  </si>
  <si>
    <t>NS Nguyễn Thị Hoài Linh CS đóng quỹ khối T10-12/2018</t>
  </si>
  <si>
    <t>Tổng hợp thu chi quỹ khối tháng 12 năm 2018</t>
  </si>
  <si>
    <t>NS Nguyễn Quốc Trung Helpdesk đóng quỹ khối năm 2018</t>
  </si>
  <si>
    <t>NS Nguyễn Tiến Nam CS đóng quỹ khối T12/2018</t>
  </si>
  <si>
    <t>NS Bùi Xuân Tùng PS đóng quỹ khối T5-T11/2018</t>
  </si>
  <si>
    <t>Phạm Đăng Sa</t>
  </si>
  <si>
    <t>Nghỉ ốm</t>
  </si>
  <si>
    <t>19/12/2018</t>
  </si>
  <si>
    <t>Thăm NS Đoàn Ngọc Hà OBS phẫu thuật nằm viện</t>
  </si>
  <si>
    <t>Phan Hồng Vân</t>
  </si>
  <si>
    <t>Mua đồ trang trí Giáng sinh VP T4-21T2 + T17 Center</t>
  </si>
  <si>
    <t>25/12/2018</t>
  </si>
  <si>
    <t>NS Phạm Văn Phương MKT IBS đóng quỹ khối T5-T11/2018</t>
  </si>
  <si>
    <t>Quà mừng cưới NS Nguyễn Xuân Diệu VP HCM</t>
  </si>
  <si>
    <t>Tổ chức SN T12</t>
  </si>
  <si>
    <t>28/12/2018</t>
  </si>
  <si>
    <t>Chưa đóng</t>
  </si>
  <si>
    <t>NS Hoàng Văn Tiến CS đóng quỹ khối năm 2018</t>
  </si>
  <si>
    <t>NS Đặng Tùng Long CS đóng quỹ khối 4 tháng 2018</t>
  </si>
  <si>
    <t>NS Hoàng Sơn BA đóng quỹ khối T7-T11/2018</t>
  </si>
  <si>
    <t>29/12/2018</t>
  </si>
  <si>
    <t>NS Phạm Văn Thành DC đóng quỹ khối năm 2018</t>
  </si>
  <si>
    <t>Cập nhật</t>
  </si>
  <si>
    <t>NS Chu Hồng Quang Helpdesk đóng quỹ khối 6 tháng năm 2018</t>
  </si>
  <si>
    <t>30/12/2018</t>
  </si>
  <si>
    <t>NS Nguyễn Quang Trung CS đóng quỹ khối 11 tháng năm 2018</t>
  </si>
  <si>
    <t>NS Nguyễn Đức Linh BA đóng quỹ khối T10,11,12/2018</t>
  </si>
  <si>
    <t>NS Hoàng Thị Thu Hà CSKH đóng quỹ khối T11,12/2018 &amp; T1,2/2019</t>
  </si>
  <si>
    <t>Anh Nguyễn Việt Đức Lead DC đóng quỹ khối năm 2019</t>
  </si>
  <si>
    <t>Anh Dương Thanh Sơn DC đóng quỹ khối T10,11/2018</t>
  </si>
  <si>
    <t xml:space="preserve">Thăm viếng Bố vợ anh Hùng LD team PS </t>
  </si>
  <si>
    <t>19/1/2019</t>
  </si>
  <si>
    <t>Thành MS đóng tiền quỹ khối năm 2019</t>
  </si>
  <si>
    <t>20/1/2019</t>
  </si>
  <si>
    <t>Quà mừng cưới NS Đinh Thanh Tuyền CLS</t>
  </si>
  <si>
    <t>29/1/2019</t>
  </si>
  <si>
    <t>Thăm hỏi anh Bùi Anh Tuấn - Trưởng team QA nằm viện</t>
  </si>
  <si>
    <t>31/1/2019</t>
  </si>
  <si>
    <t>Tổ chức SN T1 khối</t>
  </si>
  <si>
    <t>NS Hoàng Thị Tâm admin đóng quỹ khối T1,2,3/2019</t>
  </si>
  <si>
    <t>NS không ghi tên đóng quỹ khối T12/2018?</t>
  </si>
  <si>
    <t>NS Phạm Đăng Sa CLS đóng quỹ khối 9 tháng năm 2018</t>
  </si>
  <si>
    <t>Tổng hợp thu chi quỹ khối tháng 1 năm 2019</t>
  </si>
  <si>
    <t>NS Phan Hồng Vân Security đóng quỹ khối T12/2018 và quỹ khối năm 2019</t>
  </si>
  <si>
    <t>Ban Lãnh đạo khối hỗ trợ</t>
  </si>
  <si>
    <t>15/2/2019</t>
  </si>
  <si>
    <t>Quà mừng cưới NS Hoàng Thị Hà CSKH</t>
  </si>
  <si>
    <t>20/2/2019</t>
  </si>
  <si>
    <t>NS Lương Tuấn Dũng đóng quỹ khối từ T5-T12/2018 và T1/2019</t>
  </si>
  <si>
    <t>NS Lê Văn Sơn đóng quỹ khối từ T3-T12/2018 và T1/2019</t>
  </si>
  <si>
    <t>19/2/2019</t>
  </si>
  <si>
    <t>NS Vũ Nhật Quang CLS đóng quỹ khối năm 2018 và T1/2019</t>
  </si>
  <si>
    <t>27/2/2019</t>
  </si>
  <si>
    <t>Tổ chức SN T2 khối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</si>
</sst>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 tint="-0.249977111117893"/>
      <name val="Times New Roman"/>
      <family val="1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4" fillId="0" borderId="1" xfId="1" applyNumberFormat="1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5" fontId="6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center"/>
    </xf>
    <xf numFmtId="164" fontId="8" fillId="0" borderId="1" xfId="1" applyNumberFormat="1" applyFont="1" applyBorder="1" applyAlignment="1">
      <alignment horizontal="center"/>
    </xf>
    <xf numFmtId="164" fontId="6" fillId="0" borderId="1" xfId="1" applyNumberFormat="1" applyFont="1" applyFill="1" applyBorder="1" applyAlignment="1">
      <alignment horizontal="center"/>
    </xf>
    <xf numFmtId="164" fontId="6" fillId="0" borderId="1" xfId="1" applyNumberFormat="1" applyFont="1" applyBorder="1"/>
    <xf numFmtId="164" fontId="6" fillId="0" borderId="4" xfId="0" applyNumberFormat="1" applyFont="1" applyBorder="1"/>
    <xf numFmtId="14" fontId="8" fillId="0" borderId="1" xfId="0" applyNumberFormat="1" applyFont="1" applyBorder="1"/>
    <xf numFmtId="0" fontId="8" fillId="0" borderId="1" xfId="0" applyFont="1" applyBorder="1"/>
    <xf numFmtId="0" fontId="6" fillId="3" borderId="1" xfId="0" applyFont="1" applyFill="1" applyBorder="1" applyAlignment="1">
      <alignment horizontal="center" vertical="center"/>
    </xf>
    <xf numFmtId="164" fontId="8" fillId="0" borderId="1" xfId="1" applyNumberFormat="1" applyFont="1" applyBorder="1"/>
    <xf numFmtId="164" fontId="6" fillId="3" borderId="1" xfId="0" applyNumberFormat="1" applyFont="1" applyFill="1" applyBorder="1"/>
    <xf numFmtId="14" fontId="6" fillId="0" borderId="1" xfId="0" applyNumberFormat="1" applyFont="1" applyBorder="1" applyAlignment="1">
      <alignment horizontal="right" vertical="center"/>
    </xf>
    <xf numFmtId="14" fontId="8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/>
    <xf numFmtId="164" fontId="2" fillId="0" borderId="2" xfId="0" applyNumberFormat="1" applyFont="1" applyBorder="1"/>
    <xf numFmtId="14" fontId="6" fillId="0" borderId="1" xfId="0" applyNumberFormat="1" applyFont="1" applyBorder="1" applyAlignment="1">
      <alignment horizontal="right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6" fillId="6" borderId="8" xfId="0" applyFont="1" applyFill="1" applyBorder="1"/>
    <xf numFmtId="0" fontId="6" fillId="6" borderId="1" xfId="0" applyFont="1" applyFill="1" applyBorder="1"/>
    <xf numFmtId="164" fontId="6" fillId="6" borderId="1" xfId="1" applyNumberFormat="1" applyFont="1" applyFill="1" applyBorder="1"/>
    <xf numFmtId="164" fontId="4" fillId="6" borderId="1" xfId="1" applyNumberFormat="1" applyFont="1" applyFill="1" applyBorder="1"/>
    <xf numFmtId="0" fontId="0" fillId="6" borderId="0" xfId="0" applyFill="1"/>
    <xf numFmtId="164" fontId="4" fillId="6" borderId="8" xfId="1" applyNumberFormat="1" applyFont="1" applyFill="1" applyBorder="1"/>
    <xf numFmtId="164" fontId="0" fillId="6" borderId="8" xfId="1" applyNumberFormat="1" applyFont="1" applyFill="1" applyBorder="1"/>
    <xf numFmtId="164" fontId="0" fillId="6" borderId="1" xfId="1" applyNumberFormat="1" applyFont="1" applyFill="1" applyBorder="1"/>
    <xf numFmtId="0" fontId="2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wrapText="1"/>
    </xf>
    <xf numFmtId="0" fontId="0" fillId="5" borderId="0" xfId="0" applyFill="1"/>
    <xf numFmtId="0" fontId="0" fillId="7" borderId="0" xfId="0" applyFill="1"/>
    <xf numFmtId="164" fontId="11" fillId="5" borderId="1" xfId="0" applyNumberFormat="1" applyFont="1" applyFill="1" applyBorder="1" applyAlignment="1">
      <alignment horizontal="center"/>
    </xf>
    <xf numFmtId="164" fontId="11" fillId="5" borderId="1" xfId="1" applyNumberFormat="1" applyFont="1" applyFill="1" applyBorder="1"/>
    <xf numFmtId="0" fontId="12" fillId="5" borderId="0" xfId="0" applyFont="1" applyFill="1"/>
    <xf numFmtId="164" fontId="13" fillId="5" borderId="1" xfId="1" applyNumberFormat="1" applyFont="1" applyFill="1" applyBorder="1"/>
    <xf numFmtId="164" fontId="14" fillId="5" borderId="1" xfId="1" applyNumberFormat="1" applyFont="1" applyFill="1" applyBorder="1" applyAlignment="1">
      <alignment horizontal="center"/>
    </xf>
    <xf numFmtId="164" fontId="7" fillId="5" borderId="1" xfId="1" applyNumberFormat="1" applyFont="1" applyFill="1" applyBorder="1"/>
    <xf numFmtId="164" fontId="14" fillId="5" borderId="1" xfId="1" applyNumberFormat="1" applyFont="1" applyFill="1" applyBorder="1"/>
    <xf numFmtId="0" fontId="11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64" fontId="4" fillId="9" borderId="1" xfId="1" applyNumberFormat="1" applyFont="1" applyFill="1" applyBorder="1"/>
    <xf numFmtId="164" fontId="4" fillId="5" borderId="1" xfId="1" applyNumberFormat="1" applyFont="1" applyFill="1" applyBorder="1"/>
    <xf numFmtId="164" fontId="11" fillId="5" borderId="0" xfId="1" applyNumberFormat="1" applyFont="1" applyFill="1"/>
    <xf numFmtId="164" fontId="0" fillId="5" borderId="1" xfId="1" applyNumberFormat="1" applyFont="1" applyFill="1" applyBorder="1"/>
    <xf numFmtId="164" fontId="0" fillId="9" borderId="1" xfId="1" applyNumberFormat="1" applyFont="1" applyFill="1" applyBorder="1"/>
    <xf numFmtId="14" fontId="6" fillId="0" borderId="1" xfId="0" applyNumberFormat="1" applyFont="1" applyBorder="1" applyAlignment="1">
      <alignment horizontal="right" vertical="center"/>
    </xf>
    <xf numFmtId="164" fontId="0" fillId="0" borderId="0" xfId="0" applyNumberFormat="1"/>
    <xf numFmtId="14" fontId="8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4" borderId="8" xfId="1" applyNumberFormat="1" applyFont="1" applyFill="1" applyBorder="1"/>
    <xf numFmtId="0" fontId="2" fillId="5" borderId="1" xfId="0" applyFont="1" applyFill="1" applyBorder="1" applyAlignment="1">
      <alignment wrapText="1"/>
    </xf>
    <xf numFmtId="0" fontId="6" fillId="10" borderId="1" xfId="0" applyFont="1" applyFill="1" applyBorder="1"/>
    <xf numFmtId="0" fontId="0" fillId="10" borderId="1" xfId="0" applyFill="1" applyBorder="1"/>
    <xf numFmtId="164" fontId="7" fillId="10" borderId="1" xfId="1" applyNumberFormat="1" applyFont="1" applyFill="1" applyBorder="1"/>
    <xf numFmtId="164" fontId="6" fillId="10" borderId="4" xfId="0" applyNumberFormat="1" applyFont="1" applyFill="1" applyBorder="1"/>
    <xf numFmtId="164" fontId="11" fillId="10" borderId="1" xfId="1" applyNumberFormat="1" applyFont="1" applyFill="1" applyBorder="1"/>
    <xf numFmtId="14" fontId="6" fillId="0" borderId="1" xfId="0" applyNumberFormat="1" applyFont="1" applyBorder="1" applyAlignment="1">
      <alignment horizontal="right" vertical="center"/>
    </xf>
    <xf numFmtId="0" fontId="2" fillId="6" borderId="1" xfId="0" applyFont="1" applyFill="1" applyBorder="1" applyAlignment="1">
      <alignment horizontal="left"/>
    </xf>
    <xf numFmtId="14" fontId="2" fillId="0" borderId="4" xfId="0" applyNumberFormat="1" applyFont="1" applyBorder="1" applyAlignment="1">
      <alignment vertical="center"/>
    </xf>
    <xf numFmtId="14" fontId="2" fillId="0" borderId="5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left"/>
    </xf>
    <xf numFmtId="164" fontId="4" fillId="3" borderId="1" xfId="1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15" fillId="6" borderId="0" xfId="0" applyFont="1" applyFill="1"/>
    <xf numFmtId="164" fontId="1" fillId="3" borderId="1" xfId="1" applyNumberFormat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6" fillId="5" borderId="1" xfId="0" applyFont="1" applyFill="1" applyBorder="1"/>
    <xf numFmtId="164" fontId="6" fillId="5" borderId="4" xfId="0" applyNumberFormat="1" applyFont="1" applyFill="1" applyBorder="1"/>
    <xf numFmtId="14" fontId="6" fillId="0" borderId="2" xfId="0" applyNumberFormat="1" applyFont="1" applyBorder="1" applyAlignment="1">
      <alignment horizontal="left" vertical="center"/>
    </xf>
    <xf numFmtId="164" fontId="0" fillId="4" borderId="8" xfId="1" applyNumberFormat="1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7" fillId="0" borderId="1" xfId="0" applyFont="1" applyBorder="1"/>
    <xf numFmtId="0" fontId="2" fillId="5" borderId="1" xfId="0" applyFont="1" applyFill="1" applyBorder="1" applyAlignment="1">
      <alignment horizontal="left"/>
    </xf>
    <xf numFmtId="0" fontId="6" fillId="5" borderId="8" xfId="0" applyFont="1" applyFill="1" applyBorder="1"/>
    <xf numFmtId="164" fontId="4" fillId="5" borderId="1" xfId="1" applyNumberFormat="1" applyFont="1" applyFill="1" applyBorder="1" applyAlignment="1">
      <alignment horizontal="center"/>
    </xf>
    <xf numFmtId="164" fontId="1" fillId="5" borderId="1" xfId="1" applyNumberFormat="1" applyFont="1" applyFill="1" applyBorder="1" applyAlignment="1">
      <alignment horizontal="center"/>
    </xf>
    <xf numFmtId="0" fontId="15" fillId="5" borderId="0" xfId="0" applyFont="1" applyFill="1"/>
    <xf numFmtId="164" fontId="6" fillId="5" borderId="1" xfId="1" applyNumberFormat="1" applyFont="1" applyFill="1" applyBorder="1"/>
    <xf numFmtId="0" fontId="2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64" fontId="0" fillId="5" borderId="1" xfId="1" applyNumberFormat="1" applyFont="1" applyFill="1" applyBorder="1" applyAlignment="1">
      <alignment horizontal="center"/>
    </xf>
    <xf numFmtId="164" fontId="6" fillId="5" borderId="1" xfId="1" applyNumberFormat="1" applyFont="1" applyFill="1" applyBorder="1" applyAlignment="1"/>
    <xf numFmtId="164" fontId="4" fillId="5" borderId="1" xfId="1" applyNumberFormat="1" applyFont="1" applyFill="1" applyBorder="1" applyAlignment="1"/>
    <xf numFmtId="164" fontId="8" fillId="5" borderId="1" xfId="1" applyNumberFormat="1" applyFont="1" applyFill="1" applyBorder="1" applyAlignment="1"/>
    <xf numFmtId="0" fontId="6" fillId="5" borderId="1" xfId="0" applyFont="1" applyFill="1" applyBorder="1" applyAlignment="1"/>
    <xf numFmtId="164" fontId="0" fillId="5" borderId="1" xfId="1" applyNumberFormat="1" applyFont="1" applyFill="1" applyBorder="1" applyAlignment="1"/>
    <xf numFmtId="164" fontId="15" fillId="5" borderId="1" xfId="1" applyNumberFormat="1" applyFont="1" applyFill="1" applyBorder="1" applyAlignment="1"/>
    <xf numFmtId="0" fontId="9" fillId="5" borderId="1" xfId="0" applyFont="1" applyFill="1" applyBorder="1" applyAlignment="1"/>
    <xf numFmtId="14" fontId="6" fillId="0" borderId="2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left" vertical="center"/>
    </xf>
    <xf numFmtId="0" fontId="6" fillId="0" borderId="4" xfId="0" applyFont="1" applyBorder="1"/>
    <xf numFmtId="164" fontId="11" fillId="5" borderId="4" xfId="1" applyNumberFormat="1" applyFont="1" applyFill="1" applyBorder="1"/>
    <xf numFmtId="164" fontId="7" fillId="5" borderId="4" xfId="1" applyNumberFormat="1" applyFont="1" applyFill="1" applyBorder="1"/>
    <xf numFmtId="0" fontId="6" fillId="0" borderId="1" xfId="0" applyFont="1" applyBorder="1" applyAlignment="1">
      <alignment horizontal="left"/>
    </xf>
    <xf numFmtId="14" fontId="6" fillId="0" borderId="4" xfId="0" applyNumberFormat="1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6" fillId="8" borderId="1" xfId="0" applyNumberFormat="1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 vertical="center"/>
    </xf>
    <xf numFmtId="164" fontId="4" fillId="11" borderId="6" xfId="1" applyNumberFormat="1" applyFont="1" applyFill="1" applyBorder="1" applyAlignment="1">
      <alignment horizontal="center"/>
    </xf>
    <xf numFmtId="164" fontId="4" fillId="11" borderId="7" xfId="1" applyNumberFormat="1" applyFont="1" applyFill="1" applyBorder="1" applyAlignment="1">
      <alignment horizontal="center"/>
    </xf>
    <xf numFmtId="164" fontId="4" fillId="11" borderId="8" xfId="1" applyNumberFormat="1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64" fontId="4" fillId="4" borderId="6" xfId="1" applyNumberFormat="1" applyFont="1" applyFill="1" applyBorder="1" applyAlignment="1">
      <alignment horizontal="center"/>
    </xf>
    <xf numFmtId="164" fontId="4" fillId="4" borderId="7" xfId="1" applyNumberFormat="1" applyFont="1" applyFill="1" applyBorder="1" applyAlignment="1">
      <alignment horizontal="center"/>
    </xf>
    <xf numFmtId="164" fontId="4" fillId="4" borderId="8" xfId="1" applyNumberFormat="1" applyFont="1" applyFill="1" applyBorder="1" applyAlignment="1">
      <alignment horizontal="center"/>
    </xf>
    <xf numFmtId="164" fontId="8" fillId="4" borderId="6" xfId="1" applyNumberFormat="1" applyFont="1" applyFill="1" applyBorder="1" applyAlignment="1">
      <alignment horizontal="center"/>
    </xf>
    <xf numFmtId="164" fontId="8" fillId="4" borderId="8" xfId="1" applyNumberFormat="1" applyFont="1" applyFill="1" applyBorder="1" applyAlignment="1">
      <alignment horizontal="center"/>
    </xf>
    <xf numFmtId="164" fontId="0" fillId="4" borderId="6" xfId="1" applyNumberFormat="1" applyFont="1" applyFill="1" applyBorder="1" applyAlignment="1">
      <alignment horizontal="center"/>
    </xf>
    <xf numFmtId="164" fontId="0" fillId="4" borderId="7" xfId="1" applyNumberFormat="1" applyFont="1" applyFill="1" applyBorder="1" applyAlignment="1">
      <alignment horizontal="center"/>
    </xf>
    <xf numFmtId="164" fontId="0" fillId="4" borderId="8" xfId="1" applyNumberFormat="1" applyFont="1" applyFill="1" applyBorder="1" applyAlignment="1">
      <alignment horizontal="center"/>
    </xf>
    <xf numFmtId="164" fontId="15" fillId="4" borderId="6" xfId="1" applyNumberFormat="1" applyFont="1" applyFill="1" applyBorder="1" applyAlignment="1">
      <alignment horizontal="center"/>
    </xf>
    <xf numFmtId="164" fontId="15" fillId="4" borderId="7" xfId="1" applyNumberFormat="1" applyFont="1" applyFill="1" applyBorder="1" applyAlignment="1">
      <alignment horizontal="center"/>
    </xf>
    <xf numFmtId="164" fontId="15" fillId="4" borderId="8" xfId="1" applyNumberFormat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164" fontId="4" fillId="3" borderId="6" xfId="1" applyNumberFormat="1" applyFont="1" applyFill="1" applyBorder="1" applyAlignment="1">
      <alignment horizontal="center"/>
    </xf>
    <xf numFmtId="164" fontId="4" fillId="3" borderId="8" xfId="1" applyNumberFormat="1" applyFont="1" applyFill="1" applyBorder="1" applyAlignment="1">
      <alignment horizontal="center"/>
    </xf>
    <xf numFmtId="164" fontId="6" fillId="3" borderId="6" xfId="1" applyNumberFormat="1" applyFont="1" applyFill="1" applyBorder="1" applyAlignment="1">
      <alignment horizontal="center"/>
    </xf>
    <xf numFmtId="164" fontId="6" fillId="3" borderId="7" xfId="1" applyNumberFormat="1" applyFont="1" applyFill="1" applyBorder="1" applyAlignment="1">
      <alignment horizontal="center"/>
    </xf>
    <xf numFmtId="164" fontId="6" fillId="3" borderId="8" xfId="1" applyNumberFormat="1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164" fontId="8" fillId="3" borderId="6" xfId="1" applyNumberFormat="1" applyFont="1" applyFill="1" applyBorder="1" applyAlignment="1">
      <alignment horizontal="center"/>
    </xf>
    <xf numFmtId="164" fontId="8" fillId="3" borderId="8" xfId="1" applyNumberFormat="1" applyFont="1" applyFill="1" applyBorder="1" applyAlignment="1">
      <alignment horizontal="center"/>
    </xf>
    <xf numFmtId="164" fontId="0" fillId="3" borderId="7" xfId="1" applyNumberFormat="1" applyFont="1" applyFill="1" applyBorder="1" applyAlignment="1">
      <alignment horizontal="center"/>
    </xf>
    <xf numFmtId="164" fontId="0" fillId="3" borderId="8" xfId="1" applyNumberFormat="1" applyFont="1" applyFill="1" applyBorder="1" applyAlignment="1">
      <alignment horizontal="center"/>
    </xf>
    <xf numFmtId="164" fontId="0" fillId="8" borderId="6" xfId="1" applyNumberFormat="1" applyFont="1" applyFill="1" applyBorder="1" applyAlignment="1">
      <alignment horizontal="center"/>
    </xf>
    <xf numFmtId="164" fontId="0" fillId="8" borderId="8" xfId="1" applyNumberFormat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4" fontId="4" fillId="3" borderId="7" xfId="1" applyNumberFormat="1" applyFont="1" applyFill="1" applyBorder="1" applyAlignment="1">
      <alignment horizontal="center"/>
    </xf>
    <xf numFmtId="164" fontId="6" fillId="4" borderId="6" xfId="1" applyNumberFormat="1" applyFont="1" applyFill="1" applyBorder="1" applyAlignment="1">
      <alignment horizontal="center"/>
    </xf>
    <xf numFmtId="164" fontId="6" fillId="4" borderId="7" xfId="1" applyNumberFormat="1" applyFont="1" applyFill="1" applyBorder="1" applyAlignment="1">
      <alignment horizontal="center"/>
    </xf>
    <xf numFmtId="164" fontId="6" fillId="4" borderId="8" xfId="1" applyNumberFormat="1" applyFont="1" applyFill="1" applyBorder="1" applyAlignment="1">
      <alignment horizontal="center"/>
    </xf>
    <xf numFmtId="14" fontId="6" fillId="0" borderId="4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6" fillId="10" borderId="4" xfId="0" applyNumberFormat="1" applyFont="1" applyFill="1" applyBorder="1" applyAlignment="1">
      <alignment horizontal="center" vertical="center"/>
    </xf>
    <xf numFmtId="14" fontId="6" fillId="10" borderId="2" xfId="0" applyNumberFormat="1" applyFont="1" applyFill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14" fontId="6" fillId="8" borderId="1" xfId="0" applyNumberFormat="1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right" vertical="center"/>
    </xf>
    <xf numFmtId="1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24" sqref="F24"/>
    </sheetView>
  </sheetViews>
  <sheetFormatPr defaultRowHeight="15" x14ac:dyDescent="0.25"/>
  <cols>
    <col min="1" max="1" width="12" style="24" bestFit="1" customWidth="1"/>
    <col min="2" max="2" width="73" bestFit="1" customWidth="1"/>
    <col min="3" max="3" width="16.7109375" bestFit="1" customWidth="1"/>
    <col min="4" max="4" width="13" customWidth="1"/>
    <col min="5" max="5" width="11.5703125" bestFit="1" customWidth="1"/>
    <col min="6" max="6" width="17" customWidth="1"/>
  </cols>
  <sheetData>
    <row r="1" spans="1:6" ht="18.75" x14ac:dyDescent="0.25">
      <c r="A1" s="121" t="s">
        <v>316</v>
      </c>
      <c r="B1" s="121"/>
      <c r="C1" s="121"/>
      <c r="D1" s="122"/>
      <c r="E1" s="122"/>
    </row>
    <row r="2" spans="1:6" ht="18.75" x14ac:dyDescent="0.25">
      <c r="A2" s="123" t="s">
        <v>17</v>
      </c>
      <c r="B2" s="124" t="s">
        <v>18</v>
      </c>
      <c r="C2" s="125" t="s">
        <v>92</v>
      </c>
      <c r="D2" s="126" t="s">
        <v>20</v>
      </c>
      <c r="E2" s="126"/>
      <c r="F2" s="126"/>
    </row>
    <row r="3" spans="1:6" x14ac:dyDescent="0.25">
      <c r="A3" s="123"/>
      <c r="B3" s="124"/>
      <c r="C3" s="125"/>
      <c r="D3" s="54" t="s">
        <v>21</v>
      </c>
      <c r="E3" s="55" t="s">
        <v>22</v>
      </c>
      <c r="F3" s="56" t="s">
        <v>23</v>
      </c>
    </row>
    <row r="4" spans="1:6" x14ac:dyDescent="0.25">
      <c r="A4" s="83"/>
      <c r="B4" s="10" t="s">
        <v>37</v>
      </c>
      <c r="C4" s="11"/>
      <c r="D4" s="47"/>
      <c r="E4" s="51"/>
      <c r="F4" s="14">
        <f>'T12.2018'!F21</f>
        <v>-17915000</v>
      </c>
    </row>
    <row r="5" spans="1:6" x14ac:dyDescent="0.25">
      <c r="A5" s="109">
        <v>43466</v>
      </c>
      <c r="B5" s="115" t="s">
        <v>318</v>
      </c>
      <c r="C5" s="11" t="s">
        <v>24</v>
      </c>
      <c r="D5" s="47">
        <v>17685000</v>
      </c>
      <c r="E5" s="51"/>
      <c r="F5" s="16">
        <f>IF(B5="","",SUM(D$4:D5)-SUM(E$4:E5)+$F$4)</f>
        <v>-230000</v>
      </c>
    </row>
    <row r="6" spans="1:6" x14ac:dyDescent="0.25">
      <c r="A6" s="118">
        <v>43497</v>
      </c>
      <c r="B6" s="11" t="s">
        <v>299</v>
      </c>
      <c r="C6" s="11" t="s">
        <v>66</v>
      </c>
      <c r="D6" s="48">
        <v>550000</v>
      </c>
      <c r="E6" s="52"/>
      <c r="F6" s="16">
        <f>IF(B6="","",SUM(D$4:D6)-SUM(E$4:E6)+$F$4)</f>
        <v>320000</v>
      </c>
    </row>
    <row r="7" spans="1:6" x14ac:dyDescent="0.25">
      <c r="A7" s="119"/>
      <c r="B7" s="11" t="s">
        <v>300</v>
      </c>
      <c r="C7" s="11" t="s">
        <v>66</v>
      </c>
      <c r="D7" s="48">
        <v>150000</v>
      </c>
      <c r="E7" s="52"/>
      <c r="F7" s="16">
        <f>IF(B7="","",SUM(D$4:D7)-SUM(E$4:E7)+$F$4)</f>
        <v>470000</v>
      </c>
    </row>
    <row r="8" spans="1:6" x14ac:dyDescent="0.25">
      <c r="A8" s="87">
        <v>43525</v>
      </c>
      <c r="B8" s="11" t="s">
        <v>301</v>
      </c>
      <c r="C8" s="11" t="s">
        <v>66</v>
      </c>
      <c r="D8" s="48">
        <v>200000</v>
      </c>
      <c r="E8" s="52"/>
      <c r="F8" s="16">
        <f>IF(B8="","",SUM(D$4:D8)-SUM(E$4:E8)+$F$4)</f>
        <v>670000</v>
      </c>
    </row>
    <row r="9" spans="1:6" x14ac:dyDescent="0.25">
      <c r="A9" s="118">
        <v>43770</v>
      </c>
      <c r="B9" s="11" t="s">
        <v>302</v>
      </c>
      <c r="C9" s="11" t="s">
        <v>66</v>
      </c>
      <c r="D9" s="48">
        <v>600000</v>
      </c>
      <c r="E9" s="52"/>
      <c r="F9" s="16">
        <f>IF(B9="","",SUM(D$4:D9)-SUM(E$4:E9)+$F$4)</f>
        <v>1270000</v>
      </c>
    </row>
    <row r="10" spans="1:6" x14ac:dyDescent="0.25">
      <c r="A10" s="120"/>
      <c r="B10" s="11" t="s">
        <v>303</v>
      </c>
      <c r="C10" s="11" t="s">
        <v>66</v>
      </c>
      <c r="D10" s="48">
        <v>100000</v>
      </c>
      <c r="E10" s="52"/>
      <c r="F10" s="16">
        <f>IF(B10="","",SUM(D$4:D10)-SUM(E$4:E10)+$F$4)</f>
        <v>1370000</v>
      </c>
    </row>
    <row r="11" spans="1:6" x14ac:dyDescent="0.25">
      <c r="A11" s="119"/>
      <c r="B11" s="11" t="s">
        <v>304</v>
      </c>
      <c r="C11" s="11" t="s">
        <v>66</v>
      </c>
      <c r="D11" s="48"/>
      <c r="E11" s="52">
        <v>1000000</v>
      </c>
      <c r="F11" s="16">
        <f>IF(B11="","",SUM(D$4:D11)-SUM(E$4:E11)+$F$4)</f>
        <v>370000</v>
      </c>
    </row>
    <row r="12" spans="1:6" x14ac:dyDescent="0.25">
      <c r="A12" s="108" t="s">
        <v>305</v>
      </c>
      <c r="B12" s="11" t="s">
        <v>306</v>
      </c>
      <c r="C12" s="11" t="s">
        <v>66</v>
      </c>
      <c r="D12" s="48">
        <v>600000</v>
      </c>
      <c r="E12" s="52"/>
      <c r="F12" s="16">
        <f>IF(B12="","",SUM(D$4:D12)-SUM(E$4:E12)+$F$4)</f>
        <v>970000</v>
      </c>
    </row>
    <row r="13" spans="1:6" x14ac:dyDescent="0.25">
      <c r="A13" s="108" t="s">
        <v>307</v>
      </c>
      <c r="B13" s="11" t="s">
        <v>308</v>
      </c>
      <c r="C13" s="11" t="s">
        <v>66</v>
      </c>
      <c r="D13" s="48"/>
      <c r="E13" s="52">
        <v>1000000</v>
      </c>
      <c r="F13" s="16">
        <f>IF(B13="","",SUM(D$4:D13)-SUM(E$4:E13)+$F$4)</f>
        <v>-30000</v>
      </c>
    </row>
    <row r="14" spans="1:6" x14ac:dyDescent="0.25">
      <c r="A14" s="110" t="s">
        <v>309</v>
      </c>
      <c r="B14" s="11" t="s">
        <v>310</v>
      </c>
      <c r="C14" s="11" t="s">
        <v>66</v>
      </c>
      <c r="D14" s="48"/>
      <c r="E14" s="52">
        <v>1000000</v>
      </c>
      <c r="F14" s="16">
        <f>IF(B14="","",SUM(D$4:D14)-SUM(E$4:E14)+$F$4)</f>
        <v>-1030000</v>
      </c>
    </row>
    <row r="15" spans="1:6" x14ac:dyDescent="0.25">
      <c r="A15" s="118" t="s">
        <v>311</v>
      </c>
      <c r="B15" s="11" t="s">
        <v>312</v>
      </c>
      <c r="C15" s="11" t="s">
        <v>66</v>
      </c>
      <c r="D15" s="48"/>
      <c r="E15" s="52">
        <v>1200000</v>
      </c>
      <c r="F15" s="16">
        <f>IF(B15="","",SUM(D$4:D15)-SUM(E$4:E15)+$F$4)</f>
        <v>-2230000</v>
      </c>
    </row>
    <row r="16" spans="1:6" x14ac:dyDescent="0.25">
      <c r="A16" s="119"/>
      <c r="B16" s="11" t="s">
        <v>313</v>
      </c>
      <c r="C16" s="11" t="s">
        <v>66</v>
      </c>
      <c r="D16" s="48">
        <v>150000</v>
      </c>
      <c r="E16" s="52"/>
      <c r="F16" s="16">
        <f>IF(B16="","",SUM(D$4:D16)-SUM(E$4:E16)+$F$4)</f>
        <v>-2080000</v>
      </c>
    </row>
    <row r="17" spans="1:8" x14ac:dyDescent="0.25">
      <c r="A17" s="111">
        <v>43710</v>
      </c>
      <c r="B17" s="112" t="s">
        <v>317</v>
      </c>
      <c r="C17" s="11" t="s">
        <v>66</v>
      </c>
      <c r="D17" s="113">
        <v>650000</v>
      </c>
      <c r="E17" s="114"/>
      <c r="F17" s="16">
        <f>IF(B17="","",SUM(D$4:D17)-SUM(E$4:E17)+$F$4)</f>
        <v>-1430000</v>
      </c>
    </row>
    <row r="18" spans="1:8" x14ac:dyDescent="0.25">
      <c r="A18" s="83" t="s">
        <v>319</v>
      </c>
      <c r="B18" s="11" t="s">
        <v>320</v>
      </c>
      <c r="C18" s="11" t="s">
        <v>66</v>
      </c>
      <c r="D18" s="48"/>
      <c r="E18" s="52">
        <v>1000000</v>
      </c>
      <c r="F18" s="16">
        <f>IF(B18="","",SUM(D$4:D18)-SUM(E$4:E18)+$F$4)</f>
        <v>-2430000</v>
      </c>
    </row>
    <row r="19" spans="1:8" x14ac:dyDescent="0.25">
      <c r="A19" s="116" t="s">
        <v>324</v>
      </c>
      <c r="B19" s="11" t="s">
        <v>325</v>
      </c>
      <c r="C19" s="11" t="s">
        <v>66</v>
      </c>
      <c r="D19" s="48">
        <v>650000</v>
      </c>
      <c r="E19" s="52"/>
      <c r="F19" s="16">
        <f>IF(B19="","",SUM(D$4:D19)-SUM(E$4:E19)+$F$4)</f>
        <v>-1780000</v>
      </c>
    </row>
    <row r="20" spans="1:8" x14ac:dyDescent="0.25">
      <c r="A20" s="118" t="s">
        <v>321</v>
      </c>
      <c r="B20" s="11" t="s">
        <v>322</v>
      </c>
      <c r="C20" s="11" t="s">
        <v>66</v>
      </c>
      <c r="D20" s="48">
        <v>450000</v>
      </c>
      <c r="E20" s="52"/>
      <c r="F20" s="16">
        <f>IF(B20="","",SUM(D$4:D20)-SUM(E$4:E20)+$F$4)</f>
        <v>-1330000</v>
      </c>
    </row>
    <row r="21" spans="1:8" x14ac:dyDescent="0.25">
      <c r="A21" s="119"/>
      <c r="B21" s="11" t="s">
        <v>323</v>
      </c>
      <c r="C21" s="11" t="s">
        <v>66</v>
      </c>
      <c r="D21" s="48">
        <v>550000</v>
      </c>
      <c r="E21" s="52"/>
      <c r="F21" s="16">
        <f>IF(B21="","",SUM(D$4:D21)-SUM(E$4:E21)+$F$4)</f>
        <v>-780000</v>
      </c>
    </row>
    <row r="22" spans="1:8" x14ac:dyDescent="0.25">
      <c r="A22" s="117" t="s">
        <v>326</v>
      </c>
      <c r="B22" s="11" t="s">
        <v>327</v>
      </c>
      <c r="C22" s="11" t="s">
        <v>66</v>
      </c>
      <c r="D22" s="48"/>
      <c r="E22" s="52">
        <v>1560000</v>
      </c>
      <c r="F22" s="16">
        <f>IF(B22="","",SUM(D$4:D22)-SUM(E$4:E22)+$F$4)</f>
        <v>-2340000</v>
      </c>
    </row>
    <row r="23" spans="1:8" ht="14.25" customHeight="1" x14ac:dyDescent="0.25">
      <c r="A23" s="23"/>
      <c r="B23" s="7" t="s">
        <v>25</v>
      </c>
      <c r="C23" s="18"/>
      <c r="D23" s="48">
        <f>SUM(D5:D22)</f>
        <v>22335000</v>
      </c>
      <c r="E23" s="48">
        <f>SUM(E5:E22)</f>
        <v>6760000</v>
      </c>
      <c r="F23" s="16"/>
    </row>
    <row r="24" spans="1:8" x14ac:dyDescent="0.25">
      <c r="A24" s="23"/>
      <c r="B24" s="19" t="s">
        <v>26</v>
      </c>
      <c r="C24" s="18"/>
      <c r="D24" s="50"/>
      <c r="E24" s="53"/>
      <c r="F24" s="21">
        <f>F4+D23-E23</f>
        <v>-2340000</v>
      </c>
      <c r="H24" s="25" t="s">
        <v>210</v>
      </c>
    </row>
    <row r="26" spans="1:8" x14ac:dyDescent="0.25">
      <c r="F26" s="63"/>
    </row>
  </sheetData>
  <mergeCells count="9">
    <mergeCell ref="A20:A21"/>
    <mergeCell ref="A15:A16"/>
    <mergeCell ref="A9:A11"/>
    <mergeCell ref="A6:A7"/>
    <mergeCell ref="A1:E1"/>
    <mergeCell ref="A2:A3"/>
    <mergeCell ref="B2:B3"/>
    <mergeCell ref="C2:C3"/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workbookViewId="0">
      <selection activeCell="B11" sqref="B11"/>
    </sheetView>
  </sheetViews>
  <sheetFormatPr defaultRowHeight="15" x14ac:dyDescent="0.25"/>
  <cols>
    <col min="1" max="1" width="5.42578125" bestFit="1" customWidth="1"/>
    <col min="2" max="2" width="25.7109375" bestFit="1" customWidth="1"/>
    <col min="3" max="3" width="8.5703125" bestFit="1" customWidth="1"/>
    <col min="4" max="5" width="9.28515625" bestFit="1" customWidth="1"/>
    <col min="6" max="6" width="10.42578125" bestFit="1" customWidth="1"/>
    <col min="7" max="10" width="9.28515625" bestFit="1" customWidth="1"/>
    <col min="11" max="12" width="10.5703125" bestFit="1" customWidth="1"/>
    <col min="13" max="13" width="9.7109375" bestFit="1" customWidth="1"/>
    <col min="14" max="14" width="11.140625" bestFit="1" customWidth="1"/>
    <col min="15" max="15" width="11.7109375" bestFit="1" customWidth="1"/>
    <col min="16" max="16" width="9.140625" customWidth="1"/>
    <col min="17" max="17" width="10.42578125" bestFit="1" customWidth="1"/>
  </cols>
  <sheetData>
    <row r="1" spans="1:17" x14ac:dyDescent="0.25">
      <c r="B1" s="130" t="s">
        <v>235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</row>
    <row r="2" spans="1:17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  <c r="O2" s="3" t="s">
        <v>14</v>
      </c>
      <c r="P2" s="45"/>
      <c r="Q2" s="89"/>
    </row>
    <row r="3" spans="1:17" x14ac:dyDescent="0.25">
      <c r="A3" s="33">
        <v>1</v>
      </c>
      <c r="B3" s="91" t="s">
        <v>69</v>
      </c>
      <c r="C3" s="58">
        <v>50000</v>
      </c>
      <c r="D3" s="58">
        <v>50000</v>
      </c>
      <c r="E3" s="58">
        <v>50000</v>
      </c>
      <c r="F3" s="58">
        <v>50000</v>
      </c>
      <c r="G3" s="58">
        <v>50000</v>
      </c>
      <c r="H3" s="58">
        <v>50000</v>
      </c>
      <c r="I3" s="58">
        <v>50000</v>
      </c>
      <c r="J3" s="58">
        <v>50000</v>
      </c>
      <c r="K3" s="58">
        <v>50000</v>
      </c>
      <c r="L3" s="58">
        <v>50000</v>
      </c>
      <c r="M3" s="58">
        <v>50000</v>
      </c>
      <c r="N3" s="58">
        <v>50000</v>
      </c>
      <c r="O3" s="58">
        <f t="shared" ref="O3:O32" si="0">SUM(C3:N3)</f>
        <v>600000</v>
      </c>
      <c r="P3" s="58"/>
      <c r="Q3" s="131"/>
    </row>
    <row r="4" spans="1:17" x14ac:dyDescent="0.25">
      <c r="A4" s="33">
        <v>2</v>
      </c>
      <c r="B4" s="91" t="s">
        <v>173</v>
      </c>
      <c r="C4" s="58">
        <v>50000</v>
      </c>
      <c r="D4" s="58">
        <v>50000</v>
      </c>
      <c r="E4" s="58">
        <v>50000</v>
      </c>
      <c r="F4" s="58">
        <v>50000</v>
      </c>
      <c r="G4" s="58">
        <v>50000</v>
      </c>
      <c r="H4" s="58">
        <v>50000</v>
      </c>
      <c r="I4" s="58">
        <v>50000</v>
      </c>
      <c r="J4" s="58">
        <v>50000</v>
      </c>
      <c r="K4" s="58">
        <v>50000</v>
      </c>
      <c r="L4" s="58">
        <v>50000</v>
      </c>
      <c r="M4" s="58">
        <v>50000</v>
      </c>
      <c r="N4" s="58">
        <v>50000</v>
      </c>
      <c r="O4" s="58">
        <f t="shared" si="0"/>
        <v>600000</v>
      </c>
      <c r="P4" s="92"/>
      <c r="Q4" s="131"/>
    </row>
    <row r="5" spans="1:17" x14ac:dyDescent="0.25">
      <c r="A5" s="33">
        <v>3</v>
      </c>
      <c r="B5" s="91" t="s">
        <v>263</v>
      </c>
      <c r="C5" s="58">
        <v>50000</v>
      </c>
      <c r="D5" s="58">
        <v>50000</v>
      </c>
      <c r="E5" s="58"/>
      <c r="F5" s="58"/>
      <c r="G5" s="58"/>
      <c r="H5" s="58"/>
      <c r="I5" s="58"/>
      <c r="J5" s="58"/>
      <c r="K5" s="58"/>
      <c r="L5" s="58"/>
      <c r="M5" s="58"/>
      <c r="N5" s="58"/>
      <c r="O5" s="58">
        <f>SUM(C5:N5)</f>
        <v>100000</v>
      </c>
      <c r="P5" s="45"/>
    </row>
    <row r="6" spans="1:17" x14ac:dyDescent="0.25">
      <c r="A6" s="33">
        <v>4</v>
      </c>
      <c r="B6" s="91" t="s">
        <v>73</v>
      </c>
      <c r="C6" s="58">
        <v>50000</v>
      </c>
      <c r="D6" s="58">
        <v>50000</v>
      </c>
      <c r="E6" s="58">
        <v>50000</v>
      </c>
      <c r="F6" s="58"/>
      <c r="G6" s="58"/>
      <c r="H6" s="58"/>
      <c r="I6" s="58"/>
      <c r="J6" s="58"/>
      <c r="K6" s="58"/>
      <c r="L6" s="58"/>
      <c r="M6" s="58"/>
      <c r="N6" s="58"/>
      <c r="O6" s="58">
        <f t="shared" si="0"/>
        <v>150000</v>
      </c>
      <c r="P6" s="45"/>
    </row>
    <row r="7" spans="1:17" x14ac:dyDescent="0.25">
      <c r="A7" s="33">
        <v>5</v>
      </c>
      <c r="B7" s="91" t="s">
        <v>283</v>
      </c>
      <c r="C7" s="58">
        <v>50000</v>
      </c>
      <c r="D7" s="58">
        <v>50000</v>
      </c>
      <c r="E7" s="58">
        <v>50000</v>
      </c>
      <c r="F7" s="58">
        <v>50000</v>
      </c>
      <c r="G7" s="58">
        <v>50000</v>
      </c>
      <c r="H7" s="58">
        <v>50000</v>
      </c>
      <c r="I7" s="58">
        <v>50000</v>
      </c>
      <c r="J7" s="58">
        <v>50000</v>
      </c>
      <c r="K7" s="58">
        <v>50000</v>
      </c>
      <c r="L7" s="58">
        <v>50000</v>
      </c>
      <c r="M7" s="58">
        <v>50000</v>
      </c>
      <c r="N7" s="58">
        <v>50000</v>
      </c>
      <c r="O7" s="58">
        <f t="shared" si="0"/>
        <v>600000</v>
      </c>
      <c r="P7" s="45"/>
    </row>
    <row r="8" spans="1:17" x14ac:dyDescent="0.25">
      <c r="A8" s="33">
        <v>6</v>
      </c>
      <c r="B8" s="91" t="s">
        <v>155</v>
      </c>
      <c r="C8" s="58">
        <v>50000</v>
      </c>
      <c r="D8" s="132" t="s">
        <v>124</v>
      </c>
      <c r="E8" s="133"/>
      <c r="F8" s="133"/>
      <c r="G8" s="133"/>
      <c r="H8" s="133"/>
      <c r="I8" s="133"/>
      <c r="J8" s="133"/>
      <c r="K8" s="133"/>
      <c r="L8" s="133"/>
      <c r="M8" s="133"/>
      <c r="N8" s="134"/>
      <c r="O8" s="58">
        <f t="shared" si="0"/>
        <v>50000</v>
      </c>
      <c r="P8" s="45"/>
    </row>
    <row r="9" spans="1:17" x14ac:dyDescent="0.25">
      <c r="A9" s="33">
        <v>7</v>
      </c>
      <c r="B9" s="91" t="s">
        <v>179</v>
      </c>
      <c r="C9" s="102">
        <v>50000</v>
      </c>
      <c r="D9" s="132" t="s">
        <v>124</v>
      </c>
      <c r="E9" s="133"/>
      <c r="F9" s="133"/>
      <c r="G9" s="133"/>
      <c r="H9" s="133"/>
      <c r="I9" s="133"/>
      <c r="J9" s="133"/>
      <c r="K9" s="133"/>
      <c r="L9" s="133"/>
      <c r="M9" s="133"/>
      <c r="N9" s="134"/>
      <c r="O9" s="58">
        <f t="shared" si="0"/>
        <v>50000</v>
      </c>
      <c r="P9" s="45"/>
    </row>
    <row r="10" spans="1:17" x14ac:dyDescent="0.25">
      <c r="A10" s="33">
        <v>8</v>
      </c>
      <c r="B10" s="91" t="s">
        <v>202</v>
      </c>
      <c r="C10" s="58">
        <v>50000</v>
      </c>
      <c r="D10" s="132" t="s">
        <v>124</v>
      </c>
      <c r="E10" s="133"/>
      <c r="F10" s="133"/>
      <c r="G10" s="133"/>
      <c r="H10" s="133"/>
      <c r="I10" s="133"/>
      <c r="J10" s="133"/>
      <c r="K10" s="133"/>
      <c r="L10" s="133"/>
      <c r="M10" s="133"/>
      <c r="N10" s="134"/>
      <c r="O10" s="58">
        <f t="shared" si="0"/>
        <v>50000</v>
      </c>
      <c r="P10" s="45"/>
    </row>
    <row r="11" spans="1:17" x14ac:dyDescent="0.25">
      <c r="A11" s="33">
        <v>9</v>
      </c>
      <c r="B11" s="91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>
        <f t="shared" si="0"/>
        <v>0</v>
      </c>
      <c r="P11" s="45"/>
    </row>
    <row r="12" spans="1:17" x14ac:dyDescent="0.25">
      <c r="A12" s="33">
        <v>10</v>
      </c>
      <c r="B12" s="91"/>
      <c r="C12" s="102"/>
      <c r="D12" s="102"/>
      <c r="E12" s="103"/>
      <c r="F12" s="103"/>
      <c r="G12" s="58"/>
      <c r="H12" s="58"/>
      <c r="I12" s="58"/>
      <c r="J12" s="58"/>
      <c r="K12" s="58"/>
      <c r="L12" s="58"/>
      <c r="M12" s="58"/>
      <c r="N12" s="58"/>
      <c r="O12" s="58">
        <f t="shared" si="0"/>
        <v>0</v>
      </c>
      <c r="P12" s="45"/>
    </row>
    <row r="13" spans="1:17" x14ac:dyDescent="0.25">
      <c r="A13" s="33">
        <v>11</v>
      </c>
      <c r="B13" s="91"/>
      <c r="C13" s="58"/>
      <c r="D13" s="58"/>
      <c r="E13" s="58"/>
      <c r="F13" s="58"/>
      <c r="G13" s="102"/>
      <c r="H13" s="102"/>
      <c r="I13" s="102"/>
      <c r="J13" s="102"/>
      <c r="K13" s="102"/>
      <c r="L13" s="102"/>
      <c r="M13" s="102"/>
      <c r="N13" s="102"/>
      <c r="O13" s="58">
        <f t="shared" si="0"/>
        <v>0</v>
      </c>
      <c r="P13" s="45"/>
    </row>
    <row r="14" spans="1:17" x14ac:dyDescent="0.25">
      <c r="A14" s="33">
        <v>12</v>
      </c>
      <c r="B14" s="91"/>
      <c r="C14" s="101"/>
      <c r="D14" s="101"/>
      <c r="E14" s="101"/>
      <c r="F14" s="58"/>
      <c r="G14" s="58"/>
      <c r="H14" s="58"/>
      <c r="I14" s="58"/>
      <c r="J14" s="58"/>
      <c r="K14" s="58"/>
      <c r="L14" s="58"/>
      <c r="M14" s="58"/>
      <c r="N14" s="58"/>
      <c r="O14" s="58">
        <f t="shared" si="0"/>
        <v>0</v>
      </c>
      <c r="P14" s="45"/>
    </row>
    <row r="15" spans="1:17" x14ac:dyDescent="0.25">
      <c r="A15" s="33">
        <v>13</v>
      </c>
      <c r="B15" s="91"/>
      <c r="C15" s="102"/>
      <c r="D15" s="102"/>
      <c r="E15" s="102"/>
      <c r="F15" s="58"/>
      <c r="G15" s="58"/>
      <c r="H15" s="58"/>
      <c r="I15" s="58"/>
      <c r="J15" s="58"/>
      <c r="K15" s="58"/>
      <c r="L15" s="58"/>
      <c r="M15" s="58"/>
      <c r="N15" s="58"/>
      <c r="O15" s="58">
        <f t="shared" si="0"/>
        <v>0</v>
      </c>
      <c r="P15" s="45"/>
    </row>
    <row r="16" spans="1:17" x14ac:dyDescent="0.25">
      <c r="A16" s="33">
        <v>14</v>
      </c>
      <c r="B16" s="91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>
        <f t="shared" si="0"/>
        <v>0</v>
      </c>
      <c r="P16" s="45"/>
    </row>
    <row r="17" spans="1:16" x14ac:dyDescent="0.25">
      <c r="A17" s="33">
        <v>15</v>
      </c>
      <c r="B17" s="91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>
        <f t="shared" si="0"/>
        <v>0</v>
      </c>
      <c r="P17" s="45"/>
    </row>
    <row r="18" spans="1:16" x14ac:dyDescent="0.25">
      <c r="A18" s="33">
        <v>16</v>
      </c>
      <c r="B18" s="91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102"/>
      <c r="N18" s="102"/>
      <c r="O18" s="58">
        <f t="shared" si="0"/>
        <v>0</v>
      </c>
      <c r="P18" s="45"/>
    </row>
    <row r="19" spans="1:16" x14ac:dyDescent="0.25">
      <c r="A19" s="33">
        <v>17</v>
      </c>
      <c r="B19" s="91"/>
      <c r="C19" s="102"/>
      <c r="D19" s="102"/>
      <c r="E19" s="103"/>
      <c r="F19" s="103"/>
      <c r="G19" s="58"/>
      <c r="H19" s="58"/>
      <c r="I19" s="58"/>
      <c r="J19" s="58"/>
      <c r="K19" s="58"/>
      <c r="L19" s="58"/>
      <c r="M19" s="58"/>
      <c r="N19" s="58"/>
      <c r="O19" s="58">
        <f t="shared" si="0"/>
        <v>0</v>
      </c>
      <c r="P19" s="45"/>
    </row>
    <row r="20" spans="1:16" x14ac:dyDescent="0.25">
      <c r="A20" s="33">
        <v>18</v>
      </c>
      <c r="B20" s="91"/>
      <c r="C20" s="102"/>
      <c r="D20" s="102"/>
      <c r="E20" s="102"/>
      <c r="F20" s="58"/>
      <c r="G20" s="58"/>
      <c r="H20" s="58"/>
      <c r="I20" s="58"/>
      <c r="J20" s="58"/>
      <c r="K20" s="58"/>
      <c r="L20" s="58"/>
      <c r="M20" s="58"/>
      <c r="N20" s="58"/>
      <c r="O20" s="58">
        <f t="shared" si="0"/>
        <v>0</v>
      </c>
      <c r="P20" s="45"/>
    </row>
    <row r="21" spans="1:16" x14ac:dyDescent="0.25">
      <c r="A21" s="33">
        <v>19</v>
      </c>
      <c r="B21" s="91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>
        <f t="shared" si="0"/>
        <v>0</v>
      </c>
      <c r="P21" s="45"/>
    </row>
    <row r="22" spans="1:16" x14ac:dyDescent="0.25">
      <c r="A22" s="33">
        <v>20</v>
      </c>
      <c r="B22" s="91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>
        <f t="shared" si="0"/>
        <v>0</v>
      </c>
      <c r="P22" s="45"/>
    </row>
    <row r="23" spans="1:16" x14ac:dyDescent="0.25">
      <c r="A23" s="33">
        <v>21</v>
      </c>
      <c r="B23" s="91"/>
      <c r="C23" s="102"/>
      <c r="D23" s="102"/>
      <c r="E23" s="102"/>
      <c r="F23" s="102"/>
      <c r="G23" s="102"/>
      <c r="H23" s="102"/>
      <c r="I23" s="58"/>
      <c r="J23" s="58"/>
      <c r="K23" s="58"/>
      <c r="L23" s="58"/>
      <c r="M23" s="58"/>
      <c r="N23" s="58"/>
      <c r="O23" s="58">
        <f t="shared" si="0"/>
        <v>0</v>
      </c>
      <c r="P23" s="45"/>
    </row>
    <row r="24" spans="1:16" x14ac:dyDescent="0.25">
      <c r="A24" s="33">
        <v>22</v>
      </c>
      <c r="B24" s="91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>
        <f t="shared" si="0"/>
        <v>0</v>
      </c>
      <c r="P24" s="45"/>
    </row>
    <row r="25" spans="1:16" x14ac:dyDescent="0.25">
      <c r="A25" s="33">
        <v>23</v>
      </c>
      <c r="B25" s="91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>
        <f t="shared" si="0"/>
        <v>0</v>
      </c>
      <c r="P25" s="45"/>
    </row>
    <row r="26" spans="1:16" x14ac:dyDescent="0.25">
      <c r="A26" s="33">
        <v>24</v>
      </c>
      <c r="B26" s="91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>
        <f t="shared" si="0"/>
        <v>0</v>
      </c>
      <c r="P26" s="45"/>
    </row>
    <row r="27" spans="1:16" x14ac:dyDescent="0.25">
      <c r="A27" s="33">
        <v>25</v>
      </c>
      <c r="B27" s="91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>
        <f t="shared" si="0"/>
        <v>0</v>
      </c>
      <c r="P27" s="45"/>
    </row>
    <row r="28" spans="1:16" x14ac:dyDescent="0.25">
      <c r="A28" s="33">
        <v>26</v>
      </c>
      <c r="B28" s="91"/>
      <c r="C28" s="104"/>
      <c r="D28" s="104"/>
      <c r="E28" s="104"/>
      <c r="F28" s="104"/>
      <c r="G28" s="104"/>
      <c r="H28" s="58"/>
      <c r="I28" s="58"/>
      <c r="J28" s="58"/>
      <c r="K28" s="102"/>
      <c r="L28" s="102"/>
      <c r="M28" s="102"/>
      <c r="N28" s="102"/>
      <c r="O28" s="58">
        <f t="shared" si="0"/>
        <v>0</v>
      </c>
      <c r="P28" s="45"/>
    </row>
    <row r="29" spans="1:16" s="45" customFormat="1" x14ac:dyDescent="0.25">
      <c r="A29" s="33">
        <v>27</v>
      </c>
      <c r="B29" s="33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>
        <f t="shared" si="0"/>
        <v>0</v>
      </c>
    </row>
    <row r="30" spans="1:16" s="45" customFormat="1" x14ac:dyDescent="0.25">
      <c r="A30" s="33">
        <v>28</v>
      </c>
      <c r="B30" s="33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>
        <f t="shared" si="0"/>
        <v>0</v>
      </c>
    </row>
    <row r="31" spans="1:16" s="45" customFormat="1" x14ac:dyDescent="0.25">
      <c r="A31" s="33">
        <v>29</v>
      </c>
      <c r="B31" s="33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>
        <f t="shared" si="0"/>
        <v>0</v>
      </c>
    </row>
    <row r="32" spans="1:16" s="45" customFormat="1" x14ac:dyDescent="0.25">
      <c r="A32" s="33">
        <v>30</v>
      </c>
      <c r="B32" s="33"/>
      <c r="C32" s="105"/>
      <c r="D32" s="105"/>
      <c r="E32" s="105"/>
      <c r="F32" s="103"/>
      <c r="G32" s="103"/>
      <c r="H32" s="58"/>
      <c r="I32" s="58"/>
      <c r="J32" s="58"/>
      <c r="K32" s="58"/>
      <c r="L32" s="58"/>
      <c r="M32" s="58"/>
      <c r="N32" s="58"/>
      <c r="O32" s="58">
        <f t="shared" si="0"/>
        <v>0</v>
      </c>
    </row>
    <row r="33" spans="1:16" s="45" customFormat="1" x14ac:dyDescent="0.25">
      <c r="A33" s="33"/>
      <c r="B33" s="33"/>
      <c r="C33" s="105"/>
      <c r="D33" s="105"/>
      <c r="E33" s="105"/>
      <c r="F33" s="103"/>
      <c r="G33" s="103"/>
      <c r="H33" s="58"/>
      <c r="I33" s="58"/>
      <c r="J33" s="58"/>
      <c r="K33" s="58"/>
      <c r="L33" s="58"/>
      <c r="M33" s="58"/>
      <c r="N33" s="58"/>
      <c r="O33" s="58"/>
    </row>
    <row r="34" spans="1:16" s="45" customFormat="1" x14ac:dyDescent="0.25">
      <c r="A34" s="33"/>
      <c r="B34" s="33"/>
      <c r="C34" s="102"/>
      <c r="D34" s="102"/>
      <c r="E34" s="102"/>
      <c r="F34" s="102"/>
      <c r="G34" s="103"/>
      <c r="H34" s="103"/>
      <c r="I34" s="58"/>
      <c r="J34" s="58"/>
      <c r="K34" s="58"/>
      <c r="L34" s="58"/>
      <c r="M34" s="58"/>
      <c r="N34" s="58"/>
      <c r="O34" s="58"/>
    </row>
    <row r="35" spans="1:16" s="45" customFormat="1" x14ac:dyDescent="0.25">
      <c r="A35" s="33"/>
      <c r="B35" s="33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</row>
    <row r="36" spans="1:16" s="45" customFormat="1" x14ac:dyDescent="0.25">
      <c r="A36" s="33"/>
      <c r="B36" s="33"/>
      <c r="C36" s="60"/>
      <c r="D36" s="103"/>
      <c r="E36" s="103"/>
      <c r="F36" s="60"/>
      <c r="G36" s="60"/>
      <c r="H36" s="60"/>
      <c r="I36" s="60"/>
      <c r="J36" s="60"/>
      <c r="K36" s="58"/>
      <c r="L36" s="60"/>
      <c r="M36" s="60"/>
      <c r="N36" s="60"/>
      <c r="O36" s="58"/>
    </row>
    <row r="37" spans="1:16" s="45" customFormat="1" x14ac:dyDescent="0.25">
      <c r="A37" s="33"/>
      <c r="B37" s="33"/>
      <c r="C37" s="105"/>
      <c r="D37" s="105"/>
      <c r="E37" s="103"/>
      <c r="F37" s="103"/>
      <c r="G37" s="58"/>
      <c r="H37" s="58"/>
      <c r="I37" s="58"/>
      <c r="J37" s="58"/>
      <c r="K37" s="60"/>
      <c r="L37" s="58"/>
      <c r="M37" s="105"/>
      <c r="N37" s="105"/>
      <c r="O37" s="58"/>
    </row>
    <row r="38" spans="1:16" s="45" customFormat="1" x14ac:dyDescent="0.25">
      <c r="A38" s="33"/>
      <c r="B38" s="33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</row>
    <row r="39" spans="1:16" s="45" customFormat="1" x14ac:dyDescent="0.25">
      <c r="A39" s="33"/>
      <c r="B39" s="33"/>
      <c r="C39" s="102"/>
      <c r="D39" s="102"/>
      <c r="E39" s="102"/>
      <c r="F39" s="102"/>
      <c r="G39" s="102"/>
      <c r="H39" s="102"/>
      <c r="I39" s="58"/>
      <c r="J39" s="58"/>
      <c r="K39" s="58"/>
      <c r="L39" s="58"/>
      <c r="M39" s="58"/>
      <c r="N39" s="58"/>
      <c r="O39" s="58"/>
    </row>
    <row r="40" spans="1:16" s="45" customFormat="1" x14ac:dyDescent="0.25">
      <c r="A40" s="33"/>
      <c r="B40" s="33"/>
      <c r="C40" s="105"/>
      <c r="D40" s="105"/>
      <c r="E40" s="105"/>
      <c r="F40" s="103"/>
      <c r="G40" s="103"/>
      <c r="H40" s="58"/>
      <c r="I40" s="58"/>
      <c r="J40" s="58"/>
      <c r="K40" s="58"/>
      <c r="L40" s="105"/>
      <c r="M40" s="105"/>
      <c r="N40" s="105"/>
      <c r="O40" s="58"/>
    </row>
    <row r="41" spans="1:16" s="45" customFormat="1" x14ac:dyDescent="0.25">
      <c r="A41" s="33"/>
      <c r="B41" s="33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</row>
    <row r="42" spans="1:16" s="45" customFormat="1" x14ac:dyDescent="0.25">
      <c r="A42" s="33"/>
      <c r="B42" s="33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</row>
    <row r="43" spans="1:16" s="39" customFormat="1" x14ac:dyDescent="0.25">
      <c r="A43" s="33"/>
      <c r="B43" s="67"/>
      <c r="C43" s="105"/>
      <c r="D43" s="105"/>
      <c r="E43" s="105"/>
      <c r="F43" s="105"/>
      <c r="G43" s="58"/>
      <c r="H43" s="58"/>
      <c r="I43" s="58"/>
      <c r="J43" s="58"/>
      <c r="K43" s="58"/>
      <c r="L43" s="58"/>
      <c r="M43" s="58"/>
      <c r="N43" s="58"/>
      <c r="O43" s="58"/>
      <c r="P43" s="45"/>
    </row>
    <row r="44" spans="1:16" s="39" customFormat="1" x14ac:dyDescent="0.25">
      <c r="A44" s="33"/>
      <c r="B44" s="33"/>
      <c r="C44" s="105"/>
      <c r="D44" s="105"/>
      <c r="E44" s="105"/>
      <c r="F44" s="105"/>
      <c r="G44" s="105"/>
      <c r="H44" s="60"/>
      <c r="I44" s="60"/>
      <c r="J44" s="60"/>
      <c r="K44" s="60"/>
      <c r="L44" s="60"/>
      <c r="M44" s="103"/>
      <c r="N44" s="103"/>
      <c r="O44" s="58"/>
      <c r="P44" s="45"/>
    </row>
    <row r="45" spans="1:16" s="45" customFormat="1" x14ac:dyDescent="0.25">
      <c r="A45" s="33"/>
      <c r="B45" s="33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</row>
    <row r="46" spans="1:16" s="45" customFormat="1" x14ac:dyDescent="0.25">
      <c r="A46" s="33"/>
      <c r="B46" s="33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</row>
    <row r="47" spans="1:16" s="45" customFormat="1" x14ac:dyDescent="0.25">
      <c r="A47" s="33"/>
      <c r="B47" s="33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103"/>
      <c r="N47" s="103"/>
      <c r="O47" s="58"/>
    </row>
    <row r="48" spans="1:16" s="39" customFormat="1" x14ac:dyDescent="0.25">
      <c r="A48" s="33"/>
      <c r="B48" s="33"/>
      <c r="C48" s="105"/>
      <c r="D48" s="105"/>
      <c r="E48" s="105"/>
      <c r="F48" s="105"/>
      <c r="G48" s="105"/>
      <c r="H48" s="60"/>
      <c r="I48" s="60"/>
      <c r="J48" s="60"/>
      <c r="K48" s="60"/>
      <c r="L48" s="60"/>
      <c r="M48" s="60"/>
      <c r="N48" s="60"/>
      <c r="O48" s="58"/>
      <c r="P48" s="45"/>
    </row>
    <row r="49" spans="1:16" s="39" customFormat="1" x14ac:dyDescent="0.25">
      <c r="A49" s="33"/>
      <c r="B49" s="33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60"/>
      <c r="O49" s="58"/>
      <c r="P49" s="45"/>
    </row>
    <row r="50" spans="1:16" s="45" customFormat="1" x14ac:dyDescent="0.25">
      <c r="A50" s="33"/>
      <c r="B50" s="33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93"/>
      <c r="O50" s="58"/>
    </row>
    <row r="51" spans="1:16" s="45" customFormat="1" x14ac:dyDescent="0.25">
      <c r="A51" s="33"/>
      <c r="B51" s="33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</row>
    <row r="52" spans="1:16" s="45" customFormat="1" x14ac:dyDescent="0.25">
      <c r="A52" s="33"/>
      <c r="B52" s="33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60"/>
      <c r="N52" s="58"/>
      <c r="O52" s="58"/>
    </row>
    <row r="53" spans="1:16" s="39" customFormat="1" x14ac:dyDescent="0.25">
      <c r="A53" s="33"/>
      <c r="B53" s="80"/>
      <c r="C53" s="105"/>
      <c r="D53" s="105"/>
      <c r="E53" s="105"/>
      <c r="F53" s="105"/>
      <c r="G53" s="58"/>
      <c r="H53" s="58"/>
      <c r="I53" s="58"/>
      <c r="J53" s="58"/>
      <c r="K53" s="58"/>
      <c r="L53" s="58"/>
      <c r="M53" s="58"/>
      <c r="N53" s="93"/>
      <c r="O53" s="58"/>
      <c r="P53" s="45"/>
    </row>
    <row r="54" spans="1:16" s="81" customFormat="1" x14ac:dyDescent="0.25">
      <c r="A54" s="33"/>
      <c r="B54" s="33"/>
      <c r="C54" s="106"/>
      <c r="D54" s="106"/>
      <c r="E54" s="106"/>
      <c r="F54" s="106"/>
      <c r="G54" s="106"/>
      <c r="H54" s="58"/>
      <c r="I54" s="58"/>
      <c r="J54" s="58"/>
      <c r="K54" s="58"/>
      <c r="L54" s="58"/>
      <c r="M54" s="58"/>
      <c r="N54" s="94"/>
      <c r="O54" s="58"/>
      <c r="P54" s="95"/>
    </row>
    <row r="55" spans="1:16" s="39" customFormat="1" x14ac:dyDescent="0.25">
      <c r="A55" s="33"/>
      <c r="B55" s="80"/>
      <c r="C55" s="105"/>
      <c r="D55" s="105"/>
      <c r="E55" s="105"/>
      <c r="F55" s="105"/>
      <c r="G55" s="58"/>
      <c r="H55" s="58"/>
      <c r="I55" s="58"/>
      <c r="J55" s="58"/>
      <c r="K55" s="58"/>
      <c r="L55" s="58"/>
      <c r="M55" s="58"/>
      <c r="N55" s="94"/>
      <c r="O55" s="58"/>
      <c r="P55" s="45"/>
    </row>
    <row r="56" spans="1:16" s="39" customFormat="1" x14ac:dyDescent="0.25">
      <c r="A56" s="33"/>
      <c r="B56" s="33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45"/>
    </row>
    <row r="57" spans="1:16" s="39" customFormat="1" x14ac:dyDescent="0.25">
      <c r="A57" s="33"/>
      <c r="B57" s="33"/>
      <c r="C57" s="104"/>
      <c r="D57" s="104"/>
      <c r="E57" s="104"/>
      <c r="F57" s="104"/>
      <c r="G57" s="104"/>
      <c r="H57" s="58"/>
      <c r="I57" s="58"/>
      <c r="J57" s="58"/>
      <c r="K57" s="58"/>
      <c r="L57" s="58"/>
      <c r="M57" s="58"/>
      <c r="N57" s="60"/>
      <c r="O57" s="58"/>
      <c r="P57" s="45"/>
    </row>
    <row r="58" spans="1:16" s="39" customFormat="1" x14ac:dyDescent="0.25">
      <c r="A58" s="33"/>
      <c r="B58" s="33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45"/>
    </row>
    <row r="59" spans="1:16" s="39" customFormat="1" x14ac:dyDescent="0.25">
      <c r="A59" s="33"/>
      <c r="B59" s="33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60"/>
      <c r="O59" s="58"/>
      <c r="P59" s="45"/>
    </row>
    <row r="60" spans="1:16" s="39" customFormat="1" x14ac:dyDescent="0.25">
      <c r="A60" s="33"/>
      <c r="B60" s="33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94"/>
      <c r="O60" s="58"/>
      <c r="P60" s="45"/>
    </row>
    <row r="61" spans="1:16" x14ac:dyDescent="0.25">
      <c r="A61" s="33"/>
      <c r="B61" s="91"/>
      <c r="C61" s="102"/>
      <c r="D61" s="102"/>
      <c r="E61" s="102"/>
      <c r="F61" s="102"/>
      <c r="G61" s="102"/>
      <c r="H61" s="102"/>
      <c r="I61" s="102"/>
      <c r="J61" s="102"/>
      <c r="K61" s="60"/>
      <c r="L61" s="100"/>
      <c r="M61" s="58"/>
      <c r="N61" s="58"/>
      <c r="O61" s="58"/>
      <c r="P61" s="45"/>
    </row>
    <row r="62" spans="1:16" s="46" customFormat="1" x14ac:dyDescent="0.25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45"/>
    </row>
    <row r="63" spans="1:16" s="39" customFormat="1" x14ac:dyDescent="0.25">
      <c r="A63" s="33"/>
      <c r="B63" s="33"/>
      <c r="C63" s="85"/>
      <c r="D63" s="85"/>
      <c r="E63" s="96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45"/>
    </row>
    <row r="64" spans="1:16" s="39" customFormat="1" x14ac:dyDescent="0.25">
      <c r="A64" s="33"/>
      <c r="B64" s="33"/>
      <c r="C64" s="85"/>
      <c r="D64" s="85"/>
      <c r="E64" s="96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45"/>
    </row>
    <row r="65" spans="1:16" s="39" customFormat="1" x14ac:dyDescent="0.25">
      <c r="A65" s="33"/>
      <c r="B65" s="33"/>
      <c r="C65" s="85"/>
      <c r="D65" s="85"/>
      <c r="E65" s="96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45"/>
    </row>
    <row r="66" spans="1:16" s="39" customFormat="1" x14ac:dyDescent="0.25">
      <c r="A66" s="33"/>
      <c r="B66" s="33"/>
      <c r="C66" s="85"/>
      <c r="D66" s="85"/>
      <c r="E66" s="96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45"/>
    </row>
    <row r="67" spans="1:16" s="39" customFormat="1" x14ac:dyDescent="0.25">
      <c r="A67" s="33"/>
      <c r="B67" s="33"/>
      <c r="C67" s="85"/>
      <c r="D67" s="85"/>
      <c r="E67" s="96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45"/>
    </row>
    <row r="68" spans="1:16" s="39" customFormat="1" x14ac:dyDescent="0.25">
      <c r="A68" s="33"/>
      <c r="B68" s="33"/>
      <c r="C68" s="85"/>
      <c r="D68" s="85"/>
      <c r="E68" s="96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45"/>
    </row>
    <row r="69" spans="1:16" s="39" customFormat="1" x14ac:dyDescent="0.25">
      <c r="A69" s="33"/>
      <c r="B69" s="33"/>
      <c r="C69" s="85"/>
      <c r="D69" s="85"/>
      <c r="E69" s="96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45"/>
    </row>
    <row r="70" spans="1:16" s="39" customFormat="1" x14ac:dyDescent="0.25">
      <c r="A70" s="33"/>
      <c r="B70" s="33"/>
      <c r="C70" s="85"/>
      <c r="D70" s="85"/>
      <c r="E70" s="96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45"/>
    </row>
    <row r="71" spans="1:16" s="39" customFormat="1" x14ac:dyDescent="0.25">
      <c r="A71" s="33"/>
      <c r="B71" s="33"/>
      <c r="C71" s="85"/>
      <c r="D71" s="85"/>
      <c r="E71" s="96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45"/>
    </row>
    <row r="72" spans="1:16" s="39" customFormat="1" x14ac:dyDescent="0.25">
      <c r="A72" s="33"/>
      <c r="B72" s="33"/>
      <c r="C72" s="85"/>
      <c r="D72" s="85"/>
      <c r="E72" s="96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45"/>
    </row>
    <row r="73" spans="1:16" s="39" customFormat="1" x14ac:dyDescent="0.25">
      <c r="A73" s="33"/>
      <c r="B73" s="33"/>
      <c r="C73" s="85"/>
      <c r="D73" s="85"/>
      <c r="E73" s="96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45"/>
    </row>
    <row r="74" spans="1:16" s="39" customFormat="1" x14ac:dyDescent="0.25">
      <c r="A74" s="33"/>
      <c r="B74" s="33"/>
      <c r="C74" s="85"/>
      <c r="D74" s="85"/>
      <c r="E74" s="96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45"/>
    </row>
    <row r="75" spans="1:16" s="39" customFormat="1" x14ac:dyDescent="0.25">
      <c r="A75" s="33"/>
      <c r="B75" s="33"/>
      <c r="C75" s="85"/>
      <c r="D75" s="85"/>
      <c r="E75" s="96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45"/>
    </row>
    <row r="76" spans="1:16" s="39" customFormat="1" x14ac:dyDescent="0.25">
      <c r="A76" s="33"/>
      <c r="B76" s="33"/>
      <c r="C76" s="85"/>
      <c r="D76" s="85"/>
      <c r="E76" s="96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45"/>
    </row>
    <row r="77" spans="1:16" s="39" customFormat="1" x14ac:dyDescent="0.25">
      <c r="A77" s="33"/>
      <c r="B77" s="33"/>
      <c r="C77" s="85"/>
      <c r="D77" s="85"/>
      <c r="E77" s="96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45"/>
    </row>
    <row r="78" spans="1:16" s="39" customFormat="1" x14ac:dyDescent="0.25">
      <c r="A78" s="33"/>
      <c r="B78" s="33"/>
      <c r="C78" s="85"/>
      <c r="D78" s="85"/>
      <c r="E78" s="96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45"/>
    </row>
    <row r="79" spans="1:16" s="39" customFormat="1" x14ac:dyDescent="0.25">
      <c r="A79" s="33"/>
      <c r="B79" s="33"/>
      <c r="C79" s="85"/>
      <c r="D79" s="85"/>
      <c r="E79" s="96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45"/>
    </row>
    <row r="80" spans="1:16" s="39" customFormat="1" x14ac:dyDescent="0.25">
      <c r="A80" s="33"/>
      <c r="B80" s="33"/>
      <c r="C80" s="85"/>
      <c r="D80" s="85"/>
      <c r="E80" s="96"/>
      <c r="F80" s="58"/>
      <c r="G80" s="101"/>
      <c r="H80" s="101"/>
      <c r="I80" s="101"/>
      <c r="J80" s="101"/>
      <c r="K80" s="101"/>
      <c r="L80" s="101"/>
      <c r="M80" s="58"/>
      <c r="N80" s="58"/>
      <c r="O80" s="58"/>
      <c r="P80" s="45"/>
    </row>
    <row r="81" spans="1:16" s="39" customFormat="1" x14ac:dyDescent="0.25">
      <c r="A81" s="33"/>
      <c r="B81" s="33"/>
      <c r="C81" s="85"/>
      <c r="D81" s="85"/>
      <c r="E81" s="96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45"/>
    </row>
    <row r="82" spans="1:16" s="39" customFormat="1" x14ac:dyDescent="0.25">
      <c r="A82" s="33"/>
      <c r="B82" s="33"/>
      <c r="C82" s="85"/>
      <c r="D82" s="85"/>
      <c r="E82" s="96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45"/>
    </row>
    <row r="83" spans="1:16" s="39" customFormat="1" x14ac:dyDescent="0.25">
      <c r="A83" s="33"/>
      <c r="B83" s="33"/>
      <c r="C83" s="85"/>
      <c r="D83" s="85"/>
      <c r="E83" s="96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45"/>
    </row>
    <row r="84" spans="1:16" s="39" customFormat="1" x14ac:dyDescent="0.25">
      <c r="A84" s="33"/>
      <c r="B84" s="33"/>
      <c r="C84" s="85"/>
      <c r="D84" s="85"/>
      <c r="E84" s="96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45"/>
    </row>
    <row r="85" spans="1:16" s="39" customFormat="1" x14ac:dyDescent="0.25">
      <c r="A85" s="33"/>
      <c r="B85" s="33"/>
      <c r="C85" s="85"/>
      <c r="D85" s="85"/>
      <c r="E85" s="96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45"/>
    </row>
    <row r="86" spans="1:16" s="39" customFormat="1" x14ac:dyDescent="0.25">
      <c r="A86" s="33"/>
      <c r="B86" s="33"/>
      <c r="C86" s="85"/>
      <c r="D86" s="85"/>
      <c r="E86" s="96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45"/>
    </row>
    <row r="87" spans="1:16" s="39" customFormat="1" x14ac:dyDescent="0.25">
      <c r="A87" s="33"/>
      <c r="B87" s="33"/>
      <c r="C87" s="85"/>
      <c r="D87" s="85"/>
      <c r="E87" s="96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45"/>
    </row>
    <row r="88" spans="1:16" s="39" customFormat="1" x14ac:dyDescent="0.25">
      <c r="A88" s="33"/>
      <c r="B88" s="33"/>
      <c r="C88" s="104"/>
      <c r="D88" s="104"/>
      <c r="E88" s="104"/>
      <c r="F88" s="104"/>
      <c r="G88" s="104"/>
      <c r="H88" s="58"/>
      <c r="I88" s="58"/>
      <c r="J88" s="58"/>
      <c r="K88" s="58"/>
      <c r="L88" s="58"/>
      <c r="M88" s="58"/>
      <c r="N88" s="58"/>
      <c r="O88" s="58"/>
      <c r="P88" s="45"/>
    </row>
    <row r="89" spans="1:16" s="39" customFormat="1" x14ac:dyDescent="0.25">
      <c r="A89" s="33"/>
      <c r="B89" s="33"/>
      <c r="C89" s="85"/>
      <c r="D89" s="85"/>
      <c r="E89" s="96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45"/>
    </row>
    <row r="90" spans="1:16" s="39" customFormat="1" x14ac:dyDescent="0.25">
      <c r="A90" s="33"/>
      <c r="B90" s="33"/>
      <c r="C90" s="85"/>
      <c r="D90" s="85"/>
      <c r="E90" s="96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45"/>
    </row>
    <row r="91" spans="1:16" s="39" customFormat="1" x14ac:dyDescent="0.25">
      <c r="A91" s="33"/>
      <c r="B91" s="33"/>
      <c r="C91" s="85"/>
      <c r="D91" s="85"/>
      <c r="E91" s="96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45"/>
    </row>
    <row r="92" spans="1:16" s="39" customFormat="1" x14ac:dyDescent="0.25">
      <c r="A92" s="33"/>
      <c r="B92" s="33"/>
      <c r="C92" s="85"/>
      <c r="D92" s="85"/>
      <c r="E92" s="96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45"/>
    </row>
    <row r="93" spans="1:16" s="39" customFormat="1" x14ac:dyDescent="0.25">
      <c r="A93" s="33"/>
      <c r="B93" s="33"/>
      <c r="C93" s="85"/>
      <c r="D93" s="85"/>
      <c r="E93" s="96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45"/>
    </row>
    <row r="94" spans="1:16" s="39" customFormat="1" x14ac:dyDescent="0.25">
      <c r="A94" s="33"/>
      <c r="B94" s="33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45"/>
    </row>
    <row r="95" spans="1:16" s="39" customFormat="1" x14ac:dyDescent="0.25">
      <c r="A95" s="33"/>
      <c r="B95" s="33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45"/>
    </row>
    <row r="96" spans="1:16" s="39" customFormat="1" x14ac:dyDescent="0.25">
      <c r="A96" s="33"/>
      <c r="B96" s="33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58"/>
      <c r="P96" s="45"/>
    </row>
    <row r="97" spans="1:16" s="39" customFormat="1" x14ac:dyDescent="0.25">
      <c r="A97" s="33"/>
      <c r="B97" s="33"/>
      <c r="C97" s="105"/>
      <c r="D97" s="105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58"/>
      <c r="P97" s="45"/>
    </row>
    <row r="98" spans="1:16" s="39" customFormat="1" x14ac:dyDescent="0.25">
      <c r="A98" s="33"/>
      <c r="B98" s="33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58"/>
      <c r="P98" s="45"/>
    </row>
    <row r="99" spans="1:16" s="39" customFormat="1" x14ac:dyDescent="0.25">
      <c r="A99" s="33"/>
      <c r="B99" s="33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58"/>
      <c r="P99" s="45"/>
    </row>
    <row r="100" spans="1:16" s="39" customFormat="1" x14ac:dyDescent="0.25">
      <c r="A100" s="33"/>
      <c r="B100" s="33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58"/>
      <c r="P100" s="45"/>
    </row>
    <row r="101" spans="1:16" s="39" customFormat="1" x14ac:dyDescent="0.25">
      <c r="A101" s="33"/>
      <c r="B101" s="33"/>
      <c r="C101" s="105"/>
      <c r="D101" s="105"/>
      <c r="E101" s="105"/>
      <c r="F101" s="105"/>
      <c r="G101" s="60"/>
      <c r="H101" s="60"/>
      <c r="I101" s="60"/>
      <c r="J101" s="60"/>
      <c r="K101" s="60"/>
      <c r="L101" s="60"/>
      <c r="M101" s="60"/>
      <c r="N101" s="60"/>
      <c r="O101" s="58"/>
      <c r="P101" s="45"/>
    </row>
    <row r="102" spans="1:16" s="39" customFormat="1" x14ac:dyDescent="0.25">
      <c r="A102" s="33"/>
      <c r="B102" s="33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58"/>
      <c r="P102" s="45"/>
    </row>
    <row r="103" spans="1:16" s="39" customFormat="1" x14ac:dyDescent="0.25">
      <c r="A103" s="33"/>
      <c r="B103" s="33"/>
      <c r="C103" s="105"/>
      <c r="D103" s="105"/>
      <c r="E103" s="105"/>
      <c r="F103" s="60"/>
      <c r="G103" s="60"/>
      <c r="H103" s="60"/>
      <c r="I103" s="60"/>
      <c r="J103" s="60"/>
      <c r="K103" s="60"/>
      <c r="L103" s="60"/>
      <c r="M103" s="60"/>
      <c r="N103" s="60"/>
      <c r="O103" s="58"/>
      <c r="P103" s="45"/>
    </row>
    <row r="104" spans="1:16" s="39" customFormat="1" x14ac:dyDescent="0.25">
      <c r="A104" s="33"/>
      <c r="B104" s="33"/>
      <c r="C104" s="105"/>
      <c r="D104" s="105"/>
      <c r="E104" s="105"/>
      <c r="F104" s="105"/>
      <c r="G104" s="105"/>
      <c r="H104" s="60"/>
      <c r="I104" s="60"/>
      <c r="J104" s="60"/>
      <c r="K104" s="60"/>
      <c r="L104" s="60"/>
      <c r="M104" s="60"/>
      <c r="N104" s="60"/>
      <c r="O104" s="58"/>
      <c r="P104" s="45"/>
    </row>
    <row r="105" spans="1:16" s="39" customFormat="1" x14ac:dyDescent="0.25">
      <c r="A105" s="33"/>
      <c r="B105" s="97"/>
      <c r="C105" s="105"/>
      <c r="D105" s="105"/>
      <c r="E105" s="105"/>
      <c r="F105" s="105"/>
      <c r="G105" s="60"/>
      <c r="H105" s="60"/>
      <c r="I105" s="60"/>
      <c r="J105" s="60"/>
      <c r="K105" s="60"/>
      <c r="L105" s="60"/>
      <c r="M105" s="60"/>
      <c r="N105" s="60"/>
      <c r="O105" s="58"/>
      <c r="P105" s="45"/>
    </row>
    <row r="106" spans="1:16" s="39" customFormat="1" x14ac:dyDescent="0.25">
      <c r="A106" s="33"/>
      <c r="B106" s="33"/>
      <c r="C106" s="105"/>
      <c r="D106" s="105"/>
      <c r="E106" s="105"/>
      <c r="F106" s="105"/>
      <c r="G106" s="60"/>
      <c r="H106" s="60"/>
      <c r="I106" s="60"/>
      <c r="J106" s="60"/>
      <c r="K106" s="60"/>
      <c r="L106" s="60"/>
      <c r="M106" s="60"/>
      <c r="N106" s="60"/>
      <c r="O106" s="58"/>
      <c r="P106" s="45"/>
    </row>
    <row r="107" spans="1:16" s="39" customFormat="1" x14ac:dyDescent="0.25">
      <c r="A107" s="33"/>
      <c r="B107" s="33"/>
      <c r="C107" s="105"/>
      <c r="D107" s="105"/>
      <c r="E107" s="105"/>
      <c r="F107" s="105"/>
      <c r="G107" s="105"/>
      <c r="H107" s="60"/>
      <c r="I107" s="60"/>
      <c r="J107" s="60"/>
      <c r="K107" s="60"/>
      <c r="L107" s="60"/>
      <c r="M107" s="60"/>
      <c r="N107" s="60"/>
      <c r="O107" s="58"/>
      <c r="P107" s="45"/>
    </row>
    <row r="108" spans="1:16" s="39" customFormat="1" x14ac:dyDescent="0.25">
      <c r="A108" s="33"/>
      <c r="B108" s="33"/>
      <c r="C108" s="105"/>
      <c r="D108" s="105"/>
      <c r="E108" s="105"/>
      <c r="F108" s="105"/>
      <c r="G108" s="105"/>
      <c r="H108" s="105"/>
      <c r="I108" s="60"/>
      <c r="J108" s="60"/>
      <c r="K108" s="60"/>
      <c r="L108" s="60"/>
      <c r="M108" s="60"/>
      <c r="N108" s="60"/>
      <c r="O108" s="58"/>
      <c r="P108" s="45"/>
    </row>
    <row r="109" spans="1:16" s="39" customFormat="1" x14ac:dyDescent="0.25">
      <c r="A109" s="33"/>
      <c r="B109" s="33"/>
      <c r="C109" s="105"/>
      <c r="D109" s="105"/>
      <c r="E109" s="105"/>
      <c r="F109" s="105"/>
      <c r="G109" s="105"/>
      <c r="H109" s="105"/>
      <c r="I109" s="60"/>
      <c r="J109" s="60"/>
      <c r="K109" s="60"/>
      <c r="L109" s="60"/>
      <c r="M109" s="60"/>
      <c r="N109" s="60"/>
      <c r="O109" s="58"/>
      <c r="P109" s="45"/>
    </row>
    <row r="110" spans="1:16" s="39" customFormat="1" x14ac:dyDescent="0.25">
      <c r="A110" s="33"/>
      <c r="B110" s="33"/>
      <c r="C110" s="105"/>
      <c r="D110" s="105"/>
      <c r="E110" s="105"/>
      <c r="F110" s="105"/>
      <c r="G110" s="60"/>
      <c r="H110" s="60"/>
      <c r="I110" s="60"/>
      <c r="J110" s="60"/>
      <c r="K110" s="60"/>
      <c r="L110" s="60"/>
      <c r="M110" s="60"/>
      <c r="N110" s="60"/>
      <c r="O110" s="58"/>
      <c r="P110" s="45"/>
    </row>
    <row r="111" spans="1:16" s="39" customFormat="1" x14ac:dyDescent="0.25">
      <c r="A111" s="33"/>
      <c r="B111" s="33"/>
      <c r="C111" s="105"/>
      <c r="D111" s="105"/>
      <c r="E111" s="105"/>
      <c r="F111" s="105"/>
      <c r="G111" s="105"/>
      <c r="H111" s="60"/>
      <c r="I111" s="60"/>
      <c r="J111" s="60"/>
      <c r="K111" s="60"/>
      <c r="L111" s="60"/>
      <c r="M111" s="60"/>
      <c r="N111" s="60"/>
      <c r="O111" s="58"/>
      <c r="P111" s="45"/>
    </row>
    <row r="112" spans="1:16" s="39" customFormat="1" x14ac:dyDescent="0.25">
      <c r="A112" s="33"/>
      <c r="B112" s="67"/>
      <c r="C112" s="102"/>
      <c r="D112" s="102"/>
      <c r="E112" s="102"/>
      <c r="F112" s="102"/>
      <c r="G112" s="102"/>
      <c r="H112" s="102"/>
      <c r="I112" s="102"/>
      <c r="J112" s="58"/>
      <c r="K112" s="58"/>
      <c r="L112" s="58"/>
      <c r="M112" s="58"/>
      <c r="N112" s="58"/>
      <c r="O112" s="58"/>
      <c r="P112" s="45"/>
    </row>
    <row r="113" spans="1:16" s="39" customFormat="1" x14ac:dyDescent="0.25">
      <c r="A113" s="33"/>
      <c r="B113" s="33"/>
      <c r="C113" s="102"/>
      <c r="D113" s="102"/>
      <c r="E113" s="102"/>
      <c r="F113" s="102"/>
      <c r="G113" s="102"/>
      <c r="H113" s="102"/>
      <c r="I113" s="102"/>
      <c r="J113" s="58"/>
      <c r="K113" s="58"/>
      <c r="L113" s="58"/>
      <c r="M113" s="58"/>
      <c r="N113" s="58"/>
      <c r="O113" s="58"/>
      <c r="P113" s="45"/>
    </row>
    <row r="114" spans="1:16" x14ac:dyDescent="0.25">
      <c r="A114" s="33"/>
      <c r="B114" s="91"/>
      <c r="C114" s="102"/>
      <c r="D114" s="102"/>
      <c r="E114" s="102"/>
      <c r="F114" s="102"/>
      <c r="G114" s="102"/>
      <c r="H114" s="102"/>
      <c r="I114" s="102"/>
      <c r="J114" s="102"/>
      <c r="K114" s="58"/>
      <c r="L114" s="58"/>
      <c r="M114" s="58"/>
      <c r="N114" s="58"/>
      <c r="O114" s="58"/>
      <c r="P114" s="45"/>
    </row>
    <row r="115" spans="1:16" x14ac:dyDescent="0.25">
      <c r="A115" s="33"/>
      <c r="B115" s="91"/>
      <c r="C115" s="102"/>
      <c r="D115" s="102"/>
      <c r="E115" s="102"/>
      <c r="F115" s="102"/>
      <c r="G115" s="102"/>
      <c r="H115" s="102"/>
      <c r="I115" s="102"/>
      <c r="J115" s="102"/>
      <c r="K115" s="58"/>
      <c r="L115" s="58"/>
      <c r="M115" s="58"/>
      <c r="N115" s="58"/>
      <c r="O115" s="58"/>
      <c r="P115" s="45"/>
    </row>
    <row r="116" spans="1:16" x14ac:dyDescent="0.25">
      <c r="A116" s="33"/>
      <c r="B116" s="91"/>
      <c r="C116" s="102"/>
      <c r="D116" s="102"/>
      <c r="E116" s="102"/>
      <c r="F116" s="102"/>
      <c r="G116" s="102"/>
      <c r="H116" s="102"/>
      <c r="I116" s="102"/>
      <c r="J116" s="58"/>
      <c r="K116" s="58"/>
      <c r="L116" s="58"/>
      <c r="M116" s="58"/>
      <c r="N116" s="58"/>
      <c r="O116" s="58"/>
      <c r="P116" s="45"/>
    </row>
    <row r="117" spans="1:16" x14ac:dyDescent="0.25">
      <c r="A117" s="33"/>
      <c r="B117" s="91"/>
      <c r="C117" s="60"/>
      <c r="D117" s="60"/>
      <c r="E117" s="60"/>
      <c r="F117" s="60"/>
      <c r="G117" s="60"/>
      <c r="H117" s="60"/>
      <c r="I117" s="60"/>
      <c r="J117" s="58"/>
      <c r="K117" s="58"/>
      <c r="L117" s="58"/>
      <c r="M117" s="58"/>
      <c r="N117" s="58"/>
      <c r="O117" s="58"/>
      <c r="P117" s="45"/>
    </row>
    <row r="118" spans="1:16" x14ac:dyDescent="0.25">
      <c r="A118" s="33"/>
      <c r="B118" s="91"/>
      <c r="C118" s="60"/>
      <c r="D118" s="60"/>
      <c r="E118" s="60"/>
      <c r="F118" s="60"/>
      <c r="G118" s="60"/>
      <c r="H118" s="60"/>
      <c r="I118" s="60"/>
      <c r="J118" s="58"/>
      <c r="K118" s="58"/>
      <c r="L118" s="58"/>
      <c r="M118" s="58"/>
      <c r="N118" s="58"/>
      <c r="O118" s="58"/>
      <c r="P118" s="45"/>
    </row>
    <row r="119" spans="1:16" x14ac:dyDescent="0.25">
      <c r="A119" s="33"/>
      <c r="B119" s="91"/>
      <c r="C119" s="60"/>
      <c r="D119" s="60"/>
      <c r="E119" s="60"/>
      <c r="F119" s="60"/>
      <c r="G119" s="60"/>
      <c r="H119" s="60"/>
      <c r="I119" s="60"/>
      <c r="J119" s="58"/>
      <c r="K119" s="58"/>
      <c r="L119" s="58"/>
      <c r="M119" s="58"/>
      <c r="N119" s="58"/>
      <c r="O119" s="58"/>
      <c r="P119" s="45"/>
    </row>
    <row r="120" spans="1:16" x14ac:dyDescent="0.25">
      <c r="A120" s="33"/>
      <c r="B120" s="91"/>
      <c r="C120" s="60"/>
      <c r="D120" s="60"/>
      <c r="E120" s="60"/>
      <c r="F120" s="60"/>
      <c r="G120" s="60"/>
      <c r="H120" s="60"/>
      <c r="I120" s="60"/>
      <c r="J120" s="58"/>
      <c r="K120" s="58"/>
      <c r="L120" s="58"/>
      <c r="M120" s="58"/>
      <c r="N120" s="58"/>
      <c r="O120" s="58"/>
      <c r="P120" s="45"/>
    </row>
    <row r="121" spans="1:16" x14ac:dyDescent="0.25">
      <c r="A121" s="33"/>
      <c r="B121" s="33"/>
      <c r="C121" s="127"/>
      <c r="D121" s="128"/>
      <c r="E121" s="128"/>
      <c r="F121" s="128"/>
      <c r="G121" s="128"/>
      <c r="H121" s="128"/>
      <c r="I121" s="128"/>
      <c r="J121" s="128"/>
      <c r="K121" s="128"/>
      <c r="L121" s="128"/>
      <c r="M121" s="129"/>
      <c r="N121" s="98"/>
      <c r="O121" s="99"/>
      <c r="P121" s="45"/>
    </row>
    <row r="122" spans="1:16" x14ac:dyDescent="0.25">
      <c r="B122" s="25" t="s">
        <v>82</v>
      </c>
      <c r="O122" s="26">
        <f>SUM(O3:O121)</f>
        <v>2200000</v>
      </c>
    </row>
  </sheetData>
  <mergeCells count="6">
    <mergeCell ref="C121:M121"/>
    <mergeCell ref="B1:O1"/>
    <mergeCell ref="Q3:Q4"/>
    <mergeCell ref="D8:N8"/>
    <mergeCell ref="D9:N9"/>
    <mergeCell ref="D10:N10"/>
  </mergeCells>
  <conditionalFormatting sqref="B1:B1048576">
    <cfRule type="duplicateValues" dxfId="8" priority="1"/>
    <cfRule type="duplicateValues" dxfId="7" priority="2"/>
    <cfRule type="duplicateValues" dxfId="6" priority="3"/>
  </conditionalFormatting>
  <conditionalFormatting sqref="B63:B113 B29:B60">
    <cfRule type="duplicateValues" dxfId="5" priority="4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25" sqref="D25"/>
    </sheetView>
  </sheetViews>
  <sheetFormatPr defaultRowHeight="15" x14ac:dyDescent="0.25"/>
  <cols>
    <col min="1" max="1" width="12" style="24" bestFit="1" customWidth="1"/>
    <col min="2" max="2" width="67.28515625" bestFit="1" customWidth="1"/>
    <col min="3" max="3" width="16.7109375" bestFit="1" customWidth="1"/>
    <col min="4" max="4" width="13" customWidth="1"/>
    <col min="5" max="5" width="11.5703125" bestFit="1" customWidth="1"/>
    <col min="6" max="6" width="17" customWidth="1"/>
  </cols>
  <sheetData>
    <row r="1" spans="1:7" ht="18.75" x14ac:dyDescent="0.25">
      <c r="A1" s="121" t="s">
        <v>275</v>
      </c>
      <c r="B1" s="121"/>
      <c r="C1" s="121"/>
      <c r="D1" s="122"/>
      <c r="E1" s="122"/>
    </row>
    <row r="2" spans="1:7" ht="18.75" x14ac:dyDescent="0.25">
      <c r="A2" s="123" t="s">
        <v>17</v>
      </c>
      <c r="B2" s="124" t="s">
        <v>18</v>
      </c>
      <c r="C2" s="125" t="s">
        <v>92</v>
      </c>
      <c r="D2" s="126" t="s">
        <v>20</v>
      </c>
      <c r="E2" s="126"/>
      <c r="F2" s="126"/>
    </row>
    <row r="3" spans="1:7" x14ac:dyDescent="0.25">
      <c r="A3" s="123"/>
      <c r="B3" s="124"/>
      <c r="C3" s="125"/>
      <c r="D3" s="54" t="s">
        <v>21</v>
      </c>
      <c r="E3" s="55" t="s">
        <v>22</v>
      </c>
      <c r="F3" s="56" t="s">
        <v>23</v>
      </c>
    </row>
    <row r="4" spans="1:7" x14ac:dyDescent="0.25">
      <c r="A4" s="83"/>
      <c r="B4" s="10" t="s">
        <v>37</v>
      </c>
      <c r="C4" s="11"/>
      <c r="D4" s="47"/>
      <c r="E4" s="51"/>
      <c r="F4" s="14">
        <f>'T11.2018'!F24</f>
        <v>-17295000</v>
      </c>
    </row>
    <row r="5" spans="1:7" x14ac:dyDescent="0.25">
      <c r="A5" s="135">
        <v>43171</v>
      </c>
      <c r="B5" s="11" t="s">
        <v>276</v>
      </c>
      <c r="C5" s="11"/>
      <c r="D5" s="48">
        <v>600000</v>
      </c>
      <c r="E5" s="52"/>
      <c r="F5" s="16">
        <f>IF(B5="","",SUM(D$4:D5)-SUM(E$4:E5)+$F$4)</f>
        <v>-16695000</v>
      </c>
    </row>
    <row r="6" spans="1:7" x14ac:dyDescent="0.25">
      <c r="A6" s="137"/>
      <c r="B6" s="11" t="s">
        <v>277</v>
      </c>
      <c r="C6" s="11"/>
      <c r="D6" s="48">
        <v>50000</v>
      </c>
      <c r="E6" s="52"/>
      <c r="F6" s="16">
        <f>IF(B6="","",SUM(D$4:D6)-SUM(E$4:E6)+$F$4)</f>
        <v>-16645000</v>
      </c>
    </row>
    <row r="7" spans="1:7" x14ac:dyDescent="0.25">
      <c r="A7" s="135">
        <v>43202</v>
      </c>
      <c r="B7" s="32" t="s">
        <v>284</v>
      </c>
      <c r="C7" s="11"/>
      <c r="D7" s="48"/>
      <c r="E7" s="52">
        <v>1320000</v>
      </c>
      <c r="F7" s="16">
        <f>IF(B7="","",SUM(D$4:D7)-SUM(E$4:E7)+$F$4)</f>
        <v>-17965000</v>
      </c>
    </row>
    <row r="8" spans="1:7" x14ac:dyDescent="0.25">
      <c r="A8" s="136"/>
      <c r="B8" s="11" t="s">
        <v>278</v>
      </c>
      <c r="C8" s="11"/>
      <c r="D8" s="48">
        <v>350000</v>
      </c>
      <c r="E8" s="52"/>
      <c r="F8" s="16">
        <f>IF(B8="","",SUM(D$4:D8)-SUM(E$4:E8)+$F$4)</f>
        <v>-17615000</v>
      </c>
    </row>
    <row r="9" spans="1:7" x14ac:dyDescent="0.25">
      <c r="A9" s="135" t="s">
        <v>281</v>
      </c>
      <c r="B9" s="11" t="s">
        <v>282</v>
      </c>
      <c r="C9" s="11"/>
      <c r="D9" s="48"/>
      <c r="E9" s="52">
        <v>1000000</v>
      </c>
      <c r="F9" s="16">
        <f>IF(B9="","",SUM(D$4:D9)-SUM(E$4:E9)+$F$4)</f>
        <v>-18615000</v>
      </c>
    </row>
    <row r="10" spans="1:7" x14ac:dyDescent="0.25">
      <c r="A10" s="136"/>
      <c r="B10" s="11" t="s">
        <v>293</v>
      </c>
      <c r="C10" s="11"/>
      <c r="D10" s="48">
        <v>300000</v>
      </c>
      <c r="E10" s="52"/>
      <c r="F10" s="16">
        <f>IF(B10="","",SUM(D$4:D10)-SUM(E$4:E10)+$F$4)</f>
        <v>-18315000</v>
      </c>
    </row>
    <row r="11" spans="1:7" x14ac:dyDescent="0.25">
      <c r="A11" s="84" t="s">
        <v>285</v>
      </c>
      <c r="B11" s="11" t="s">
        <v>286</v>
      </c>
      <c r="C11" s="11"/>
      <c r="D11" s="48">
        <v>350000</v>
      </c>
      <c r="E11" s="52"/>
      <c r="F11" s="16">
        <f>IF(B11="","",SUM(D$4:D11)-SUM(E$4:E11)+$F$4)</f>
        <v>-17965000</v>
      </c>
    </row>
    <row r="12" spans="1:7" x14ac:dyDescent="0.25">
      <c r="A12" s="84" t="s">
        <v>285</v>
      </c>
      <c r="B12" s="11" t="s">
        <v>287</v>
      </c>
      <c r="C12" s="11"/>
      <c r="D12" s="48"/>
      <c r="E12" s="52">
        <v>1000000</v>
      </c>
      <c r="F12" s="16">
        <f>IF(B12="","",SUM(D$4:D12)-SUM(E$4:E12)+$F$4)</f>
        <v>-18965000</v>
      </c>
    </row>
    <row r="13" spans="1:7" x14ac:dyDescent="0.25">
      <c r="A13" s="118" t="s">
        <v>289</v>
      </c>
      <c r="B13" s="11" t="s">
        <v>292</v>
      </c>
      <c r="C13" s="11"/>
      <c r="D13" s="59">
        <v>200000</v>
      </c>
      <c r="E13" s="52"/>
      <c r="F13" s="16">
        <f>IF(B13="","",SUM(D$4:D13)-SUM(E$4:E13)+$F$4)</f>
        <v>-18765000</v>
      </c>
    </row>
    <row r="14" spans="1:7" x14ac:dyDescent="0.25">
      <c r="A14" s="120"/>
      <c r="B14" s="85" t="s">
        <v>291</v>
      </c>
      <c r="C14" s="85"/>
      <c r="D14" s="48">
        <v>600000</v>
      </c>
      <c r="E14" s="52"/>
      <c r="F14" s="86">
        <f>IF(B14="","",SUM(D$4:D14)-SUM(E$4:E14)+$F$4)</f>
        <v>-18165000</v>
      </c>
    </row>
    <row r="15" spans="1:7" x14ac:dyDescent="0.25">
      <c r="A15" s="119"/>
      <c r="B15" s="11" t="s">
        <v>288</v>
      </c>
      <c r="C15" s="11"/>
      <c r="D15" s="48"/>
      <c r="E15" s="52">
        <v>1150000</v>
      </c>
      <c r="F15" s="16">
        <f>IF(B15="","",SUM(D$4:D15)-SUM(E$4:E15)+$F$4)</f>
        <v>-19315000</v>
      </c>
    </row>
    <row r="16" spans="1:7" x14ac:dyDescent="0.25">
      <c r="A16" s="118" t="s">
        <v>294</v>
      </c>
      <c r="B16" s="11" t="s">
        <v>295</v>
      </c>
      <c r="C16" s="11"/>
      <c r="D16" s="48">
        <v>600000</v>
      </c>
      <c r="E16" s="52"/>
      <c r="F16" s="16">
        <f>IF(B16="","",SUM(D$4:D16)-SUM(E$4:E16)+$F$4)</f>
        <v>-18715000</v>
      </c>
      <c r="G16" t="s">
        <v>296</v>
      </c>
    </row>
    <row r="17" spans="1:8" x14ac:dyDescent="0.25">
      <c r="A17" s="120"/>
      <c r="B17" s="11" t="s">
        <v>297</v>
      </c>
      <c r="C17" s="11"/>
      <c r="D17" s="48">
        <v>300000</v>
      </c>
      <c r="E17" s="52"/>
      <c r="F17" s="16">
        <f>IF(B17="","",SUM(D$4:D17)-SUM(E$4:E17)+$F$4)</f>
        <v>-18415000</v>
      </c>
    </row>
    <row r="18" spans="1:8" x14ac:dyDescent="0.25">
      <c r="A18" s="119"/>
      <c r="B18" s="90" t="s">
        <v>314</v>
      </c>
      <c r="C18" s="11"/>
      <c r="D18" s="48">
        <v>50000</v>
      </c>
      <c r="E18" s="52"/>
      <c r="F18" s="16">
        <f>IF(B18="","",SUM(D$4:D18)-SUM(E$4:E18)+$F$4)</f>
        <v>-18365000</v>
      </c>
    </row>
    <row r="19" spans="1:8" x14ac:dyDescent="0.25">
      <c r="A19" s="31" t="s">
        <v>298</v>
      </c>
      <c r="B19" s="11" t="s">
        <v>315</v>
      </c>
      <c r="C19" s="11"/>
      <c r="D19" s="48">
        <v>450000</v>
      </c>
      <c r="E19" s="52"/>
      <c r="F19" s="16">
        <f>IF(B19="","",SUM(D$4:D19)-SUM(E$4:E19)+$F$4)</f>
        <v>-17915000</v>
      </c>
    </row>
    <row r="20" spans="1:8" x14ac:dyDescent="0.25">
      <c r="A20" s="23"/>
      <c r="B20" s="7" t="s">
        <v>25</v>
      </c>
      <c r="C20" s="18"/>
      <c r="D20" s="48">
        <f>SUM(D5:D19)</f>
        <v>3850000</v>
      </c>
      <c r="E20" s="48">
        <f>SUM(E5:E19)</f>
        <v>4470000</v>
      </c>
      <c r="F20" s="16"/>
    </row>
    <row r="21" spans="1:8" x14ac:dyDescent="0.25">
      <c r="A21" s="23"/>
      <c r="B21" s="19" t="s">
        <v>26</v>
      </c>
      <c r="C21" s="18"/>
      <c r="D21" s="50"/>
      <c r="E21" s="53"/>
      <c r="F21" s="21">
        <f>F4+D20-E20</f>
        <v>-17915000</v>
      </c>
      <c r="H21" s="25" t="s">
        <v>210</v>
      </c>
    </row>
    <row r="23" spans="1:8" x14ac:dyDescent="0.25">
      <c r="F23" s="63"/>
    </row>
  </sheetData>
  <mergeCells count="10">
    <mergeCell ref="A13:A15"/>
    <mergeCell ref="A9:A10"/>
    <mergeCell ref="A7:A8"/>
    <mergeCell ref="A5:A6"/>
    <mergeCell ref="A16:A18"/>
    <mergeCell ref="A1:E1"/>
    <mergeCell ref="A2:A3"/>
    <mergeCell ref="B2:B3"/>
    <mergeCell ref="C2:C3"/>
    <mergeCell ref="D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topLeftCell="A61" workbookViewId="0">
      <selection activeCell="B118" sqref="B118"/>
    </sheetView>
  </sheetViews>
  <sheetFormatPr defaultRowHeight="15" x14ac:dyDescent="0.25"/>
  <cols>
    <col min="1" max="1" width="5.42578125" bestFit="1" customWidth="1"/>
    <col min="2" max="2" width="25.7109375" bestFit="1" customWidth="1"/>
    <col min="3" max="3" width="8.5703125" bestFit="1" customWidth="1"/>
    <col min="4" max="5" width="9.28515625" bestFit="1" customWidth="1"/>
    <col min="6" max="6" width="10.42578125" bestFit="1" customWidth="1"/>
    <col min="7" max="10" width="9.28515625" bestFit="1" customWidth="1"/>
    <col min="11" max="12" width="10.5703125" bestFit="1" customWidth="1"/>
    <col min="13" max="13" width="9.7109375" bestFit="1" customWidth="1"/>
    <col min="14" max="14" width="11.140625" bestFit="1" customWidth="1"/>
    <col min="15" max="15" width="11.7109375" bestFit="1" customWidth="1"/>
    <col min="16" max="16" width="9.140625" customWidth="1"/>
    <col min="17" max="17" width="10.42578125" bestFit="1" customWidth="1"/>
  </cols>
  <sheetData>
    <row r="1" spans="1:17" x14ac:dyDescent="0.25">
      <c r="B1" s="130" t="s">
        <v>235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</row>
    <row r="2" spans="1:17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  <c r="O2" s="3" t="s">
        <v>14</v>
      </c>
      <c r="P2" s="45"/>
      <c r="Q2" s="89"/>
    </row>
    <row r="3" spans="1:17" x14ac:dyDescent="0.25">
      <c r="A3" s="2">
        <v>1</v>
      </c>
      <c r="B3" s="5" t="s">
        <v>16</v>
      </c>
      <c r="C3" s="6">
        <v>50000</v>
      </c>
      <c r="D3" s="6">
        <v>50000</v>
      </c>
      <c r="E3" s="6">
        <v>50000</v>
      </c>
      <c r="F3" s="6">
        <v>50000</v>
      </c>
      <c r="G3" s="6">
        <v>50000</v>
      </c>
      <c r="H3" s="6">
        <v>50000</v>
      </c>
      <c r="I3" s="6">
        <v>50000</v>
      </c>
      <c r="J3" s="6">
        <v>50000</v>
      </c>
      <c r="K3" s="6">
        <v>50000</v>
      </c>
      <c r="L3" s="6">
        <v>50000</v>
      </c>
      <c r="M3" s="6">
        <v>50000</v>
      </c>
      <c r="N3" s="6">
        <v>50000</v>
      </c>
      <c r="O3" s="6">
        <f t="shared" ref="O3:O11" si="0">SUM(C3:N3)</f>
        <v>600000</v>
      </c>
    </row>
    <row r="4" spans="1:17" x14ac:dyDescent="0.25">
      <c r="A4" s="2">
        <v>2</v>
      </c>
      <c r="B4" s="5" t="s">
        <v>69</v>
      </c>
      <c r="C4" s="6">
        <v>50000</v>
      </c>
      <c r="D4" s="6">
        <v>50000</v>
      </c>
      <c r="E4" s="6">
        <v>50000</v>
      </c>
      <c r="F4" s="6">
        <v>50000</v>
      </c>
      <c r="G4" s="6">
        <v>50000</v>
      </c>
      <c r="H4" s="6">
        <v>50000</v>
      </c>
      <c r="I4" s="6">
        <v>50000</v>
      </c>
      <c r="J4" s="6">
        <v>50000</v>
      </c>
      <c r="K4" s="6">
        <v>50000</v>
      </c>
      <c r="L4" s="6">
        <v>50000</v>
      </c>
      <c r="M4" s="6">
        <v>50000</v>
      </c>
      <c r="N4" s="6">
        <v>50000</v>
      </c>
      <c r="O4" s="6">
        <f t="shared" si="0"/>
        <v>600000</v>
      </c>
      <c r="P4" s="57"/>
      <c r="Q4" s="131" t="s">
        <v>290</v>
      </c>
    </row>
    <row r="5" spans="1:17" x14ac:dyDescent="0.25">
      <c r="A5" s="2">
        <v>3</v>
      </c>
      <c r="B5" s="5" t="s">
        <v>15</v>
      </c>
      <c r="C5" s="6">
        <v>50000</v>
      </c>
      <c r="D5" s="6">
        <v>50000</v>
      </c>
      <c r="E5" s="6">
        <v>50000</v>
      </c>
      <c r="F5" s="6">
        <v>50000</v>
      </c>
      <c r="G5" s="6">
        <v>50000</v>
      </c>
      <c r="H5" s="6">
        <v>50000</v>
      </c>
      <c r="I5" s="6">
        <v>50000</v>
      </c>
      <c r="J5" s="6">
        <v>50000</v>
      </c>
      <c r="K5" s="6">
        <v>50000</v>
      </c>
      <c r="L5" s="6">
        <v>50000</v>
      </c>
      <c r="M5" s="6">
        <v>50000</v>
      </c>
      <c r="N5" s="6">
        <v>50000</v>
      </c>
      <c r="O5" s="6">
        <f t="shared" si="0"/>
        <v>600000</v>
      </c>
      <c r="P5" s="35"/>
      <c r="Q5" s="131"/>
    </row>
    <row r="6" spans="1:17" x14ac:dyDescent="0.25">
      <c r="A6" s="2">
        <v>4</v>
      </c>
      <c r="B6" s="5" t="s">
        <v>96</v>
      </c>
      <c r="C6" s="6">
        <v>50000</v>
      </c>
      <c r="D6" s="6">
        <v>50000</v>
      </c>
      <c r="E6" s="6">
        <v>50000</v>
      </c>
      <c r="F6" s="6">
        <v>50000</v>
      </c>
      <c r="G6" s="6">
        <v>50000</v>
      </c>
      <c r="H6" s="6">
        <v>50000</v>
      </c>
      <c r="I6" s="6">
        <v>50000</v>
      </c>
      <c r="J6" s="6">
        <v>50000</v>
      </c>
      <c r="K6" s="6">
        <v>50000</v>
      </c>
      <c r="L6" s="6">
        <v>50000</v>
      </c>
      <c r="M6" s="6">
        <v>50000</v>
      </c>
      <c r="N6" s="6">
        <v>50000</v>
      </c>
      <c r="O6" s="6">
        <f t="shared" si="0"/>
        <v>600000</v>
      </c>
    </row>
    <row r="7" spans="1:17" x14ac:dyDescent="0.25">
      <c r="A7" s="2">
        <v>4</v>
      </c>
      <c r="B7" s="5" t="s">
        <v>36</v>
      </c>
      <c r="C7" s="6">
        <v>50000</v>
      </c>
      <c r="D7" s="6">
        <v>50000</v>
      </c>
      <c r="E7" s="6">
        <v>50000</v>
      </c>
      <c r="F7" s="6">
        <v>50000</v>
      </c>
      <c r="G7" s="6">
        <v>50000</v>
      </c>
      <c r="H7" s="6">
        <v>50000</v>
      </c>
      <c r="I7" s="6">
        <v>50000</v>
      </c>
      <c r="J7" s="6">
        <v>50000</v>
      </c>
      <c r="K7" s="6">
        <v>50000</v>
      </c>
      <c r="L7" s="6">
        <v>50000</v>
      </c>
      <c r="M7" s="6">
        <v>50000</v>
      </c>
      <c r="N7" s="6">
        <v>50000</v>
      </c>
      <c r="O7" s="6">
        <f t="shared" si="0"/>
        <v>600000</v>
      </c>
    </row>
    <row r="8" spans="1:17" x14ac:dyDescent="0.25">
      <c r="A8" s="2">
        <v>5</v>
      </c>
      <c r="B8" s="5" t="s">
        <v>125</v>
      </c>
      <c r="C8" s="6">
        <v>50000</v>
      </c>
      <c r="D8" s="6">
        <v>50000</v>
      </c>
      <c r="E8" s="6">
        <v>50000</v>
      </c>
      <c r="F8" s="6">
        <v>50000</v>
      </c>
      <c r="G8" s="6">
        <v>50000</v>
      </c>
      <c r="H8" s="6">
        <v>50000</v>
      </c>
      <c r="I8" s="6">
        <v>50000</v>
      </c>
      <c r="J8" s="6">
        <v>50000</v>
      </c>
      <c r="K8" s="6">
        <v>50000</v>
      </c>
      <c r="L8" s="6">
        <v>50000</v>
      </c>
      <c r="M8" s="6">
        <v>50000</v>
      </c>
      <c r="N8" s="6">
        <v>50000</v>
      </c>
      <c r="O8" s="6">
        <f t="shared" si="0"/>
        <v>600000</v>
      </c>
    </row>
    <row r="9" spans="1:17" x14ac:dyDescent="0.25">
      <c r="A9" s="2">
        <v>6</v>
      </c>
      <c r="B9" s="5" t="s">
        <v>52</v>
      </c>
      <c r="C9" s="138"/>
      <c r="D9" s="140"/>
      <c r="E9" s="6">
        <v>50000</v>
      </c>
      <c r="F9" s="6">
        <v>50000</v>
      </c>
      <c r="G9" s="6">
        <v>50000</v>
      </c>
      <c r="H9" s="6">
        <v>50000</v>
      </c>
      <c r="I9" s="6">
        <v>50000</v>
      </c>
      <c r="J9" s="6">
        <v>50000</v>
      </c>
      <c r="K9" s="6">
        <v>50000</v>
      </c>
      <c r="L9" s="6">
        <v>50000</v>
      </c>
      <c r="M9" s="57"/>
      <c r="N9" s="57"/>
      <c r="O9" s="6">
        <f t="shared" si="0"/>
        <v>400000</v>
      </c>
    </row>
    <row r="10" spans="1:17" x14ac:dyDescent="0.25">
      <c r="A10" s="2">
        <v>7</v>
      </c>
      <c r="B10" s="5" t="s">
        <v>83</v>
      </c>
      <c r="C10" s="6">
        <v>50000</v>
      </c>
      <c r="D10" s="6">
        <v>50000</v>
      </c>
      <c r="E10" s="6">
        <v>50000</v>
      </c>
      <c r="F10" s="6">
        <v>50000</v>
      </c>
      <c r="G10" s="6">
        <v>50000</v>
      </c>
      <c r="H10" s="6">
        <v>50000</v>
      </c>
      <c r="I10" s="6">
        <v>50000</v>
      </c>
      <c r="J10" s="6">
        <v>50000</v>
      </c>
      <c r="K10" s="6">
        <v>50000</v>
      </c>
      <c r="L10" s="6">
        <v>50000</v>
      </c>
      <c r="M10" s="6">
        <v>50000</v>
      </c>
      <c r="N10" s="6">
        <v>50000</v>
      </c>
      <c r="O10" s="6">
        <f t="shared" si="0"/>
        <v>600000</v>
      </c>
    </row>
    <row r="11" spans="1:17" x14ac:dyDescent="0.25">
      <c r="A11" s="2">
        <v>8</v>
      </c>
      <c r="B11" s="5" t="s">
        <v>279</v>
      </c>
      <c r="C11" s="6">
        <v>50000</v>
      </c>
      <c r="D11" s="6">
        <v>50000</v>
      </c>
      <c r="E11" s="6">
        <v>50000</v>
      </c>
      <c r="F11" s="6">
        <v>50000</v>
      </c>
      <c r="G11" s="6">
        <v>50000</v>
      </c>
      <c r="H11" s="6">
        <v>50000</v>
      </c>
      <c r="I11" s="6">
        <v>50000</v>
      </c>
      <c r="J11" s="6">
        <v>50000</v>
      </c>
      <c r="K11" s="6">
        <v>50000</v>
      </c>
      <c r="L11" s="6">
        <v>50000</v>
      </c>
      <c r="M11" s="6">
        <v>50000</v>
      </c>
      <c r="N11" s="6">
        <v>50000</v>
      </c>
      <c r="O11" s="6">
        <f t="shared" si="0"/>
        <v>600000</v>
      </c>
    </row>
    <row r="12" spans="1:17" x14ac:dyDescent="0.25">
      <c r="A12" s="2">
        <v>9</v>
      </c>
      <c r="B12" s="5" t="s">
        <v>70</v>
      </c>
      <c r="C12" s="138"/>
      <c r="D12" s="140"/>
      <c r="E12" s="141" t="s">
        <v>123</v>
      </c>
      <c r="F12" s="142"/>
      <c r="G12" s="6">
        <v>50000</v>
      </c>
      <c r="H12" s="6">
        <v>50000</v>
      </c>
      <c r="I12" s="6">
        <v>50000</v>
      </c>
      <c r="J12" s="6">
        <v>50000</v>
      </c>
      <c r="K12" s="6">
        <v>50000</v>
      </c>
      <c r="L12" s="6">
        <v>50000</v>
      </c>
      <c r="M12" s="6">
        <v>50000</v>
      </c>
      <c r="N12" s="6">
        <v>50000</v>
      </c>
      <c r="O12" s="6">
        <f t="shared" ref="O12:O23" si="1">SUM(C12:N12)</f>
        <v>400000</v>
      </c>
    </row>
    <row r="13" spans="1:17" x14ac:dyDescent="0.25">
      <c r="A13" s="2">
        <v>10</v>
      </c>
      <c r="B13" s="5" t="s">
        <v>71</v>
      </c>
      <c r="C13" s="6">
        <v>50000</v>
      </c>
      <c r="D13" s="6">
        <v>50000</v>
      </c>
      <c r="E13" s="6">
        <v>50000</v>
      </c>
      <c r="F13" s="6">
        <v>50000</v>
      </c>
      <c r="G13" s="155" t="s">
        <v>124</v>
      </c>
      <c r="H13" s="172"/>
      <c r="I13" s="172"/>
      <c r="J13" s="172"/>
      <c r="K13" s="172"/>
      <c r="L13" s="172"/>
      <c r="M13" s="172"/>
      <c r="N13" s="156"/>
      <c r="O13" s="6">
        <f t="shared" si="1"/>
        <v>200000</v>
      </c>
    </row>
    <row r="14" spans="1:17" x14ac:dyDescent="0.25">
      <c r="A14" s="2">
        <v>11</v>
      </c>
      <c r="B14" s="5" t="s">
        <v>72</v>
      </c>
      <c r="C14" s="173" t="s">
        <v>122</v>
      </c>
      <c r="D14" s="174"/>
      <c r="E14" s="175"/>
      <c r="F14" s="6">
        <v>50000</v>
      </c>
      <c r="G14" s="6">
        <v>50000</v>
      </c>
      <c r="H14" s="6">
        <v>50000</v>
      </c>
      <c r="I14" s="57"/>
      <c r="J14" s="57"/>
      <c r="K14" s="57"/>
      <c r="L14" s="57"/>
      <c r="M14" s="57"/>
      <c r="N14" s="57"/>
      <c r="O14" s="6">
        <f t="shared" si="1"/>
        <v>150000</v>
      </c>
    </row>
    <row r="15" spans="1:17" x14ac:dyDescent="0.25">
      <c r="A15" s="2">
        <v>12</v>
      </c>
      <c r="B15" s="5" t="s">
        <v>73</v>
      </c>
      <c r="C15" s="138" t="s">
        <v>123</v>
      </c>
      <c r="D15" s="139"/>
      <c r="E15" s="140"/>
      <c r="F15" s="6">
        <v>50000</v>
      </c>
      <c r="G15" s="6">
        <v>50000</v>
      </c>
      <c r="H15" s="6">
        <v>50000</v>
      </c>
      <c r="I15" s="6">
        <v>50000</v>
      </c>
      <c r="J15" s="6">
        <v>50000</v>
      </c>
      <c r="K15" s="6">
        <v>50000</v>
      </c>
      <c r="L15" s="6">
        <v>50000</v>
      </c>
      <c r="M15" s="6">
        <v>50000</v>
      </c>
      <c r="N15" s="6">
        <v>50000</v>
      </c>
      <c r="O15" s="6">
        <f t="shared" si="1"/>
        <v>450000</v>
      </c>
    </row>
    <row r="16" spans="1:17" x14ac:dyDescent="0.25">
      <c r="A16" s="2">
        <v>13</v>
      </c>
      <c r="B16" s="5" t="s">
        <v>79</v>
      </c>
      <c r="C16" s="6">
        <v>50000</v>
      </c>
      <c r="D16" s="6">
        <v>50000</v>
      </c>
      <c r="E16" s="6">
        <v>50000</v>
      </c>
      <c r="F16" s="6">
        <v>50000</v>
      </c>
      <c r="G16" s="6">
        <v>50000</v>
      </c>
      <c r="H16" s="6">
        <v>50000</v>
      </c>
      <c r="I16" s="6">
        <v>50000</v>
      </c>
      <c r="J16" s="6">
        <v>50000</v>
      </c>
      <c r="K16" s="6">
        <v>50000</v>
      </c>
      <c r="L16" s="6">
        <v>50000</v>
      </c>
      <c r="M16" s="6">
        <v>50000</v>
      </c>
      <c r="N16" s="6">
        <v>50000</v>
      </c>
      <c r="O16" s="6">
        <f t="shared" si="1"/>
        <v>600000</v>
      </c>
    </row>
    <row r="17" spans="1:15" x14ac:dyDescent="0.25">
      <c r="A17" s="2">
        <v>14</v>
      </c>
      <c r="B17" s="5" t="s">
        <v>80</v>
      </c>
      <c r="C17" s="6">
        <v>50000</v>
      </c>
      <c r="D17" s="6">
        <v>50000</v>
      </c>
      <c r="E17" s="6">
        <v>50000</v>
      </c>
      <c r="F17" s="6">
        <v>50000</v>
      </c>
      <c r="G17" s="6">
        <v>50000</v>
      </c>
      <c r="H17" s="6">
        <v>50000</v>
      </c>
      <c r="I17" s="6">
        <v>50000</v>
      </c>
      <c r="J17" s="6">
        <v>50000</v>
      </c>
      <c r="K17" s="6">
        <v>50000</v>
      </c>
      <c r="L17" s="6">
        <v>50000</v>
      </c>
      <c r="M17" s="6">
        <v>50000</v>
      </c>
      <c r="N17" s="6">
        <v>50000</v>
      </c>
      <c r="O17" s="6">
        <f t="shared" si="1"/>
        <v>600000</v>
      </c>
    </row>
    <row r="18" spans="1:15" x14ac:dyDescent="0.25">
      <c r="A18" s="2">
        <v>15</v>
      </c>
      <c r="B18" s="5" t="s">
        <v>81</v>
      </c>
      <c r="C18" s="6">
        <v>50000</v>
      </c>
      <c r="D18" s="6">
        <v>50000</v>
      </c>
      <c r="E18" s="6">
        <v>50000</v>
      </c>
      <c r="F18" s="6">
        <v>50000</v>
      </c>
      <c r="G18" s="6">
        <v>50000</v>
      </c>
      <c r="H18" s="6">
        <v>50000</v>
      </c>
      <c r="I18" s="57"/>
      <c r="J18" s="57"/>
      <c r="K18" s="57"/>
      <c r="L18" s="57"/>
      <c r="M18" s="155" t="s">
        <v>124</v>
      </c>
      <c r="N18" s="156"/>
      <c r="O18" s="6">
        <f t="shared" si="1"/>
        <v>300000</v>
      </c>
    </row>
    <row r="19" spans="1:15" x14ac:dyDescent="0.25">
      <c r="A19" s="2">
        <v>16</v>
      </c>
      <c r="B19" s="5" t="s">
        <v>85</v>
      </c>
      <c r="C19" s="138"/>
      <c r="D19" s="140"/>
      <c r="E19" s="141" t="s">
        <v>123</v>
      </c>
      <c r="F19" s="142"/>
      <c r="G19" s="6">
        <v>50000</v>
      </c>
      <c r="H19" s="58">
        <v>50000</v>
      </c>
      <c r="I19" s="58">
        <v>50000</v>
      </c>
      <c r="J19" s="58">
        <v>50000</v>
      </c>
      <c r="K19" s="58">
        <v>50000</v>
      </c>
      <c r="L19" s="57"/>
      <c r="M19" s="57"/>
      <c r="N19" s="57"/>
      <c r="O19" s="6">
        <f t="shared" si="1"/>
        <v>250000</v>
      </c>
    </row>
    <row r="20" spans="1:15" x14ac:dyDescent="0.25">
      <c r="A20" s="2">
        <v>17</v>
      </c>
      <c r="B20" s="5" t="s">
        <v>93</v>
      </c>
      <c r="C20" s="138"/>
      <c r="D20" s="139"/>
      <c r="E20" s="140"/>
      <c r="F20" s="57" t="s">
        <v>230</v>
      </c>
      <c r="G20" s="57"/>
      <c r="H20" s="57"/>
      <c r="I20" s="6">
        <v>50000</v>
      </c>
      <c r="J20" s="6">
        <v>50000</v>
      </c>
      <c r="K20" s="57"/>
      <c r="L20" s="57"/>
      <c r="M20" s="57"/>
      <c r="N20" s="57"/>
      <c r="O20" s="6">
        <f t="shared" si="1"/>
        <v>100000</v>
      </c>
    </row>
    <row r="21" spans="1:15" x14ac:dyDescent="0.25">
      <c r="A21" s="2">
        <v>18</v>
      </c>
      <c r="B21" s="5" t="s">
        <v>98</v>
      </c>
      <c r="C21" s="6">
        <v>50000</v>
      </c>
      <c r="D21" s="6">
        <v>50000</v>
      </c>
      <c r="E21" s="6">
        <v>50000</v>
      </c>
      <c r="F21" s="6">
        <v>50000</v>
      </c>
      <c r="G21" s="6">
        <v>50000</v>
      </c>
      <c r="H21" s="6">
        <v>50000</v>
      </c>
      <c r="I21" s="57"/>
      <c r="J21" s="57"/>
      <c r="K21" s="57"/>
      <c r="L21" s="57"/>
      <c r="M21" s="57"/>
      <c r="N21" s="57"/>
      <c r="O21" s="6">
        <f t="shared" si="1"/>
        <v>300000</v>
      </c>
    </row>
    <row r="22" spans="1:15" x14ac:dyDescent="0.25">
      <c r="A22" s="2">
        <v>19</v>
      </c>
      <c r="B22" s="5" t="s">
        <v>101</v>
      </c>
      <c r="C22" s="6">
        <v>50000</v>
      </c>
      <c r="D22" s="6">
        <v>50000</v>
      </c>
      <c r="E22" s="6">
        <v>50000</v>
      </c>
      <c r="F22" s="6">
        <v>50000</v>
      </c>
      <c r="G22" s="6">
        <v>50000</v>
      </c>
      <c r="H22" s="6">
        <v>50000</v>
      </c>
      <c r="I22" s="6">
        <v>50000</v>
      </c>
      <c r="J22" s="6">
        <v>50000</v>
      </c>
      <c r="K22" s="6">
        <v>50000</v>
      </c>
      <c r="L22" s="6">
        <v>50000</v>
      </c>
      <c r="M22" s="6">
        <v>50000</v>
      </c>
      <c r="N22" s="6">
        <v>50000</v>
      </c>
      <c r="O22" s="6">
        <f t="shared" si="1"/>
        <v>600000</v>
      </c>
    </row>
    <row r="23" spans="1:15" x14ac:dyDescent="0.25">
      <c r="A23" s="2">
        <v>20</v>
      </c>
      <c r="B23" s="5" t="s">
        <v>107</v>
      </c>
      <c r="C23" s="138"/>
      <c r="D23" s="139"/>
      <c r="E23" s="139"/>
      <c r="F23" s="139"/>
      <c r="G23" s="139"/>
      <c r="H23" s="140"/>
      <c r="I23" s="6">
        <v>50000</v>
      </c>
      <c r="J23" s="6">
        <v>50000</v>
      </c>
      <c r="K23" s="6">
        <v>50000</v>
      </c>
      <c r="L23" s="6">
        <v>50000</v>
      </c>
      <c r="M23" s="6">
        <v>50000</v>
      </c>
      <c r="N23" s="6">
        <v>50000</v>
      </c>
      <c r="O23" s="6">
        <f t="shared" si="1"/>
        <v>300000</v>
      </c>
    </row>
    <row r="24" spans="1:15" x14ac:dyDescent="0.25">
      <c r="A24" s="2">
        <v>21</v>
      </c>
      <c r="B24" s="5" t="s">
        <v>108</v>
      </c>
      <c r="C24" s="6">
        <v>50000</v>
      </c>
      <c r="D24" s="6">
        <v>50000</v>
      </c>
      <c r="E24" s="6">
        <v>50000</v>
      </c>
      <c r="F24" s="6">
        <v>50000</v>
      </c>
      <c r="G24" s="6">
        <v>50000</v>
      </c>
      <c r="H24" s="6">
        <v>50000</v>
      </c>
      <c r="I24" s="6">
        <v>50000</v>
      </c>
      <c r="J24" s="6">
        <v>50000</v>
      </c>
      <c r="K24" s="6">
        <v>50000</v>
      </c>
      <c r="L24" s="6">
        <v>50000</v>
      </c>
      <c r="M24" s="6">
        <v>50000</v>
      </c>
      <c r="N24" s="6">
        <v>50000</v>
      </c>
      <c r="O24" s="6">
        <f>SUM(C24:N24)</f>
        <v>600000</v>
      </c>
    </row>
    <row r="25" spans="1:15" x14ac:dyDescent="0.25">
      <c r="A25" s="2">
        <v>22</v>
      </c>
      <c r="B25" s="5" t="s">
        <v>109</v>
      </c>
      <c r="C25" s="6">
        <v>50000</v>
      </c>
      <c r="D25" s="6">
        <v>50000</v>
      </c>
      <c r="E25" s="6">
        <v>50000</v>
      </c>
      <c r="F25" s="6">
        <v>50000</v>
      </c>
      <c r="G25" s="6">
        <v>50000</v>
      </c>
      <c r="H25" s="6">
        <v>50000</v>
      </c>
      <c r="I25" s="6">
        <v>50000</v>
      </c>
      <c r="J25" s="6">
        <v>50000</v>
      </c>
      <c r="K25" s="6">
        <v>50000</v>
      </c>
      <c r="L25" s="6">
        <v>50000</v>
      </c>
      <c r="M25" s="6">
        <v>50000</v>
      </c>
      <c r="N25" s="6">
        <v>50000</v>
      </c>
      <c r="O25" s="6">
        <f>SUM(C25:N25)</f>
        <v>600000</v>
      </c>
    </row>
    <row r="26" spans="1:15" x14ac:dyDescent="0.25">
      <c r="A26" s="2">
        <v>23</v>
      </c>
      <c r="B26" s="5" t="s">
        <v>112</v>
      </c>
      <c r="C26" s="6">
        <v>50000</v>
      </c>
      <c r="D26" s="6">
        <v>50000</v>
      </c>
      <c r="E26" s="6">
        <v>50000</v>
      </c>
      <c r="F26" s="6">
        <v>50000</v>
      </c>
      <c r="G26" s="6">
        <v>50000</v>
      </c>
      <c r="H26" s="6">
        <v>50000</v>
      </c>
      <c r="I26" s="6">
        <v>50000</v>
      </c>
      <c r="J26" s="6">
        <v>50000</v>
      </c>
      <c r="K26" s="6">
        <v>50000</v>
      </c>
      <c r="L26" s="6">
        <v>50000</v>
      </c>
      <c r="M26" s="6">
        <v>50000</v>
      </c>
      <c r="N26" s="6">
        <v>50000</v>
      </c>
      <c r="O26" s="6">
        <f>SUM(C26:N26)</f>
        <v>600000</v>
      </c>
    </row>
    <row r="27" spans="1:15" x14ac:dyDescent="0.25">
      <c r="A27" s="2">
        <v>24</v>
      </c>
      <c r="B27" s="5" t="s">
        <v>113</v>
      </c>
      <c r="C27" s="6">
        <v>50000</v>
      </c>
      <c r="D27" s="6">
        <v>50000</v>
      </c>
      <c r="E27" s="6">
        <v>50000</v>
      </c>
      <c r="F27" s="6">
        <v>50000</v>
      </c>
      <c r="G27" s="6">
        <v>50000</v>
      </c>
      <c r="H27" s="6">
        <v>50000</v>
      </c>
      <c r="I27" s="6">
        <v>50000</v>
      </c>
      <c r="J27" s="6">
        <v>50000</v>
      </c>
      <c r="K27" s="6">
        <v>50000</v>
      </c>
      <c r="L27" s="6">
        <v>50000</v>
      </c>
      <c r="M27" s="6">
        <v>50000</v>
      </c>
      <c r="N27" s="6">
        <v>50000</v>
      </c>
      <c r="O27" s="6">
        <f>SUM(C27:N27)</f>
        <v>600000</v>
      </c>
    </row>
    <row r="28" spans="1:15" x14ac:dyDescent="0.25">
      <c r="A28" s="2">
        <v>25</v>
      </c>
      <c r="B28" s="5" t="s">
        <v>114</v>
      </c>
      <c r="C28" s="149"/>
      <c r="D28" s="150"/>
      <c r="E28" s="150"/>
      <c r="F28" s="150"/>
      <c r="G28" s="151"/>
      <c r="H28" s="6">
        <v>50000</v>
      </c>
      <c r="I28" s="6">
        <v>50000</v>
      </c>
      <c r="J28" s="6">
        <v>50000</v>
      </c>
      <c r="K28" s="155" t="s">
        <v>124</v>
      </c>
      <c r="L28" s="172"/>
      <c r="M28" s="172"/>
      <c r="N28" s="156"/>
      <c r="O28" s="6">
        <f>SUM(C28:N28)</f>
        <v>150000</v>
      </c>
    </row>
    <row r="29" spans="1:15" s="45" customFormat="1" x14ac:dyDescent="0.25">
      <c r="A29" s="2">
        <v>26</v>
      </c>
      <c r="B29" s="33" t="s">
        <v>174</v>
      </c>
      <c r="C29" s="58">
        <v>50000</v>
      </c>
      <c r="D29" s="58">
        <v>50000</v>
      </c>
      <c r="E29" s="58">
        <v>50000</v>
      </c>
      <c r="F29" s="58">
        <v>50000</v>
      </c>
      <c r="G29" s="57"/>
      <c r="H29" s="57"/>
      <c r="I29" s="57"/>
      <c r="J29" s="57"/>
      <c r="K29" s="57"/>
      <c r="L29" s="57"/>
      <c r="M29" s="57"/>
      <c r="N29" s="57"/>
      <c r="O29" s="6">
        <f>SUM(C29:J29)</f>
        <v>200000</v>
      </c>
    </row>
    <row r="30" spans="1:15" s="45" customFormat="1" x14ac:dyDescent="0.25">
      <c r="A30" s="33">
        <v>27</v>
      </c>
      <c r="B30" s="33" t="s">
        <v>171</v>
      </c>
      <c r="C30" s="58">
        <v>50000</v>
      </c>
      <c r="D30" s="58">
        <v>50000</v>
      </c>
      <c r="E30" s="58">
        <v>50000</v>
      </c>
      <c r="F30" s="58">
        <v>50000</v>
      </c>
      <c r="G30" s="58">
        <v>50000</v>
      </c>
      <c r="H30" s="58">
        <v>50000</v>
      </c>
      <c r="I30" s="58">
        <v>50000</v>
      </c>
      <c r="J30" s="58">
        <v>50000</v>
      </c>
      <c r="K30" s="58">
        <v>50000</v>
      </c>
      <c r="L30" s="58">
        <v>50000</v>
      </c>
      <c r="M30" s="58">
        <v>50000</v>
      </c>
      <c r="N30" s="58">
        <v>50000</v>
      </c>
      <c r="O30" s="58">
        <f t="shared" ref="O30:O39" si="2">SUM(C30:N30)</f>
        <v>600000</v>
      </c>
    </row>
    <row r="31" spans="1:15" s="45" customFormat="1" x14ac:dyDescent="0.25">
      <c r="A31" s="33">
        <v>28</v>
      </c>
      <c r="B31" s="33" t="s">
        <v>169</v>
      </c>
      <c r="C31" s="58">
        <v>50000</v>
      </c>
      <c r="D31" s="58">
        <v>50000</v>
      </c>
      <c r="E31" s="58">
        <v>50000</v>
      </c>
      <c r="F31" s="58">
        <v>50000</v>
      </c>
      <c r="G31" s="58">
        <v>50000</v>
      </c>
      <c r="H31" s="58">
        <v>50000</v>
      </c>
      <c r="I31" s="58">
        <v>50000</v>
      </c>
      <c r="J31" s="58">
        <v>50000</v>
      </c>
      <c r="K31" s="58">
        <v>50000</v>
      </c>
      <c r="L31" s="58">
        <v>50000</v>
      </c>
      <c r="M31" s="58">
        <v>50000</v>
      </c>
      <c r="N31" s="58">
        <v>50000</v>
      </c>
      <c r="O31" s="58">
        <f t="shared" si="2"/>
        <v>600000</v>
      </c>
    </row>
    <row r="32" spans="1:15" s="45" customFormat="1" x14ac:dyDescent="0.25">
      <c r="A32" s="33">
        <v>29</v>
      </c>
      <c r="B32" s="33" t="s">
        <v>191</v>
      </c>
      <c r="C32" s="143"/>
      <c r="D32" s="144"/>
      <c r="E32" s="145"/>
      <c r="F32" s="141" t="s">
        <v>123</v>
      </c>
      <c r="G32" s="142"/>
      <c r="H32" s="58">
        <v>50000</v>
      </c>
      <c r="I32" s="58">
        <v>50000</v>
      </c>
      <c r="J32" s="58">
        <v>50000</v>
      </c>
      <c r="K32" s="58">
        <v>50000</v>
      </c>
      <c r="L32" s="57"/>
      <c r="M32" s="57"/>
      <c r="N32" s="57"/>
      <c r="O32" s="58">
        <f t="shared" si="2"/>
        <v>200000</v>
      </c>
    </row>
    <row r="33" spans="1:15" s="45" customFormat="1" x14ac:dyDescent="0.25">
      <c r="A33" s="33">
        <v>30</v>
      </c>
      <c r="B33" s="33" t="s">
        <v>193</v>
      </c>
      <c r="C33" s="143"/>
      <c r="D33" s="144"/>
      <c r="E33" s="145"/>
      <c r="F33" s="141" t="s">
        <v>123</v>
      </c>
      <c r="G33" s="142"/>
      <c r="H33" s="58">
        <v>50000</v>
      </c>
      <c r="I33" s="58">
        <v>50000</v>
      </c>
      <c r="J33" s="58">
        <v>50000</v>
      </c>
      <c r="K33" s="58">
        <v>50000</v>
      </c>
      <c r="L33" s="57"/>
      <c r="M33" s="57"/>
      <c r="N33" s="57"/>
      <c r="O33" s="58">
        <f t="shared" si="2"/>
        <v>200000</v>
      </c>
    </row>
    <row r="34" spans="1:15" s="45" customFormat="1" x14ac:dyDescent="0.25">
      <c r="A34" s="33">
        <v>31</v>
      </c>
      <c r="B34" s="33" t="s">
        <v>205</v>
      </c>
      <c r="C34" s="138"/>
      <c r="D34" s="139"/>
      <c r="E34" s="139"/>
      <c r="F34" s="140"/>
      <c r="G34" s="141" t="s">
        <v>123</v>
      </c>
      <c r="H34" s="142"/>
      <c r="I34" s="57"/>
      <c r="J34" s="58">
        <v>50000</v>
      </c>
      <c r="K34" s="58">
        <v>50000</v>
      </c>
      <c r="L34" s="58">
        <v>50000</v>
      </c>
      <c r="M34" s="58">
        <v>50000</v>
      </c>
      <c r="N34" s="58">
        <v>50000</v>
      </c>
      <c r="O34" s="58">
        <f t="shared" si="2"/>
        <v>250000</v>
      </c>
    </row>
    <row r="35" spans="1:15" s="45" customFormat="1" x14ac:dyDescent="0.25">
      <c r="A35" s="33">
        <v>32</v>
      </c>
      <c r="B35" s="33" t="s">
        <v>151</v>
      </c>
      <c r="C35" s="57"/>
      <c r="D35" s="57"/>
      <c r="E35" s="57"/>
      <c r="F35" s="57"/>
      <c r="G35" s="57"/>
      <c r="H35" s="57"/>
      <c r="I35" s="57"/>
      <c r="J35" s="57"/>
      <c r="K35" s="58">
        <v>50000</v>
      </c>
      <c r="L35" s="58">
        <v>50000</v>
      </c>
      <c r="M35" s="58">
        <v>50000</v>
      </c>
      <c r="N35" s="58">
        <v>50000</v>
      </c>
      <c r="O35" s="58">
        <f t="shared" si="2"/>
        <v>200000</v>
      </c>
    </row>
    <row r="36" spans="1:15" s="45" customFormat="1" x14ac:dyDescent="0.25">
      <c r="A36" s="33">
        <v>33</v>
      </c>
      <c r="B36" s="33" t="s">
        <v>186</v>
      </c>
      <c r="C36" s="66"/>
      <c r="D36" s="141" t="s">
        <v>123</v>
      </c>
      <c r="E36" s="142"/>
      <c r="F36" s="61"/>
      <c r="G36" s="61"/>
      <c r="H36" s="61"/>
      <c r="I36" s="61"/>
      <c r="J36" s="60">
        <v>50000</v>
      </c>
      <c r="K36" s="58">
        <v>50000</v>
      </c>
      <c r="L36" s="61"/>
      <c r="M36" s="61"/>
      <c r="N36" s="61"/>
      <c r="O36" s="58">
        <f t="shared" si="2"/>
        <v>100000</v>
      </c>
    </row>
    <row r="37" spans="1:15" s="45" customFormat="1" x14ac:dyDescent="0.25">
      <c r="A37" s="33">
        <v>34</v>
      </c>
      <c r="B37" s="33" t="s">
        <v>187</v>
      </c>
      <c r="C37" s="143"/>
      <c r="D37" s="145"/>
      <c r="E37" s="141" t="s">
        <v>123</v>
      </c>
      <c r="F37" s="142"/>
      <c r="G37" s="58">
        <v>50000</v>
      </c>
      <c r="H37" s="58">
        <v>50000</v>
      </c>
      <c r="I37" s="58">
        <v>50000</v>
      </c>
      <c r="J37" s="58">
        <v>50000</v>
      </c>
      <c r="K37" s="60">
        <v>50000</v>
      </c>
      <c r="L37" s="58">
        <v>50000</v>
      </c>
      <c r="M37" s="167" t="s">
        <v>280</v>
      </c>
      <c r="N37" s="168"/>
      <c r="O37" s="58">
        <f t="shared" si="2"/>
        <v>300000</v>
      </c>
    </row>
    <row r="38" spans="1:15" s="45" customFormat="1" x14ac:dyDescent="0.25">
      <c r="A38" s="33">
        <v>35</v>
      </c>
      <c r="B38" s="33" t="s">
        <v>170</v>
      </c>
      <c r="C38" s="58">
        <v>50000</v>
      </c>
      <c r="D38" s="58">
        <v>50000</v>
      </c>
      <c r="E38" s="58">
        <v>50000</v>
      </c>
      <c r="F38" s="58">
        <v>50000</v>
      </c>
      <c r="G38" s="58">
        <v>50000</v>
      </c>
      <c r="H38" s="58">
        <v>50000</v>
      </c>
      <c r="I38" s="58">
        <v>50000</v>
      </c>
      <c r="J38" s="58">
        <v>50000</v>
      </c>
      <c r="K38" s="58">
        <v>50000</v>
      </c>
      <c r="L38" s="58">
        <v>50000</v>
      </c>
      <c r="M38" s="58">
        <v>50000</v>
      </c>
      <c r="N38" s="57"/>
      <c r="O38" s="58">
        <f t="shared" si="2"/>
        <v>550000</v>
      </c>
    </row>
    <row r="39" spans="1:15" s="45" customFormat="1" x14ac:dyDescent="0.25">
      <c r="A39" s="33">
        <v>36</v>
      </c>
      <c r="B39" s="33" t="s">
        <v>206</v>
      </c>
      <c r="C39" s="138"/>
      <c r="D39" s="140"/>
      <c r="E39" s="138" t="s">
        <v>231</v>
      </c>
      <c r="F39" s="139"/>
      <c r="G39" s="139"/>
      <c r="H39" s="140"/>
      <c r="I39" s="58">
        <v>50000</v>
      </c>
      <c r="J39" s="58">
        <v>50000</v>
      </c>
      <c r="K39" s="58">
        <v>50000</v>
      </c>
      <c r="L39" s="58">
        <v>50000</v>
      </c>
      <c r="M39" s="58">
        <v>50000</v>
      </c>
      <c r="N39" s="58">
        <v>50000</v>
      </c>
      <c r="O39" s="58">
        <f t="shared" si="2"/>
        <v>300000</v>
      </c>
    </row>
    <row r="40" spans="1:15" s="45" customFormat="1" x14ac:dyDescent="0.25">
      <c r="A40" s="33">
        <v>37</v>
      </c>
      <c r="B40" s="33" t="s">
        <v>196</v>
      </c>
      <c r="C40" s="143"/>
      <c r="D40" s="144"/>
      <c r="E40" s="145"/>
      <c r="F40" s="141" t="s">
        <v>123</v>
      </c>
      <c r="G40" s="142"/>
      <c r="H40" s="58">
        <v>50000</v>
      </c>
      <c r="I40" s="58">
        <v>50000</v>
      </c>
      <c r="J40" s="58">
        <v>50000</v>
      </c>
      <c r="K40" s="58">
        <v>50000</v>
      </c>
      <c r="L40" s="165" t="s">
        <v>124</v>
      </c>
      <c r="M40" s="165"/>
      <c r="N40" s="166"/>
      <c r="O40" s="58">
        <f t="shared" ref="O40:O46" si="3">SUM(C40:N40)</f>
        <v>200000</v>
      </c>
    </row>
    <row r="41" spans="1:15" s="45" customFormat="1" x14ac:dyDescent="0.25">
      <c r="A41" s="33">
        <v>38</v>
      </c>
      <c r="B41" s="33" t="s">
        <v>173</v>
      </c>
      <c r="C41" s="58">
        <v>50000</v>
      </c>
      <c r="D41" s="58">
        <v>50000</v>
      </c>
      <c r="E41" s="58">
        <v>50000</v>
      </c>
      <c r="F41" s="58">
        <v>50000</v>
      </c>
      <c r="G41" s="58">
        <v>50000</v>
      </c>
      <c r="H41" s="58">
        <v>50000</v>
      </c>
      <c r="I41" s="58">
        <v>50000</v>
      </c>
      <c r="J41" s="58">
        <v>50000</v>
      </c>
      <c r="K41" s="58">
        <v>50000</v>
      </c>
      <c r="L41" s="58">
        <v>50000</v>
      </c>
      <c r="M41" s="58">
        <v>50000</v>
      </c>
      <c r="N41" s="58">
        <v>50000</v>
      </c>
      <c r="O41" s="58">
        <f t="shared" si="3"/>
        <v>600000</v>
      </c>
    </row>
    <row r="42" spans="1:15" s="45" customFormat="1" x14ac:dyDescent="0.25">
      <c r="A42" s="33">
        <v>39</v>
      </c>
      <c r="B42" s="33" t="s">
        <v>154</v>
      </c>
      <c r="C42" s="58">
        <v>50000</v>
      </c>
      <c r="D42" s="58">
        <v>50000</v>
      </c>
      <c r="E42" s="58">
        <v>50000</v>
      </c>
      <c r="F42" s="58">
        <v>50000</v>
      </c>
      <c r="G42" s="58">
        <v>50000</v>
      </c>
      <c r="H42" s="58">
        <v>50000</v>
      </c>
      <c r="I42" s="58">
        <v>50000</v>
      </c>
      <c r="J42" s="58">
        <v>50000</v>
      </c>
      <c r="K42" s="58">
        <v>50000</v>
      </c>
      <c r="L42" s="58">
        <v>50000</v>
      </c>
      <c r="M42" s="58">
        <v>50000</v>
      </c>
      <c r="N42" s="58">
        <v>50000</v>
      </c>
      <c r="O42" s="58">
        <f t="shared" si="3"/>
        <v>600000</v>
      </c>
    </row>
    <row r="43" spans="1:15" s="39" customFormat="1" x14ac:dyDescent="0.25">
      <c r="A43" s="33">
        <v>40</v>
      </c>
      <c r="B43" s="67" t="s">
        <v>190</v>
      </c>
      <c r="C43" s="143"/>
      <c r="D43" s="144"/>
      <c r="E43" s="144"/>
      <c r="F43" s="145"/>
      <c r="G43" s="58">
        <v>50000</v>
      </c>
      <c r="H43" s="58">
        <v>50000</v>
      </c>
      <c r="I43" s="58">
        <v>50000</v>
      </c>
      <c r="J43" s="58">
        <v>50000</v>
      </c>
      <c r="K43" s="57"/>
      <c r="L43" s="57"/>
      <c r="M43" s="57"/>
      <c r="N43" s="57"/>
      <c r="O43" s="6">
        <f t="shared" si="3"/>
        <v>200000</v>
      </c>
    </row>
    <row r="44" spans="1:15" s="39" customFormat="1" x14ac:dyDescent="0.25">
      <c r="A44" s="33">
        <v>41</v>
      </c>
      <c r="B44" s="33" t="s">
        <v>203</v>
      </c>
      <c r="C44" s="143"/>
      <c r="D44" s="144"/>
      <c r="E44" s="144"/>
      <c r="F44" s="144"/>
      <c r="G44" s="145"/>
      <c r="H44" s="61" t="s">
        <v>230</v>
      </c>
      <c r="I44" s="61"/>
      <c r="J44" s="61"/>
      <c r="K44" s="61"/>
      <c r="L44" s="60">
        <v>50000</v>
      </c>
      <c r="M44" s="163" t="s">
        <v>124</v>
      </c>
      <c r="N44" s="164"/>
      <c r="O44" s="6">
        <f t="shared" si="3"/>
        <v>50000</v>
      </c>
    </row>
    <row r="45" spans="1:15" s="45" customFormat="1" x14ac:dyDescent="0.25">
      <c r="A45" s="33">
        <v>42</v>
      </c>
      <c r="B45" s="33" t="s">
        <v>149</v>
      </c>
      <c r="C45" s="57"/>
      <c r="D45" s="57"/>
      <c r="E45" s="57"/>
      <c r="F45" s="57"/>
      <c r="G45" s="57"/>
      <c r="H45" s="57"/>
      <c r="I45" s="57"/>
      <c r="J45" s="57"/>
      <c r="K45" s="58">
        <v>50000</v>
      </c>
      <c r="L45" s="58">
        <v>50000</v>
      </c>
      <c r="M45" s="58">
        <v>50000</v>
      </c>
      <c r="N45" s="58">
        <v>50000</v>
      </c>
      <c r="O45" s="58">
        <f t="shared" si="3"/>
        <v>200000</v>
      </c>
    </row>
    <row r="46" spans="1:15" s="45" customFormat="1" x14ac:dyDescent="0.25">
      <c r="A46" s="33">
        <v>43</v>
      </c>
      <c r="B46" s="33" t="s">
        <v>160</v>
      </c>
      <c r="C46" s="58">
        <v>50000</v>
      </c>
      <c r="D46" s="58">
        <v>50000</v>
      </c>
      <c r="E46" s="58">
        <v>50000</v>
      </c>
      <c r="F46" s="58">
        <v>50000</v>
      </c>
      <c r="G46" s="58">
        <v>50000</v>
      </c>
      <c r="H46" s="58">
        <v>50000</v>
      </c>
      <c r="I46" s="57"/>
      <c r="J46" s="57"/>
      <c r="K46" s="57"/>
      <c r="L46" s="57"/>
      <c r="M46" s="57"/>
      <c r="N46" s="57"/>
      <c r="O46" s="58">
        <f t="shared" si="3"/>
        <v>300000</v>
      </c>
    </row>
    <row r="47" spans="1:15" s="45" customFormat="1" x14ac:dyDescent="0.25">
      <c r="A47" s="33">
        <v>44</v>
      </c>
      <c r="B47" s="33" t="s">
        <v>158</v>
      </c>
      <c r="C47" s="58">
        <v>50000</v>
      </c>
      <c r="D47" s="58">
        <v>50000</v>
      </c>
      <c r="E47" s="58">
        <v>50000</v>
      </c>
      <c r="F47" s="58">
        <v>50000</v>
      </c>
      <c r="G47" s="58">
        <v>50000</v>
      </c>
      <c r="H47" s="58">
        <v>50000</v>
      </c>
      <c r="I47" s="58">
        <v>50000</v>
      </c>
      <c r="J47" s="58">
        <v>50000</v>
      </c>
      <c r="K47" s="58">
        <v>50000</v>
      </c>
      <c r="L47" s="58">
        <v>50000</v>
      </c>
      <c r="M47" s="163" t="s">
        <v>124</v>
      </c>
      <c r="N47" s="164"/>
      <c r="O47" s="58">
        <f t="shared" ref="O47:O52" si="4">SUM(C47:N47)</f>
        <v>500000</v>
      </c>
    </row>
    <row r="48" spans="1:15" s="39" customFormat="1" x14ac:dyDescent="0.25">
      <c r="A48" s="33">
        <v>45</v>
      </c>
      <c r="B48" s="33" t="s">
        <v>195</v>
      </c>
      <c r="C48" s="143"/>
      <c r="D48" s="144"/>
      <c r="E48" s="144"/>
      <c r="F48" s="144"/>
      <c r="G48" s="145"/>
      <c r="H48" s="61" t="s">
        <v>230</v>
      </c>
      <c r="I48" s="61"/>
      <c r="J48" s="61"/>
      <c r="K48" s="61"/>
      <c r="L48" s="60">
        <v>50000</v>
      </c>
      <c r="M48" s="60">
        <v>50000</v>
      </c>
      <c r="N48" s="61"/>
      <c r="O48" s="6">
        <f t="shared" si="4"/>
        <v>100000</v>
      </c>
    </row>
    <row r="49" spans="1:15" s="39" customFormat="1" x14ac:dyDescent="0.25">
      <c r="A49" s="33">
        <v>46</v>
      </c>
      <c r="B49" s="33" t="s">
        <v>131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8">
        <v>50000</v>
      </c>
      <c r="N49" s="61"/>
      <c r="O49" s="6">
        <f t="shared" si="4"/>
        <v>50000</v>
      </c>
    </row>
    <row r="50" spans="1:15" s="45" customFormat="1" x14ac:dyDescent="0.25">
      <c r="A50" s="33">
        <v>47</v>
      </c>
      <c r="B50" s="33" t="s">
        <v>148</v>
      </c>
      <c r="C50" s="58">
        <v>50000</v>
      </c>
      <c r="D50" s="58">
        <v>50000</v>
      </c>
      <c r="E50" s="58">
        <v>50000</v>
      </c>
      <c r="F50" s="58">
        <v>50000</v>
      </c>
      <c r="G50" s="58">
        <v>50000</v>
      </c>
      <c r="H50" s="58">
        <v>50000</v>
      </c>
      <c r="I50" s="58">
        <v>50000</v>
      </c>
      <c r="J50" s="58">
        <v>50000</v>
      </c>
      <c r="K50" s="58">
        <v>50000</v>
      </c>
      <c r="L50" s="58">
        <v>50000</v>
      </c>
      <c r="M50" s="58">
        <v>50000</v>
      </c>
      <c r="N50" s="79" t="s">
        <v>124</v>
      </c>
      <c r="O50" s="58">
        <f t="shared" si="4"/>
        <v>550000</v>
      </c>
    </row>
    <row r="51" spans="1:15" s="45" customFormat="1" x14ac:dyDescent="0.25">
      <c r="A51" s="33">
        <v>48</v>
      </c>
      <c r="B51" s="33" t="s">
        <v>133</v>
      </c>
      <c r="C51" s="6">
        <v>50000</v>
      </c>
      <c r="D51" s="6">
        <v>50000</v>
      </c>
      <c r="E51" s="6">
        <v>50000</v>
      </c>
      <c r="F51" s="6">
        <v>50000</v>
      </c>
      <c r="G51" s="6">
        <v>50000</v>
      </c>
      <c r="H51" s="6">
        <v>50000</v>
      </c>
      <c r="I51" s="6">
        <v>50000</v>
      </c>
      <c r="J51" s="6">
        <v>50000</v>
      </c>
      <c r="K51" s="6">
        <v>50000</v>
      </c>
      <c r="L51" s="6">
        <v>50000</v>
      </c>
      <c r="M51" s="6">
        <v>50000</v>
      </c>
      <c r="N51" s="6">
        <v>50000</v>
      </c>
      <c r="O51" s="58">
        <f t="shared" si="4"/>
        <v>600000</v>
      </c>
    </row>
    <row r="52" spans="1:15" s="45" customFormat="1" x14ac:dyDescent="0.25">
      <c r="A52" s="33">
        <v>49</v>
      </c>
      <c r="B52" s="33" t="s">
        <v>175</v>
      </c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61"/>
      <c r="N52" s="58">
        <v>50000</v>
      </c>
      <c r="O52" s="58">
        <f t="shared" si="4"/>
        <v>50000</v>
      </c>
    </row>
    <row r="53" spans="1:15" s="39" customFormat="1" x14ac:dyDescent="0.25">
      <c r="A53" s="33">
        <v>50</v>
      </c>
      <c r="B53" s="80" t="s">
        <v>201</v>
      </c>
      <c r="C53" s="143"/>
      <c r="D53" s="144"/>
      <c r="E53" s="144"/>
      <c r="F53" s="145"/>
      <c r="G53" s="58">
        <v>50000</v>
      </c>
      <c r="H53" s="58">
        <v>50000</v>
      </c>
      <c r="I53" s="58">
        <v>50000</v>
      </c>
      <c r="J53" s="58">
        <v>50000</v>
      </c>
      <c r="K53" s="58">
        <v>50000</v>
      </c>
      <c r="L53" s="58">
        <v>50000</v>
      </c>
      <c r="M53" s="58">
        <v>50000</v>
      </c>
      <c r="N53" s="79" t="s">
        <v>124</v>
      </c>
      <c r="O53" s="6">
        <f t="shared" ref="O53:O58" si="5">SUM(C53:N53)</f>
        <v>350000</v>
      </c>
    </row>
    <row r="54" spans="1:15" s="81" customFormat="1" x14ac:dyDescent="0.25">
      <c r="A54" s="33">
        <v>51</v>
      </c>
      <c r="B54" s="33" t="s">
        <v>197</v>
      </c>
      <c r="C54" s="146"/>
      <c r="D54" s="147"/>
      <c r="E54" s="147"/>
      <c r="F54" s="147"/>
      <c r="G54" s="148"/>
      <c r="H54" s="58">
        <v>50000</v>
      </c>
      <c r="I54" s="58">
        <v>50000</v>
      </c>
      <c r="J54" s="58">
        <v>50000</v>
      </c>
      <c r="K54" s="58">
        <v>50000</v>
      </c>
      <c r="L54" s="58">
        <v>50000</v>
      </c>
      <c r="M54" s="58">
        <v>50000</v>
      </c>
      <c r="N54" s="82" t="s">
        <v>124</v>
      </c>
      <c r="O54" s="6">
        <f t="shared" si="5"/>
        <v>300000</v>
      </c>
    </row>
    <row r="55" spans="1:15" s="39" customFormat="1" x14ac:dyDescent="0.25">
      <c r="A55" s="33">
        <v>52</v>
      </c>
      <c r="B55" s="80" t="s">
        <v>200</v>
      </c>
      <c r="C55" s="143"/>
      <c r="D55" s="144"/>
      <c r="E55" s="144"/>
      <c r="F55" s="145"/>
      <c r="G55" s="58">
        <v>50000</v>
      </c>
      <c r="H55" s="58">
        <v>50000</v>
      </c>
      <c r="I55" s="58">
        <v>50000</v>
      </c>
      <c r="J55" s="58">
        <v>50000</v>
      </c>
      <c r="K55" s="58">
        <v>50000</v>
      </c>
      <c r="L55" s="58">
        <v>50000</v>
      </c>
      <c r="M55" s="58">
        <v>50000</v>
      </c>
      <c r="N55" s="82" t="s">
        <v>124</v>
      </c>
      <c r="O55" s="6">
        <f t="shared" si="5"/>
        <v>350000</v>
      </c>
    </row>
    <row r="56" spans="1:15" s="39" customFormat="1" x14ac:dyDescent="0.25">
      <c r="A56" s="33">
        <v>53</v>
      </c>
      <c r="B56" s="33" t="s">
        <v>129</v>
      </c>
      <c r="C56" s="6">
        <v>50000</v>
      </c>
      <c r="D56" s="6">
        <v>50000</v>
      </c>
      <c r="E56" s="6">
        <v>50000</v>
      </c>
      <c r="F56" s="6">
        <v>50000</v>
      </c>
      <c r="G56" s="6">
        <v>50000</v>
      </c>
      <c r="H56" s="6">
        <v>50000</v>
      </c>
      <c r="I56" s="6">
        <v>50000</v>
      </c>
      <c r="J56" s="6">
        <v>50000</v>
      </c>
      <c r="K56" s="6">
        <v>50000</v>
      </c>
      <c r="L56" s="6">
        <v>50000</v>
      </c>
      <c r="M56" s="6">
        <v>50000</v>
      </c>
      <c r="N56" s="6">
        <v>50000</v>
      </c>
      <c r="O56" s="6">
        <f t="shared" si="5"/>
        <v>600000</v>
      </c>
    </row>
    <row r="57" spans="1:15" s="39" customFormat="1" x14ac:dyDescent="0.25">
      <c r="A57" s="33">
        <v>54</v>
      </c>
      <c r="B57" s="33" t="s">
        <v>159</v>
      </c>
      <c r="C57" s="149"/>
      <c r="D57" s="150"/>
      <c r="E57" s="150"/>
      <c r="F57" s="150"/>
      <c r="G57" s="151"/>
      <c r="H57" s="58">
        <v>50000</v>
      </c>
      <c r="I57" s="58">
        <v>50000</v>
      </c>
      <c r="J57" s="58">
        <v>50000</v>
      </c>
      <c r="K57" s="58">
        <v>50000</v>
      </c>
      <c r="L57" s="57"/>
      <c r="M57" s="57"/>
      <c r="N57" s="61"/>
      <c r="O57" s="6">
        <f t="shared" si="5"/>
        <v>200000</v>
      </c>
    </row>
    <row r="58" spans="1:15" s="39" customFormat="1" x14ac:dyDescent="0.25">
      <c r="A58" s="33">
        <v>55</v>
      </c>
      <c r="B58" s="33" t="s">
        <v>143</v>
      </c>
      <c r="C58" s="6">
        <v>50000</v>
      </c>
      <c r="D58" s="6">
        <v>50000</v>
      </c>
      <c r="E58" s="6">
        <v>50000</v>
      </c>
      <c r="F58" s="6">
        <v>50000</v>
      </c>
      <c r="G58" s="6">
        <v>50000</v>
      </c>
      <c r="H58" s="6">
        <v>50000</v>
      </c>
      <c r="I58" s="6">
        <v>50000</v>
      </c>
      <c r="J58" s="6">
        <v>50000</v>
      </c>
      <c r="K58" s="6">
        <v>50000</v>
      </c>
      <c r="L58" s="6">
        <v>50000</v>
      </c>
      <c r="M58" s="6">
        <v>50000</v>
      </c>
      <c r="N58" s="6">
        <v>50000</v>
      </c>
      <c r="O58" s="6">
        <f t="shared" si="5"/>
        <v>600000</v>
      </c>
    </row>
    <row r="59" spans="1:15" s="39" customFormat="1" x14ac:dyDescent="0.25">
      <c r="A59" s="33">
        <v>56</v>
      </c>
      <c r="B59" s="33" t="s">
        <v>139</v>
      </c>
      <c r="C59" s="6">
        <v>50000</v>
      </c>
      <c r="D59" s="6">
        <v>50000</v>
      </c>
      <c r="E59" s="6">
        <v>50000</v>
      </c>
      <c r="F59" s="6">
        <v>50000</v>
      </c>
      <c r="G59" s="6">
        <v>50000</v>
      </c>
      <c r="H59" s="6">
        <v>50000</v>
      </c>
      <c r="I59" s="57"/>
      <c r="J59" s="57"/>
      <c r="K59" s="57"/>
      <c r="L59" s="57"/>
      <c r="M59" s="57"/>
      <c r="N59" s="61"/>
      <c r="O59" s="6">
        <f>SUM(C59:N59)</f>
        <v>300000</v>
      </c>
    </row>
    <row r="60" spans="1:15" s="39" customFormat="1" x14ac:dyDescent="0.25">
      <c r="A60" s="33">
        <v>57</v>
      </c>
      <c r="B60" s="33" t="s">
        <v>161</v>
      </c>
      <c r="C60" s="6">
        <v>50000</v>
      </c>
      <c r="D60" s="6">
        <v>50000</v>
      </c>
      <c r="E60" s="6">
        <v>50000</v>
      </c>
      <c r="F60" s="6">
        <v>50000</v>
      </c>
      <c r="G60" s="6">
        <v>50000</v>
      </c>
      <c r="H60" s="6">
        <v>50000</v>
      </c>
      <c r="I60" s="6">
        <v>50000</v>
      </c>
      <c r="J60" s="6">
        <v>50000</v>
      </c>
      <c r="K60" s="6">
        <v>50000</v>
      </c>
      <c r="L60" s="6">
        <v>50000</v>
      </c>
      <c r="M60" s="6">
        <v>50000</v>
      </c>
      <c r="N60" s="82" t="s">
        <v>124</v>
      </c>
      <c r="O60" s="6">
        <f>SUM(C60:N60)</f>
        <v>550000</v>
      </c>
    </row>
    <row r="61" spans="1:15" x14ac:dyDescent="0.25">
      <c r="A61" s="33">
        <v>58</v>
      </c>
      <c r="B61" s="91" t="s">
        <v>263</v>
      </c>
      <c r="C61" s="138"/>
      <c r="D61" s="139"/>
      <c r="E61" s="139"/>
      <c r="F61" s="139"/>
      <c r="G61" s="139"/>
      <c r="H61" s="139"/>
      <c r="I61" s="139"/>
      <c r="J61" s="140"/>
      <c r="K61" s="66"/>
      <c r="L61" s="88" t="s">
        <v>123</v>
      </c>
      <c r="M61" s="6">
        <v>50000</v>
      </c>
      <c r="N61" s="6">
        <v>50000</v>
      </c>
      <c r="O61" s="6">
        <f>SUM(C61:N61)</f>
        <v>100000</v>
      </c>
    </row>
    <row r="62" spans="1:15" x14ac:dyDescent="0.25">
      <c r="A62" s="33">
        <v>59</v>
      </c>
      <c r="B62" s="33" t="s">
        <v>283</v>
      </c>
      <c r="C62" s="169"/>
      <c r="D62" s="170"/>
      <c r="E62" s="170"/>
      <c r="F62" s="170"/>
      <c r="G62" s="170"/>
      <c r="H62" s="170"/>
      <c r="I62" s="170"/>
      <c r="J62" s="170"/>
      <c r="K62" s="170"/>
      <c r="L62" s="170"/>
      <c r="M62" s="171"/>
      <c r="N62" s="100">
        <v>50000</v>
      </c>
      <c r="O62" s="100">
        <v>50000</v>
      </c>
    </row>
    <row r="63" spans="1:15" s="39" customFormat="1" x14ac:dyDescent="0.25">
      <c r="A63" s="33">
        <v>60</v>
      </c>
      <c r="B63" s="33" t="s">
        <v>155</v>
      </c>
      <c r="C63" s="6">
        <v>50000</v>
      </c>
      <c r="D63" s="6">
        <v>50000</v>
      </c>
      <c r="E63" s="6">
        <v>50000</v>
      </c>
      <c r="F63" s="6">
        <v>50000</v>
      </c>
      <c r="G63" s="6">
        <v>50000</v>
      </c>
      <c r="H63" s="6">
        <v>50000</v>
      </c>
      <c r="I63" s="6">
        <v>50000</v>
      </c>
      <c r="J63" s="6">
        <v>50000</v>
      </c>
      <c r="K63" s="6">
        <v>50000</v>
      </c>
      <c r="L63" s="6">
        <v>50000</v>
      </c>
      <c r="M63" s="6">
        <v>50000</v>
      </c>
      <c r="N63" s="6">
        <v>50000</v>
      </c>
      <c r="O63" s="6">
        <f>SUM(C63:N63)</f>
        <v>600000</v>
      </c>
    </row>
    <row r="64" spans="1:15" s="39" customFormat="1" x14ac:dyDescent="0.25">
      <c r="A64" s="33">
        <v>61</v>
      </c>
      <c r="B64" s="33" t="s">
        <v>202</v>
      </c>
      <c r="C64" s="143"/>
      <c r="D64" s="144"/>
      <c r="E64" s="144"/>
      <c r="F64" s="145"/>
      <c r="G64" s="6">
        <v>50000</v>
      </c>
      <c r="H64" s="6">
        <v>50000</v>
      </c>
      <c r="I64" s="6">
        <v>50000</v>
      </c>
      <c r="J64" s="6">
        <v>50000</v>
      </c>
      <c r="K64" s="6">
        <v>50000</v>
      </c>
      <c r="L64" s="6">
        <v>50000</v>
      </c>
      <c r="M64" s="6">
        <v>50000</v>
      </c>
      <c r="N64" s="6">
        <v>50000</v>
      </c>
      <c r="O64" s="6">
        <f>SUM(C64:N64)</f>
        <v>400000</v>
      </c>
    </row>
    <row r="65" spans="1:15" s="39" customFormat="1" x14ac:dyDescent="0.25">
      <c r="A65" s="33">
        <v>62</v>
      </c>
      <c r="B65" s="33" t="s">
        <v>179</v>
      </c>
      <c r="C65" s="143"/>
      <c r="D65" s="145"/>
      <c r="E65" s="58">
        <v>50000</v>
      </c>
      <c r="F65" s="58">
        <v>50000</v>
      </c>
      <c r="G65" s="6">
        <v>50000</v>
      </c>
      <c r="H65" s="6">
        <v>50000</v>
      </c>
      <c r="I65" s="6">
        <v>50000</v>
      </c>
      <c r="J65" s="6">
        <v>50000</v>
      </c>
      <c r="K65" s="6">
        <v>50000</v>
      </c>
      <c r="L65" s="6">
        <v>50000</v>
      </c>
      <c r="M65" s="6">
        <v>50000</v>
      </c>
      <c r="N65" s="6">
        <v>50000</v>
      </c>
      <c r="O65" s="6">
        <f>SUM(C65:N65)</f>
        <v>500000</v>
      </c>
    </row>
    <row r="66" spans="1:15" s="46" customFormat="1" x14ac:dyDescent="0.25">
      <c r="A66" s="160" t="s">
        <v>209</v>
      </c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2"/>
    </row>
    <row r="67" spans="1:15" s="39" customFormat="1" x14ac:dyDescent="0.25">
      <c r="A67" s="34">
        <v>1</v>
      </c>
      <c r="B67" s="34" t="s">
        <v>126</v>
      </c>
      <c r="C67" s="35"/>
      <c r="D67" s="36"/>
      <c r="E67" s="37"/>
      <c r="F67" s="38"/>
      <c r="G67" s="38"/>
      <c r="H67" s="38"/>
      <c r="I67" s="38"/>
      <c r="J67" s="38"/>
      <c r="K67" s="38"/>
      <c r="L67" s="38"/>
      <c r="M67" s="38"/>
      <c r="N67" s="38"/>
      <c r="O67" s="6">
        <f>SUM(C67:N67)</f>
        <v>0</v>
      </c>
    </row>
    <row r="68" spans="1:15" s="39" customFormat="1" x14ac:dyDescent="0.25">
      <c r="A68" s="34">
        <v>2</v>
      </c>
      <c r="B68" s="34" t="s">
        <v>127</v>
      </c>
      <c r="C68" s="35"/>
      <c r="D68" s="36"/>
      <c r="E68" s="37"/>
      <c r="F68" s="38"/>
      <c r="G68" s="38"/>
      <c r="H68" s="38"/>
      <c r="I68" s="38"/>
      <c r="J68" s="38"/>
      <c r="K68" s="38"/>
      <c r="L68" s="38"/>
      <c r="M68" s="38"/>
      <c r="N68" s="38"/>
      <c r="O68" s="6">
        <f t="shared" ref="O68:O105" si="6">SUM(C68:N68)</f>
        <v>0</v>
      </c>
    </row>
    <row r="69" spans="1:15" s="39" customFormat="1" x14ac:dyDescent="0.25">
      <c r="A69" s="34">
        <v>3</v>
      </c>
      <c r="B69" s="34" t="s">
        <v>128</v>
      </c>
      <c r="C69" s="35"/>
      <c r="D69" s="36"/>
      <c r="E69" s="37"/>
      <c r="F69" s="38"/>
      <c r="G69" s="38"/>
      <c r="H69" s="38"/>
      <c r="I69" s="38"/>
      <c r="J69" s="38"/>
      <c r="K69" s="38"/>
      <c r="L69" s="38"/>
      <c r="M69" s="38"/>
      <c r="N69" s="38"/>
      <c r="O69" s="6">
        <f t="shared" si="6"/>
        <v>0</v>
      </c>
    </row>
    <row r="70" spans="1:15" s="39" customFormat="1" x14ac:dyDescent="0.25">
      <c r="A70" s="34">
        <v>4</v>
      </c>
      <c r="B70" s="34" t="s">
        <v>130</v>
      </c>
      <c r="C70" s="35"/>
      <c r="D70" s="36"/>
      <c r="E70" s="37"/>
      <c r="F70" s="38"/>
      <c r="G70" s="38"/>
      <c r="H70" s="38"/>
      <c r="I70" s="38"/>
      <c r="J70" s="38"/>
      <c r="K70" s="38"/>
      <c r="L70" s="38"/>
      <c r="M70" s="38"/>
      <c r="N70" s="38"/>
      <c r="O70" s="6">
        <f t="shared" si="6"/>
        <v>0</v>
      </c>
    </row>
    <row r="71" spans="1:15" s="39" customFormat="1" x14ac:dyDescent="0.25">
      <c r="A71" s="34">
        <v>5</v>
      </c>
      <c r="B71" s="34" t="s">
        <v>132</v>
      </c>
      <c r="C71" s="35"/>
      <c r="D71" s="36"/>
      <c r="E71" s="37"/>
      <c r="F71" s="38"/>
      <c r="G71" s="38"/>
      <c r="H71" s="38"/>
      <c r="I71" s="38"/>
      <c r="J71" s="38"/>
      <c r="K71" s="38"/>
      <c r="L71" s="38"/>
      <c r="M71" s="38"/>
      <c r="N71" s="38"/>
      <c r="O71" s="6">
        <f t="shared" si="6"/>
        <v>0</v>
      </c>
    </row>
    <row r="72" spans="1:15" s="39" customFormat="1" x14ac:dyDescent="0.25">
      <c r="A72" s="34">
        <v>6</v>
      </c>
      <c r="B72" s="34" t="s">
        <v>134</v>
      </c>
      <c r="C72" s="35"/>
      <c r="D72" s="36"/>
      <c r="E72" s="37"/>
      <c r="F72" s="38"/>
      <c r="G72" s="38"/>
      <c r="H72" s="38"/>
      <c r="I72" s="38"/>
      <c r="J72" s="38"/>
      <c r="K72" s="38"/>
      <c r="L72" s="38"/>
      <c r="M72" s="38"/>
      <c r="N72" s="38"/>
      <c r="O72" s="6">
        <f t="shared" si="6"/>
        <v>0</v>
      </c>
    </row>
    <row r="73" spans="1:15" s="39" customFormat="1" x14ac:dyDescent="0.25">
      <c r="A73" s="34">
        <v>7</v>
      </c>
      <c r="B73" s="34" t="s">
        <v>135</v>
      </c>
      <c r="C73" s="35"/>
      <c r="D73" s="36"/>
      <c r="E73" s="37"/>
      <c r="F73" s="38"/>
      <c r="G73" s="38"/>
      <c r="H73" s="38"/>
      <c r="I73" s="38"/>
      <c r="J73" s="38"/>
      <c r="K73" s="38"/>
      <c r="L73" s="38"/>
      <c r="M73" s="38"/>
      <c r="N73" s="38"/>
      <c r="O73" s="6">
        <f t="shared" si="6"/>
        <v>0</v>
      </c>
    </row>
    <row r="74" spans="1:15" s="39" customFormat="1" x14ac:dyDescent="0.25">
      <c r="A74" s="34">
        <v>8</v>
      </c>
      <c r="B74" s="34" t="s">
        <v>136</v>
      </c>
      <c r="C74" s="35"/>
      <c r="D74" s="36"/>
      <c r="E74" s="37"/>
      <c r="F74" s="38"/>
      <c r="G74" s="38"/>
      <c r="H74" s="38"/>
      <c r="I74" s="38"/>
      <c r="J74" s="38"/>
      <c r="K74" s="38"/>
      <c r="L74" s="38"/>
      <c r="M74" s="38"/>
      <c r="N74" s="38"/>
      <c r="O74" s="6">
        <f t="shared" si="6"/>
        <v>0</v>
      </c>
    </row>
    <row r="75" spans="1:15" s="39" customFormat="1" x14ac:dyDescent="0.25">
      <c r="A75" s="34">
        <v>9</v>
      </c>
      <c r="B75" s="34" t="s">
        <v>137</v>
      </c>
      <c r="C75" s="35"/>
      <c r="D75" s="36"/>
      <c r="E75" s="37"/>
      <c r="F75" s="38"/>
      <c r="G75" s="38"/>
      <c r="H75" s="38"/>
      <c r="I75" s="38"/>
      <c r="J75" s="38"/>
      <c r="K75" s="38"/>
      <c r="L75" s="38"/>
      <c r="M75" s="38"/>
      <c r="N75" s="38"/>
      <c r="O75" s="6">
        <f t="shared" si="6"/>
        <v>0</v>
      </c>
    </row>
    <row r="76" spans="1:15" s="39" customFormat="1" x14ac:dyDescent="0.25">
      <c r="A76" s="34">
        <v>10</v>
      </c>
      <c r="B76" s="34" t="s">
        <v>138</v>
      </c>
      <c r="C76" s="35"/>
      <c r="D76" s="36"/>
      <c r="E76" s="37"/>
      <c r="F76" s="38"/>
      <c r="G76" s="38"/>
      <c r="H76" s="38"/>
      <c r="I76" s="38"/>
      <c r="J76" s="38"/>
      <c r="K76" s="38"/>
      <c r="L76" s="38"/>
      <c r="M76" s="38"/>
      <c r="N76" s="38"/>
      <c r="O76" s="6">
        <f t="shared" si="6"/>
        <v>0</v>
      </c>
    </row>
    <row r="77" spans="1:15" s="39" customFormat="1" x14ac:dyDescent="0.25">
      <c r="A77" s="34">
        <v>11</v>
      </c>
      <c r="B77" s="34" t="s">
        <v>140</v>
      </c>
      <c r="C77" s="35"/>
      <c r="D77" s="36"/>
      <c r="E77" s="37"/>
      <c r="F77" s="38"/>
      <c r="G77" s="38"/>
      <c r="H77" s="38"/>
      <c r="I77" s="38"/>
      <c r="J77" s="38"/>
      <c r="K77" s="38"/>
      <c r="L77" s="38"/>
      <c r="M77" s="38"/>
      <c r="N77" s="38"/>
      <c r="O77" s="6">
        <f t="shared" si="6"/>
        <v>0</v>
      </c>
    </row>
    <row r="78" spans="1:15" s="39" customFormat="1" x14ac:dyDescent="0.25">
      <c r="A78" s="34">
        <v>12</v>
      </c>
      <c r="B78" s="34" t="s">
        <v>141</v>
      </c>
      <c r="C78" s="35"/>
      <c r="D78" s="36"/>
      <c r="E78" s="37"/>
      <c r="F78" s="38"/>
      <c r="G78" s="38"/>
      <c r="H78" s="38"/>
      <c r="I78" s="38"/>
      <c r="J78" s="38"/>
      <c r="K78" s="38"/>
      <c r="L78" s="38"/>
      <c r="M78" s="38"/>
      <c r="N78" s="38"/>
      <c r="O78" s="6">
        <f t="shared" si="6"/>
        <v>0</v>
      </c>
    </row>
    <row r="79" spans="1:15" s="39" customFormat="1" x14ac:dyDescent="0.25">
      <c r="A79" s="34">
        <v>13</v>
      </c>
      <c r="B79" s="34" t="s">
        <v>142</v>
      </c>
      <c r="C79" s="35"/>
      <c r="D79" s="36"/>
      <c r="E79" s="37"/>
      <c r="F79" s="38"/>
      <c r="G79" s="38"/>
      <c r="H79" s="38"/>
      <c r="I79" s="38"/>
      <c r="J79" s="38"/>
      <c r="K79" s="38"/>
      <c r="L79" s="38"/>
      <c r="M79" s="38"/>
      <c r="N79" s="38"/>
      <c r="O79" s="6">
        <f t="shared" si="6"/>
        <v>0</v>
      </c>
    </row>
    <row r="80" spans="1:15" s="39" customFormat="1" x14ac:dyDescent="0.25">
      <c r="A80" s="34">
        <v>14</v>
      </c>
      <c r="B80" s="34" t="s">
        <v>144</v>
      </c>
      <c r="C80" s="35"/>
      <c r="D80" s="36"/>
      <c r="E80" s="37"/>
      <c r="F80" s="38"/>
      <c r="G80" s="38"/>
      <c r="H80" s="38"/>
      <c r="I80" s="38"/>
      <c r="J80" s="38"/>
      <c r="K80" s="38"/>
      <c r="L80" s="38"/>
      <c r="M80" s="38"/>
      <c r="N80" s="38"/>
      <c r="O80" s="6">
        <f t="shared" si="6"/>
        <v>0</v>
      </c>
    </row>
    <row r="81" spans="1:15" s="39" customFormat="1" x14ac:dyDescent="0.25">
      <c r="A81" s="34">
        <v>15</v>
      </c>
      <c r="B81" s="34" t="s">
        <v>145</v>
      </c>
      <c r="C81" s="35"/>
      <c r="D81" s="36"/>
      <c r="E81" s="37"/>
      <c r="F81" s="38"/>
      <c r="G81" s="38"/>
      <c r="H81" s="38"/>
      <c r="I81" s="38"/>
      <c r="J81" s="38"/>
      <c r="K81" s="38"/>
      <c r="L81" s="38"/>
      <c r="M81" s="38"/>
      <c r="N81" s="38"/>
      <c r="O81" s="6">
        <f t="shared" si="6"/>
        <v>0</v>
      </c>
    </row>
    <row r="82" spans="1:15" s="39" customFormat="1" x14ac:dyDescent="0.25">
      <c r="A82" s="34">
        <v>16</v>
      </c>
      <c r="B82" s="34" t="s">
        <v>146</v>
      </c>
      <c r="C82" s="35"/>
      <c r="D82" s="36"/>
      <c r="E82" s="37"/>
      <c r="F82" s="38"/>
      <c r="G82" s="38"/>
      <c r="H82" s="38"/>
      <c r="I82" s="38"/>
      <c r="J82" s="38"/>
      <c r="K82" s="38"/>
      <c r="L82" s="38"/>
      <c r="M82" s="38"/>
      <c r="N82" s="38"/>
      <c r="O82" s="6">
        <f t="shared" si="6"/>
        <v>0</v>
      </c>
    </row>
    <row r="83" spans="1:15" s="39" customFormat="1" x14ac:dyDescent="0.25">
      <c r="A83" s="34">
        <v>17</v>
      </c>
      <c r="B83" s="34" t="s">
        <v>147</v>
      </c>
      <c r="C83" s="35"/>
      <c r="D83" s="36"/>
      <c r="E83" s="37"/>
      <c r="F83" s="38"/>
      <c r="G83" s="38"/>
      <c r="H83" s="38"/>
      <c r="I83" s="38"/>
      <c r="J83" s="38"/>
      <c r="K83" s="38"/>
      <c r="L83" s="38"/>
      <c r="M83" s="38"/>
      <c r="N83" s="38"/>
      <c r="O83" s="6">
        <f t="shared" si="6"/>
        <v>0</v>
      </c>
    </row>
    <row r="84" spans="1:15" s="39" customFormat="1" x14ac:dyDescent="0.25">
      <c r="A84" s="34">
        <v>18</v>
      </c>
      <c r="B84" s="34" t="s">
        <v>150</v>
      </c>
      <c r="C84" s="35"/>
      <c r="D84" s="36"/>
      <c r="E84" s="37"/>
      <c r="F84" s="38"/>
      <c r="G84" s="157" t="s">
        <v>122</v>
      </c>
      <c r="H84" s="158"/>
      <c r="I84" s="158"/>
      <c r="J84" s="158"/>
      <c r="K84" s="158"/>
      <c r="L84" s="159"/>
      <c r="M84" s="38"/>
      <c r="N84" s="38"/>
      <c r="O84" s="6">
        <f t="shared" si="6"/>
        <v>0</v>
      </c>
    </row>
    <row r="85" spans="1:15" s="39" customFormat="1" x14ac:dyDescent="0.25">
      <c r="A85" s="34">
        <v>19</v>
      </c>
      <c r="B85" s="34" t="s">
        <v>152</v>
      </c>
      <c r="C85" s="35"/>
      <c r="D85" s="36"/>
      <c r="E85" s="37"/>
      <c r="F85" s="38"/>
      <c r="G85" s="38"/>
      <c r="H85" s="38"/>
      <c r="I85" s="38"/>
      <c r="J85" s="38"/>
      <c r="K85" s="38"/>
      <c r="L85" s="38"/>
      <c r="M85" s="38"/>
      <c r="N85" s="38"/>
      <c r="O85" s="6">
        <f t="shared" si="6"/>
        <v>0</v>
      </c>
    </row>
    <row r="86" spans="1:15" s="39" customFormat="1" x14ac:dyDescent="0.25">
      <c r="A86" s="34">
        <v>20</v>
      </c>
      <c r="B86" s="34" t="s">
        <v>153</v>
      </c>
      <c r="C86" s="35"/>
      <c r="D86" s="36"/>
      <c r="E86" s="37"/>
      <c r="F86" s="38"/>
      <c r="G86" s="38"/>
      <c r="H86" s="38"/>
      <c r="I86" s="38"/>
      <c r="J86" s="38"/>
      <c r="K86" s="38"/>
      <c r="L86" s="38"/>
      <c r="M86" s="38"/>
      <c r="N86" s="38"/>
      <c r="O86" s="6">
        <f t="shared" si="6"/>
        <v>0</v>
      </c>
    </row>
    <row r="87" spans="1:15" s="39" customFormat="1" x14ac:dyDescent="0.25">
      <c r="A87" s="34">
        <v>21</v>
      </c>
      <c r="B87" s="34" t="s">
        <v>156</v>
      </c>
      <c r="C87" s="35"/>
      <c r="D87" s="36"/>
      <c r="E87" s="37"/>
      <c r="F87" s="38"/>
      <c r="G87" s="38"/>
      <c r="H87" s="38"/>
      <c r="I87" s="38"/>
      <c r="J87" s="38"/>
      <c r="K87" s="38"/>
      <c r="L87" s="38"/>
      <c r="M87" s="38"/>
      <c r="N87" s="38"/>
      <c r="O87" s="6">
        <f t="shared" si="6"/>
        <v>0</v>
      </c>
    </row>
    <row r="88" spans="1:15" s="39" customFormat="1" x14ac:dyDescent="0.25">
      <c r="A88" s="34">
        <v>22</v>
      </c>
      <c r="B88" s="34" t="s">
        <v>157</v>
      </c>
      <c r="C88" s="35"/>
      <c r="D88" s="36"/>
      <c r="E88" s="37"/>
      <c r="F88" s="38"/>
      <c r="G88" s="38"/>
      <c r="H88" s="38"/>
      <c r="I88" s="38"/>
      <c r="J88" s="38"/>
      <c r="K88" s="38"/>
      <c r="L88" s="38"/>
      <c r="M88" s="38"/>
      <c r="N88" s="38"/>
      <c r="O88" s="6">
        <f t="shared" si="6"/>
        <v>0</v>
      </c>
    </row>
    <row r="89" spans="1:15" s="39" customFormat="1" x14ac:dyDescent="0.25">
      <c r="A89" s="34">
        <v>23</v>
      </c>
      <c r="B89" s="34" t="s">
        <v>162</v>
      </c>
      <c r="C89" s="35"/>
      <c r="D89" s="36"/>
      <c r="E89" s="37"/>
      <c r="F89" s="38"/>
      <c r="G89" s="38"/>
      <c r="H89" s="38"/>
      <c r="I89" s="38"/>
      <c r="J89" s="38"/>
      <c r="K89" s="38"/>
      <c r="L89" s="38"/>
      <c r="M89" s="38"/>
      <c r="N89" s="38"/>
      <c r="O89" s="6">
        <f t="shared" si="6"/>
        <v>0</v>
      </c>
    </row>
    <row r="90" spans="1:15" s="39" customFormat="1" x14ac:dyDescent="0.25">
      <c r="A90" s="34">
        <v>24</v>
      </c>
      <c r="B90" s="34" t="s">
        <v>163</v>
      </c>
      <c r="C90" s="35"/>
      <c r="D90" s="36"/>
      <c r="E90" s="37"/>
      <c r="F90" s="38"/>
      <c r="G90" s="38"/>
      <c r="H90" s="38"/>
      <c r="I90" s="38"/>
      <c r="J90" s="38"/>
      <c r="K90" s="38"/>
      <c r="L90" s="38"/>
      <c r="M90" s="38"/>
      <c r="N90" s="38"/>
      <c r="O90" s="6">
        <f t="shared" si="6"/>
        <v>0</v>
      </c>
    </row>
    <row r="91" spans="1:15" s="39" customFormat="1" x14ac:dyDescent="0.25">
      <c r="A91" s="34">
        <v>25</v>
      </c>
      <c r="B91" s="34" t="s">
        <v>164</v>
      </c>
      <c r="C91" s="152" t="s">
        <v>122</v>
      </c>
      <c r="D91" s="153"/>
      <c r="E91" s="153"/>
      <c r="F91" s="153"/>
      <c r="G91" s="154"/>
      <c r="H91" s="38"/>
      <c r="I91" s="38"/>
      <c r="J91" s="38"/>
      <c r="K91" s="38"/>
      <c r="L91" s="38"/>
      <c r="M91" s="38"/>
      <c r="N91" s="38"/>
      <c r="O91" s="6">
        <f t="shared" si="6"/>
        <v>0</v>
      </c>
    </row>
    <row r="92" spans="1:15" s="39" customFormat="1" x14ac:dyDescent="0.25">
      <c r="A92" s="34">
        <v>26</v>
      </c>
      <c r="B92" s="34" t="s">
        <v>165</v>
      </c>
      <c r="C92" s="35"/>
      <c r="D92" s="36"/>
      <c r="E92" s="37"/>
      <c r="F92" s="38"/>
      <c r="G92" s="38"/>
      <c r="H92" s="38"/>
      <c r="I92" s="38"/>
      <c r="J92" s="38"/>
      <c r="K92" s="38"/>
      <c r="L92" s="38"/>
      <c r="M92" s="38"/>
      <c r="N92" s="38"/>
      <c r="O92" s="6">
        <f t="shared" si="6"/>
        <v>0</v>
      </c>
    </row>
    <row r="93" spans="1:15" s="39" customFormat="1" x14ac:dyDescent="0.25">
      <c r="A93" s="34">
        <v>27</v>
      </c>
      <c r="B93" s="34" t="s">
        <v>166</v>
      </c>
      <c r="C93" s="35"/>
      <c r="D93" s="36"/>
      <c r="E93" s="37"/>
      <c r="F93" s="38"/>
      <c r="G93" s="38"/>
      <c r="H93" s="38"/>
      <c r="I93" s="38"/>
      <c r="J93" s="38"/>
      <c r="K93" s="38"/>
      <c r="L93" s="38"/>
      <c r="M93" s="38"/>
      <c r="N93" s="38"/>
      <c r="O93" s="6">
        <f t="shared" si="6"/>
        <v>0</v>
      </c>
    </row>
    <row r="94" spans="1:15" s="39" customFormat="1" x14ac:dyDescent="0.25">
      <c r="A94" s="34">
        <v>28</v>
      </c>
      <c r="B94" s="34" t="s">
        <v>167</v>
      </c>
      <c r="C94" s="35"/>
      <c r="D94" s="36"/>
      <c r="E94" s="37"/>
      <c r="F94" s="38"/>
      <c r="G94" s="38"/>
      <c r="H94" s="38"/>
      <c r="I94" s="38"/>
      <c r="J94" s="38"/>
      <c r="K94" s="38"/>
      <c r="L94" s="38"/>
      <c r="M94" s="38"/>
      <c r="N94" s="38"/>
      <c r="O94" s="6">
        <f t="shared" si="6"/>
        <v>0</v>
      </c>
    </row>
    <row r="95" spans="1:15" s="39" customFormat="1" x14ac:dyDescent="0.25">
      <c r="A95" s="34">
        <v>29</v>
      </c>
      <c r="B95" s="34" t="s">
        <v>168</v>
      </c>
      <c r="C95" s="35"/>
      <c r="D95" s="36"/>
      <c r="E95" s="37"/>
      <c r="F95" s="38"/>
      <c r="G95" s="38"/>
      <c r="H95" s="38"/>
      <c r="I95" s="38"/>
      <c r="J95" s="38"/>
      <c r="K95" s="38"/>
      <c r="L95" s="38"/>
      <c r="M95" s="38"/>
      <c r="N95" s="38"/>
      <c r="O95" s="6">
        <f t="shared" si="6"/>
        <v>0</v>
      </c>
    </row>
    <row r="96" spans="1:15" s="39" customFormat="1" x14ac:dyDescent="0.25">
      <c r="A96" s="34">
        <v>30</v>
      </c>
      <c r="B96" s="34" t="s">
        <v>172</v>
      </c>
      <c r="C96" s="35"/>
      <c r="D96" s="36"/>
      <c r="E96" s="37"/>
      <c r="F96" s="38"/>
      <c r="G96" s="38"/>
      <c r="H96" s="38"/>
      <c r="I96" s="38"/>
      <c r="J96" s="38"/>
      <c r="K96" s="38"/>
      <c r="L96" s="38"/>
      <c r="M96" s="38"/>
      <c r="N96" s="38"/>
      <c r="O96" s="6">
        <f t="shared" si="6"/>
        <v>0</v>
      </c>
    </row>
    <row r="97" spans="1:15" s="39" customFormat="1" x14ac:dyDescent="0.25">
      <c r="A97" s="34">
        <v>31</v>
      </c>
      <c r="B97" s="34" t="s">
        <v>176</v>
      </c>
      <c r="C97" s="40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6">
        <f t="shared" si="6"/>
        <v>0</v>
      </c>
    </row>
    <row r="98" spans="1:15" s="39" customFormat="1" x14ac:dyDescent="0.25">
      <c r="A98" s="34">
        <v>32</v>
      </c>
      <c r="B98" s="34" t="s">
        <v>177</v>
      </c>
      <c r="C98" s="40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6">
        <f t="shared" si="6"/>
        <v>0</v>
      </c>
    </row>
    <row r="99" spans="1:15" s="39" customFormat="1" x14ac:dyDescent="0.25">
      <c r="A99" s="34">
        <v>33</v>
      </c>
      <c r="B99" s="34" t="s">
        <v>178</v>
      </c>
      <c r="C99" s="143"/>
      <c r="D99" s="145"/>
      <c r="E99" s="42" t="s">
        <v>230</v>
      </c>
      <c r="F99" s="42"/>
      <c r="G99" s="42"/>
      <c r="H99" s="42"/>
      <c r="I99" s="42"/>
      <c r="J99" s="42"/>
      <c r="K99" s="42"/>
      <c r="L99" s="42"/>
      <c r="M99" s="42"/>
      <c r="N99" s="42"/>
      <c r="O99" s="6">
        <f t="shared" si="6"/>
        <v>0</v>
      </c>
    </row>
    <row r="100" spans="1:15" s="39" customFormat="1" x14ac:dyDescent="0.25">
      <c r="A100" s="34">
        <v>34</v>
      </c>
      <c r="B100" s="34" t="s">
        <v>180</v>
      </c>
      <c r="C100" s="66"/>
      <c r="D100" s="42" t="s">
        <v>230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6">
        <f t="shared" si="6"/>
        <v>0</v>
      </c>
    </row>
    <row r="101" spans="1:15" s="39" customFormat="1" x14ac:dyDescent="0.25">
      <c r="A101" s="34">
        <v>35</v>
      </c>
      <c r="B101" s="34" t="s">
        <v>181</v>
      </c>
      <c r="C101" s="41" t="s">
        <v>230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6">
        <f t="shared" si="6"/>
        <v>0</v>
      </c>
    </row>
    <row r="102" spans="1:15" s="39" customFormat="1" x14ac:dyDescent="0.25">
      <c r="A102" s="34">
        <v>36</v>
      </c>
      <c r="B102" s="34" t="s">
        <v>182</v>
      </c>
      <c r="C102" s="66"/>
      <c r="D102" s="42" t="s">
        <v>230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6">
        <f t="shared" si="6"/>
        <v>0</v>
      </c>
    </row>
    <row r="103" spans="1:15" s="39" customFormat="1" x14ac:dyDescent="0.25">
      <c r="A103" s="34">
        <v>37</v>
      </c>
      <c r="B103" s="34" t="s">
        <v>183</v>
      </c>
      <c r="C103" s="143"/>
      <c r="D103" s="144"/>
      <c r="E103" s="144"/>
      <c r="F103" s="145"/>
      <c r="G103" s="42" t="s">
        <v>230</v>
      </c>
      <c r="H103" s="42"/>
      <c r="I103" s="42"/>
      <c r="J103" s="42"/>
      <c r="K103" s="42"/>
      <c r="L103" s="42"/>
      <c r="M103" s="42"/>
      <c r="N103" s="42"/>
      <c r="O103" s="6">
        <f t="shared" si="6"/>
        <v>0</v>
      </c>
    </row>
    <row r="104" spans="1:15" s="39" customFormat="1" x14ac:dyDescent="0.25">
      <c r="A104" s="34">
        <v>38</v>
      </c>
      <c r="B104" s="34" t="s">
        <v>184</v>
      </c>
      <c r="C104" s="66"/>
      <c r="D104" s="42" t="s">
        <v>230</v>
      </c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6">
        <f t="shared" si="6"/>
        <v>0</v>
      </c>
    </row>
    <row r="105" spans="1:15" s="39" customFormat="1" x14ac:dyDescent="0.25">
      <c r="A105" s="34">
        <v>39</v>
      </c>
      <c r="B105" s="34" t="s">
        <v>185</v>
      </c>
      <c r="C105" s="143"/>
      <c r="D105" s="144"/>
      <c r="E105" s="145"/>
      <c r="F105" s="42" t="s">
        <v>230</v>
      </c>
      <c r="G105" s="42"/>
      <c r="H105" s="42"/>
      <c r="I105" s="42"/>
      <c r="J105" s="42"/>
      <c r="K105" s="42"/>
      <c r="L105" s="42"/>
      <c r="M105" s="42"/>
      <c r="N105" s="42"/>
      <c r="O105" s="6">
        <f t="shared" si="6"/>
        <v>0</v>
      </c>
    </row>
    <row r="106" spans="1:15" s="39" customFormat="1" x14ac:dyDescent="0.25">
      <c r="A106" s="34">
        <v>40</v>
      </c>
      <c r="B106" s="34" t="s">
        <v>188</v>
      </c>
      <c r="C106" s="143"/>
      <c r="D106" s="144"/>
      <c r="E106" s="144"/>
      <c r="F106" s="144"/>
      <c r="G106" s="145"/>
      <c r="H106" s="42" t="s">
        <v>230</v>
      </c>
      <c r="I106" s="42"/>
      <c r="J106" s="42"/>
      <c r="K106" s="42"/>
      <c r="L106" s="42"/>
      <c r="M106" s="42"/>
      <c r="N106" s="42"/>
      <c r="O106" s="6">
        <f t="shared" ref="O106:O116" si="7">SUM(C106:N106)</f>
        <v>0</v>
      </c>
    </row>
    <row r="107" spans="1:15" s="39" customFormat="1" x14ac:dyDescent="0.25">
      <c r="A107" s="34">
        <v>41</v>
      </c>
      <c r="B107" s="43" t="s">
        <v>189</v>
      </c>
      <c r="C107" s="143"/>
      <c r="D107" s="144"/>
      <c r="E107" s="144"/>
      <c r="F107" s="145"/>
      <c r="G107" s="42" t="s">
        <v>230</v>
      </c>
      <c r="H107" s="42"/>
      <c r="I107" s="42"/>
      <c r="J107" s="42"/>
      <c r="K107" s="42"/>
      <c r="L107" s="42"/>
      <c r="M107" s="42"/>
      <c r="N107" s="42"/>
      <c r="O107" s="6">
        <f t="shared" si="7"/>
        <v>0</v>
      </c>
    </row>
    <row r="108" spans="1:15" s="39" customFormat="1" x14ac:dyDescent="0.25">
      <c r="A108" s="34">
        <v>42</v>
      </c>
      <c r="B108" s="34" t="s">
        <v>192</v>
      </c>
      <c r="C108" s="143"/>
      <c r="D108" s="144"/>
      <c r="E108" s="144"/>
      <c r="F108" s="145"/>
      <c r="G108" s="42" t="s">
        <v>230</v>
      </c>
      <c r="H108" s="42"/>
      <c r="I108" s="42"/>
      <c r="J108" s="42"/>
      <c r="K108" s="42"/>
      <c r="L108" s="42"/>
      <c r="M108" s="42"/>
      <c r="N108" s="42"/>
      <c r="O108" s="6">
        <f t="shared" si="7"/>
        <v>0</v>
      </c>
    </row>
    <row r="109" spans="1:15" s="39" customFormat="1" x14ac:dyDescent="0.25">
      <c r="A109" s="34">
        <v>43</v>
      </c>
      <c r="B109" s="34" t="s">
        <v>194</v>
      </c>
      <c r="C109" s="143"/>
      <c r="D109" s="144"/>
      <c r="E109" s="144"/>
      <c r="F109" s="144"/>
      <c r="G109" s="145"/>
      <c r="H109" s="42" t="s">
        <v>230</v>
      </c>
      <c r="I109" s="42"/>
      <c r="J109" s="42"/>
      <c r="K109" s="42"/>
      <c r="L109" s="42"/>
      <c r="M109" s="42"/>
      <c r="N109" s="42"/>
      <c r="O109" s="6">
        <f t="shared" si="7"/>
        <v>0</v>
      </c>
    </row>
    <row r="110" spans="1:15" s="39" customFormat="1" x14ac:dyDescent="0.25">
      <c r="A110" s="34">
        <v>44</v>
      </c>
      <c r="B110" s="34" t="s">
        <v>198</v>
      </c>
      <c r="C110" s="143"/>
      <c r="D110" s="144"/>
      <c r="E110" s="144"/>
      <c r="F110" s="144"/>
      <c r="G110" s="144"/>
      <c r="H110" s="145"/>
      <c r="I110" s="42" t="s">
        <v>230</v>
      </c>
      <c r="J110" s="42"/>
      <c r="K110" s="42"/>
      <c r="L110" s="42"/>
      <c r="M110" s="42"/>
      <c r="N110" s="42"/>
      <c r="O110" s="6">
        <f t="shared" si="7"/>
        <v>0</v>
      </c>
    </row>
    <row r="111" spans="1:15" s="39" customFormat="1" x14ac:dyDescent="0.25">
      <c r="A111" s="34">
        <v>45</v>
      </c>
      <c r="B111" s="34" t="s">
        <v>199</v>
      </c>
      <c r="C111" s="143"/>
      <c r="D111" s="144"/>
      <c r="E111" s="144"/>
      <c r="F111" s="144"/>
      <c r="G111" s="144"/>
      <c r="H111" s="145"/>
      <c r="I111" s="42" t="s">
        <v>230</v>
      </c>
      <c r="J111" s="42"/>
      <c r="K111" s="42"/>
      <c r="L111" s="42"/>
      <c r="M111" s="42"/>
      <c r="N111" s="42"/>
      <c r="O111" s="6">
        <f t="shared" si="7"/>
        <v>0</v>
      </c>
    </row>
    <row r="112" spans="1:15" s="39" customFormat="1" x14ac:dyDescent="0.25">
      <c r="A112" s="34">
        <v>46</v>
      </c>
      <c r="B112" s="34" t="s">
        <v>204</v>
      </c>
      <c r="C112" s="143"/>
      <c r="D112" s="144"/>
      <c r="E112" s="144"/>
      <c r="F112" s="144"/>
      <c r="G112" s="145"/>
      <c r="H112" s="42" t="s">
        <v>230</v>
      </c>
      <c r="I112" s="42"/>
      <c r="J112" s="42"/>
      <c r="K112" s="42"/>
      <c r="L112" s="42"/>
      <c r="M112" s="42"/>
      <c r="N112" s="42"/>
      <c r="O112" s="6">
        <f t="shared" si="7"/>
        <v>0</v>
      </c>
    </row>
    <row r="113" spans="1:15" s="39" customFormat="1" x14ac:dyDescent="0.25">
      <c r="A113" s="34">
        <v>47</v>
      </c>
      <c r="B113" s="44" t="s">
        <v>207</v>
      </c>
      <c r="C113" s="138"/>
      <c r="D113" s="139"/>
      <c r="E113" s="139"/>
      <c r="F113" s="139"/>
      <c r="G113" s="139"/>
      <c r="H113" s="139"/>
      <c r="I113" s="140"/>
      <c r="J113" s="38" t="s">
        <v>230</v>
      </c>
      <c r="K113" s="38"/>
      <c r="L113" s="38"/>
      <c r="M113" s="38"/>
      <c r="N113" s="38"/>
      <c r="O113" s="6">
        <f t="shared" si="7"/>
        <v>0</v>
      </c>
    </row>
    <row r="114" spans="1:15" s="39" customFormat="1" x14ac:dyDescent="0.25">
      <c r="A114" s="34">
        <v>48</v>
      </c>
      <c r="B114" s="34" t="s">
        <v>208</v>
      </c>
      <c r="C114" s="138"/>
      <c r="D114" s="139"/>
      <c r="E114" s="139"/>
      <c r="F114" s="139"/>
      <c r="G114" s="139"/>
      <c r="H114" s="139"/>
      <c r="I114" s="140"/>
      <c r="J114" s="38" t="s">
        <v>230</v>
      </c>
      <c r="K114" s="38"/>
      <c r="L114" s="38"/>
      <c r="M114" s="38"/>
      <c r="N114" s="38"/>
      <c r="O114" s="6">
        <f t="shared" si="7"/>
        <v>0</v>
      </c>
    </row>
    <row r="115" spans="1:15" x14ac:dyDescent="0.25">
      <c r="A115" s="34">
        <v>49</v>
      </c>
      <c r="B115" s="74" t="s">
        <v>229</v>
      </c>
      <c r="C115" s="138"/>
      <c r="D115" s="139"/>
      <c r="E115" s="139"/>
      <c r="F115" s="139"/>
      <c r="G115" s="139"/>
      <c r="H115" s="139"/>
      <c r="I115" s="139"/>
      <c r="J115" s="140"/>
      <c r="K115" s="38" t="s">
        <v>230</v>
      </c>
      <c r="L115" s="38"/>
      <c r="M115" s="38"/>
      <c r="N115" s="38"/>
      <c r="O115" s="6">
        <f t="shared" si="7"/>
        <v>0</v>
      </c>
    </row>
    <row r="116" spans="1:15" x14ac:dyDescent="0.25">
      <c r="A116" s="34">
        <v>50</v>
      </c>
      <c r="B116" s="74" t="s">
        <v>264</v>
      </c>
      <c r="C116" s="138"/>
      <c r="D116" s="139"/>
      <c r="E116" s="139"/>
      <c r="F116" s="139"/>
      <c r="G116" s="139"/>
      <c r="H116" s="139"/>
      <c r="I116" s="139"/>
      <c r="J116" s="140"/>
      <c r="K116" s="38" t="s">
        <v>230</v>
      </c>
      <c r="L116" s="38"/>
      <c r="M116" s="38"/>
      <c r="N116" s="38"/>
      <c r="O116" s="6">
        <f t="shared" si="7"/>
        <v>0</v>
      </c>
    </row>
    <row r="117" spans="1:15" x14ac:dyDescent="0.25">
      <c r="A117" s="34">
        <v>51</v>
      </c>
      <c r="B117" s="74" t="s">
        <v>265</v>
      </c>
      <c r="C117" s="138"/>
      <c r="D117" s="139"/>
      <c r="E117" s="139"/>
      <c r="F117" s="139"/>
      <c r="G117" s="139"/>
      <c r="H117" s="139"/>
      <c r="I117" s="140"/>
      <c r="J117" s="38" t="s">
        <v>230</v>
      </c>
      <c r="K117" s="38"/>
      <c r="L117" s="38"/>
      <c r="M117" s="38"/>
      <c r="N117" s="38"/>
      <c r="O117" s="6"/>
    </row>
    <row r="118" spans="1:15" x14ac:dyDescent="0.25">
      <c r="A118" s="34">
        <v>52</v>
      </c>
      <c r="B118" s="74" t="s">
        <v>266</v>
      </c>
      <c r="C118" s="42"/>
      <c r="D118" s="42"/>
      <c r="E118" s="42"/>
      <c r="F118" s="42"/>
      <c r="G118" s="42"/>
      <c r="H118" s="42"/>
      <c r="I118" s="42"/>
      <c r="J118" s="38"/>
      <c r="K118" s="38"/>
      <c r="L118" s="38"/>
      <c r="M118" s="38"/>
      <c r="N118" s="38"/>
      <c r="O118" s="6"/>
    </row>
    <row r="119" spans="1:15" x14ac:dyDescent="0.25">
      <c r="A119" s="34">
        <v>53</v>
      </c>
      <c r="B119" s="74" t="s">
        <v>267</v>
      </c>
      <c r="C119" s="42"/>
      <c r="D119" s="42"/>
      <c r="E119" s="42"/>
      <c r="F119" s="42"/>
      <c r="G119" s="42"/>
      <c r="H119" s="42"/>
      <c r="I119" s="42"/>
      <c r="J119" s="38"/>
      <c r="K119" s="38"/>
      <c r="L119" s="38"/>
      <c r="M119" s="38"/>
      <c r="N119" s="38"/>
      <c r="O119" s="6"/>
    </row>
    <row r="120" spans="1:15" x14ac:dyDescent="0.25">
      <c r="A120" s="34">
        <v>54</v>
      </c>
      <c r="B120" s="74" t="s">
        <v>268</v>
      </c>
      <c r="C120" s="42"/>
      <c r="D120" s="42"/>
      <c r="E120" s="42"/>
      <c r="F120" s="42"/>
      <c r="G120" s="42"/>
      <c r="H120" s="42"/>
      <c r="I120" s="42"/>
      <c r="J120" s="38"/>
      <c r="K120" s="38"/>
      <c r="L120" s="38"/>
      <c r="M120" s="38"/>
      <c r="N120" s="38"/>
      <c r="O120" s="6"/>
    </row>
    <row r="121" spans="1:15" x14ac:dyDescent="0.25">
      <c r="A121" s="34">
        <v>55</v>
      </c>
      <c r="B121" s="74" t="s">
        <v>269</v>
      </c>
      <c r="C121" s="42"/>
      <c r="D121" s="42"/>
      <c r="E121" s="42"/>
      <c r="F121" s="42"/>
      <c r="G121" s="42"/>
      <c r="H121" s="42"/>
      <c r="I121" s="42"/>
      <c r="J121" s="38"/>
      <c r="K121" s="38"/>
      <c r="L121" s="38"/>
      <c r="M121" s="38"/>
      <c r="N121" s="38"/>
      <c r="O121" s="6"/>
    </row>
    <row r="122" spans="1:15" x14ac:dyDescent="0.25">
      <c r="B122" s="25" t="s">
        <v>82</v>
      </c>
      <c r="O122" s="26">
        <f>SUM(O3:O121)</f>
        <v>24400000</v>
      </c>
    </row>
  </sheetData>
  <mergeCells count="61">
    <mergeCell ref="M37:N37"/>
    <mergeCell ref="C62:M62"/>
    <mergeCell ref="B1:O1"/>
    <mergeCell ref="G13:N13"/>
    <mergeCell ref="C14:E14"/>
    <mergeCell ref="C15:E15"/>
    <mergeCell ref="F32:G32"/>
    <mergeCell ref="E12:F12"/>
    <mergeCell ref="E19:F19"/>
    <mergeCell ref="K28:N28"/>
    <mergeCell ref="C32:E32"/>
    <mergeCell ref="C9:D9"/>
    <mergeCell ref="C20:E20"/>
    <mergeCell ref="C12:D12"/>
    <mergeCell ref="C28:G28"/>
    <mergeCell ref="C23:H23"/>
    <mergeCell ref="C19:D19"/>
    <mergeCell ref="M18:N18"/>
    <mergeCell ref="C103:F103"/>
    <mergeCell ref="C105:E105"/>
    <mergeCell ref="E39:H39"/>
    <mergeCell ref="G84:L84"/>
    <mergeCell ref="A66:O66"/>
    <mergeCell ref="M47:N47"/>
    <mergeCell ref="M44:N44"/>
    <mergeCell ref="C43:F43"/>
    <mergeCell ref="L40:N40"/>
    <mergeCell ref="F40:G40"/>
    <mergeCell ref="C40:E40"/>
    <mergeCell ref="C33:E33"/>
    <mergeCell ref="C34:F34"/>
    <mergeCell ref="C37:D37"/>
    <mergeCell ref="C55:F55"/>
    <mergeCell ref="C53:F53"/>
    <mergeCell ref="C64:F64"/>
    <mergeCell ref="C109:G109"/>
    <mergeCell ref="C48:G48"/>
    <mergeCell ref="C54:G54"/>
    <mergeCell ref="C106:G106"/>
    <mergeCell ref="C107:F107"/>
    <mergeCell ref="C108:F108"/>
    <mergeCell ref="C57:G57"/>
    <mergeCell ref="C65:D65"/>
    <mergeCell ref="C91:G91"/>
    <mergeCell ref="C99:D99"/>
    <mergeCell ref="Q4:Q5"/>
    <mergeCell ref="C61:J61"/>
    <mergeCell ref="C116:J116"/>
    <mergeCell ref="C117:I117"/>
    <mergeCell ref="C114:I114"/>
    <mergeCell ref="C115:J115"/>
    <mergeCell ref="C39:D39"/>
    <mergeCell ref="F33:G33"/>
    <mergeCell ref="G34:H34"/>
    <mergeCell ref="D36:E36"/>
    <mergeCell ref="E37:F37"/>
    <mergeCell ref="C113:I113"/>
    <mergeCell ref="C44:G44"/>
    <mergeCell ref="C112:G112"/>
    <mergeCell ref="C110:H110"/>
    <mergeCell ref="C111:H111"/>
  </mergeCells>
  <conditionalFormatting sqref="B1:B1048576">
    <cfRule type="duplicateValues" dxfId="4" priority="1"/>
    <cfRule type="duplicateValues" dxfId="3" priority="2"/>
    <cfRule type="duplicateValues" dxfId="2" priority="3"/>
    <cfRule type="duplicateValues" dxfId="1" priority="4"/>
  </conditionalFormatting>
  <conditionalFormatting sqref="B67:B114 B63:B65 B29:B60">
    <cfRule type="duplicateValues" dxfId="0" priority="23" stopIfTrue="1"/>
  </conditionalFormatting>
  <pageMargins left="0" right="0" top="0" bottom="0" header="0" footer="0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XFD1048576"/>
    </sheetView>
  </sheetViews>
  <sheetFormatPr defaultRowHeight="15" x14ac:dyDescent="0.25"/>
  <cols>
    <col min="1" max="1" width="12" style="24" bestFit="1" customWidth="1"/>
    <col min="2" max="2" width="61.7109375" bestFit="1" customWidth="1"/>
    <col min="3" max="3" width="16.7109375" bestFit="1" customWidth="1"/>
    <col min="4" max="4" width="13" customWidth="1"/>
    <col min="5" max="5" width="11.5703125" bestFit="1" customWidth="1"/>
    <col min="6" max="6" width="17" customWidth="1"/>
  </cols>
  <sheetData>
    <row r="1" spans="1:6" ht="18.75" x14ac:dyDescent="0.25">
      <c r="A1" s="121" t="s">
        <v>259</v>
      </c>
      <c r="B1" s="121"/>
      <c r="C1" s="121"/>
      <c r="D1" s="122"/>
      <c r="E1" s="122"/>
    </row>
    <row r="2" spans="1:6" ht="18.75" x14ac:dyDescent="0.25">
      <c r="A2" s="123" t="s">
        <v>17</v>
      </c>
      <c r="B2" s="124" t="s">
        <v>18</v>
      </c>
      <c r="C2" s="125" t="s">
        <v>92</v>
      </c>
      <c r="D2" s="126" t="s">
        <v>20</v>
      </c>
      <c r="E2" s="126"/>
      <c r="F2" s="126"/>
    </row>
    <row r="3" spans="1:6" x14ac:dyDescent="0.25">
      <c r="A3" s="123"/>
      <c r="B3" s="124"/>
      <c r="C3" s="125"/>
      <c r="D3" s="54" t="s">
        <v>21</v>
      </c>
      <c r="E3" s="55" t="s">
        <v>22</v>
      </c>
      <c r="F3" s="56" t="s">
        <v>23</v>
      </c>
    </row>
    <row r="4" spans="1:6" x14ac:dyDescent="0.25">
      <c r="A4" s="73"/>
      <c r="B4" s="10" t="s">
        <v>37</v>
      </c>
      <c r="C4" s="11"/>
      <c r="D4" s="47"/>
      <c r="E4" s="51"/>
      <c r="F4" s="14">
        <f>'T10.2018'!F24</f>
        <v>-17045000</v>
      </c>
    </row>
    <row r="5" spans="1:6" x14ac:dyDescent="0.25">
      <c r="A5" s="178">
        <v>43262</v>
      </c>
      <c r="B5" s="11" t="s">
        <v>260</v>
      </c>
      <c r="C5" s="11"/>
      <c r="D5" s="48">
        <v>100000</v>
      </c>
      <c r="E5" s="52"/>
      <c r="F5" s="16">
        <f>IF(B5="","",SUM(D$4:D5)-SUM(E$4:E5)+$F$4)</f>
        <v>-16945000</v>
      </c>
    </row>
    <row r="6" spans="1:6" x14ac:dyDescent="0.25">
      <c r="A6" s="179"/>
      <c r="B6" s="11" t="s">
        <v>274</v>
      </c>
      <c r="C6" s="11"/>
      <c r="D6" s="48">
        <v>150000</v>
      </c>
      <c r="E6" s="52"/>
      <c r="F6" s="16">
        <f>IF(B6="","",SUM(D$4:D6)-SUM(E$4:E6)+$F$4)</f>
        <v>-16795000</v>
      </c>
    </row>
    <row r="7" spans="1:6" x14ac:dyDescent="0.25">
      <c r="A7" s="179"/>
      <c r="B7" s="11" t="s">
        <v>262</v>
      </c>
      <c r="C7" s="11"/>
      <c r="D7" s="48">
        <v>50000</v>
      </c>
      <c r="E7" s="52"/>
      <c r="F7" s="16">
        <f>IF(B7="","",SUM(D$4:D7)-SUM(E$4:E7)+$F$4)</f>
        <v>-16745000</v>
      </c>
    </row>
    <row r="8" spans="1:6" x14ac:dyDescent="0.25">
      <c r="A8" s="75" t="s">
        <v>270</v>
      </c>
      <c r="B8" s="32" t="s">
        <v>271</v>
      </c>
      <c r="C8" s="11"/>
      <c r="D8" s="48">
        <v>550000</v>
      </c>
      <c r="E8" s="52"/>
      <c r="F8" s="16">
        <f>IF(B8="","",SUM(D$4:D8)-SUM(E$4:E8)+$F$4)</f>
        <v>-16195000</v>
      </c>
    </row>
    <row r="9" spans="1:6" x14ac:dyDescent="0.25">
      <c r="A9" s="78" t="s">
        <v>272</v>
      </c>
      <c r="B9" s="11" t="s">
        <v>273</v>
      </c>
      <c r="C9" s="11"/>
      <c r="D9" s="48"/>
      <c r="E9" s="52">
        <v>1100000</v>
      </c>
      <c r="F9" s="16">
        <f>IF(B9="","",SUM(D$4:D9)-SUM(E$4:E9)+$F$4)</f>
        <v>-17295000</v>
      </c>
    </row>
    <row r="10" spans="1:6" x14ac:dyDescent="0.25">
      <c r="A10" s="76"/>
      <c r="B10" s="11"/>
      <c r="C10" s="11"/>
      <c r="D10" s="48"/>
      <c r="E10" s="52"/>
      <c r="F10" s="16" t="str">
        <f>IF(B10="","",SUM(D$4:D10)-SUM(E$4:E10)+$F$4)</f>
        <v/>
      </c>
    </row>
    <row r="11" spans="1:6" x14ac:dyDescent="0.25">
      <c r="A11" s="76"/>
      <c r="B11" s="11"/>
      <c r="C11" s="11"/>
      <c r="D11" s="48"/>
      <c r="E11" s="52"/>
      <c r="F11" s="16" t="str">
        <f>IF(B11="","",SUM(D$4:D11)-SUM(E$4:E11)+$F$4)</f>
        <v/>
      </c>
    </row>
    <row r="12" spans="1:6" x14ac:dyDescent="0.25">
      <c r="A12" s="76"/>
      <c r="B12" s="11"/>
      <c r="C12" s="11"/>
      <c r="D12" s="48"/>
      <c r="E12" s="52"/>
      <c r="F12" s="16" t="str">
        <f>IF(B12="","",SUM(D$4:D12)-SUM(E$4:E12)+$F$4)</f>
        <v/>
      </c>
    </row>
    <row r="13" spans="1:6" x14ac:dyDescent="0.25">
      <c r="A13" s="77"/>
      <c r="B13" s="11"/>
      <c r="C13" s="11"/>
      <c r="D13" s="48"/>
      <c r="E13" s="52"/>
      <c r="F13" s="16" t="str">
        <f>IF(B13="","",SUM(D$4:D13)-SUM(E$4:E13)+$F$4)</f>
        <v/>
      </c>
    </row>
    <row r="14" spans="1:6" x14ac:dyDescent="0.25">
      <c r="A14" s="31"/>
      <c r="B14" s="11"/>
      <c r="C14" s="11"/>
      <c r="D14" s="59"/>
      <c r="E14" s="52"/>
      <c r="F14" s="16" t="str">
        <f>IF(B14="","",SUM(D$4:D14)-SUM(E$4:E14)+$F$4)</f>
        <v/>
      </c>
    </row>
    <row r="15" spans="1:6" x14ac:dyDescent="0.25">
      <c r="A15" s="31"/>
      <c r="B15" s="68"/>
      <c r="C15" s="68"/>
      <c r="D15" s="72"/>
      <c r="E15" s="70"/>
      <c r="F15" s="71" t="str">
        <f>IF(B15="","",SUM(D$4:D15)-SUM(E$4:E15)+$F$4)</f>
        <v/>
      </c>
    </row>
    <row r="16" spans="1:6" x14ac:dyDescent="0.25">
      <c r="A16" s="31"/>
      <c r="B16" s="11"/>
      <c r="C16" s="11"/>
      <c r="D16" s="48"/>
      <c r="E16" s="52"/>
      <c r="F16" s="16" t="str">
        <f>IF(B16="","",SUM(D$4:D16)-SUM(E$4:E16)+$F$4)</f>
        <v/>
      </c>
    </row>
    <row r="17" spans="1:8" x14ac:dyDescent="0.25">
      <c r="A17" s="31"/>
      <c r="B17" s="11"/>
      <c r="C17" s="11"/>
      <c r="D17" s="48"/>
      <c r="E17" s="52"/>
      <c r="F17" s="16" t="str">
        <f>IF(B17="","",SUM(D$4:D17)-SUM(E$4:E17)+$F$4)</f>
        <v/>
      </c>
    </row>
    <row r="18" spans="1:8" x14ac:dyDescent="0.25">
      <c r="A18" s="28"/>
      <c r="B18" s="11"/>
      <c r="C18" s="11"/>
      <c r="D18" s="48"/>
      <c r="E18" s="52"/>
      <c r="F18" s="16" t="str">
        <f>IF(B18="","",SUM(D$4:D18)-SUM(E$4:E18)+$F$4)</f>
        <v/>
      </c>
    </row>
    <row r="19" spans="1:8" x14ac:dyDescent="0.25">
      <c r="A19" s="176"/>
      <c r="B19" s="11"/>
      <c r="C19" s="11"/>
      <c r="D19" s="1"/>
      <c r="E19" s="52"/>
      <c r="F19" s="16" t="str">
        <f>IF(B19="","",SUM(D$4:D19)-SUM(E$4:E19)+$F$4)</f>
        <v/>
      </c>
    </row>
    <row r="20" spans="1:8" x14ac:dyDescent="0.25">
      <c r="A20" s="177"/>
      <c r="B20" s="11"/>
      <c r="C20" s="11"/>
      <c r="D20" s="1"/>
      <c r="E20" s="52"/>
      <c r="F20" s="16" t="str">
        <f>IF(B20="","",SUM(D$4:D20)-SUM(E$4:E20)+$F$4)</f>
        <v/>
      </c>
    </row>
    <row r="21" spans="1:8" x14ac:dyDescent="0.25">
      <c r="A21" s="31"/>
      <c r="B21" s="11"/>
      <c r="C21" s="11"/>
      <c r="D21" s="1"/>
      <c r="E21" s="52"/>
      <c r="F21" s="16" t="str">
        <f>IF(B21="","",SUM(D$4:D21)-SUM(E$4:E21)+$F$4)</f>
        <v/>
      </c>
    </row>
    <row r="22" spans="1:8" x14ac:dyDescent="0.25">
      <c r="A22" s="73"/>
      <c r="B22" s="11"/>
      <c r="C22" s="11"/>
      <c r="D22" s="48"/>
      <c r="E22" s="52"/>
      <c r="F22" s="16" t="str">
        <f>IF(B22="","",SUM(D$4:D22)-SUM(E$4:E22)+$F$4)</f>
        <v/>
      </c>
    </row>
    <row r="23" spans="1:8" x14ac:dyDescent="0.25">
      <c r="A23" s="23"/>
      <c r="B23" s="7" t="s">
        <v>25</v>
      </c>
      <c r="C23" s="18"/>
      <c r="D23" s="48">
        <f>SUM(D5:D22)</f>
        <v>850000</v>
      </c>
      <c r="E23" s="48">
        <f>SUM(E5:E22)</f>
        <v>1100000</v>
      </c>
      <c r="F23" s="16"/>
    </row>
    <row r="24" spans="1:8" x14ac:dyDescent="0.25">
      <c r="A24" s="23"/>
      <c r="B24" s="19" t="s">
        <v>26</v>
      </c>
      <c r="C24" s="18"/>
      <c r="D24" s="50"/>
      <c r="E24" s="53"/>
      <c r="F24" s="21">
        <f>F4+D23-E23</f>
        <v>-17295000</v>
      </c>
      <c r="H24" s="25" t="s">
        <v>210</v>
      </c>
    </row>
    <row r="26" spans="1:8" x14ac:dyDescent="0.25">
      <c r="F26" s="63"/>
    </row>
  </sheetData>
  <mergeCells count="7">
    <mergeCell ref="A19:A20"/>
    <mergeCell ref="A1:E1"/>
    <mergeCell ref="A2:A3"/>
    <mergeCell ref="B2:B3"/>
    <mergeCell ref="C2:C3"/>
    <mergeCell ref="D2:F2"/>
    <mergeCell ref="A5:A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14" sqref="B14"/>
    </sheetView>
  </sheetViews>
  <sheetFormatPr defaultRowHeight="15" x14ac:dyDescent="0.25"/>
  <cols>
    <col min="1" max="1" width="12" style="24" bestFit="1" customWidth="1"/>
    <col min="2" max="2" width="61.7109375" bestFit="1" customWidth="1"/>
    <col min="3" max="3" width="16.7109375" bestFit="1" customWidth="1"/>
    <col min="4" max="4" width="13" customWidth="1"/>
    <col min="5" max="5" width="11.5703125" bestFit="1" customWidth="1"/>
    <col min="6" max="6" width="17" customWidth="1"/>
  </cols>
  <sheetData>
    <row r="1" spans="1:6" ht="18.75" x14ac:dyDescent="0.25">
      <c r="A1" s="121" t="s">
        <v>258</v>
      </c>
      <c r="B1" s="121"/>
      <c r="C1" s="121"/>
      <c r="D1" s="122"/>
      <c r="E1" s="122"/>
    </row>
    <row r="2" spans="1:6" ht="18.75" x14ac:dyDescent="0.25">
      <c r="A2" s="123" t="s">
        <v>17</v>
      </c>
      <c r="B2" s="124" t="s">
        <v>18</v>
      </c>
      <c r="C2" s="125" t="s">
        <v>92</v>
      </c>
      <c r="D2" s="126" t="s">
        <v>20</v>
      </c>
      <c r="E2" s="126"/>
      <c r="F2" s="126"/>
    </row>
    <row r="3" spans="1:6" x14ac:dyDescent="0.25">
      <c r="A3" s="123"/>
      <c r="B3" s="124"/>
      <c r="C3" s="125"/>
      <c r="D3" s="54" t="s">
        <v>21</v>
      </c>
      <c r="E3" s="55" t="s">
        <v>22</v>
      </c>
      <c r="F3" s="56" t="s">
        <v>23</v>
      </c>
    </row>
    <row r="4" spans="1:6" x14ac:dyDescent="0.25">
      <c r="A4" s="62"/>
      <c r="B4" s="10" t="s">
        <v>37</v>
      </c>
      <c r="C4" s="11"/>
      <c r="D4" s="47"/>
      <c r="E4" s="51"/>
      <c r="F4" s="14">
        <f>'T9.2018'!F24</f>
        <v>-15495000</v>
      </c>
    </row>
    <row r="5" spans="1:6" x14ac:dyDescent="0.25">
      <c r="A5" s="178">
        <v>43110</v>
      </c>
      <c r="B5" s="11" t="s">
        <v>243</v>
      </c>
      <c r="C5" s="11"/>
      <c r="D5" s="48">
        <v>150000</v>
      </c>
      <c r="E5" s="52"/>
      <c r="F5" s="16">
        <f>IF(B5="","",SUM(D$4:D5)-SUM(E$4:E5)+$F$4)</f>
        <v>-15345000</v>
      </c>
    </row>
    <row r="6" spans="1:6" x14ac:dyDescent="0.25">
      <c r="A6" s="179"/>
      <c r="B6" s="11" t="s">
        <v>242</v>
      </c>
      <c r="C6" s="11"/>
      <c r="D6" s="48">
        <v>50000</v>
      </c>
      <c r="E6" s="52"/>
      <c r="F6" s="16">
        <f>IF(B6="","",SUM(D$4:D6)-SUM(E$4:E6)+$F$4)</f>
        <v>-15295000</v>
      </c>
    </row>
    <row r="7" spans="1:6" x14ac:dyDescent="0.25">
      <c r="A7" s="179"/>
      <c r="B7" s="11" t="s">
        <v>241</v>
      </c>
      <c r="C7" s="11"/>
      <c r="D7" s="48">
        <v>100000</v>
      </c>
      <c r="E7" s="52"/>
      <c r="F7" s="16">
        <f>IF(B7="","",SUM(D$4:D7)-SUM(E$4:E7)+$F$4)</f>
        <v>-15195000</v>
      </c>
    </row>
    <row r="8" spans="1:6" x14ac:dyDescent="0.25">
      <c r="A8" s="180"/>
      <c r="B8" s="32" t="s">
        <v>240</v>
      </c>
      <c r="C8" s="11"/>
      <c r="D8" s="48">
        <v>100000</v>
      </c>
      <c r="E8" s="52"/>
      <c r="F8" s="16">
        <f>IF(B8="","",SUM(D$4:D8)-SUM(E$4:E8)+$F$4)</f>
        <v>-15095000</v>
      </c>
    </row>
    <row r="9" spans="1:6" x14ac:dyDescent="0.25">
      <c r="A9" s="178">
        <v>43141</v>
      </c>
      <c r="B9" s="11" t="s">
        <v>239</v>
      </c>
      <c r="C9" s="11"/>
      <c r="D9" s="48">
        <v>600000</v>
      </c>
      <c r="E9" s="52"/>
      <c r="F9" s="16">
        <f>IF(B9="","",SUM(D$4:D9)-SUM(E$4:E9)+$F$4)</f>
        <v>-14495000</v>
      </c>
    </row>
    <row r="10" spans="1:6" x14ac:dyDescent="0.25">
      <c r="A10" s="179"/>
      <c r="B10" s="11" t="s">
        <v>261</v>
      </c>
      <c r="C10" s="11"/>
      <c r="D10" s="48">
        <v>50000</v>
      </c>
      <c r="E10" s="52"/>
      <c r="F10" s="16">
        <f>IF(B10="","",SUM(D$4:D10)-SUM(E$4:E10)+$F$4)</f>
        <v>-14445000</v>
      </c>
    </row>
    <row r="11" spans="1:6" x14ac:dyDescent="0.25">
      <c r="A11" s="179"/>
      <c r="B11" s="11" t="s">
        <v>245</v>
      </c>
      <c r="C11" s="11"/>
      <c r="D11" s="48">
        <v>600000</v>
      </c>
      <c r="E11" s="52"/>
      <c r="F11" s="16">
        <f>IF(B11="","",SUM(D$4:D11)-SUM(E$4:E11)+$F$4)</f>
        <v>-13845000</v>
      </c>
    </row>
    <row r="12" spans="1:6" x14ac:dyDescent="0.25">
      <c r="A12" s="179"/>
      <c r="B12" s="11" t="s">
        <v>244</v>
      </c>
      <c r="C12" s="11"/>
      <c r="D12" s="48">
        <v>200000</v>
      </c>
      <c r="E12" s="52"/>
      <c r="F12" s="16">
        <f>IF(B12="","",SUM(D$4:D12)-SUM(E$4:E12)+$F$4)</f>
        <v>-13645000</v>
      </c>
    </row>
    <row r="13" spans="1:6" x14ac:dyDescent="0.25">
      <c r="A13" s="180"/>
      <c r="B13" s="11" t="s">
        <v>246</v>
      </c>
      <c r="C13" s="11"/>
      <c r="D13" s="48">
        <v>50000</v>
      </c>
      <c r="E13" s="52"/>
      <c r="F13" s="16">
        <f>IF(B13="","",SUM(D$4:D13)-SUM(E$4:E13)+$F$4)</f>
        <v>-13595000</v>
      </c>
    </row>
    <row r="14" spans="1:6" x14ac:dyDescent="0.25">
      <c r="A14" s="31">
        <v>43169</v>
      </c>
      <c r="B14" s="11" t="s">
        <v>247</v>
      </c>
      <c r="C14" s="11"/>
      <c r="D14" s="59">
        <v>200000</v>
      </c>
      <c r="E14" s="52"/>
      <c r="F14" s="16">
        <f>IF(B14="","",SUM(D$4:D14)-SUM(E$4:E14)+$F$4)</f>
        <v>-13395000</v>
      </c>
    </row>
    <row r="15" spans="1:6" x14ac:dyDescent="0.25">
      <c r="A15" s="31"/>
      <c r="B15" s="68" t="s">
        <v>248</v>
      </c>
      <c r="C15" s="68"/>
      <c r="D15" s="72">
        <v>300000</v>
      </c>
      <c r="E15" s="70"/>
      <c r="F15" s="71">
        <f>IF(B15="","",SUM(D$4:D15)-SUM(E$4:E15)+$F$4)</f>
        <v>-13095000</v>
      </c>
    </row>
    <row r="16" spans="1:6" x14ac:dyDescent="0.25">
      <c r="A16" s="31" t="s">
        <v>249</v>
      </c>
      <c r="B16" s="11" t="s">
        <v>252</v>
      </c>
      <c r="C16" s="11"/>
      <c r="D16" s="48"/>
      <c r="E16" s="52">
        <v>1000000</v>
      </c>
      <c r="F16" s="16">
        <f>IF(B16="","",SUM(D$4:D16)-SUM(E$4:E16)+$F$4)</f>
        <v>-14095000</v>
      </c>
    </row>
    <row r="17" spans="1:8" x14ac:dyDescent="0.25">
      <c r="A17" s="31" t="s">
        <v>250</v>
      </c>
      <c r="B17" s="11" t="s">
        <v>251</v>
      </c>
      <c r="C17" s="11"/>
      <c r="D17" s="48">
        <v>500000</v>
      </c>
      <c r="E17" s="52"/>
      <c r="F17" s="16">
        <f>IF(B17="","",SUM(D$4:D17)-SUM(E$4:E17)+$F$4)</f>
        <v>-13595000</v>
      </c>
    </row>
    <row r="18" spans="1:8" x14ac:dyDescent="0.25">
      <c r="A18" s="28" t="s">
        <v>253</v>
      </c>
      <c r="B18" s="11" t="s">
        <v>254</v>
      </c>
      <c r="C18" s="11"/>
      <c r="D18" s="48"/>
      <c r="E18" s="52">
        <v>1450000</v>
      </c>
      <c r="F18" s="16">
        <f>IF(B18="","",SUM(D$4:D18)-SUM(E$4:E18)+$F$4)</f>
        <v>-15045000</v>
      </c>
    </row>
    <row r="19" spans="1:8" x14ac:dyDescent="0.25">
      <c r="A19" s="176" t="s">
        <v>255</v>
      </c>
      <c r="B19" s="11" t="s">
        <v>256</v>
      </c>
      <c r="C19" s="11"/>
      <c r="D19" s="1"/>
      <c r="E19" s="52">
        <v>1000000</v>
      </c>
      <c r="F19" s="16">
        <f>IF(B19="","",SUM(D$4:D19)-SUM(E$4:E19)+$F$4)</f>
        <v>-16045000</v>
      </c>
    </row>
    <row r="20" spans="1:8" x14ac:dyDescent="0.25">
      <c r="A20" s="177"/>
      <c r="B20" s="11" t="s">
        <v>257</v>
      </c>
      <c r="C20" s="11"/>
      <c r="D20" s="1"/>
      <c r="E20" s="52">
        <v>1000000</v>
      </c>
      <c r="F20" s="16">
        <f>IF(B20="","",SUM(D$4:D20)-SUM(E$4:E20)+$F$4)</f>
        <v>-17045000</v>
      </c>
    </row>
    <row r="21" spans="1:8" x14ac:dyDescent="0.25">
      <c r="A21" s="31"/>
      <c r="B21" s="11"/>
      <c r="C21" s="11"/>
      <c r="D21" s="1"/>
      <c r="E21" s="52"/>
      <c r="F21" s="16" t="str">
        <f>IF(B21="","",SUM(D$4:D21)-SUM(E$4:E21)+$F$4)</f>
        <v/>
      </c>
    </row>
    <row r="22" spans="1:8" x14ac:dyDescent="0.25">
      <c r="A22" s="62"/>
      <c r="B22" s="11"/>
      <c r="C22" s="11"/>
      <c r="D22" s="48"/>
      <c r="E22" s="52"/>
      <c r="F22" s="16" t="str">
        <f>IF(B22="","",SUM(D$4:D22)-SUM(E$4:E22)+$F$4)</f>
        <v/>
      </c>
    </row>
    <row r="23" spans="1:8" x14ac:dyDescent="0.25">
      <c r="A23" s="23"/>
      <c r="B23" s="7" t="s">
        <v>25</v>
      </c>
      <c r="C23" s="18"/>
      <c r="D23" s="48">
        <f>SUM(D4:D22)</f>
        <v>2900000</v>
      </c>
      <c r="E23" s="52">
        <f>SUM(E5:E22)</f>
        <v>4450000</v>
      </c>
      <c r="F23" s="16"/>
    </row>
    <row r="24" spans="1:8" x14ac:dyDescent="0.25">
      <c r="A24" s="23"/>
      <c r="B24" s="19" t="s">
        <v>26</v>
      </c>
      <c r="C24" s="18"/>
      <c r="D24" s="50"/>
      <c r="E24" s="53"/>
      <c r="F24" s="21">
        <f>F4+D23-E23</f>
        <v>-17045000</v>
      </c>
      <c r="H24" s="25" t="s">
        <v>210</v>
      </c>
    </row>
    <row r="26" spans="1:8" x14ac:dyDescent="0.25">
      <c r="F26" s="63"/>
    </row>
  </sheetData>
  <mergeCells count="8">
    <mergeCell ref="A19:A20"/>
    <mergeCell ref="A9:A13"/>
    <mergeCell ref="A5:A8"/>
    <mergeCell ref="A1:E1"/>
    <mergeCell ref="A2:A3"/>
    <mergeCell ref="B2:B3"/>
    <mergeCell ref="C2:C3"/>
    <mergeCell ref="D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12" sqref="B12"/>
    </sheetView>
  </sheetViews>
  <sheetFormatPr defaultRowHeight="15" x14ac:dyDescent="0.25"/>
  <cols>
    <col min="1" max="1" width="12" style="65" bestFit="1" customWidth="1"/>
    <col min="2" max="2" width="61.7109375" bestFit="1" customWidth="1"/>
    <col min="3" max="3" width="16.7109375" bestFit="1" customWidth="1"/>
    <col min="4" max="4" width="13" customWidth="1"/>
    <col min="5" max="5" width="11.5703125" bestFit="1" customWidth="1"/>
    <col min="6" max="6" width="17" customWidth="1"/>
  </cols>
  <sheetData>
    <row r="1" spans="1:6" ht="18.75" x14ac:dyDescent="0.25">
      <c r="A1" s="121" t="s">
        <v>213</v>
      </c>
      <c r="B1" s="121"/>
      <c r="C1" s="121"/>
      <c r="D1" s="122"/>
      <c r="E1" s="122"/>
    </row>
    <row r="2" spans="1:6" ht="18.75" x14ac:dyDescent="0.25">
      <c r="A2" s="184" t="s">
        <v>17</v>
      </c>
      <c r="B2" s="124" t="s">
        <v>18</v>
      </c>
      <c r="C2" s="125" t="s">
        <v>92</v>
      </c>
      <c r="D2" s="126" t="s">
        <v>20</v>
      </c>
      <c r="E2" s="126"/>
      <c r="F2" s="126"/>
    </row>
    <row r="3" spans="1:6" x14ac:dyDescent="0.25">
      <c r="A3" s="184"/>
      <c r="B3" s="124"/>
      <c r="C3" s="125"/>
      <c r="D3" s="54" t="s">
        <v>21</v>
      </c>
      <c r="E3" s="55" t="s">
        <v>22</v>
      </c>
      <c r="F3" s="56" t="s">
        <v>23</v>
      </c>
    </row>
    <row r="4" spans="1:6" x14ac:dyDescent="0.25">
      <c r="A4" s="28"/>
      <c r="B4" s="10" t="s">
        <v>37</v>
      </c>
      <c r="C4" s="11"/>
      <c r="D4" s="47"/>
      <c r="E4" s="51"/>
      <c r="F4" s="14">
        <f>'T8.2018'!F17</f>
        <v>-15895000</v>
      </c>
    </row>
    <row r="5" spans="1:6" x14ac:dyDescent="0.25">
      <c r="A5" s="178" t="s">
        <v>214</v>
      </c>
      <c r="B5" s="11" t="s">
        <v>215</v>
      </c>
      <c r="C5" s="11"/>
      <c r="D5" s="48">
        <v>600000</v>
      </c>
      <c r="E5" s="52"/>
      <c r="F5" s="16">
        <f>IF(B5="","",SUM(D$4:D5)-SUM(E$4:E5)+$F$4)</f>
        <v>-15295000</v>
      </c>
    </row>
    <row r="6" spans="1:6" x14ac:dyDescent="0.25">
      <c r="A6" s="179"/>
      <c r="B6" s="11" t="s">
        <v>222</v>
      </c>
      <c r="C6" s="11"/>
      <c r="D6" s="48">
        <v>200000</v>
      </c>
      <c r="E6" s="52"/>
      <c r="F6" s="16">
        <f>IF(B6="","",SUM(D$4:D6)-SUM(E$4:E6)+$F$4)</f>
        <v>-15095000</v>
      </c>
    </row>
    <row r="7" spans="1:6" x14ac:dyDescent="0.25">
      <c r="A7" s="179"/>
      <c r="B7" s="11" t="s">
        <v>223</v>
      </c>
      <c r="C7" s="11"/>
      <c r="D7" s="48">
        <v>300000</v>
      </c>
      <c r="E7" s="52">
        <v>0</v>
      </c>
      <c r="F7" s="16">
        <f>IF(B7="","",SUM(D$4:D7)-SUM(E$4:E7)+$F$4)</f>
        <v>-14795000</v>
      </c>
    </row>
    <row r="8" spans="1:6" x14ac:dyDescent="0.25">
      <c r="A8" s="179"/>
      <c r="B8" s="32" t="s">
        <v>224</v>
      </c>
      <c r="C8" s="11"/>
      <c r="D8" s="48">
        <v>200000</v>
      </c>
      <c r="E8" s="52">
        <v>0</v>
      </c>
      <c r="F8" s="16">
        <f>IF(B8="","",SUM(D$4:D8)-SUM(E$4:E8)+$F$4)</f>
        <v>-14595000</v>
      </c>
    </row>
    <row r="9" spans="1:6" x14ac:dyDescent="0.25">
      <c r="A9" s="179"/>
      <c r="B9" s="11" t="s">
        <v>216</v>
      </c>
      <c r="C9" s="11"/>
      <c r="D9" s="48">
        <v>600000</v>
      </c>
      <c r="E9" s="52">
        <v>0</v>
      </c>
      <c r="F9" s="16">
        <f>IF(B9="","",SUM(D$4:D9)-SUM(E$4:E9)+$F$4)</f>
        <v>-13995000</v>
      </c>
    </row>
    <row r="10" spans="1:6" x14ac:dyDescent="0.25">
      <c r="A10" s="179"/>
      <c r="B10" s="11" t="s">
        <v>217</v>
      </c>
      <c r="C10" s="11"/>
      <c r="D10" s="48">
        <v>200000</v>
      </c>
      <c r="E10" s="52"/>
      <c r="F10" s="16">
        <f>IF(B10="","",SUM(D$4:D10)-SUM(E$4:E10)+$F$4)</f>
        <v>-13795000</v>
      </c>
    </row>
    <row r="11" spans="1:6" x14ac:dyDescent="0.25">
      <c r="A11" s="179"/>
      <c r="B11" s="11" t="s">
        <v>218</v>
      </c>
      <c r="C11" s="11"/>
      <c r="D11" s="48">
        <v>200000</v>
      </c>
      <c r="E11" s="52"/>
      <c r="F11" s="16">
        <f>IF(B11="","",SUM(D$4:D11)-SUM(E$4:E11)+$F$4)</f>
        <v>-13595000</v>
      </c>
    </row>
    <row r="12" spans="1:6" x14ac:dyDescent="0.25">
      <c r="A12" s="180"/>
      <c r="B12" s="11" t="s">
        <v>225</v>
      </c>
      <c r="C12" s="11"/>
      <c r="D12" s="48">
        <v>50000</v>
      </c>
      <c r="E12" s="52"/>
      <c r="F12" s="16">
        <f>IF(B12="","",SUM(D$4:D12)-SUM(E$4:E12)+$F$4)</f>
        <v>-13545000</v>
      </c>
    </row>
    <row r="13" spans="1:6" x14ac:dyDescent="0.25">
      <c r="A13" s="176">
        <v>43109</v>
      </c>
      <c r="B13" s="11" t="s">
        <v>219</v>
      </c>
      <c r="C13" s="11"/>
      <c r="D13" s="48">
        <v>200000</v>
      </c>
      <c r="E13" s="52"/>
      <c r="F13" s="16">
        <f>IF(B13="","",SUM(D$4:D13)-SUM(E$4:E13)+$F$4)</f>
        <v>-13345000</v>
      </c>
    </row>
    <row r="14" spans="1:6" x14ac:dyDescent="0.25">
      <c r="A14" s="177"/>
      <c r="B14" s="11" t="s">
        <v>220</v>
      </c>
      <c r="C14" s="11"/>
      <c r="D14" s="59">
        <v>250000</v>
      </c>
      <c r="E14" s="52"/>
      <c r="F14" s="16">
        <f>IF(B14="","",SUM(D$4:D14)-SUM(E$4:E14)+$F$4)</f>
        <v>-13095000</v>
      </c>
    </row>
    <row r="15" spans="1:6" x14ac:dyDescent="0.25">
      <c r="A15" s="176">
        <v>43199</v>
      </c>
      <c r="B15" s="11" t="s">
        <v>221</v>
      </c>
      <c r="C15" s="11"/>
      <c r="D15" s="48">
        <v>50000</v>
      </c>
      <c r="E15" s="52"/>
      <c r="F15" s="16">
        <f>IF(B15="","",SUM(D$4:D15)-SUM(E$4:E15)+$F$4)</f>
        <v>-13045000</v>
      </c>
    </row>
    <row r="16" spans="1:6" x14ac:dyDescent="0.25">
      <c r="A16" s="183"/>
      <c r="B16" s="11" t="s">
        <v>226</v>
      </c>
      <c r="C16" s="11"/>
      <c r="D16" s="48">
        <v>200000</v>
      </c>
      <c r="E16" s="52"/>
      <c r="F16" s="16">
        <f>IF(B16="","",SUM(D$4:D16)-SUM(E$4:E16)+$F$4)</f>
        <v>-12845000</v>
      </c>
    </row>
    <row r="17" spans="1:8" x14ac:dyDescent="0.25">
      <c r="A17" s="177"/>
      <c r="B17" s="11" t="s">
        <v>227</v>
      </c>
      <c r="C17" s="11"/>
      <c r="D17" s="48">
        <v>450000</v>
      </c>
      <c r="E17" s="52"/>
      <c r="F17" s="16">
        <f>IF(B17="","",SUM(D$4:D17)-SUM(E$4:E17)+$F$4)</f>
        <v>-12395000</v>
      </c>
    </row>
    <row r="18" spans="1:8" x14ac:dyDescent="0.25">
      <c r="A18" s="28">
        <v>43229</v>
      </c>
      <c r="B18" s="11" t="s">
        <v>228</v>
      </c>
      <c r="C18" s="11"/>
      <c r="D18" s="48">
        <v>300000</v>
      </c>
      <c r="E18" s="52"/>
      <c r="F18" s="16">
        <f>IF(B18="","",SUM(D$4:D18)-SUM(E$4:E18)+$F$4)</f>
        <v>-12095000</v>
      </c>
    </row>
    <row r="19" spans="1:8" x14ac:dyDescent="0.25">
      <c r="A19" s="28" t="s">
        <v>232</v>
      </c>
      <c r="B19" s="11" t="s">
        <v>233</v>
      </c>
      <c r="C19" s="11"/>
      <c r="D19" s="1"/>
      <c r="E19" s="52">
        <v>1600000</v>
      </c>
      <c r="F19" s="16">
        <f>IF(B19="","",SUM(D$4:D19)-SUM(E$4:E19)+$F$4)</f>
        <v>-13695000</v>
      </c>
    </row>
    <row r="20" spans="1:8" x14ac:dyDescent="0.25">
      <c r="A20" s="181" t="s">
        <v>234</v>
      </c>
      <c r="B20" s="68" t="s">
        <v>237</v>
      </c>
      <c r="C20" s="68"/>
      <c r="D20" s="69"/>
      <c r="E20" s="70">
        <v>1000000</v>
      </c>
      <c r="F20" s="71">
        <f>IF(B20="","",SUM(D$4:D20)-SUM(E$4:E20)+$F$4)</f>
        <v>-14695000</v>
      </c>
    </row>
    <row r="21" spans="1:8" x14ac:dyDescent="0.25">
      <c r="A21" s="182"/>
      <c r="B21" s="68" t="s">
        <v>238</v>
      </c>
      <c r="C21" s="68"/>
      <c r="D21" s="69"/>
      <c r="E21" s="70">
        <v>1000000</v>
      </c>
      <c r="F21" s="71">
        <f>IF(B21="","",SUM(D$4:D21)-SUM(E$4:E21)+$F$4)</f>
        <v>-15695000</v>
      </c>
    </row>
    <row r="22" spans="1:8" x14ac:dyDescent="0.25">
      <c r="A22" s="28" t="s">
        <v>232</v>
      </c>
      <c r="B22" s="11" t="s">
        <v>236</v>
      </c>
      <c r="C22" s="11"/>
      <c r="D22" s="48">
        <v>200000</v>
      </c>
      <c r="E22" s="52"/>
      <c r="F22" s="16">
        <f>IF(B22="","",SUM(D$4:D22)-SUM(E$4:E22)+$F$4)</f>
        <v>-15495000</v>
      </c>
    </row>
    <row r="23" spans="1:8" x14ac:dyDescent="0.25">
      <c r="A23" s="64"/>
      <c r="B23" s="7" t="s">
        <v>25</v>
      </c>
      <c r="C23" s="18"/>
      <c r="D23" s="48">
        <f>SUM(D4:D22)</f>
        <v>4000000</v>
      </c>
      <c r="E23" s="52">
        <f>SUM(E5:E22)</f>
        <v>3600000</v>
      </c>
      <c r="F23" s="16"/>
    </row>
    <row r="24" spans="1:8" x14ac:dyDescent="0.25">
      <c r="A24" s="64"/>
      <c r="B24" s="19" t="s">
        <v>26</v>
      </c>
      <c r="C24" s="18"/>
      <c r="D24" s="50"/>
      <c r="E24" s="53"/>
      <c r="F24" s="21">
        <f>F22</f>
        <v>-15495000</v>
      </c>
      <c r="H24" s="25" t="s">
        <v>210</v>
      </c>
    </row>
    <row r="26" spans="1:8" x14ac:dyDescent="0.25">
      <c r="F26" s="63"/>
    </row>
  </sheetData>
  <mergeCells count="9">
    <mergeCell ref="A20:A21"/>
    <mergeCell ref="A13:A14"/>
    <mergeCell ref="A15:A17"/>
    <mergeCell ref="A5:A12"/>
    <mergeCell ref="A1:E1"/>
    <mergeCell ref="A2:A3"/>
    <mergeCell ref="B2:B3"/>
    <mergeCell ref="C2:C3"/>
    <mergeCell ref="D2:F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7" sqref="F17"/>
    </sheetView>
  </sheetViews>
  <sheetFormatPr defaultRowHeight="15" x14ac:dyDescent="0.25"/>
  <cols>
    <col min="1" max="1" width="12" style="24" bestFit="1" customWidth="1"/>
    <col min="2" max="2" width="61.7109375" bestFit="1" customWidth="1"/>
    <col min="3" max="3" width="16.7109375" bestFit="1" customWidth="1"/>
    <col min="4" max="4" width="13" customWidth="1"/>
    <col min="5" max="5" width="11.5703125" bestFit="1" customWidth="1"/>
    <col min="6" max="6" width="17" customWidth="1"/>
  </cols>
  <sheetData>
    <row r="1" spans="1:6" ht="18.75" x14ac:dyDescent="0.25">
      <c r="A1" s="121" t="s">
        <v>115</v>
      </c>
      <c r="B1" s="121"/>
      <c r="C1" s="121"/>
      <c r="D1" s="122"/>
      <c r="E1" s="122"/>
    </row>
    <row r="2" spans="1:6" ht="18.75" x14ac:dyDescent="0.25">
      <c r="A2" s="123" t="s">
        <v>17</v>
      </c>
      <c r="B2" s="124" t="s">
        <v>18</v>
      </c>
      <c r="C2" s="125" t="s">
        <v>92</v>
      </c>
      <c r="D2" s="126" t="s">
        <v>20</v>
      </c>
      <c r="E2" s="126"/>
      <c r="F2" s="126"/>
    </row>
    <row r="3" spans="1:6" x14ac:dyDescent="0.25">
      <c r="A3" s="123"/>
      <c r="B3" s="124"/>
      <c r="C3" s="125"/>
      <c r="D3" s="54" t="s">
        <v>21</v>
      </c>
      <c r="E3" s="55" t="s">
        <v>22</v>
      </c>
      <c r="F3" s="56" t="s">
        <v>23</v>
      </c>
    </row>
    <row r="4" spans="1:6" x14ac:dyDescent="0.25">
      <c r="A4" s="29"/>
      <c r="B4" s="10" t="s">
        <v>37</v>
      </c>
      <c r="C4" s="11"/>
      <c r="D4" s="47"/>
      <c r="E4" s="51"/>
      <c r="F4" s="14">
        <f>'T7.2018'!F17</f>
        <v>-14285000</v>
      </c>
    </row>
    <row r="5" spans="1:6" x14ac:dyDescent="0.25">
      <c r="A5" s="30">
        <v>43139</v>
      </c>
      <c r="B5" s="11" t="s">
        <v>117</v>
      </c>
      <c r="C5" s="11"/>
      <c r="D5" s="48">
        <v>600000</v>
      </c>
      <c r="E5" s="52"/>
      <c r="F5" s="16">
        <f>IF(B5="","",SUM(D$4:D5)-SUM(E$4:E5)+$F$4)</f>
        <v>-13685000</v>
      </c>
    </row>
    <row r="6" spans="1:6" x14ac:dyDescent="0.25">
      <c r="A6" s="30">
        <v>43259</v>
      </c>
      <c r="B6" s="11" t="s">
        <v>116</v>
      </c>
      <c r="C6" s="11"/>
      <c r="D6" s="48">
        <v>150000</v>
      </c>
      <c r="E6" s="52"/>
      <c r="F6" s="16">
        <f>IF(B6="","",SUM(D$4:D6)-SUM(E$4:E6)+$F$4)</f>
        <v>-13535000</v>
      </c>
    </row>
    <row r="7" spans="1:6" x14ac:dyDescent="0.25">
      <c r="A7" s="185">
        <v>43381</v>
      </c>
      <c r="B7" s="11" t="s">
        <v>118</v>
      </c>
      <c r="C7" s="11"/>
      <c r="D7" s="48"/>
      <c r="E7" s="52">
        <v>500000</v>
      </c>
      <c r="F7" s="16">
        <f>IF(B7="","",SUM(D$4:D7)-SUM(E$4:E7)+$F$4)</f>
        <v>-14035000</v>
      </c>
    </row>
    <row r="8" spans="1:6" ht="29.25" x14ac:dyDescent="0.25">
      <c r="A8" s="186"/>
      <c r="B8" s="32" t="s">
        <v>119</v>
      </c>
      <c r="C8" s="11"/>
      <c r="D8" s="48"/>
      <c r="E8" s="52">
        <v>500000</v>
      </c>
      <c r="F8" s="16">
        <f>IF(B8="","",SUM(D$4:D8)-SUM(E$4:E8)+$F$4)</f>
        <v>-14535000</v>
      </c>
    </row>
    <row r="9" spans="1:6" x14ac:dyDescent="0.25">
      <c r="A9" s="28" t="s">
        <v>120</v>
      </c>
      <c r="B9" s="11" t="s">
        <v>121</v>
      </c>
      <c r="C9" s="11"/>
      <c r="D9" s="48"/>
      <c r="E9" s="52">
        <v>1560000</v>
      </c>
      <c r="F9" s="16">
        <f>IF(B9="","",SUM(D$4:D9)-SUM(E$4:E9)+$F$4)</f>
        <v>-16095000</v>
      </c>
    </row>
    <row r="10" spans="1:6" x14ac:dyDescent="0.25">
      <c r="A10" s="28" t="s">
        <v>211</v>
      </c>
      <c r="B10" s="11" t="s">
        <v>212</v>
      </c>
      <c r="C10" s="11"/>
      <c r="D10" s="48">
        <v>200000</v>
      </c>
      <c r="E10" s="52"/>
      <c r="F10" s="16">
        <f>IF(B10="","",SUM(D$4:D10)-SUM(E$4:E10)+$F$4)</f>
        <v>-15895000</v>
      </c>
    </row>
    <row r="11" spans="1:6" x14ac:dyDescent="0.25">
      <c r="A11" s="31"/>
      <c r="B11" s="11"/>
      <c r="C11" s="11"/>
      <c r="D11" s="48"/>
      <c r="E11" s="52"/>
      <c r="F11" s="16" t="str">
        <f>IF(B11="","",SUM(D$4:D11)-SUM(E$4:E11)+$F$4)</f>
        <v/>
      </c>
    </row>
    <row r="12" spans="1:6" x14ac:dyDescent="0.25">
      <c r="A12" s="31"/>
      <c r="B12" s="11"/>
      <c r="C12" s="11"/>
      <c r="D12" s="48"/>
      <c r="E12" s="52"/>
      <c r="F12" s="16" t="str">
        <f>IF(B12="","",SUM(D$4:D12)-SUM(E$4:E12)+$F$4)</f>
        <v/>
      </c>
    </row>
    <row r="13" spans="1:6" x14ac:dyDescent="0.25">
      <c r="A13" s="31"/>
      <c r="B13" s="11"/>
      <c r="C13" s="11"/>
      <c r="D13" s="48"/>
      <c r="E13" s="52"/>
      <c r="F13" s="16" t="str">
        <f>IF(B13="","",SUM(D$4:D13)-SUM(E$4:E13)+$F$4)</f>
        <v/>
      </c>
    </row>
    <row r="14" spans="1:6" x14ac:dyDescent="0.25">
      <c r="A14" s="28"/>
      <c r="B14" s="11"/>
      <c r="C14" s="11"/>
      <c r="D14" s="49"/>
      <c r="E14" s="52"/>
      <c r="F14" s="16" t="str">
        <f>IF(B14="","",SUM(D$4:D14)-SUM(E$4:E14)+$F$4)</f>
        <v/>
      </c>
    </row>
    <row r="15" spans="1:6" x14ac:dyDescent="0.25">
      <c r="A15" s="29"/>
      <c r="B15" s="11"/>
      <c r="C15" s="11"/>
      <c r="D15" s="48"/>
      <c r="E15" s="52"/>
      <c r="F15" s="16" t="str">
        <f>IF(B15="","",SUM(D$4:D15)-SUM(E$4:E15)+$F$4)</f>
        <v/>
      </c>
    </row>
    <row r="16" spans="1:6" x14ac:dyDescent="0.25">
      <c r="A16" s="23"/>
      <c r="B16" s="7" t="s">
        <v>25</v>
      </c>
      <c r="C16" s="18"/>
      <c r="D16" s="48">
        <f>SUM(D4:D14)</f>
        <v>950000</v>
      </c>
      <c r="E16" s="52">
        <f>SUM(E5:E15)</f>
        <v>2560000</v>
      </c>
      <c r="F16" s="16"/>
    </row>
    <row r="17" spans="1:8" x14ac:dyDescent="0.25">
      <c r="A17" s="23"/>
      <c r="B17" s="19" t="s">
        <v>26</v>
      </c>
      <c r="C17" s="18"/>
      <c r="D17" s="50"/>
      <c r="E17" s="53"/>
      <c r="F17" s="21">
        <f>F4+D16-E16</f>
        <v>-15895000</v>
      </c>
      <c r="H17" s="25" t="s">
        <v>210</v>
      </c>
    </row>
  </sheetData>
  <mergeCells count="6">
    <mergeCell ref="A7:A8"/>
    <mergeCell ref="A1:E1"/>
    <mergeCell ref="A2:A3"/>
    <mergeCell ref="B2:B3"/>
    <mergeCell ref="C2:C3"/>
    <mergeCell ref="D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6" sqref="D16:E16"/>
    </sheetView>
  </sheetViews>
  <sheetFormatPr defaultRowHeight="15" x14ac:dyDescent="0.25"/>
  <cols>
    <col min="1" max="1" width="12" style="24" bestFit="1" customWidth="1"/>
    <col min="2" max="2" width="56.42578125" bestFit="1" customWidth="1"/>
    <col min="3" max="3" width="16.7109375" bestFit="1" customWidth="1"/>
    <col min="4" max="4" width="13" customWidth="1"/>
    <col min="5" max="5" width="11.5703125" bestFit="1" customWidth="1"/>
    <col min="6" max="6" width="17" customWidth="1"/>
  </cols>
  <sheetData>
    <row r="1" spans="1:6" ht="18.75" x14ac:dyDescent="0.25">
      <c r="A1" s="121" t="s">
        <v>94</v>
      </c>
      <c r="B1" s="121"/>
      <c r="C1" s="121"/>
      <c r="D1" s="122"/>
      <c r="E1" s="122"/>
    </row>
    <row r="2" spans="1:6" ht="18.75" x14ac:dyDescent="0.25">
      <c r="A2" s="187" t="s">
        <v>17</v>
      </c>
      <c r="B2" s="188" t="s">
        <v>18</v>
      </c>
      <c r="C2" s="189" t="s">
        <v>92</v>
      </c>
      <c r="D2" s="190" t="s">
        <v>20</v>
      </c>
      <c r="E2" s="190"/>
      <c r="F2" s="190"/>
    </row>
    <row r="3" spans="1:6" x14ac:dyDescent="0.25">
      <c r="A3" s="187"/>
      <c r="B3" s="188"/>
      <c r="C3" s="189"/>
      <c r="D3" s="7" t="s">
        <v>21</v>
      </c>
      <c r="E3" s="7" t="s">
        <v>22</v>
      </c>
      <c r="F3" s="8" t="s">
        <v>23</v>
      </c>
    </row>
    <row r="4" spans="1:6" x14ac:dyDescent="0.25">
      <c r="A4" s="27"/>
      <c r="B4" s="10" t="s">
        <v>37</v>
      </c>
      <c r="C4" s="11"/>
      <c r="D4" s="12"/>
      <c r="E4" s="13"/>
      <c r="F4" s="14">
        <f>'T6.2018'!F17</f>
        <v>-16235000</v>
      </c>
    </row>
    <row r="5" spans="1:6" x14ac:dyDescent="0.25">
      <c r="A5" s="178">
        <v>43138</v>
      </c>
      <c r="B5" s="11" t="s">
        <v>95</v>
      </c>
      <c r="C5" s="11"/>
      <c r="D5" s="15">
        <v>100000</v>
      </c>
      <c r="E5" s="15"/>
      <c r="F5" s="16">
        <f>IF(B5="","",SUM(D$4:D5)-SUM(E$4:E5)+$F$4)</f>
        <v>-16135000</v>
      </c>
    </row>
    <row r="6" spans="1:6" x14ac:dyDescent="0.25">
      <c r="A6" s="179"/>
      <c r="B6" s="11" t="s">
        <v>97</v>
      </c>
      <c r="C6" s="11"/>
      <c r="D6" s="15">
        <v>600000</v>
      </c>
      <c r="E6" s="15"/>
      <c r="F6" s="16">
        <f>IF(B6="","",SUM(D$4:D6)-SUM(E$4:E6)+$F$4)</f>
        <v>-15535000</v>
      </c>
    </row>
    <row r="7" spans="1:6" x14ac:dyDescent="0.25">
      <c r="A7" s="179"/>
      <c r="B7" s="11" t="s">
        <v>99</v>
      </c>
      <c r="C7" s="11"/>
      <c r="D7" s="15">
        <v>300000</v>
      </c>
      <c r="E7" s="15"/>
      <c r="F7" s="16">
        <f>IF(B7="","",SUM(D$4:D7)-SUM(E$4:E7)+$F$4)</f>
        <v>-15235000</v>
      </c>
    </row>
    <row r="8" spans="1:6" x14ac:dyDescent="0.25">
      <c r="A8" s="180"/>
      <c r="B8" s="11" t="s">
        <v>100</v>
      </c>
      <c r="C8" s="11"/>
      <c r="D8" s="15">
        <v>150000</v>
      </c>
      <c r="E8" s="15"/>
      <c r="F8" s="16">
        <f>IF(B8="","",SUM(D$4:D8)-SUM(E$4:E8)+$F$4)</f>
        <v>-15085000</v>
      </c>
    </row>
    <row r="9" spans="1:6" x14ac:dyDescent="0.25">
      <c r="A9" s="28">
        <v>43166</v>
      </c>
      <c r="B9" s="11" t="s">
        <v>102</v>
      </c>
      <c r="C9" s="11"/>
      <c r="D9" s="15">
        <v>600000</v>
      </c>
      <c r="E9" s="15"/>
      <c r="F9" s="16">
        <f>IF(B9="","",SUM(D$4:D9)-SUM(E$4:E9)+$F$4)</f>
        <v>-14485000</v>
      </c>
    </row>
    <row r="10" spans="1:6" x14ac:dyDescent="0.25">
      <c r="A10" s="176">
        <v>43197</v>
      </c>
      <c r="B10" s="11" t="s">
        <v>103</v>
      </c>
      <c r="C10" s="11"/>
      <c r="D10" s="15">
        <v>50000</v>
      </c>
      <c r="E10" s="15"/>
      <c r="F10" s="16">
        <f>IF(B10="","",SUM(D$4:D10)-SUM(E$4:E10)+$F$4)</f>
        <v>-14435000</v>
      </c>
    </row>
    <row r="11" spans="1:6" x14ac:dyDescent="0.25">
      <c r="A11" s="183"/>
      <c r="B11" s="11" t="s">
        <v>104</v>
      </c>
      <c r="C11" s="11"/>
      <c r="D11" s="15">
        <v>600000</v>
      </c>
      <c r="E11" s="15"/>
      <c r="F11" s="16">
        <f>IF(B11="","",SUM(D$4:D11)-SUM(E$4:E11)+$F$4)</f>
        <v>-13835000</v>
      </c>
    </row>
    <row r="12" spans="1:6" x14ac:dyDescent="0.25">
      <c r="A12" s="183"/>
      <c r="B12" s="11" t="s">
        <v>105</v>
      </c>
      <c r="C12" s="11"/>
      <c r="D12" s="15">
        <v>600000</v>
      </c>
      <c r="E12" s="15"/>
      <c r="F12" s="16">
        <f>IF(B12="","",SUM(D$4:D12)-SUM(E$4:E12)+$F$4)</f>
        <v>-13235000</v>
      </c>
    </row>
    <row r="13" spans="1:6" x14ac:dyDescent="0.25">
      <c r="A13" s="177"/>
      <c r="B13" s="11" t="s">
        <v>106</v>
      </c>
      <c r="C13" s="11"/>
      <c r="D13" s="15">
        <v>300000</v>
      </c>
      <c r="E13" s="15"/>
      <c r="F13" s="16">
        <f>IF(B13="","",SUM(D$4:D13)-SUM(E$4:E13)+$F$4)</f>
        <v>-12935000</v>
      </c>
    </row>
    <row r="14" spans="1:6" x14ac:dyDescent="0.25">
      <c r="A14" s="28" t="s">
        <v>110</v>
      </c>
      <c r="B14" s="11" t="s">
        <v>111</v>
      </c>
      <c r="C14" s="11" t="s">
        <v>66</v>
      </c>
      <c r="E14" s="15">
        <v>1350000</v>
      </c>
      <c r="F14" s="16">
        <f>IF(B14="","",SUM(D$4:D14)-SUM(E$4:E14)+$F$4)</f>
        <v>-14285000</v>
      </c>
    </row>
    <row r="15" spans="1:6" x14ac:dyDescent="0.25">
      <c r="A15" s="27"/>
      <c r="B15" s="11"/>
      <c r="C15" s="11"/>
      <c r="D15" s="15"/>
      <c r="E15" s="15"/>
      <c r="F15" s="16" t="str">
        <f>IF(B15="","",SUM(D$4:D15)-SUM(E$4:E15)+$F$4)</f>
        <v/>
      </c>
    </row>
    <row r="16" spans="1:6" x14ac:dyDescent="0.25">
      <c r="A16" s="23"/>
      <c r="B16" s="7" t="s">
        <v>25</v>
      </c>
      <c r="C16" s="18"/>
      <c r="D16" s="15">
        <f>SUM(D4:D14)</f>
        <v>3300000</v>
      </c>
      <c r="E16" s="15">
        <f>SUM(E5:E15)</f>
        <v>1350000</v>
      </c>
      <c r="F16" s="16"/>
    </row>
    <row r="17" spans="1:6" x14ac:dyDescent="0.25">
      <c r="A17" s="23"/>
      <c r="B17" s="19" t="s">
        <v>26</v>
      </c>
      <c r="C17" s="18"/>
      <c r="D17" s="20"/>
      <c r="E17" s="20"/>
      <c r="F17" s="21">
        <f>F4+D16-E16</f>
        <v>-14285000</v>
      </c>
    </row>
  </sheetData>
  <mergeCells count="7">
    <mergeCell ref="A10:A13"/>
    <mergeCell ref="A5:A8"/>
    <mergeCell ref="A1:E1"/>
    <mergeCell ref="A2:A3"/>
    <mergeCell ref="B2:B3"/>
    <mergeCell ref="C2:C3"/>
    <mergeCell ref="D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6" sqref="E16"/>
    </sheetView>
  </sheetViews>
  <sheetFormatPr defaultRowHeight="15" x14ac:dyDescent="0.25"/>
  <cols>
    <col min="1" max="1" width="12" style="24" bestFit="1" customWidth="1"/>
    <col min="2" max="2" width="56.42578125" bestFit="1" customWidth="1"/>
    <col min="3" max="3" width="16.7109375" bestFit="1" customWidth="1"/>
    <col min="4" max="4" width="13" customWidth="1"/>
    <col min="5" max="5" width="11.5703125" bestFit="1" customWidth="1"/>
    <col min="6" max="6" width="17" customWidth="1"/>
  </cols>
  <sheetData>
    <row r="1" spans="1:6" ht="18.75" x14ac:dyDescent="0.25">
      <c r="A1" s="121" t="s">
        <v>75</v>
      </c>
      <c r="B1" s="121"/>
      <c r="C1" s="121"/>
      <c r="D1" s="122"/>
      <c r="E1" s="122"/>
    </row>
    <row r="2" spans="1:6" ht="18.75" x14ac:dyDescent="0.25">
      <c r="A2" s="187" t="s">
        <v>17</v>
      </c>
      <c r="B2" s="188" t="s">
        <v>18</v>
      </c>
      <c r="C2" s="189" t="s">
        <v>92</v>
      </c>
      <c r="D2" s="190" t="s">
        <v>20</v>
      </c>
      <c r="E2" s="190"/>
      <c r="F2" s="190"/>
    </row>
    <row r="3" spans="1:6" x14ac:dyDescent="0.25">
      <c r="A3" s="187"/>
      <c r="B3" s="188"/>
      <c r="C3" s="189"/>
      <c r="D3" s="7" t="s">
        <v>21</v>
      </c>
      <c r="E3" s="7" t="s">
        <v>22</v>
      </c>
      <c r="F3" s="8" t="s">
        <v>23</v>
      </c>
    </row>
    <row r="4" spans="1:6" x14ac:dyDescent="0.25">
      <c r="A4" s="22"/>
      <c r="B4" s="10" t="s">
        <v>37</v>
      </c>
      <c r="C4" s="11"/>
      <c r="D4" s="12"/>
      <c r="E4" s="13"/>
      <c r="F4" s="14">
        <f>'T4.2018'!F14</f>
        <v>-17685000</v>
      </c>
    </row>
    <row r="5" spans="1:6" x14ac:dyDescent="0.25">
      <c r="A5" s="176">
        <v>43106</v>
      </c>
      <c r="B5" s="11" t="s">
        <v>76</v>
      </c>
      <c r="C5" s="11"/>
      <c r="D5" s="15">
        <v>600000</v>
      </c>
      <c r="E5" s="15"/>
      <c r="F5" s="16">
        <f>IF(B5="","",SUM(D$4:D5)-SUM(E$4:E5)+$F$4)</f>
        <v>-17085000</v>
      </c>
    </row>
    <row r="6" spans="1:6" x14ac:dyDescent="0.25">
      <c r="A6" s="183"/>
      <c r="B6" s="11" t="s">
        <v>77</v>
      </c>
      <c r="C6" s="11"/>
      <c r="D6" s="15">
        <v>300000</v>
      </c>
      <c r="E6" s="15"/>
      <c r="F6" s="16">
        <f>IF(B6="","",SUM(D$4:D6)-SUM(E$4:E6)+$F$4)</f>
        <v>-16785000</v>
      </c>
    </row>
    <row r="7" spans="1:6" x14ac:dyDescent="0.25">
      <c r="A7" s="183"/>
      <c r="B7" s="11" t="s">
        <v>78</v>
      </c>
      <c r="C7" s="11"/>
      <c r="D7" s="15">
        <v>600000</v>
      </c>
      <c r="E7" s="15"/>
      <c r="F7" s="16">
        <f>IF(B7="","",SUM(D$4:D7)-SUM(E$4:E7)+$F$4)</f>
        <v>-16185000</v>
      </c>
    </row>
    <row r="8" spans="1:6" x14ac:dyDescent="0.25">
      <c r="A8" s="183"/>
      <c r="B8" s="11" t="s">
        <v>86</v>
      </c>
      <c r="C8" s="11"/>
      <c r="D8" s="15">
        <v>50000</v>
      </c>
      <c r="E8" s="15"/>
      <c r="F8" s="16">
        <f>IF(B8="","",SUM(D$4:D8)-SUM(E$4:E8)+$F$4)</f>
        <v>-16135000</v>
      </c>
    </row>
    <row r="9" spans="1:6" x14ac:dyDescent="0.25">
      <c r="A9" s="183"/>
      <c r="B9" s="11" t="s">
        <v>87</v>
      </c>
      <c r="C9" s="11"/>
      <c r="D9" s="15">
        <v>200000</v>
      </c>
      <c r="E9" s="15"/>
      <c r="F9" s="16">
        <f>IF(B9="","",SUM(D$4:D9)-SUM(E$4:E9)+$F$4)</f>
        <v>-15935000</v>
      </c>
    </row>
    <row r="10" spans="1:6" x14ac:dyDescent="0.25">
      <c r="A10" s="177"/>
      <c r="B10" s="11" t="s">
        <v>88</v>
      </c>
      <c r="C10" s="11"/>
      <c r="D10" s="15">
        <v>600000</v>
      </c>
      <c r="E10" s="15"/>
      <c r="F10" s="16">
        <f>IF(B10="","",SUM(D$4:D10)-SUM(E$4:E10)+$F$4)</f>
        <v>-15335000</v>
      </c>
    </row>
    <row r="11" spans="1:6" x14ac:dyDescent="0.25">
      <c r="A11" s="28">
        <v>43137</v>
      </c>
      <c r="B11" s="11" t="s">
        <v>89</v>
      </c>
      <c r="C11" s="11"/>
      <c r="D11" s="15">
        <v>100000</v>
      </c>
      <c r="E11" s="15"/>
      <c r="F11" s="16">
        <f>IF(B11="","",SUM(D$4:D11)-SUM(E$4:E11)+$F$4)</f>
        <v>-15235000</v>
      </c>
    </row>
    <row r="12" spans="1:6" x14ac:dyDescent="0.25">
      <c r="A12" s="28" t="s">
        <v>90</v>
      </c>
      <c r="B12" s="11" t="s">
        <v>91</v>
      </c>
      <c r="C12" s="11" t="s">
        <v>66</v>
      </c>
      <c r="D12" s="15"/>
      <c r="E12" s="15">
        <v>1000000</v>
      </c>
      <c r="F12" s="16">
        <f>IF(B12="","",SUM(D$4:D12)-SUM(E$4:E12)+$F$4)</f>
        <v>-16235000</v>
      </c>
    </row>
    <row r="13" spans="1:6" x14ac:dyDescent="0.25">
      <c r="A13" s="28"/>
      <c r="B13" s="11"/>
      <c r="C13" s="11"/>
      <c r="D13" s="15"/>
      <c r="E13" s="15"/>
      <c r="F13" s="16" t="str">
        <f>IF(B13="","",SUM(D$4:D13)-SUM(E$4:E13)+$F$4)</f>
        <v/>
      </c>
    </row>
    <row r="14" spans="1:6" x14ac:dyDescent="0.25">
      <c r="A14" s="28"/>
      <c r="B14" s="11"/>
      <c r="C14" s="11"/>
      <c r="D14" s="15"/>
      <c r="E14" s="15"/>
      <c r="F14" s="16" t="str">
        <f>IF(B14="","",SUM(D$4:D14)-SUM(E$4:E14)+$F$4)</f>
        <v/>
      </c>
    </row>
    <row r="15" spans="1:6" x14ac:dyDescent="0.25">
      <c r="A15" s="22"/>
      <c r="B15" s="11"/>
      <c r="C15" s="11"/>
      <c r="D15" s="15"/>
      <c r="E15" s="15"/>
      <c r="F15" s="16" t="str">
        <f>IF(B15="","",SUM(D$4:D15)-SUM(E$4:E15)+$F$4)</f>
        <v/>
      </c>
    </row>
    <row r="16" spans="1:6" x14ac:dyDescent="0.25">
      <c r="A16" s="23"/>
      <c r="B16" s="7" t="s">
        <v>25</v>
      </c>
      <c r="C16" s="18"/>
      <c r="D16" s="15">
        <f>SUM(D4:D11)</f>
        <v>2450000</v>
      </c>
      <c r="E16" s="15">
        <f>SUM(E5:E15)</f>
        <v>1000000</v>
      </c>
      <c r="F16" s="16"/>
    </row>
    <row r="17" spans="1:6" x14ac:dyDescent="0.25">
      <c r="A17" s="23"/>
      <c r="B17" s="19" t="s">
        <v>26</v>
      </c>
      <c r="C17" s="18"/>
      <c r="D17" s="20"/>
      <c r="E17" s="20"/>
      <c r="F17" s="21">
        <f>F4+D16-E16</f>
        <v>-16235000</v>
      </c>
    </row>
  </sheetData>
  <mergeCells count="6">
    <mergeCell ref="A5:A10"/>
    <mergeCell ref="A1:E1"/>
    <mergeCell ref="A2:A3"/>
    <mergeCell ref="B2:B3"/>
    <mergeCell ref="C2:C3"/>
    <mergeCell ref="D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4" sqref="F14"/>
    </sheetView>
  </sheetViews>
  <sheetFormatPr defaultRowHeight="15" x14ac:dyDescent="0.25"/>
  <cols>
    <col min="1" max="1" width="12" style="24" bestFit="1" customWidth="1"/>
    <col min="2" max="2" width="53" bestFit="1" customWidth="1"/>
    <col min="3" max="3" width="16.7109375" bestFit="1" customWidth="1"/>
    <col min="4" max="4" width="13" customWidth="1"/>
    <col min="5" max="5" width="11.5703125" bestFit="1" customWidth="1"/>
    <col min="6" max="6" width="17" customWidth="1"/>
  </cols>
  <sheetData>
    <row r="1" spans="1:6" ht="18.75" x14ac:dyDescent="0.25">
      <c r="A1" s="121" t="s">
        <v>74</v>
      </c>
      <c r="B1" s="121"/>
      <c r="C1" s="121"/>
      <c r="D1" s="122"/>
      <c r="E1" s="122"/>
    </row>
    <row r="2" spans="1:6" ht="18.75" x14ac:dyDescent="0.25">
      <c r="A2" s="187" t="s">
        <v>17</v>
      </c>
      <c r="B2" s="188" t="s">
        <v>18</v>
      </c>
      <c r="C2" s="189" t="s">
        <v>19</v>
      </c>
      <c r="D2" s="190" t="s">
        <v>20</v>
      </c>
      <c r="E2" s="190"/>
      <c r="F2" s="190"/>
    </row>
    <row r="3" spans="1:6" x14ac:dyDescent="0.25">
      <c r="A3" s="187"/>
      <c r="B3" s="188"/>
      <c r="C3" s="189"/>
      <c r="D3" s="7" t="s">
        <v>21</v>
      </c>
      <c r="E3" s="7" t="s">
        <v>22</v>
      </c>
      <c r="F3" s="8" t="s">
        <v>23</v>
      </c>
    </row>
    <row r="4" spans="1:6" x14ac:dyDescent="0.25">
      <c r="A4" s="22"/>
      <c r="B4" s="10" t="s">
        <v>37</v>
      </c>
      <c r="C4" s="11"/>
      <c r="D4" s="12"/>
      <c r="E4" s="13"/>
      <c r="F4" s="14">
        <f>'T4.2018'!F14</f>
        <v>-17685000</v>
      </c>
    </row>
    <row r="5" spans="1:6" x14ac:dyDescent="0.25">
      <c r="A5" s="22">
        <v>43225</v>
      </c>
      <c r="B5" s="11" t="s">
        <v>59</v>
      </c>
      <c r="C5" s="11"/>
      <c r="D5" s="15">
        <v>50000</v>
      </c>
      <c r="E5" s="15"/>
      <c r="F5" s="16">
        <f>IF(B5="","",SUM(D$4:D5)-SUM(E$4:E5)+$F$4)</f>
        <v>-17635000</v>
      </c>
    </row>
    <row r="6" spans="1:6" x14ac:dyDescent="0.25">
      <c r="A6" s="22">
        <v>43348</v>
      </c>
      <c r="B6" s="11" t="s">
        <v>60</v>
      </c>
      <c r="C6" s="11"/>
      <c r="D6" s="15">
        <v>200000</v>
      </c>
      <c r="E6" s="15"/>
      <c r="F6" s="16">
        <f>IF(B6="","",SUM(D$4:D6)-SUM(E$4:E6)+$F$4)</f>
        <v>-17435000</v>
      </c>
    </row>
    <row r="7" spans="1:6" x14ac:dyDescent="0.25">
      <c r="A7" s="22">
        <v>43378</v>
      </c>
      <c r="B7" s="11" t="s">
        <v>63</v>
      </c>
      <c r="C7" s="11"/>
      <c r="D7" s="15">
        <v>150000</v>
      </c>
      <c r="E7" s="15"/>
      <c r="F7" s="16">
        <f>IF(B7="","",SUM(D$4:D7)-SUM(E$4:E7)+$F$4)</f>
        <v>-17285000</v>
      </c>
    </row>
    <row r="8" spans="1:6" x14ac:dyDescent="0.25">
      <c r="A8" s="22" t="s">
        <v>62</v>
      </c>
      <c r="B8" s="11" t="s">
        <v>64</v>
      </c>
      <c r="C8" s="11" t="s">
        <v>24</v>
      </c>
      <c r="D8" s="15"/>
      <c r="E8" s="15">
        <v>1000000</v>
      </c>
      <c r="F8" s="16">
        <f>IF(B8="","",SUM(D$4:D8)-SUM(E$4:E8)+$F$4)</f>
        <v>-18285000</v>
      </c>
    </row>
    <row r="9" spans="1:6" x14ac:dyDescent="0.25">
      <c r="A9" s="22" t="s">
        <v>61</v>
      </c>
      <c r="B9" s="11" t="s">
        <v>65</v>
      </c>
      <c r="C9" s="11" t="s">
        <v>66</v>
      </c>
      <c r="D9" s="15"/>
      <c r="E9" s="15">
        <v>1000000</v>
      </c>
      <c r="F9" s="16">
        <f>IF(B9="","",SUM(D$4:D9)-SUM(E$4:E9)+$F$4)</f>
        <v>-19285000</v>
      </c>
    </row>
    <row r="10" spans="1:6" x14ac:dyDescent="0.25">
      <c r="A10" s="22" t="s">
        <v>67</v>
      </c>
      <c r="B10" s="11" t="s">
        <v>68</v>
      </c>
      <c r="C10" s="11"/>
      <c r="D10" s="15">
        <v>150000</v>
      </c>
      <c r="E10" s="15"/>
      <c r="F10" s="16">
        <f>IF(B10="","",SUM(D$4:D10)-SUM(E$4:E10)+$F$4)</f>
        <v>-19135000</v>
      </c>
    </row>
    <row r="11" spans="1:6" x14ac:dyDescent="0.25">
      <c r="A11" s="22"/>
      <c r="B11" s="11"/>
      <c r="C11" s="11"/>
      <c r="D11" s="15"/>
      <c r="E11" s="15"/>
      <c r="F11" s="16" t="str">
        <f>IF(B11="","",SUM(D$4:D11)-SUM(E$4:E11)+$F$4)</f>
        <v/>
      </c>
    </row>
    <row r="12" spans="1:6" x14ac:dyDescent="0.25">
      <c r="A12" s="22"/>
      <c r="B12" s="11"/>
      <c r="C12" s="11"/>
      <c r="D12" s="15"/>
      <c r="E12" s="15"/>
      <c r="F12" s="16" t="str">
        <f>IF(B12="","",SUM(D$4:D12)-SUM(E$4:E12)+$F$4)</f>
        <v/>
      </c>
    </row>
    <row r="13" spans="1:6" x14ac:dyDescent="0.25">
      <c r="A13" s="23"/>
      <c r="B13" s="7" t="s">
        <v>25</v>
      </c>
      <c r="C13" s="18"/>
      <c r="D13" s="15">
        <f>SUM(D4:D11)</f>
        <v>550000</v>
      </c>
      <c r="E13" s="15">
        <f>SUM(E5:E11)</f>
        <v>2000000</v>
      </c>
      <c r="F13" s="16"/>
    </row>
    <row r="14" spans="1:6" x14ac:dyDescent="0.25">
      <c r="A14" s="23"/>
      <c r="B14" s="19" t="s">
        <v>26</v>
      </c>
      <c r="C14" s="18"/>
      <c r="D14" s="20"/>
      <c r="E14" s="20"/>
      <c r="F14" s="21">
        <f>F4+D13-E13</f>
        <v>-19135000</v>
      </c>
    </row>
  </sheetData>
  <mergeCells count="5">
    <mergeCell ref="A1:E1"/>
    <mergeCell ref="A2:A3"/>
    <mergeCell ref="B2:B3"/>
    <mergeCell ref="C2:C3"/>
    <mergeCell ref="D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4" sqref="F14"/>
    </sheetView>
  </sheetViews>
  <sheetFormatPr defaultRowHeight="15" x14ac:dyDescent="0.25"/>
  <cols>
    <col min="1" max="1" width="12" bestFit="1" customWidth="1"/>
    <col min="2" max="2" width="53" bestFit="1" customWidth="1"/>
    <col min="3" max="3" width="16.7109375" bestFit="1" customWidth="1"/>
    <col min="4" max="4" width="13" customWidth="1"/>
    <col min="5" max="5" width="11.5703125" bestFit="1" customWidth="1"/>
    <col min="6" max="6" width="17" customWidth="1"/>
  </cols>
  <sheetData>
    <row r="1" spans="1:6" ht="18.75" x14ac:dyDescent="0.25">
      <c r="A1" s="121" t="s">
        <v>58</v>
      </c>
      <c r="B1" s="121"/>
      <c r="C1" s="121"/>
      <c r="D1" s="122"/>
      <c r="E1" s="122"/>
    </row>
    <row r="2" spans="1:6" ht="18.75" x14ac:dyDescent="0.25">
      <c r="A2" s="188" t="s">
        <v>17</v>
      </c>
      <c r="B2" s="188" t="s">
        <v>18</v>
      </c>
      <c r="C2" s="189" t="s">
        <v>19</v>
      </c>
      <c r="D2" s="190" t="s">
        <v>20</v>
      </c>
      <c r="E2" s="190"/>
      <c r="F2" s="190"/>
    </row>
    <row r="3" spans="1:6" x14ac:dyDescent="0.25">
      <c r="A3" s="188"/>
      <c r="B3" s="188"/>
      <c r="C3" s="189"/>
      <c r="D3" s="7" t="s">
        <v>21</v>
      </c>
      <c r="E3" s="7" t="s">
        <v>22</v>
      </c>
      <c r="F3" s="8" t="s">
        <v>23</v>
      </c>
    </row>
    <row r="4" spans="1:6" x14ac:dyDescent="0.25">
      <c r="A4" s="9"/>
      <c r="B4" s="10" t="s">
        <v>37</v>
      </c>
      <c r="C4" s="11"/>
      <c r="D4" s="12"/>
      <c r="E4" s="13"/>
      <c r="F4" s="14">
        <f>'T3.2018'!F14</f>
        <v>-15085000</v>
      </c>
    </row>
    <row r="5" spans="1:6" x14ac:dyDescent="0.25">
      <c r="A5" s="9">
        <v>43199</v>
      </c>
      <c r="B5" s="11" t="s">
        <v>84</v>
      </c>
      <c r="C5" s="11"/>
      <c r="D5" s="15">
        <v>300000</v>
      </c>
      <c r="E5" s="15"/>
      <c r="F5" s="16">
        <f>IF(B5="","",SUM(D$4:D5)-SUM(E$4:E5)+$F$4)</f>
        <v>-14785000</v>
      </c>
    </row>
    <row r="6" spans="1:6" x14ac:dyDescent="0.25">
      <c r="A6" s="9">
        <v>43199</v>
      </c>
      <c r="B6" s="11" t="s">
        <v>53</v>
      </c>
      <c r="C6" s="11"/>
      <c r="D6" s="15">
        <v>50000</v>
      </c>
      <c r="E6" s="15"/>
      <c r="F6" s="16">
        <f>IF(B6="","",SUM(D$4:D6)-SUM(E$4:E6)+$F$4)</f>
        <v>-14735000</v>
      </c>
    </row>
    <row r="7" spans="1:6" x14ac:dyDescent="0.25">
      <c r="A7" s="9">
        <v>43199</v>
      </c>
      <c r="B7" s="11" t="s">
        <v>54</v>
      </c>
      <c r="C7" s="11"/>
      <c r="D7" s="15">
        <v>50000</v>
      </c>
      <c r="E7" s="15"/>
      <c r="F7" s="16">
        <f>IF(B7="","",SUM(D$4:D7)-SUM(E$4:E7)+$F$4)</f>
        <v>-14685000</v>
      </c>
    </row>
    <row r="8" spans="1:6" x14ac:dyDescent="0.25">
      <c r="A8" s="9">
        <v>43200</v>
      </c>
      <c r="B8" s="11" t="s">
        <v>57</v>
      </c>
      <c r="C8" s="11" t="s">
        <v>43</v>
      </c>
      <c r="D8" s="15"/>
      <c r="E8" s="15">
        <v>1000000</v>
      </c>
      <c r="F8" s="16">
        <f>IF(B8="","",SUM(D$4:D8)-SUM(E$4:E8)+$F$4)</f>
        <v>-15685000</v>
      </c>
    </row>
    <row r="9" spans="1:6" x14ac:dyDescent="0.25">
      <c r="A9" s="9">
        <v>43207</v>
      </c>
      <c r="B9" s="11" t="s">
        <v>56</v>
      </c>
      <c r="C9" s="11" t="s">
        <v>34</v>
      </c>
      <c r="D9" s="15"/>
      <c r="E9" s="15">
        <v>1000000</v>
      </c>
      <c r="F9" s="16">
        <f>IF(B9="","",SUM(D$4:D9)-SUM(E$4:E9)+$F$4)</f>
        <v>-16685000</v>
      </c>
    </row>
    <row r="10" spans="1:6" x14ac:dyDescent="0.25">
      <c r="A10" s="9">
        <v>43217</v>
      </c>
      <c r="B10" s="11" t="s">
        <v>55</v>
      </c>
      <c r="C10" s="11" t="s">
        <v>34</v>
      </c>
      <c r="D10" s="15"/>
      <c r="E10" s="15">
        <v>1000000</v>
      </c>
      <c r="F10" s="16">
        <f>IF(B10="","",SUM(D$4:D10)-SUM(E$4:E10)+$F$4)</f>
        <v>-17685000</v>
      </c>
    </row>
    <row r="11" spans="1:6" x14ac:dyDescent="0.25">
      <c r="A11" s="9"/>
      <c r="B11" s="11"/>
      <c r="C11" s="11"/>
      <c r="D11" s="15"/>
      <c r="E11" s="15"/>
      <c r="F11" s="16" t="str">
        <f>IF(B11="","",SUM(D$4:D11)-SUM(E$4:E11)+$F$4)</f>
        <v/>
      </c>
    </row>
    <row r="12" spans="1:6" x14ac:dyDescent="0.25">
      <c r="A12" s="9"/>
      <c r="B12" s="11"/>
      <c r="C12" s="11"/>
      <c r="D12" s="15"/>
      <c r="E12" s="15"/>
      <c r="F12" s="16"/>
    </row>
    <row r="13" spans="1:6" x14ac:dyDescent="0.25">
      <c r="A13" s="17"/>
      <c r="B13" s="7" t="s">
        <v>25</v>
      </c>
      <c r="C13" s="18"/>
      <c r="D13" s="15">
        <f>SUM(D4:D11)</f>
        <v>400000</v>
      </c>
      <c r="E13" s="15">
        <f>SUM(E5:E11)</f>
        <v>3000000</v>
      </c>
      <c r="F13" s="16"/>
    </row>
    <row r="14" spans="1:6" x14ac:dyDescent="0.25">
      <c r="A14" s="18"/>
      <c r="B14" s="19" t="s">
        <v>26</v>
      </c>
      <c r="C14" s="18"/>
      <c r="D14" s="20"/>
      <c r="E14" s="20"/>
      <c r="F14" s="21">
        <f>F4+D13-E13</f>
        <v>-17685000</v>
      </c>
    </row>
  </sheetData>
  <mergeCells count="5">
    <mergeCell ref="A1:E1"/>
    <mergeCell ref="A2:A3"/>
    <mergeCell ref="B2:B3"/>
    <mergeCell ref="C2:C3"/>
    <mergeCell ref="D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5" x14ac:dyDescent="0.25"/>
  <cols>
    <col min="1" max="1" width="12" bestFit="1" customWidth="1"/>
    <col min="2" max="2" width="53" bestFit="1" customWidth="1"/>
    <col min="3" max="3" width="16.7109375" bestFit="1" customWidth="1"/>
    <col min="4" max="4" width="13" customWidth="1"/>
    <col min="5" max="5" width="11.5703125" bestFit="1" customWidth="1"/>
    <col min="6" max="6" width="17" customWidth="1"/>
  </cols>
  <sheetData>
    <row r="1" spans="1:6" ht="18.75" x14ac:dyDescent="0.25">
      <c r="A1" s="121" t="s">
        <v>50</v>
      </c>
      <c r="B1" s="121"/>
      <c r="C1" s="121"/>
      <c r="D1" s="122"/>
      <c r="E1" s="122"/>
    </row>
    <row r="2" spans="1:6" ht="18.75" x14ac:dyDescent="0.25">
      <c r="A2" s="188" t="s">
        <v>17</v>
      </c>
      <c r="B2" s="188" t="s">
        <v>18</v>
      </c>
      <c r="C2" s="189" t="s">
        <v>19</v>
      </c>
      <c r="D2" s="190" t="s">
        <v>20</v>
      </c>
      <c r="E2" s="190"/>
      <c r="F2" s="190"/>
    </row>
    <row r="3" spans="1:6" x14ac:dyDescent="0.25">
      <c r="A3" s="188"/>
      <c r="B3" s="188"/>
      <c r="C3" s="189"/>
      <c r="D3" s="7" t="s">
        <v>21</v>
      </c>
      <c r="E3" s="7" t="s">
        <v>22</v>
      </c>
      <c r="F3" s="8" t="s">
        <v>23</v>
      </c>
    </row>
    <row r="4" spans="1:6" x14ac:dyDescent="0.25">
      <c r="A4" s="9"/>
      <c r="B4" s="10" t="s">
        <v>37</v>
      </c>
      <c r="C4" s="11"/>
      <c r="D4" s="12"/>
      <c r="E4" s="13"/>
      <c r="F4" s="14">
        <f>'T2.2018 '!F11</f>
        <v>-10967000</v>
      </c>
    </row>
    <row r="5" spans="1:6" x14ac:dyDescent="0.25">
      <c r="A5" s="9">
        <v>43107</v>
      </c>
      <c r="B5" s="11" t="s">
        <v>44</v>
      </c>
      <c r="C5" s="11"/>
      <c r="D5" s="15">
        <v>600000</v>
      </c>
      <c r="E5" s="15"/>
      <c r="F5" s="16">
        <f>IF(B5="","",SUM(D$4:D5)-SUM(E$4:E5)+$F$4)</f>
        <v>-10367000</v>
      </c>
    </row>
    <row r="6" spans="1:6" x14ac:dyDescent="0.25">
      <c r="A6" s="9">
        <v>43162</v>
      </c>
      <c r="B6" s="11" t="s">
        <v>46</v>
      </c>
      <c r="C6" s="11" t="s">
        <v>43</v>
      </c>
      <c r="D6" s="15"/>
      <c r="E6" s="15">
        <v>1000000</v>
      </c>
      <c r="F6" s="16">
        <f>IF(B6="","",SUM(D$4:D6)-SUM(E$4:E6)+$F$4)</f>
        <v>-11367000</v>
      </c>
    </row>
    <row r="7" spans="1:6" x14ac:dyDescent="0.25">
      <c r="A7" s="9">
        <v>43172</v>
      </c>
      <c r="B7" s="11" t="s">
        <v>51</v>
      </c>
      <c r="C7" s="11"/>
      <c r="D7" s="15">
        <v>50000</v>
      </c>
      <c r="E7" s="15"/>
      <c r="F7" s="16">
        <f>IF(B7="","",SUM(D$4:D7)-SUM(E$4:E7)+$F$4)</f>
        <v>-11317000</v>
      </c>
    </row>
    <row r="8" spans="1:6" x14ac:dyDescent="0.25">
      <c r="A8" s="9">
        <v>43176</v>
      </c>
      <c r="B8" s="11" t="s">
        <v>47</v>
      </c>
      <c r="C8" s="11" t="s">
        <v>43</v>
      </c>
      <c r="D8" s="15"/>
      <c r="E8" s="15">
        <v>1000000</v>
      </c>
      <c r="F8" s="16">
        <f>IF(B8="","",SUM(D$4:D8)-SUM(E$4:E8)+$F$4)</f>
        <v>-12317000</v>
      </c>
    </row>
    <row r="9" spans="1:6" x14ac:dyDescent="0.25">
      <c r="A9" s="9">
        <v>43183</v>
      </c>
      <c r="B9" s="11" t="s">
        <v>48</v>
      </c>
      <c r="C9" s="11" t="s">
        <v>43</v>
      </c>
      <c r="D9" s="15"/>
      <c r="E9" s="15">
        <v>1000000</v>
      </c>
      <c r="F9" s="16">
        <f>IF(B9="","",SUM(D$4:D9)-SUM(E$4:E9)+$F$4)</f>
        <v>-13317000</v>
      </c>
    </row>
    <row r="10" spans="1:6" x14ac:dyDescent="0.25">
      <c r="A10" s="9">
        <v>43186</v>
      </c>
      <c r="B10" s="11" t="s">
        <v>49</v>
      </c>
      <c r="C10" s="11" t="s">
        <v>43</v>
      </c>
      <c r="D10" s="15"/>
      <c r="E10" s="15">
        <v>1000000</v>
      </c>
      <c r="F10" s="16">
        <f>IF(B10="","",SUM(D$4:D10)-SUM(E$4:E10)+$F$4)</f>
        <v>-14317000</v>
      </c>
    </row>
    <row r="11" spans="1:6" x14ac:dyDescent="0.25">
      <c r="A11" s="9">
        <v>43189</v>
      </c>
      <c r="B11" s="11" t="s">
        <v>45</v>
      </c>
      <c r="C11" s="11" t="s">
        <v>34</v>
      </c>
      <c r="D11" s="15"/>
      <c r="E11" s="15">
        <v>768000</v>
      </c>
      <c r="F11" s="16">
        <f>IF(B11="","",SUM(D$4:D11)-SUM(E$4:E11)+$F$4)</f>
        <v>-15085000</v>
      </c>
    </row>
    <row r="12" spans="1:6" x14ac:dyDescent="0.25">
      <c r="A12" s="9"/>
      <c r="B12" s="11"/>
      <c r="C12" s="11"/>
      <c r="D12" s="15"/>
      <c r="E12" s="15"/>
      <c r="F12" s="16"/>
    </row>
    <row r="13" spans="1:6" x14ac:dyDescent="0.25">
      <c r="A13" s="17"/>
      <c r="B13" s="7" t="s">
        <v>25</v>
      </c>
      <c r="C13" s="18"/>
      <c r="D13" s="15">
        <f>SUM(D4:D11)</f>
        <v>650000</v>
      </c>
      <c r="E13" s="15">
        <f>SUM(E5:E11)</f>
        <v>4768000</v>
      </c>
      <c r="F13" s="16"/>
    </row>
    <row r="14" spans="1:6" x14ac:dyDescent="0.25">
      <c r="A14" s="18"/>
      <c r="B14" s="19" t="s">
        <v>26</v>
      </c>
      <c r="C14" s="18"/>
      <c r="D14" s="20"/>
      <c r="E14" s="20"/>
      <c r="F14" s="21">
        <f>F4+D13-E13</f>
        <v>-15085000</v>
      </c>
    </row>
  </sheetData>
  <mergeCells count="5">
    <mergeCell ref="A1:E1"/>
    <mergeCell ref="A2:A3"/>
    <mergeCell ref="B2:B3"/>
    <mergeCell ref="C2:C3"/>
    <mergeCell ref="D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53" bestFit="1" customWidth="1"/>
    <col min="3" max="3" width="16.7109375" bestFit="1" customWidth="1"/>
    <col min="4" max="4" width="13" customWidth="1"/>
    <col min="5" max="5" width="11.5703125" bestFit="1" customWidth="1"/>
    <col min="6" max="6" width="17" customWidth="1"/>
  </cols>
  <sheetData>
    <row r="1" spans="1:6" ht="18.75" x14ac:dyDescent="0.25">
      <c r="A1" s="121" t="s">
        <v>42</v>
      </c>
      <c r="B1" s="121"/>
      <c r="C1" s="121"/>
      <c r="D1" s="122"/>
      <c r="E1" s="122"/>
    </row>
    <row r="2" spans="1:6" ht="18.75" x14ac:dyDescent="0.25">
      <c r="A2" s="188" t="s">
        <v>17</v>
      </c>
      <c r="B2" s="188" t="s">
        <v>18</v>
      </c>
      <c r="C2" s="189" t="s">
        <v>19</v>
      </c>
      <c r="D2" s="190" t="s">
        <v>20</v>
      </c>
      <c r="E2" s="190"/>
      <c r="F2" s="190"/>
    </row>
    <row r="3" spans="1:6" x14ac:dyDescent="0.25">
      <c r="A3" s="188"/>
      <c r="B3" s="188"/>
      <c r="C3" s="189"/>
      <c r="D3" s="7" t="s">
        <v>21</v>
      </c>
      <c r="E3" s="7" t="s">
        <v>22</v>
      </c>
      <c r="F3" s="8" t="s">
        <v>23</v>
      </c>
    </row>
    <row r="4" spans="1:6" x14ac:dyDescent="0.25">
      <c r="A4" s="9"/>
      <c r="B4" s="10" t="s">
        <v>37</v>
      </c>
      <c r="C4" s="11"/>
      <c r="D4" s="12"/>
      <c r="E4" s="13"/>
      <c r="F4" s="14">
        <f>'T1.2018'!F12</f>
        <v>-9012000</v>
      </c>
    </row>
    <row r="5" spans="1:6" x14ac:dyDescent="0.25">
      <c r="A5" s="9">
        <v>43107</v>
      </c>
      <c r="B5" s="11" t="s">
        <v>38</v>
      </c>
      <c r="C5" s="11"/>
      <c r="D5" s="15">
        <v>300000</v>
      </c>
      <c r="E5" s="15"/>
      <c r="F5" s="16">
        <f>IF(B5="","",SUM(D$4:D5)-SUM(E$4:E5)+$F$4)</f>
        <v>-8712000</v>
      </c>
    </row>
    <row r="6" spans="1:6" x14ac:dyDescent="0.25">
      <c r="A6" s="9">
        <v>43121</v>
      </c>
      <c r="B6" s="11" t="s">
        <v>41</v>
      </c>
      <c r="C6" s="11" t="s">
        <v>34</v>
      </c>
      <c r="D6" s="15"/>
      <c r="E6" s="15">
        <v>600000</v>
      </c>
      <c r="F6" s="16">
        <f>IF(B6="","",SUM(D$4:D6)-SUM(E$4:E6)+$F$4)</f>
        <v>-9312000</v>
      </c>
    </row>
    <row r="7" spans="1:6" x14ac:dyDescent="0.25">
      <c r="A7" s="9">
        <v>43154</v>
      </c>
      <c r="B7" s="11" t="s">
        <v>40</v>
      </c>
      <c r="C7" s="11" t="s">
        <v>43</v>
      </c>
      <c r="D7" s="15"/>
      <c r="E7" s="15">
        <v>1000000</v>
      </c>
      <c r="F7" s="16">
        <f>IF(B7="","",SUM(D$4:D7)-SUM(E$4:E7)+$F$4)</f>
        <v>-10312000</v>
      </c>
    </row>
    <row r="8" spans="1:6" x14ac:dyDescent="0.25">
      <c r="A8" s="9">
        <v>43157</v>
      </c>
      <c r="B8" s="11" t="s">
        <v>39</v>
      </c>
      <c r="C8" s="11" t="s">
        <v>34</v>
      </c>
      <c r="D8" s="15"/>
      <c r="E8" s="15">
        <v>655000</v>
      </c>
      <c r="F8" s="16">
        <f>IF(B8="","",SUM(D$4:D8)-SUM(E$4:E8)+$F$4)</f>
        <v>-10967000</v>
      </c>
    </row>
    <row r="9" spans="1:6" x14ac:dyDescent="0.25">
      <c r="A9" s="9"/>
      <c r="B9" s="11"/>
      <c r="C9" s="11"/>
      <c r="D9" s="15"/>
      <c r="E9" s="15"/>
      <c r="F9" s="16"/>
    </row>
    <row r="10" spans="1:6" x14ac:dyDescent="0.25">
      <c r="A10" s="17"/>
      <c r="B10" s="7" t="s">
        <v>25</v>
      </c>
      <c r="C10" s="18"/>
      <c r="D10" s="15">
        <f>SUM(D4:D8)</f>
        <v>300000</v>
      </c>
      <c r="E10" s="15">
        <f>SUM(E5:E8)</f>
        <v>2255000</v>
      </c>
      <c r="F10" s="16"/>
    </row>
    <row r="11" spans="1:6" x14ac:dyDescent="0.25">
      <c r="A11" s="18"/>
      <c r="B11" s="19" t="s">
        <v>26</v>
      </c>
      <c r="C11" s="18"/>
      <c r="D11" s="20"/>
      <c r="E11" s="20"/>
      <c r="F11" s="21">
        <f>F4+D10-E10</f>
        <v>-10967000</v>
      </c>
    </row>
  </sheetData>
  <mergeCells count="5">
    <mergeCell ref="A1:E1"/>
    <mergeCell ref="A2:A3"/>
    <mergeCell ref="B2:B3"/>
    <mergeCell ref="C2:C3"/>
    <mergeCell ref="D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9" sqref="E9"/>
    </sheetView>
  </sheetViews>
  <sheetFormatPr defaultRowHeight="15" x14ac:dyDescent="0.25"/>
  <cols>
    <col min="1" max="1" width="12" bestFit="1" customWidth="1"/>
    <col min="2" max="2" width="53" bestFit="1" customWidth="1"/>
    <col min="3" max="3" width="16.7109375" bestFit="1" customWidth="1"/>
    <col min="4" max="4" width="13" customWidth="1"/>
    <col min="5" max="5" width="11.5703125" bestFit="1" customWidth="1"/>
    <col min="6" max="6" width="17" customWidth="1"/>
  </cols>
  <sheetData>
    <row r="1" spans="1:6" ht="18.75" x14ac:dyDescent="0.25">
      <c r="A1" s="121" t="s">
        <v>35</v>
      </c>
      <c r="B1" s="121"/>
      <c r="C1" s="121"/>
      <c r="D1" s="122"/>
      <c r="E1" s="122"/>
    </row>
    <row r="2" spans="1:6" ht="18.75" x14ac:dyDescent="0.25">
      <c r="A2" s="188" t="s">
        <v>17</v>
      </c>
      <c r="B2" s="188" t="s">
        <v>18</v>
      </c>
      <c r="C2" s="189" t="s">
        <v>19</v>
      </c>
      <c r="D2" s="190" t="s">
        <v>20</v>
      </c>
      <c r="E2" s="190"/>
      <c r="F2" s="190"/>
    </row>
    <row r="3" spans="1:6" x14ac:dyDescent="0.25">
      <c r="A3" s="188"/>
      <c r="B3" s="188"/>
      <c r="C3" s="189"/>
      <c r="D3" s="7" t="s">
        <v>21</v>
      </c>
      <c r="E3" s="7" t="s">
        <v>22</v>
      </c>
      <c r="F3" s="8" t="s">
        <v>23</v>
      </c>
    </row>
    <row r="4" spans="1:6" x14ac:dyDescent="0.25">
      <c r="A4" s="9"/>
      <c r="B4" s="10" t="s">
        <v>27</v>
      </c>
      <c r="C4" s="11"/>
      <c r="D4" s="12"/>
      <c r="E4" s="13"/>
      <c r="F4" s="14">
        <v>-8902000</v>
      </c>
    </row>
    <row r="5" spans="1:6" x14ac:dyDescent="0.25">
      <c r="A5" s="9">
        <v>43107</v>
      </c>
      <c r="B5" s="11" t="s">
        <v>29</v>
      </c>
      <c r="C5" s="11" t="s">
        <v>24</v>
      </c>
      <c r="D5" s="15">
        <v>600000</v>
      </c>
      <c r="E5" s="15"/>
      <c r="F5" s="16">
        <f>IF(B5="","",SUM(D$4:D6)-SUM(E$4:E6)+$F$4)</f>
        <v>-7702000</v>
      </c>
    </row>
    <row r="6" spans="1:6" x14ac:dyDescent="0.25">
      <c r="A6" s="9">
        <v>43107</v>
      </c>
      <c r="B6" s="11" t="s">
        <v>28</v>
      </c>
      <c r="C6" s="11" t="s">
        <v>24</v>
      </c>
      <c r="D6" s="15">
        <v>600000</v>
      </c>
      <c r="E6" s="15"/>
      <c r="F6" s="16">
        <f>IF(B6="","",SUM(D$4:D6)-SUM(E$4:E6)+$F$4)</f>
        <v>-7702000</v>
      </c>
    </row>
    <row r="7" spans="1:6" x14ac:dyDescent="0.25">
      <c r="A7" s="9">
        <v>43107</v>
      </c>
      <c r="B7" s="11" t="s">
        <v>30</v>
      </c>
      <c r="C7" s="11" t="s">
        <v>24</v>
      </c>
      <c r="D7" s="15">
        <v>600000</v>
      </c>
      <c r="E7" s="15"/>
      <c r="F7" s="16">
        <f>IF(B7="","",SUM(D$4:D7)-SUM(E$4:E7)+$F$4)</f>
        <v>-7102000</v>
      </c>
    </row>
    <row r="8" spans="1:6" x14ac:dyDescent="0.25">
      <c r="A8" s="9">
        <v>43109</v>
      </c>
      <c r="B8" s="11" t="s">
        <v>31</v>
      </c>
      <c r="C8" s="11" t="s">
        <v>24</v>
      </c>
      <c r="D8" s="15"/>
      <c r="E8" s="15">
        <v>500000</v>
      </c>
      <c r="F8" s="16">
        <f>IF(B8="","",SUM(D$4:D8)-SUM(E$4:E8)+$F$4)</f>
        <v>-7602000</v>
      </c>
    </row>
    <row r="9" spans="1:6" x14ac:dyDescent="0.25">
      <c r="A9" s="9">
        <v>43109</v>
      </c>
      <c r="B9" s="11" t="s">
        <v>32</v>
      </c>
      <c r="C9" s="11" t="s">
        <v>24</v>
      </c>
      <c r="D9" s="15"/>
      <c r="E9" s="15">
        <v>500000</v>
      </c>
      <c r="F9" s="16">
        <f>IF(B9="","",SUM(D$4:D9)-SUM(E$4:E9)+$F$4)</f>
        <v>-8102000</v>
      </c>
    </row>
    <row r="10" spans="1:6" x14ac:dyDescent="0.25">
      <c r="A10" s="9">
        <v>43126</v>
      </c>
      <c r="B10" s="11" t="s">
        <v>33</v>
      </c>
      <c r="C10" s="11" t="s">
        <v>34</v>
      </c>
      <c r="D10" s="15"/>
      <c r="E10" s="15">
        <v>910000</v>
      </c>
      <c r="F10" s="16">
        <f>IF(B10="","",SUM(D$4:D10)-SUM(E$4:E10)+$F$4)</f>
        <v>-9012000</v>
      </c>
    </row>
    <row r="11" spans="1:6" x14ac:dyDescent="0.25">
      <c r="A11" s="17"/>
      <c r="B11" s="7" t="s">
        <v>25</v>
      </c>
      <c r="C11" s="18"/>
      <c r="D11" s="15">
        <f>SUM(D4:D10)</f>
        <v>1800000</v>
      </c>
      <c r="E11" s="15">
        <f>SUM(E6:E10)</f>
        <v>1910000</v>
      </c>
      <c r="F11" s="16"/>
    </row>
    <row r="12" spans="1:6" x14ac:dyDescent="0.25">
      <c r="A12" s="18"/>
      <c r="B12" s="19" t="s">
        <v>26</v>
      </c>
      <c r="C12" s="18"/>
      <c r="D12" s="20"/>
      <c r="E12" s="20"/>
      <c r="F12" s="21">
        <f>F4+D11-E11</f>
        <v>-9012000</v>
      </c>
    </row>
  </sheetData>
  <mergeCells count="5">
    <mergeCell ref="A1:E1"/>
    <mergeCell ref="A2:A3"/>
    <mergeCell ref="B2:B3"/>
    <mergeCell ref="C2:C3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T1.2019</vt:lpstr>
      <vt:lpstr>DS góp quỹ 2019</vt:lpstr>
      <vt:lpstr>T12.2018</vt:lpstr>
      <vt:lpstr>Danh sách góp quỹ 2018</vt:lpstr>
      <vt:lpstr>T11.2018</vt:lpstr>
      <vt:lpstr>T10.2018</vt:lpstr>
      <vt:lpstr>T9.2018</vt:lpstr>
      <vt:lpstr>T8.2018</vt:lpstr>
      <vt:lpstr>T7.2018</vt:lpstr>
      <vt:lpstr>T6.2018</vt:lpstr>
      <vt:lpstr>T5.2018</vt:lpstr>
      <vt:lpstr>T4.2018</vt:lpstr>
      <vt:lpstr>T3.2018</vt:lpstr>
      <vt:lpstr>T2.2018 </vt:lpstr>
      <vt:lpstr>T1.2018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2018-11-26T03:47:53Z</cp:lastPrinted>
  <dcterms:created xsi:type="dcterms:W3CDTF">2018-02-07T15:30:13Z</dcterms:created>
  <dcterms:modified xsi:type="dcterms:W3CDTF">2019-02-28T10:09:12Z</dcterms:modified>
</cp:coreProperties>
</file>