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31.xml" ContentType="application/vnd.openxmlformats-officedocument.spreadsheetml.worksheet+xml"/>
  <Override PartName="/xl/worksheets/sheet30.xml" ContentType="application/vnd.openxmlformats-officedocument.spreadsheetml.worksheet+xml"/>
  <Override PartName="/xl/worksheets/sheet27.xml" ContentType="application/vnd.openxmlformats-officedocument.spreadsheetml.worksheet+xml"/>
  <Override PartName="/xl/worksheets/sheet25.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2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29.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30.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3" firstSheet="0" activeTab="15"/>
  </bookViews>
  <sheets>
    <sheet name="FrontPage" sheetId="1" state="visible" r:id="rId2"/>
    <sheet name="SUMMARY" sheetId="2" state="visible" r:id="rId3"/>
    <sheet name="SAN-Platform" sheetId="3" state="visible" r:id="rId4"/>
    <sheet name="SAN-Network" sheetId="4" state="visible" r:id="rId5"/>
    <sheet name="SAN-WLAN" sheetId="5" state="visible" r:id="rId6"/>
    <sheet name="FUNC-WLANBasicFunctionality " sheetId="6" state="visible" r:id="rId7"/>
    <sheet name="FUNC-WLAN802.11n" sheetId="7" state="visible" r:id="rId8"/>
    <sheet name="FUNC-WLANData_Rates" sheetId="8" state="visible" r:id="rId9"/>
    <sheet name="WISP" sheetId="9" state="visible" r:id="rId10"/>
    <sheet name="WIFI_ClientAP" sheetId="10" state="visible" r:id="rId11"/>
    <sheet name="FUNC-WLAN Interop" sheetId="11" state="visible" r:id="rId12"/>
    <sheet name="FUNC-WLANStressNStability" sheetId="12" state="visible" r:id="rId13"/>
    <sheet name="Performance" sheetId="13" state="visible" r:id="rId14"/>
    <sheet name="Performance_MultiClient" sheetId="14" state="visible" r:id="rId15"/>
    <sheet name="WLAN_Miscellaneous" sheetId="15" state="visible" r:id="rId16"/>
    <sheet name="FUNC-NET-DHCPCLI" sheetId="16" state="visible" r:id="rId17"/>
    <sheet name="FUNC-NET-DHCP-SRVR" sheetId="17" state="visible" r:id="rId18"/>
    <sheet name="FUNC-NET-RouterBridge" sheetId="18" state="visible" r:id="rId19"/>
    <sheet name="FUNC-NET-WEBCli" sheetId="19" state="visible" r:id="rId20"/>
    <sheet name="FUNC-NET-PPPoE" sheetId="20" state="visible" r:id="rId21"/>
    <sheet name="FUNC-NET-FWNAT" sheetId="21" state="visible" r:id="rId22"/>
    <sheet name="FUNC-NET-PPTP" sheetId="22" state="visible" r:id="rId23"/>
    <sheet name="FUNC-NET-L2TP" sheetId="23" state="visible" r:id="rId24"/>
    <sheet name="FUNC-NET-IPSEC" sheetId="24" state="visible" r:id="rId25"/>
    <sheet name="FUNC-NET-IGMP" sheetId="25" state="visible" r:id="rId26"/>
    <sheet name="DMZ" sheetId="26" state="visible" r:id="rId27"/>
    <sheet name="Port- Forwarding" sheetId="27" state="visible" r:id="rId28"/>
    <sheet name="DMZ+Port-Forwarding" sheetId="28" state="visible" r:id="rId29"/>
    <sheet name="NET_Stress_and_Stability" sheetId="29" state="visible" r:id="rId30"/>
    <sheet name="EthLAN_Miscellaneous" sheetId="30" state="visible" r:id="rId31"/>
    <sheet name="DNS" sheetId="31" state="visible" r:id="rId32"/>
  </sheets>
  <definedNames>
    <definedName function="false" hidden="true" localSheetId="29" name="_xlnm._FilterDatabase" vbProcedure="false">EthLAN_Miscellaneous!$B$13:$G$80</definedName>
    <definedName function="false" hidden="false" name="Test_case_ID" vbProcedure="false">"NA()"</definedName>
    <definedName function="false" hidden="false" name="Test_case_ID_5" vbProcedure="false">"""#REF!"""</definedName>
    <definedName function="false" hidden="false" name="Test_Result" vbProcedure="false">"NA()"</definedName>
    <definedName function="false" hidden="false" name="Test_Result_10" vbProcedure="false">"(""#REF!,#REF!,#REF!,#REF!,#REF!)"")"</definedName>
    <definedName function="false" hidden="false" name="Test_Result_11" vbProcedure="false">"(""#REF!,#REF!,#REF!,#REF!,#REF!)"")"</definedName>
    <definedName function="false" hidden="false" name="Test_Result_12" vbProcedure="false">"(""#REF!,#REF!,#REF!,#REF!,#REF!)"")"</definedName>
    <definedName function="false" hidden="false" name="Test_Result_14" vbProcedure="false">"(""#REF!,#REF!,#REF!,#REF!,#REF!)"")"</definedName>
    <definedName function="false" hidden="false" name="Test_Result_8" vbProcedure="false">"(""#REF!,#REF!,#REF!,#REF!,#REF!)"")"</definedName>
    <definedName function="false" hidden="false" name="__Anonymous_Sheet_DB__1" vbProcedure="false">'FUNC-WLAN Interop'!$A$13:$H$23</definedName>
    <definedName function="false" hidden="false" name="__Anonymous_Sheet_DB__2" vbProcedure="false">#REF!</definedName>
    <definedName function="false" hidden="false" name="__xlfn_COUNTIFS" vbProcedure="false">"NA()"</definedName>
    <definedName function="false" hidden="false" localSheetId="2" name="__xlnm__FilterDatabase" vbProcedure="false">'SAN-Platform'!$A$13:$G$57</definedName>
    <definedName function="false" hidden="false" localSheetId="3" name="Excel_BuiltIn__FilterDatabase" vbProcedure="false">'SAN-Network'!$B$13:$H$13</definedName>
    <definedName function="false" hidden="false" localSheetId="3" name="__xlnm__FilterDatabase" vbProcedure="false">'SAN-Network'!$B$13:$H$18</definedName>
    <definedName function="false" hidden="false" localSheetId="3" name="__xlnm__FilterDatabase_0" vbProcedure="false">'SAN-Network'!$B$13:$H$18</definedName>
    <definedName function="false" hidden="false" localSheetId="3" name="__xlnm__FilterDatabase_0_0" vbProcedure="false">'SAN-Network'!$B$13:$H$18</definedName>
    <definedName function="false" hidden="false" localSheetId="4" name="Excel_BuiltIn__FilterDatabase" vbProcedure="false">'SAN-WLAN'!$A$13:$H$18</definedName>
    <definedName function="false" hidden="false" localSheetId="4" name="__xlnm__FilterDatabase" vbProcedure="false">'SAN-WLAN'!$A$13:$H$20</definedName>
    <definedName function="false" hidden="false" localSheetId="4" name="__xlnm__FilterDatabase_0" vbProcedure="false">'SAN-WLAN'!$A$13:$H$20</definedName>
    <definedName function="false" hidden="false" localSheetId="4" name="__xlnm__FilterDatabase_0_0" vbProcedure="false">'SAN-WLAN'!$A$13:$H$20</definedName>
    <definedName function="false" hidden="false" localSheetId="6" name="Excel_BuiltIn__FilterDatabase" vbProcedure="false">'FUNC-WLAN802.11n'!$A$13:$H$19</definedName>
    <definedName function="false" hidden="false" localSheetId="6" name="Test_case_ID" vbProcedure="false">NA()</definedName>
    <definedName function="false" hidden="false" localSheetId="6" name="Test_case_ID_5" vbProcedure="false">"#REF!"</definedName>
    <definedName function="false" hidden="false" localSheetId="6" name="Test_Result" vbProcedure="false">NA()</definedName>
    <definedName function="false" hidden="false" localSheetId="6" name="Test_Result_10" vbProcedure="false">("#REF!,#REF!,#REF!,#REF!,#REF!)")</definedName>
    <definedName function="false" hidden="false" localSheetId="6" name="Test_Result_11" vbProcedure="false">("#REF!,#REF!,#REF!,#REF!,#REF!)")</definedName>
    <definedName function="false" hidden="false" localSheetId="6" name="Test_Result_12" vbProcedure="false">("#REF!,#REF!,#REF!,#REF!,#REF!)")</definedName>
    <definedName function="false" hidden="false" localSheetId="6" name="Test_Result_14" vbProcedure="false">("#REF!,#REF!,#REF!,#REF!,#REF!)")</definedName>
    <definedName function="false" hidden="false" localSheetId="6" name="Test_Result_8" vbProcedure="false">("#REF!,#REF!,#REF!,#REF!,#REF!)")</definedName>
    <definedName function="false" hidden="false" localSheetId="6" name="__xlfn_COUNTIFS" vbProcedure="false">NA()</definedName>
    <definedName function="false" hidden="false" localSheetId="6" name="__xlnm__FilterDatabase" vbProcedure="false">'FUNC-WLAN802.11n'!$A$13:$H$18</definedName>
    <definedName function="false" hidden="false" localSheetId="6" name="__xlnm__FilterDatabase_0" vbProcedure="false">'FUNC-WLAN802.11n'!$A$13:$H$18</definedName>
    <definedName function="false" hidden="false" localSheetId="6" name="__xlnm__FilterDatabase_0_0" vbProcedure="false">'FUNC-WLAN802.11n'!$A$13:$H$18</definedName>
    <definedName function="false" hidden="false" localSheetId="7" name="Excel_BuiltIn__FilterDatabase" vbProcedure="false">'FUNC-WLANStressNStability'!$A$14:$I$17</definedName>
    <definedName function="false" hidden="false" localSheetId="7" name="Test_case_ID" vbProcedure="false">NA()</definedName>
    <definedName function="false" hidden="false" localSheetId="7" name="Test_case_ID_5" vbProcedure="false">"#REF!"</definedName>
    <definedName function="false" hidden="false" localSheetId="7" name="Test_Result" vbProcedure="false">NA()</definedName>
    <definedName function="false" hidden="false" localSheetId="7" name="Test_Result_10" vbProcedure="false">("#REF!,#REF!,#REF!,#REF!,#REF!)")</definedName>
    <definedName function="false" hidden="false" localSheetId="7" name="Test_Result_11" vbProcedure="false">("#REF!,#REF!,#REF!,#REF!,#REF!)")</definedName>
    <definedName function="false" hidden="false" localSheetId="7" name="Test_Result_12" vbProcedure="false">("#REF!,#REF!,#REF!,#REF!,#REF!)")</definedName>
    <definedName function="false" hidden="false" localSheetId="7" name="Test_Result_14" vbProcedure="false">("#REF!,#REF!,#REF!,#REF!,#REF!)")</definedName>
    <definedName function="false" hidden="false" localSheetId="7" name="Test_Result_8" vbProcedure="false">("#REF!,#REF!,#REF!,#REF!,#REF!)")</definedName>
    <definedName function="false" hidden="false" localSheetId="7" name="__xlfn_COUNTIFS" vbProcedure="false">NA()</definedName>
    <definedName function="false" hidden="false" localSheetId="7" name="__xlnm__FilterDatabase" vbProcedure="false">'FUNC-WLANStressNStability'!$A$14:$I$17</definedName>
    <definedName function="false" hidden="false" localSheetId="7" name="__xlnm__FilterDatabase_0" vbProcedure="false">'FUNC-WLANStressNStability'!$A$14:$I$17</definedName>
    <definedName function="false" hidden="false" localSheetId="7" name="__xlnm__FilterDatabase_0_0" vbProcedure="false">'FUNC-WLANStressNStability'!$A$14:$I$17</definedName>
    <definedName function="false" hidden="false" localSheetId="10" name="Excel_BuiltIn__FilterDatabase" vbProcedure="false">'FUNC-WLAN Interop'!$A$14:$H$19</definedName>
    <definedName function="false" hidden="false" localSheetId="10" name="Test_case_ID" vbProcedure="false">NA()</definedName>
    <definedName function="false" hidden="false" localSheetId="10" name="Test_case_ID_5" vbProcedure="false">"#REF!"</definedName>
    <definedName function="false" hidden="false" localSheetId="10" name="Test_Result" vbProcedure="false">NA()</definedName>
    <definedName function="false" hidden="false" localSheetId="10" name="Test_Result_10" vbProcedure="false">("#REF!,#REF!,#REF!,#REF!,#REF!)")</definedName>
    <definedName function="false" hidden="false" localSheetId="10" name="Test_Result_11" vbProcedure="false">("#REF!,#REF!,#REF!,#REF!,#REF!)")</definedName>
    <definedName function="false" hidden="false" localSheetId="10" name="Test_Result_12" vbProcedure="false">("#REF!,#REF!,#REF!,#REF!,#REF!)")</definedName>
    <definedName function="false" hidden="false" localSheetId="10" name="Test_Result_14" vbProcedure="false">("#REF!,#REF!,#REF!,#REF!,#REF!)")</definedName>
    <definedName function="false" hidden="false" localSheetId="10" name="Test_Result_8" vbProcedure="false">("#REF!,#REF!,#REF!,#REF!,#REF!)")</definedName>
    <definedName function="false" hidden="false" localSheetId="10" name="_FilterDatabase_0" vbProcedure="false">'FUNC-WLAN Interop'!$E$14:$E$14</definedName>
    <definedName function="false" hidden="false" localSheetId="10" name="_FilterDatabase_0_0" vbProcedure="false">Performance_MultiClient!$E$17:$E$17</definedName>
    <definedName function="false" hidden="false" localSheetId="10" name="_FilterDatabase_0_0_0" vbProcedure="false">'FUNC-WLAN Interop'!$E$14:$E$14</definedName>
    <definedName function="false" hidden="false" localSheetId="10" name="_FilterDatabase_0_0_0_0" vbProcedure="false">Performance_MultiClient!$E$17:$E$17</definedName>
    <definedName function="false" hidden="false" localSheetId="10" name="_FilterDatabase_0_0_0_0_0" vbProcedure="false">'FUNC-WLAN Interop'!$E$14:$E$14</definedName>
    <definedName function="false" hidden="false" localSheetId="10" name="_FilterDatabase_0_0_0_0_0_0" vbProcedure="false">Performance_MultiClient!$E$17:$E$17</definedName>
    <definedName function="false" hidden="false" localSheetId="10" name="_FilterDatabase_0_0_0_0_0_0_0" vbProcedure="false">'FUNC-WLAN Interop'!$E$14:$E$14</definedName>
    <definedName function="false" hidden="false" localSheetId="10" name="_FilterDatabase_0_0_0_0_0_0_0_0" vbProcedure="false">'FUNC-WLAN Interop'!$E$14:$E$14</definedName>
    <definedName function="false" hidden="false" localSheetId="10" name="_FilterDatabase_0_0_0_0_0_0_0_0_0" vbProcedure="false">'FUNC-WLAN Interop'!$E$14:$E$14</definedName>
    <definedName function="false" hidden="false" localSheetId="10" name="__xlfn_COUNTIFS" vbProcedure="false">NA()</definedName>
    <definedName function="false" hidden="false" localSheetId="10" name="__xlnm__FilterDatabase" vbProcedure="false">Performance_MultiClient!$E$17:$E$17</definedName>
    <definedName function="false" hidden="false" localSheetId="10" name="__xlnm__FilterDatabase_0" vbProcedure="false">'FUNC-WLAN Interop'!$A$13:$H$19</definedName>
    <definedName function="false" hidden="false" localSheetId="10" name="__xlnm__FilterDatabase_0_0" vbProcedure="false">'FUNC-WLAN Interop'!$A$13:$H$19</definedName>
    <definedName function="false" hidden="false" localSheetId="10" name="___xlnm__FilterDatabase" vbProcedure="false">'FUNC-WLAN Interop'!$A$14:$H$23</definedName>
    <definedName function="false" hidden="false" localSheetId="10" name="____xlnm__FilterDatabase" vbProcedure="false">'FUNC-WLAN Interop'!$A$13:$H$19</definedName>
    <definedName function="false" hidden="false" localSheetId="11" name="Excel_BuiltIn__FilterDatabase" vbProcedure="false">'FUNC-WLANStressNStability'!$A$13:$H$25</definedName>
    <definedName function="false" hidden="false" localSheetId="11" name="Test_case_ID" vbProcedure="false">NA()</definedName>
    <definedName function="false" hidden="false" localSheetId="11" name="Test_case_ID_5" vbProcedure="false">"#REF!"</definedName>
    <definedName function="false" hidden="false" localSheetId="11" name="Test_Result" vbProcedure="false">NA()</definedName>
    <definedName function="false" hidden="false" localSheetId="11" name="Test_Result_10" vbProcedure="false">("#REF!,#REF!,#REF!,#REF!,#REF!)")</definedName>
    <definedName function="false" hidden="false" localSheetId="11" name="Test_Result_11" vbProcedure="false">("#REF!,#REF!,#REF!,#REF!,#REF!)")</definedName>
    <definedName function="false" hidden="false" localSheetId="11" name="Test_Result_12" vbProcedure="false">("#REF!,#REF!,#REF!,#REF!,#REF!)")</definedName>
    <definedName function="false" hidden="false" localSheetId="11" name="Test_Result_14" vbProcedure="false">("#REF!,#REF!,#REF!,#REF!,#REF!)")</definedName>
    <definedName function="false" hidden="false" localSheetId="11" name="Test_Result_8" vbProcedure="false">("#REF!,#REF!,#REF!,#REF!,#REF!)")</definedName>
    <definedName function="false" hidden="false" localSheetId="11" name="_FilterDatabase_0" vbProcedure="false">'FUNC-WLANStressNStability'!$A$13:$H$19</definedName>
    <definedName function="false" hidden="false" localSheetId="11" name="_FilterDatabase_0_0" vbProcedure="false">'FUNC-WLANStressNStability'!$A$13:$H$19</definedName>
    <definedName function="false" hidden="false" localSheetId="11" name="_FilterDatabase_0_0_0" vbProcedure="false">'FUNC-WLANStressNStability'!$A$13:$H$19</definedName>
    <definedName function="false" hidden="false" localSheetId="11" name="_FilterDatabase_0_0_0_0" vbProcedure="false">'FUNC-WLANStressNStability'!$A$13:$H$19</definedName>
    <definedName function="false" hidden="false" localSheetId="11" name="_FilterDatabase_0_0_0_0_0" vbProcedure="false">'FUNC-WLANStressNStability'!$A$13:$H$19</definedName>
    <definedName function="false" hidden="false" localSheetId="11" name="_FilterDatabase_0_0_0_0_0_0" vbProcedure="false">'FUNC-WLANStressNStability'!$A$13:$H$19</definedName>
    <definedName function="false" hidden="false" localSheetId="11" name="_FilterDatabase_0_0_0_0_0_0_0" vbProcedure="false">'FUNC-WLANStressNStability'!$A$13:$H$19</definedName>
    <definedName function="false" hidden="false" localSheetId="11" name="_FilterDatabase_0_0_0_0_0_0_0_0" vbProcedure="false">'FUNC-WLANStressNStability'!$A$13:$H$19</definedName>
    <definedName function="false" hidden="false" localSheetId="11" name="_FilterDatabase_0_0_0_0_0_0_0_0_0" vbProcedure="false">'FUNC-WLANStressNStability'!$A$13:$H$19</definedName>
    <definedName function="false" hidden="false" localSheetId="11" name="_FilterDatabase_0_0_0_0_0_0_0_0_0_0" vbProcedure="false">'FUNC-WLANStressNStability'!$A$13:$H$19</definedName>
    <definedName function="false" hidden="false" localSheetId="11" name="_FilterDatabase_0_0_0_0_0_0_0_0_0_0_0" vbProcedure="false">'FUNC-WLANStressNStability'!$A$13:$H$19</definedName>
    <definedName function="false" hidden="false" localSheetId="11" name="_FilterDatabase_0_0_0_0_0_0_0_0_0_0_0_0" vbProcedure="false">'FUNC-WLANStressNStability'!$A$13:$H$19</definedName>
    <definedName function="false" hidden="false" localSheetId="11" name="_FilterDatabase_0_0_0_0_0_0_0_0_0_0_0_0_0" vbProcedure="false">'FUNC-WLANStressNStability'!$A$13:$H$19</definedName>
    <definedName function="false" hidden="false" localSheetId="11" name="_FilterDatabase_0_0_0_0_0_0_0_0_0_0_0_0_0_0" vbProcedure="false">'FUNC-WLANStressNStability'!$A$13:$H$19</definedName>
    <definedName function="false" hidden="false" localSheetId="11" name="_FilterDatabase_0_0_0_0_0_0_0_0_0_0_0_0_0_0_0" vbProcedure="false">'FUNC-WLANStressNStability'!$A$13:$H$19</definedName>
    <definedName function="false" hidden="false" localSheetId="11" name="__xlfn_COUNTIFS" vbProcedure="false">NA()</definedName>
    <definedName function="false" hidden="false" localSheetId="11" name="__xlnm__FilterDatabase" vbProcedure="false">'FUNC-WLANStressNStability'!$A$13:$H$13</definedName>
    <definedName function="false" hidden="false" localSheetId="11" name="__xlnm__FilterDatabase_0" vbProcedure="false">'FUNC-WLANStressNStability'!$A$13:$H$17</definedName>
    <definedName function="false" hidden="false" localSheetId="11" name="__xlnm__FilterDatabase_0_0" vbProcedure="false">'FUNC-WLANStressNStability'!$A$13:$H$17</definedName>
    <definedName function="false" hidden="false" localSheetId="11" name="___xlnm__FilterDatabase" vbProcedure="false">'FUNC-WLANStressNStability'!$A$13:$H$17</definedName>
    <definedName function="false" hidden="false" localSheetId="12" name="Test_case_ID" vbProcedure="false">NA()</definedName>
    <definedName function="false" hidden="false" localSheetId="12" name="Test_case_ID_5" vbProcedure="false">"#REF!"</definedName>
    <definedName function="false" hidden="false" localSheetId="12" name="Test_Result" vbProcedure="false">NA()</definedName>
    <definedName function="false" hidden="false" localSheetId="12" name="Test_Result_10" vbProcedure="false">("#REF!,#REF!,#REF!,#REF!,#REF!)")</definedName>
    <definedName function="false" hidden="false" localSheetId="12" name="Test_Result_11" vbProcedure="false">("#REF!,#REF!,#REF!,#REF!,#REF!)")</definedName>
    <definedName function="false" hidden="false" localSheetId="12" name="Test_Result_12" vbProcedure="false">("#REF!,#REF!,#REF!,#REF!,#REF!)")</definedName>
    <definedName function="false" hidden="false" localSheetId="12" name="Test_Result_14" vbProcedure="false">("#REF!,#REF!,#REF!,#REF!,#REF!)")</definedName>
    <definedName function="false" hidden="false" localSheetId="12" name="Test_Result_8" vbProcedure="false">("#REF!,#REF!,#REF!,#REF!,#REF!)")</definedName>
    <definedName function="false" hidden="false" localSheetId="12" name="__xlfn_COUNTIFS" vbProcedure="false">NA()</definedName>
    <definedName function="false" hidden="false" localSheetId="13" name="Test_case_ID" vbProcedure="false">NA()</definedName>
    <definedName function="false" hidden="false" localSheetId="13" name="Test_case_ID_5" vbProcedure="false">"#REF!"</definedName>
    <definedName function="false" hidden="false" localSheetId="13" name="Test_Result" vbProcedure="false">NA()</definedName>
    <definedName function="false" hidden="false" localSheetId="13" name="Test_Result_10" vbProcedure="false">("#REF!,#REF!,#REF!,#REF!,#REF!)")</definedName>
    <definedName function="false" hidden="false" localSheetId="13" name="Test_Result_11" vbProcedure="false">("#REF!,#REF!,#REF!,#REF!,#REF!)")</definedName>
    <definedName function="false" hidden="false" localSheetId="13" name="Test_Result_12" vbProcedure="false">("#REF!,#REF!,#REF!,#REF!,#REF!)")</definedName>
    <definedName function="false" hidden="false" localSheetId="13" name="Test_Result_14" vbProcedure="false">("#REF!,#REF!,#REF!,#REF!,#REF!)")</definedName>
    <definedName function="false" hidden="false" localSheetId="13" name="Test_Result_8" vbProcedure="false">("#REF!,#REF!,#REF!,#REF!,#REF!)")</definedName>
    <definedName function="false" hidden="false" localSheetId="13" name="__xlfn_COUNTIFS" vbProcedure="false">NA()</definedName>
    <definedName function="false" hidden="false" localSheetId="15" name="Excel_BuiltIn__FilterDatabase" vbProcedure="false">NET_Stress_and_Stability!$A$12:$R$15</definedName>
    <definedName function="false" hidden="false" localSheetId="15" name="__xlnm__FilterDatabase" vbProcedure="false">NET_Stress_and_Stability!$A$12:$R$15</definedName>
    <definedName function="false" hidden="false" localSheetId="15" name="__xlnm__FilterDatabase_0" vbProcedure="false">NET_Stress_and_Stability!$A$12:$R$15</definedName>
    <definedName function="false" hidden="false" localSheetId="15" name="__xlnm__FilterDatabase_0_0" vbProcedure="false">NET_Stress_and_Stability!$A$12:$R$15</definedName>
    <definedName function="false" hidden="false" localSheetId="17" name="Excel_BuiltIn__FilterDatabase" vbProcedure="false">EthLAN_Miscellaneous!$A$13:$J$22</definedName>
    <definedName function="false" hidden="false" localSheetId="17" name="__xlnm__FilterDatabase" vbProcedure="false">EthLAN_Miscellaneous!$A$13:$J$22</definedName>
    <definedName function="false" hidden="false" localSheetId="17" name="__xlnm__FilterDatabase_0" vbProcedure="false">EthLAN_Miscellaneous!$A$13:$J$22</definedName>
    <definedName function="false" hidden="false" localSheetId="17" name="__xlnm__FilterDatabase_0_0" vbProcedure="false">EthLAN_Miscellaneous!$A$13:$J$22</definedName>
    <definedName function="false" hidden="false" localSheetId="29" name="_FilterDatabase_0" vbProcedure="false">EthLAN_Miscellaneous!$B$13:$G$80</definedName>
    <definedName function="false" hidden="false" localSheetId="29" name="_FilterDatabase_0_0" vbProcedure="false">EthLAN_Miscellaneous!$B$13:$G$80</definedName>
    <definedName function="false" hidden="false" localSheetId="29" name="_FilterDatabase_0_0_0" vbProcedure="false">EthLAN_Miscellaneous!$B$13:$G$80</definedName>
    <definedName function="false" hidden="false" localSheetId="29" name="_xlnm._FilterDatabase" vbProcedure="false">EthLAN_Miscellaneous!$B$13:$G$80</definedName>
    <definedName function="false" hidden="false" localSheetId="29" name="_xlnm._FilterDatabase_0" vbProcedure="false">EthLAN_Miscellaneous!$B$13:$G$80</definedName>
  </definedNames>
  <calcPr iterateCount="100" refMode="A1" iterate="false" iterateDelta="0.0001"/>
</workbook>
</file>

<file path=xl/sharedStrings.xml><?xml version="1.0" encoding="utf-8"?>
<sst xmlns="http://schemas.openxmlformats.org/spreadsheetml/2006/main" count="10531" uniqueCount="4971">
  <si>
    <t>Wi-Fi AP  Test Plan</t>
  </si>
  <si>
    <t>SUMMARY</t>
  </si>
  <si>
    <t>This document contains test results for WLAN and NETWORKING  for eCOS AP</t>
  </si>
  <si>
    <t>© Copyright GlobalEdge Software Limited 2018</t>
  </si>
  <si>
    <t>The copyright in this work is vested in GlobalEdge Software Limited and is issued in confidence for the purpose for which it is supplied.</t>
  </si>
  <si>
    <t>It must not be reproduced in whole or in part or used for tendering or manufacturing purposes except under an agreement or with the consent</t>
  </si>
  <si>
    <t>in writing of GlobalEdge Software Limited and then only on the condition that this notice is included in any such reproduction. No information as to the</t>
  </si>
  <si>
    <t>contents or the subject matter of this document or any part thereof arising directly or indirectly there from shall be given orally or in writing or Limited.</t>
  </si>
  <si>
    <t>communicated in any manner whatsoever to any third party being an individual firm or employee thereof without the prior consent in writing of GlobalEdge Software</t>
  </si>
  <si>
    <t>GlobalEdge Software Ltd</t>
  </si>
  <si>
    <t>Global Village, IT SEZ</t>
  </si>
  <si>
    <t>Pattangere, Mylasanandara Village</t>
  </si>
  <si>
    <t>RVCE Post Off Mysore Road</t>
  </si>
  <si>
    <t>Bangalore 560 098,India</t>
  </si>
  <si>
    <t>T +91 80 71 006677</t>
  </si>
  <si>
    <t>F +91 80 71 007788</t>
  </si>
  <si>
    <t>www.globaledgesoft.com</t>
  </si>
  <si>
    <t>Release</t>
  </si>
  <si>
    <t>Dragon Fly - eCOS</t>
  </si>
  <si>
    <t>Report Date</t>
  </si>
  <si>
    <t>Wi-Fi AP SANITY - P0 - Test PLAN</t>
  </si>
  <si>
    <t>Build</t>
  </si>
  <si>
    <t>Hardware</t>
  </si>
  <si>
    <t>Sanity Test Results Summary</t>
  </si>
  <si>
    <t>Total Tests</t>
  </si>
  <si>
    <t>Automated</t>
  </si>
  <si>
    <t>Not Started</t>
  </si>
  <si>
    <t>Automation Complete Verification Pending</t>
  </si>
  <si>
    <t>Not Automatable</t>
  </si>
  <si>
    <t>Pass % of Total Run</t>
  </si>
  <si>
    <t>Coverage %</t>
  </si>
  <si>
    <t>Feature</t>
  </si>
  <si>
    <t>Total Test Cases</t>
  </si>
  <si>
    <t>Executed</t>
  </si>
  <si>
    <t>Bugs/Comments</t>
  </si>
  <si>
    <t>Platform</t>
  </si>
  <si>
    <t>Network</t>
  </si>
  <si>
    <t>WLAN</t>
  </si>
  <si>
    <t>TOTAL</t>
  </si>
  <si>
    <t>Wi-Fi AP FUNC - P0 - Test PLAN</t>
  </si>
  <si>
    <t>Tenda Board</t>
  </si>
  <si>
    <t>Wi-Fi Functionality Test Results Summary</t>
  </si>
  <si>
    <t>Total Executed</t>
  </si>
  <si>
    <t>Verification Pending</t>
  </si>
  <si>
    <t>*</t>
  </si>
  <si>
    <t>Not Automable</t>
  </si>
  <si>
    <t>Basic Functionality</t>
  </si>
  <si>
    <t>11n Functionality</t>
  </si>
  <si>
    <t>Data Rates</t>
  </si>
  <si>
    <t>WISP</t>
  </si>
  <si>
    <t>WIFI_ClientAP</t>
  </si>
  <si>
    <t>WLAN Interop</t>
  </si>
  <si>
    <t>Stress and Stability</t>
  </si>
  <si>
    <t>Performance - Multiclient</t>
  </si>
  <si>
    <t>Performance</t>
  </si>
  <si>
    <t>WLAN_Miscellaneous</t>
  </si>
  <si>
    <t>Wi-Fi AP NETWORKING FUNC - P0 -Test PLAN</t>
  </si>
  <si>
    <t>Networking - FUNC Testing Summary</t>
  </si>
  <si>
    <t>Verificaion Pending</t>
  </si>
  <si>
    <t>Pass % of total run</t>
  </si>
  <si>
    <t>Pass</t>
  </si>
  <si>
    <t>Fail</t>
  </si>
  <si>
    <t>Not Tested</t>
  </si>
  <si>
    <t>Blocked</t>
  </si>
  <si>
    <t>Remarks</t>
  </si>
  <si>
    <t>Automatable</t>
  </si>
  <si>
    <t>Need To Automated</t>
  </si>
  <si>
    <t>DHCP_Client_Func_Tcs</t>
  </si>
  <si>
    <t>Added 18 more Testcases</t>
  </si>
  <si>
    <t>DHCP_Server_Func_Tcs</t>
  </si>
  <si>
    <t>Routing_and_Bridging_Func_Tcs</t>
  </si>
  <si>
    <t>WebPage_and_CLI_TCs</t>
  </si>
  <si>
    <t>PPPoE</t>
  </si>
  <si>
    <t>Added 50 more Testcases</t>
  </si>
  <si>
    <t>Firewall &amp; NAT</t>
  </si>
  <si>
    <t>IPSec</t>
  </si>
  <si>
    <t>Added 12 more Testcases</t>
  </si>
  <si>
    <t>PPTP</t>
  </si>
  <si>
    <t>Added 15 more Testcases</t>
  </si>
  <si>
    <t>L2TP</t>
  </si>
  <si>
    <t>Added 28 more Testcases</t>
  </si>
  <si>
    <t>IGMP</t>
  </si>
  <si>
    <t>DMZ</t>
  </si>
  <si>
    <t>Port-Forwarding</t>
  </si>
  <si>
    <t>DMZ+Port-Forwarding</t>
  </si>
  <si>
    <t>DNS</t>
  </si>
  <si>
    <t>NET_Stress_and_Stability</t>
  </si>
  <si>
    <t>EthLAN_Miscellaneous</t>
  </si>
  <si>
    <t>Weekly Status</t>
  </si>
  <si>
    <t>WEEK</t>
  </si>
  <si>
    <t># AUTOMATED TCs</t>
  </si>
  <si>
    <t>TCs</t>
  </si>
  <si>
    <t>Month</t>
  </si>
  <si>
    <t>Exsting Statistics</t>
  </si>
  <si>
    <t>Existing Statistics</t>
  </si>
  <si>
    <t>Week5
(28/01/2019-01/02/2019)</t>
  </si>
  <si>
    <t>Week5
(28/01/2019-15/02/2019)</t>
  </si>
  <si>
    <t>Week6
(04/02/2019-07/02/2019)</t>
  </si>
  <si>
    <t>Week7
(11/02/2019-15/02/2019)</t>
  </si>
  <si>
    <t>Monthly Status</t>
  </si>
  <si>
    <t>Module</t>
  </si>
  <si>
    <t>Automated TC(%)</t>
  </si>
  <si>
    <t>PLATFORM SANITY</t>
  </si>
  <si>
    <t>Total Applicable Tests</t>
  </si>
  <si>
    <t>COMPLETED</t>
  </si>
  <si>
    <t>NOT STARTED</t>
  </si>
  <si>
    <t>NOT AUTOMATABLE</t>
  </si>
  <si>
    <t>AUTOMATION COMPLETED, VERIFICATION PENDING</t>
  </si>
  <si>
    <t>Test Case ID</t>
  </si>
  <si>
    <t>Test Area</t>
  </si>
  <si>
    <t>Description</t>
  </si>
  <si>
    <t>Test Procedure</t>
  </si>
  <si>
    <t>Expected Result</t>
  </si>
  <si>
    <t>Automation Status</t>
  </si>
  <si>
    <t>BUG ID</t>
  </si>
  <si>
    <t>Comments</t>
  </si>
  <si>
    <t>TC_GES_PF_sanity_001</t>
  </si>
  <si>
    <t>sanity</t>
  </si>
  <si>
    <t>Build image</t>
  </si>
  <si>
    <t>1. Download latest code from git repo
2. Spin code to generate .bin file</t>
  </si>
  <si>
    <t>1. Code download and binary spin should be successful.</t>
  </si>
  <si>
    <t>Downloading from the git repo is not possible</t>
  </si>
  <si>
    <t>TC_GES_PF_sanity_002</t>
  </si>
  <si>
    <t>Minicom access</t>
  </si>
  <si>
    <t>1. Connect eCos board to host
2. Start minicom
3. Press any key on keyboard to interrupt boot process</t>
  </si>
  <si>
    <t>1. Connection should be successful.
2. Board shouldn't boot with default binary
3. User should get Ath Shell access</t>
  </si>
  <si>
    <t>TC_GES_PF_sanity_003</t>
  </si>
  <si>
    <t>eCos shell</t>
  </si>
  <si>
    <t>1. Connect eCos board to host
2. Start minicom
3. Press any key on keyboard to interrupt boot process
4. Load build image
5. Start DHCP server from host pc and
6. start eCos application</t>
  </si>
  <si>
    <t>1. Build image copying over TFTP should be successful.
2. WAN port should get IP from host pc.
3. User should get eCos Shell access</t>
  </si>
  <si>
    <t>TC_GES_PF_sanity_004</t>
  </si>
  <si>
    <t>WLAN tools</t>
  </si>
  <si>
    <t>1. Run iwpriv, iwconfig and wlanconfig</t>
  </si>
  <si>
    <t>1. Wlan tools should run successfully</t>
  </si>
  <si>
    <t>TC_GES_PF_sanity_005</t>
  </si>
  <si>
    <t>Version Check</t>
  </si>
  <si>
    <t>Load the driver and bringup interface, check for the release versions</t>
  </si>
  <si>
    <t>1. Loading the firmware and Driver should be successful with no error message
2. The Driver and firmware patch versions should match the versions specified in the release package.</t>
  </si>
  <si>
    <t>NETWORKING SANITY</t>
  </si>
  <si>
    <t>TC_GES_NW_sanity_001</t>
  </si>
  <si>
    <t>IP Address</t>
  </si>
  <si>
    <t>WAN DHCP IP Address config</t>
  </si>
  <si>
    <t>1. Configure DHCP server in host to provide IP
2. Connect Backend to AP's WAN Port.</t>
  </si>
  <si>
    <t>1. AP should obtain WAN IP address.</t>
  </si>
  <si>
    <t>ACVP</t>
  </si>
  <si>
    <t>TC_GES_NW_sanity_002</t>
  </si>
  <si>
    <t>DHCP Enable Test</t>
  </si>
  <si>
    <t>1. Bring up APUT
2. Enable DHCP in APUT
3. Connect STA to APUT</t>
  </si>
  <si>
    <t>1. Enabling the DHCP in APUT should be successful without any error message
2. Association should be successful
3. STA shoud get valid IP and Ping Should be successful.</t>
  </si>
  <si>
    <t>TC_GES_NW_sanity_003</t>
  </si>
  <si>
    <t>Internet browsing</t>
  </si>
  <si>
    <t>1. Bring up APUT
2. Enable DHCP in APUT
3. Connect STA to APUT
4. Perform Youtube streaming  UHD video for 1 min, Internet browsing for 1 min</t>
  </si>
  <si>
    <t>Internet browsing and AV Streaming shall be successful</t>
  </si>
  <si>
    <t>TC_GES_NW_sanity_004</t>
  </si>
  <si>
    <t>Data  Transmission</t>
  </si>
  <si>
    <t>Ping and iperf Test UpLink DownLink b/w LAN ports</t>
  </si>
  <si>
    <t>1. Bring up APUT
2. Connect STA to APUT
3. Start BIDI ping b/w conneted STAs for 20 s
4. Start tcp and udp Tx and Rx for 20 s</t>
  </si>
  <si>
    <t>1. STA association and initial ping should be successful.
2. APUT should sustain the data traffic uplink and downlink for 90 sec.</t>
  </si>
  <si>
    <t>TC_GES_NW_sanity_005</t>
  </si>
  <si>
    <t>Ping and iperf Test b/w WAN and LAN</t>
  </si>
  <si>
    <t>1. Bring up APUT
2. Connect STA to APUT
3. Start BIDI ping b/w conneted STAs for 20 s with large size.
4. Start tcp and udp Tx and Rx for 20 s</t>
  </si>
  <si>
    <t>1. STA association and initial ping should be successful.
2. ping with large size should be successful.</t>
  </si>
  <si>
    <t>WLAN SANITY</t>
  </si>
  <si>
    <t>TC_GES_WLAN_sanity_001</t>
  </si>
  <si>
    <t>Association</t>
  </si>
  <si>
    <t>Beacon</t>
  </si>
  <si>
    <t>1. Configure APUT as
SSID”eCOS Test”
11bgn
Channel 6
Open/WPA2 Security mode</t>
  </si>
  <si>
    <t>beacon frame should advertise configured information.</t>
  </si>
  <si>
    <t>TC_GES_WLAN_sanity_002</t>
  </si>
  <si>
    <t>Association STA to APUT</t>
  </si>
  <si>
    <t>1. Configure the APUT
2. Associate STA to APUT
3. perform ping between AP and STA</t>
  </si>
  <si>
    <t>1. Association and initial ping should be successful
2. verify in sniffer for Authentication and Association</t>
  </si>
  <si>
    <t>TC_GES_WLAN_sanity_003</t>
  </si>
  <si>
    <t>1. Bring up APUT
2. Enable DHCP in APUT
3. Associate STA to APUT</t>
  </si>
  <si>
    <t>TC_GES_WLAN_sanity_004</t>
  </si>
  <si>
    <t>Ping Test UpLink DownLink</t>
  </si>
  <si>
    <t>1. Bring up APUT
2) Associate STA to APUT
3) Start BIDI ping b/w conneted STAs</t>
  </si>
  <si>
    <t>TC_GES_WLAN_sanity_005</t>
  </si>
  <si>
    <t>WLAN to LAN traffic fping with large size</t>
  </si>
  <si>
    <t>1. Bring up APUT
2. Associate STA to APUT
3. Run fping / iperf traffic with large size</t>
  </si>
  <si>
    <t>1. STA association should be successful.
2. APUT should sustain the data traffic uplink and downlink for 90 sec.
3. Data transmission from WLAN to LAN should successful</t>
  </si>
  <si>
    <t>TC_GES_WLAN_sanity_006</t>
  </si>
  <si>
    <t>SSID Configuration</t>
  </si>
  <si>
    <t>SSID with mini/max  Length</t>
  </si>
  <si>
    <t>Configure APUT
1) Associate STA to APUT
2) Ping STA from APUT's backend.</t>
  </si>
  <si>
    <t>SSID field in beacon packet should contain given ssid
1) Association should be successful.
2) Ping should be successful.</t>
  </si>
  <si>
    <t>TC_GES_WLAN_sanity_007</t>
  </si>
  <si>
    <t>Channel Support 2.4 Ghz</t>
  </si>
  <si>
    <t>Channel 1
Channel 6
Channel 11</t>
  </si>
  <si>
    <t>1) Configure APUT in channel 1/6/11
2) Associate STA to APUT and perform initial Ping between AP and STA</t>
  </si>
  <si>
    <t>1. APUT should beacon in the Configured Channel and should properly advertise the configured Channel &lt;number&gt; in the information element of</t>
  </si>
  <si>
    <t>WLAN BASIC FUNCTIONALITY</t>
  </si>
  <si>
    <t>Bug ID</t>
  </si>
  <si>
    <t>TC_GES_WLAN_Func_001</t>
  </si>
  <si>
    <t>Association to APUT in 2.4GHz with WPA2-PSK  security</t>
  </si>
  <si>
    <t>1) Configure the APUT for 2.4GHz + WPA2-PSK security 
2) Associate a STA with WPA2-PSK security.
3) perform ping between APUT and STA 
4) verify in the Sniffer for WPA2-PSK connectivity and data packet encryption</t>
  </si>
  <si>
    <t>1)Configuring APUT for 2.4Ghz + WPA2-PSK should be successful.
2) APUT should advertise the WPA2-PSK capability in beacon, proberesponse and assoc response.
3)WPA2-PSK 4-way EAPOL handshake should be successful without any error message
4) ping data transmission should be WPA2-CCMP encrypted</t>
  </si>
  <si>
    <t>TC_GES_WLAN_Func_002</t>
  </si>
  <si>
    <t>Association to APUT in 2.4GHz with WPA2-PSK  security Negative test</t>
  </si>
  <si>
    <t>1) Configure the APUT for 2.4GHz + WPA2-PSK security 
2) Associate a STA with Invalid passphrase
3) Check for the connectivity FAIL.</t>
  </si>
  <si>
    <t>1)Configuring APUT for 2.4Ghz + WPA2-PSK should be successful.
2) APUT should advertise the WPA2-PSK capability in beacon, proberesponse and assoc response.
3) STA association to APUT should FAIL</t>
  </si>
  <si>
    <t>TC_GES_WLAN_Func_003</t>
  </si>
  <si>
    <t>Association  to APUT  with 11b mode STA.</t>
  </si>
  <si>
    <t>1)Configure the APUT for 2.4GHz, channel 6
2)Associate the 11b STA to APUT
3) perform ping between AP and STA
3)Verify the 11b Connectivity Handshakes and ping data packets</t>
  </si>
  <si>
    <t>1)) Configuring the AP for 2.4GHz should be successful and APUT should advertise 2.4GHz capability in beacon
2)Association and initial ping should be successful
3) APUT should advertise only 11b mode capability in assoc response.
4) ping data packets should be in 11b rates</t>
  </si>
  <si>
    <t>TC_GES_WLAN_Func_004</t>
  </si>
  <si>
    <t>Association  to APUT  with 11bg mode STA.</t>
  </si>
  <si>
    <t>1)Configure the APUT for 2.4GHz, channel 6
2)Associate the 11bg STA to APUT
3) perform ping between AP and STA
3)Verify the 11bg Connectivity Handshakes and ping data packets</t>
  </si>
  <si>
    <t>1)) Configuring the AP for 2.4GHz should be successful and APUT should advertise 2.4GHz capability in beacon
2)Association and initial ping should be successful
3) APUT should advertise only 11bg mode capability in assoc response.
4) ping data packets should be in 11bg rates</t>
  </si>
  <si>
    <t>TC_GES_WLAN_Func_005</t>
  </si>
  <si>
    <t>Association  to APUT  with 11bgn mode STA.</t>
  </si>
  <si>
    <t>1)Configure the APUT for 2.4GHz, channel 6
2)Associate the 11bgn STA to APUT
3) perform ping between AP and STA
3)Verify the 11bgn Connectivity Handshakes and ping data packets</t>
  </si>
  <si>
    <t>1)) Configuring the AP for 2.4GHz should be successful and APUT should advertise 2.4GHz capability in beacon
2)Association and initial ping should be successful
3) APUT should advertise only HT capability in assoc response.
4) ping data packets should be in HT rates</t>
  </si>
  <si>
    <t>TC_GES_WLAN_Func_006</t>
  </si>
  <si>
    <t>Association to APUT with WMM STA in 2.4GHz</t>
  </si>
  <si>
    <t>1) configure APUT for 2.4GHz + channel 11
2) Associate STA with WMM disabled to APUT.
3) perform initial ping between AP and STA
4) Verify in the sniffer for STA connectivity and data transmission</t>
  </si>
  <si>
    <t>1) Configuring APUT for 2.4Ghz should be successful.
2) APUT should advertise WMM capability in beacon and proberesponse.
3) APUT shouldn't advertise WMM capability in Assoc response.
4) Data transmission between AP and station should not be QoS Data.</t>
  </si>
  <si>
    <t>TC_GES_WLAN_Func_007</t>
  </si>
  <si>
    <t>Association to APUT with PS-POLL Power save  STA in 2.4 GHz</t>
  </si>
  <si>
    <t>1) configure APUT for 2.4GHz + channel 11
2) Associate STA with PS-POLL power save  enabled
3) perform initial ping between AP and STA
4) Verify in the sniffer for STA connectivity and power save packets</t>
  </si>
  <si>
    <t>1. APUT configuration should be successful without any error messages
2. STA association and initial ping should be successful.
3. APUT should properly interpret the power save indication from STA.</t>
  </si>
  <si>
    <t>Infrastructure Dependency, Need Station with power save configuration</t>
  </si>
  <si>
    <t>TC_GES_WLAN_Func_008</t>
  </si>
  <si>
    <t>Re association</t>
  </si>
  <si>
    <t>Re-connect to APUT on STA reboot in 2.4GHz</t>
  </si>
  <si>
    <t>1) configure APUT for 2.4GHz + Channel 6
2) Associate a STA to APUT and perform initial ping STA to APUT
3) ping from APUT backend to STA and Reboot the STA 
4) check for STA reconnect to APUT on reboot.</t>
  </si>
  <si>
    <t>1) AP configuration should be successful without any error message.
2) STA connectivity and Initial ping should be successful.
3) APUT should allow STA to Re-connect on reboot and ping should resume.</t>
  </si>
  <si>
    <t>With wpa supplicant , the test case is not possible to automatble , because the profile is not saved,</t>
  </si>
  <si>
    <t>TC_GES_WLAN_Func_009</t>
  </si>
  <si>
    <t>Ping Test UpLink  with Max payload  in 2.4GHz</t>
  </si>
  <si>
    <t>1) configure the APUT for 2.4GHz + Channel 6 
2) Associate STA to APUT and perform ping to APUT
3) Ping to APUT from STA with the payload size 65535 for 90 sec</t>
  </si>
  <si>
    <t>1) Configuring APUT should be successful without any error message.
2) STA association and initial ping should be successful.
3)  APUT should sustain the data traffic from STA for 90 sec</t>
  </si>
  <si>
    <t>TC_GES_WLAN_Func_010</t>
  </si>
  <si>
    <t>Ping Test DownLink  with Max payload  in 2.4GHz</t>
  </si>
  <si>
    <t>1) configure the APUT for 2.4GHz + Channel 6 
2) Associate STA to APUT and perform ping to APUT
3) Ping from  APUT to STA with the payload size 65535 for 90 sec</t>
  </si>
  <si>
    <t>1) Configuring APUT should be successful without any error message.
2) STA association and initial ping should be successful.
3)  APUT should sustain the data traffic downlink for 90 sec</t>
  </si>
  <si>
    <t>TC_GES_WLAN_Func_011</t>
  </si>
  <si>
    <t>Bi-directional ping Test  in 2.4GHz</t>
  </si>
  <si>
    <t>1) configure the APUT for 2.4GHz + Channel 6 
2) Associate STA to APUT and perform ping to APUT
3) Ping to APUT from STA with the payload size 65535 for 90 sec
4) Ping to STA from APUT with the payload size 65535 for 90 sec</t>
  </si>
  <si>
    <t>1) Configuring APUT should be successful without any error message.
2) STA association and initial ping should be successful.
3) APUT should sustain the Bidirectional data traffic for 90 sec</t>
  </si>
  <si>
    <t>TC_GES_WLAN_Func_012</t>
  </si>
  <si>
    <t>Bi-directional TCP IPERF traffic Test  in 2.4GHz</t>
  </si>
  <si>
    <t>1) configure the APUT for 2.4GHz + Channel 6 
2) Associate STA to APUT and perform ping to APUT
3) Run TCP iPerf from STA to APUT for 90 Sec
4) Run TCP iPerf from APUT backend to STA</t>
  </si>
  <si>
    <t>TC_GES_WLAN_Func_013</t>
  </si>
  <si>
    <t>Bi-directional UDP IPERF traffic Test  in 2.4GHz</t>
  </si>
  <si>
    <t>1) configure the APUT for 2.4GHz + Channel 6 
2) Associate STA to APUT and perform ping to APUT
3) Run UDP iPerf from STA to APUT for 90 Sec
4) Run UDP iPerf from APUT backend to STA</t>
  </si>
  <si>
    <t>TC_GES_WLAN_Func_014</t>
  </si>
  <si>
    <t>MultiCast Traffic + Uplink  2.4 GHz</t>
  </si>
  <si>
    <t>1) configure the APUT for 2.4GHz 
2) Associate STA1and STA2 to APUT and perform ping to APUT
3) Run Multicast iPerf from STA1  for 90 Sec
4) check for the multicast data transmission</t>
  </si>
  <si>
    <t>1) Configuring APUT should be successful without any error message.
2) STA's associations and initial ping should be successful.
3)  APUT should sustain the Multicast data traffic for 90 sec</t>
  </si>
  <si>
    <t>TC_GES_WLAN_Func_015</t>
  </si>
  <si>
    <t>MultiCast Traffic + Downlink 2.4 GHz</t>
  </si>
  <si>
    <t>1) configure the APUT for 2.4GHz 
2) Associate STA1and STA2 to APUT and perform ping to APUT
3) Run Multicast iPerf from APUT backend for 90 Sec
4) check for the multicast data transmission</t>
  </si>
  <si>
    <t>TC_GES_WLAN_Func_016</t>
  </si>
  <si>
    <t>WMM Traffic + uplink 2.4GHz</t>
  </si>
  <si>
    <t>1) Configure APUT for 2.4GHz
2) Associate STA to APUT and perform initial ping 
3) perform iPerf (Voice AC_VO) traffic from STA to APUT for 60 sec
4) perform iPerf Video ( AC_VI) traffic from STA to APUT for 60 sec
5) perform iPerf Best Effort (AC_BE) traffic from STA to APUT for 60 sec
6) perform iPerf Backgound (AC_BK)  traffic from STA to APUT for 60 sec
7) Verify in sniffer for QOS data differentiation</t>
  </si>
  <si>
    <t>1) Configuring APUT should be successful without any error message.
2) STA's  association and initial ping should be successful.
3)  APUT should properly interpret the Data traffic for AC_VO, AC_VI, AC_BR and AC_BK</t>
  </si>
  <si>
    <t>TC_GES_WLAN_Func_017</t>
  </si>
  <si>
    <t>WMM Traffic + Downlink 2.4GHz</t>
  </si>
  <si>
    <t>"1) Configure APUT for 2.4GHz
2) Associate STA to APUT and perform initial ping 
3) perform iPerf (Voice AC_VO) traffic from APUT to STA  for 60 sec
4) perform iPerf Video ( AC_VI) traffic from APUT to STA for 60 sec
5) perform iPerf Best Effort (AC_BE) traffic from APUT to STA for 60 sec
6) perform iPerf Backgound (AC_BK)  traffic from APUT to STA for 60 sec
7) Verify in sniffer for QOS data differentiation</t>
  </si>
  <si>
    <t>TC_GES_WLAN_Func_018</t>
  </si>
  <si>
    <t>Authentication</t>
  </si>
  <si>
    <t>Authentication + WPA2-PSK  in 2.4GHz</t>
  </si>
  <si>
    <t>1) Configure APUT for WPA2-PSK + 2.4GHz 
2) Associate STA to APUT with WPA2-PSK
3) verify in sniffer for Authentication and Association</t>
  </si>
  <si>
    <t>1) APUT configuration should be successful without any error message.
2) APUT should allow Open Authentication + WPA2 Association in STA connectivity.</t>
  </si>
  <si>
    <t>TC_GES_WLAN_Func_019</t>
  </si>
  <si>
    <t>Authentication Negative test-( Invalid Authentication type ) in 2.4GHz</t>
  </si>
  <si>
    <t>1) Configure APUT for WPA2-PSK
2) Associate a STA with 802.1x Authentication
3) Check for the STA connectivity</t>
  </si>
  <si>
    <t>1) APUT configuration should be successful without any error message.
2) STA association to APUT with 802.1x Authentication should FAIL.
3) APUT should send deauth to STA with proper reason code.</t>
  </si>
  <si>
    <t>TC_GES_WLAN_Func_020</t>
  </si>
  <si>
    <t>De-authentication + 2.GHz</t>
  </si>
  <si>
    <t>1) Configure APUT for 2.4GHz + WPA2-PSK security 
2) Connect STA to APUT and perform initial ping to APUT
3) Disconnect STA from APUT
Sniff and verify the Deauth packet from station</t>
  </si>
  <si>
    <t>1) APUT configuration should be successful without any error message. 
2) STA Association and ping should be successful.
3) STA shall disconnect/dis-associate from APUT
STA shall send the De-auth packet to APUT with Reason code 8 ( Disassociated because sending station is leaving BSS )</t>
  </si>
  <si>
    <t>TC_GES_WLAN_Func_021</t>
  </si>
  <si>
    <t>RTS/CTS</t>
  </si>
  <si>
    <t>RTS Threshold-Default value -2347</t>
  </si>
  <si>
    <t>1)Configure APUT  2.4GHz and RTS threshold value
2) Ensure that station got associated and pinging
3)Ping from STA  to AP with data size &gt; thresholds
4)Ping from STA to APUT  with data size &lt; thresholds
5)Ping from APUT  to STA  with data size = thresholds
6)sniff and verify for the RTS and CTS packets</t>
  </si>
  <si>
    <t>1)Configuring APUT should be successful without any error message
2)Association and Initial pinging should be successful.
3)APUT should send RTS only for the DATA packet size &gt; RTS threshold</t>
  </si>
  <si>
    <t>TC_GES_WLAN_Func_022</t>
  </si>
  <si>
    <t>Fragmentation / De-Fragmentation</t>
  </si>
  <si>
    <t>Default Threshold-2346</t>
  </si>
  <si>
    <t>1)Configure APUT for Fragmentation value specified
2)Ensure that station got associated and pinging
3)Ping from  APUT to STA with data size &gt; thresholds
4)Ping from APUT to STA with data size &lt; thresholds
5)Ping from APUT to STA with data size = thresholds
6)sniff and verify for the Fragment packets .</t>
  </si>
  <si>
    <t>1)APUT shall allow for configuring Fragmentation threshold value specified = X 
2)Association and initial ping should be successful
3)APUT  should fragment the packet only for the data packets size &gt; fragmentation threshold.</t>
  </si>
  <si>
    <t>TC_GES_WLAN_Func_023</t>
  </si>
  <si>
    <t>Channel Support 2.4 GHz</t>
  </si>
  <si>
    <t>Channel 1</t>
  </si>
  <si>
    <t>1) Configure APUT in channel &lt;Number&gt; with WPA2 Security mode.
2) Associate STA to APUT and perform initial Ping between AP and STA 
3) Sniff and verify in sniffer for  APUT Channel &lt;number&gt; and connectivity hand shakes</t>
  </si>
  <si>
    <t>1) Configuring APUT for Channel &lt;Number&gt;
2) APUT should beacon in the Configured Channel and should properly advertise the configured Channel &lt;number&gt; in the information element of beacon, probe response and Assoc response. 
3) Association and initial Ping Should be successful.</t>
  </si>
  <si>
    <t>TC_GES_WLAN_Func_024</t>
  </si>
  <si>
    <t>Channel 6</t>
  </si>
  <si>
    <t>TC_GES_WLAN_Func_025</t>
  </si>
  <si>
    <t>Channel 11</t>
  </si>
  <si>
    <t>TC_GES_WLAN_Func_026</t>
  </si>
  <si>
    <t>Scanning</t>
  </si>
  <si>
    <t>Scanning 2.4Ghz</t>
  </si>
  <si>
    <t>Configure APUT in channel 6 with WPA2 Security mode
1) Initiate a scan in the STA
2) Observe for Probe response from APUT.</t>
  </si>
  <si>
    <t>1) APUT's ssid should be listed in the scanlist of STA.
2) APUT should send Probe response to the the STA.</t>
  </si>
  <si>
    <t>TC_GES_WLAN_Func_027</t>
  </si>
  <si>
    <t>SSID with minimum Length 2.4 GHz</t>
  </si>
  <si>
    <t>Configure APUT in channel 6 with WPA2 Security mode and SSID with minimum length "Z"
1) Associate STA to APUT
2) Ping STA from APUT's backend.</t>
  </si>
  <si>
    <t>SSID field in beacon packet should contain Z
1) Association should be successful.
2) Ping should be successful.</t>
  </si>
  <si>
    <t>TC_GES_WLAN_Func_028</t>
  </si>
  <si>
    <t>SSID with maximum Length 2.4 GHz</t>
  </si>
  <si>
    <t>Configure APUT in channel 6 with WPA2 Security mode and SSID with maximum length "1234567890123456789012"
1) Associate STA to APUT
2) Ping STA from APUT's backend.</t>
  </si>
  <si>
    <t>SSID field in beacon packet should contain "1234567890123456789012"
1) Association should be successful.
2) Ping should be successful.</t>
  </si>
  <si>
    <t>TC_GES_WLAN_Func_029</t>
  </si>
  <si>
    <t>SSID With Special Characters in 2.4Ghz</t>
  </si>
  <si>
    <t>Configure APUT in channel 11 with WPA2 Security mode and SSID with maximum length "@#%^&amp;*"
1) Associate STA to APUT
2) Ping STA from APUT's backend.</t>
  </si>
  <si>
    <t>SSID field in beacon packet should contain ""@#%^&amp;*"
1) Association should be successful.
2) Ping should be successful.</t>
  </si>
  <si>
    <t>WLAN 802.11n FUNCTIONALITY</t>
  </si>
  <si>
    <t>TC_GES_WLAN_11nFunc_001</t>
  </si>
  <si>
    <t>SGI</t>
  </si>
  <si>
    <t>SGI Uplink in 2.4GHz + 20MHz</t>
  </si>
  <si>
    <t>1) Configure APUT for 2.4GHz and  SGI 
2) Configure STA for 2.4 GHz + 20MHz + SGI
3) Associate STA to APUT and perform initial ping between AP and STA 
4) ping from STA to AP and verify in sniffer for SGI rates</t>
  </si>
  <si>
    <t>1) APUT Configuration should be successful without any error message.
2) STA association and initial ping between APUT and STA should be successful.
3) APUT should properly interpret the SGI rates and should response with same SGI rates.</t>
  </si>
  <si>
    <t>TC_GES_WLAN_11nFunc_002</t>
  </si>
  <si>
    <t>SGI Downlink in 2.4GHz + 20MHz</t>
  </si>
  <si>
    <t>1) Configure APUT for 2.4GHz and  SGI 
2) Configure STA for 2.4 GHz + 20MHz + SGI
3) Associate STA to APUT and perform initial ping between AP and STA 
4) ping from APUT backend to STA and verify in sniffer for SGI rates</t>
  </si>
  <si>
    <t>1) APUT Configuration should be successful without any error message.
2) STA association and initial ping between APUT and STA should be successful.
3) The ping data packets from APUT should be in SGI rate.</t>
  </si>
  <si>
    <t>TC_GES_WLAN_11nFunc_003</t>
  </si>
  <si>
    <t>AMPDU</t>
  </si>
  <si>
    <t>AMPDU Uplink in 2.4GHz + 20MHz</t>
  </si>
  <si>
    <t>1) Configure APUT for 2.4GHz and  AMPDU 
2) Configure STA for 2.4 GHz + 20MHz + AMPDU
3) Associate STA to APUT and perform initial ping between AP and STA 
4) Perform Iperf traffic from STA to APUT.
5) sniff and verify for AMDPU packets</t>
  </si>
  <si>
    <t>1) APUT Configuration should be successful without any error message.
2) STA association and initial ping between APUT and STA should be successful.
3) APUT should properly interpret the AMPDU data packets and respond with Block-Ack</t>
  </si>
  <si>
    <t>TC_GES_WLAN_11nFunc_004</t>
  </si>
  <si>
    <t>GF</t>
  </si>
  <si>
    <t>HT protection + Legacy STA Connected + 2.4GHz</t>
  </si>
  <si>
    <t>1. Configure APUT for 2.4GHz
2) Associate 11n  STA1 with 40Mhz enabled  to APUT and perform initial ping 
3) Associate 11n STA2 with 20MHz STA and perform initial ping 
4) Associate Legacy STA3 to APUT and perform initial ping 
5) ping from APUT to STA1</t>
  </si>
  <si>
    <t>1) Configuring APUT should be successful without any error message
2) APUT should advertise Operation mode : HT mode in HT capability info when only 11n STA is connected .
3) APUT should advertise Operation mode : HT mode + 20MHz station present 
4) APUT should advertise Operation mode : Non HT Mixed Mode+ Non HT present + use protection should be set
5) APUT should use RTS / CTS-To-Self for Data transmission to 11n STA1</t>
  </si>
  <si>
    <t>Infrastructure dependency. Need 11b configuration  stations</t>
  </si>
  <si>
    <t>TC_GES_WLAN_11nFunc_005</t>
  </si>
  <si>
    <t>1. Configure APUT for 2.4GHz
2) Associate 11n  STA1 with 40Mhz enabled  to APUT and perform initial ping 
3) Associate 11n STA2 with 20MHz STA and perform initial ping 
4) Associate Legacy STA3 to APUT and perform initial ping 
5) ping from APUT to STA2</t>
  </si>
  <si>
    <t>1) Configuring APUT should be successful without any error message
2) APUT should advertise Operation mode : HT mode in HT capability info when only 11n STA is connected .
3) APUT should advertise Operation mode : HT mode + 20MHz station present 
4) APUT should advertise Operation mode : Non HT Mixed Mode+ Non HT present + use protection should be set
5) APUT should use RTS / CTS-To-Self for Data transmision to 11n STA 2</t>
  </si>
  <si>
    <t>Required Wifi parameters Configurable Stations(20,40, wireless modes, abgn)</t>
  </si>
  <si>
    <t>WLAN DATA RATES</t>
  </si>
  <si>
    <t>NOT AUTOMABLE</t>
  </si>
  <si>
    <t>TC_GES_WLAN_Func_Rates_001</t>
  </si>
  <si>
    <t>Data Rates Support 802.11 b mode</t>
  </si>
  <si>
    <t>11Mbps</t>
  </si>
  <si>
    <t>Configure APUT in channel 6 with WPA2 Security mode
Configure Data rate as 11
1) Associate 802.11b STA to APUT
2) Ping STA(10000 Bytes) from APUT's backend.</t>
  </si>
  <si>
    <t>1) Association should be successful.
2) Ping should be successful
Ping Data packets should be sent with a Data rate of 11 Mbps</t>
  </si>
  <si>
    <t>TC_GES_WLAN_Func_Rates_002</t>
  </si>
  <si>
    <t>Data Rates Support 802.11 g mode</t>
  </si>
  <si>
    <t>54Mbps</t>
  </si>
  <si>
    <t>Configure APUT in channel 6 with WPA2 Security mode
Configure Data rate as 54
1) Associate 802.11g STA to APUT
2) Ping STA(10000 Bytes) from APUT's backend.</t>
  </si>
  <si>
    <t>1) Association should be successful.
2) Ping should be successful
Ping Data packets should be sent with a Data rate of  54 Mbps</t>
  </si>
  <si>
    <t>TC_GES_WLAN_Func_Rates_003</t>
  </si>
  <si>
    <t>Data Rates Support 802.11 n mode
20 Mhz</t>
  </si>
  <si>
    <t>72.2 Mbps</t>
  </si>
  <si>
    <t>Configure APUT in channel 6 with WPA2 Security mode
Configure Data rate as 72.2
1) Associate 802.11n STA to APUT
2) Ping STA(10000 Bytes) from APUT's backend.</t>
  </si>
  <si>
    <t>1) Association should be successful.
2) Ping should be successful
Ping Data packets should be sent with a Data rate of 72.2 Mbps</t>
  </si>
  <si>
    <t>TC_GES_WLAN_Func_Rates_004</t>
  </si>
  <si>
    <t>Data Rates Support 802.11 n mode
3X3</t>
  </si>
  <si>
    <t>3X3</t>
  </si>
  <si>
    <t>Configure APUT in channel 6 with WPA2 Security mode
1) Associate 802.11n STA in 3X3 to APUT 
2) Ping STA(10000 Bytes) from APUT's backend.</t>
  </si>
  <si>
    <t>1) Association should be successful.
2) Ping should be successful
Ping Data packets should be sent with a Data rate of 3X3 Mbps</t>
  </si>
  <si>
    <t>DragonFly</t>
  </si>
  <si>
    <t>S.no</t>
  </si>
  <si>
    <t>Bug</t>
  </si>
  <si>
    <t>TC_GES_WISP_01</t>
  </si>
  <si>
    <t>The stability of internet access through WISP.</t>
  </si>
  <si>
    <t>1. Bring up DUT in WISP mode and start scan
2.Select RootAP ssid from WISP scan page and connect.
3.Observe the connection status and Internet status.
4. Connect wlan station to DUT and play video from the local FTP server</t>
  </si>
  <si>
    <r>
      <t xml:space="preserve">1) APUT Configuration should be successful.</t>
    </r>
    <r>
      <rPr>
        <sz val="11"/>
        <color rgb="FF000000"/>
        <rFont val="Century Gothic"/>
        <family val="2"/>
      </rPr>
      <t xml:space="preserve">2) RootAP ssid should be listed in WISP scan page</t>
    </r>
    <r>
      <rPr>
        <sz val="11"/>
        <rFont val="Century Gothic"/>
        <family val="2"/>
      </rPr>
      <t xml:space="preserve">3)STAUT association and initial ping between STAUT and RootAP should be successful
3) 3</t>
    </r>
    <r>
      <rPr>
        <vertAlign val="superscript"/>
        <sz val="11"/>
        <rFont val="Century Gothic"/>
        <family val="2"/>
      </rPr>
      <t xml:space="preserve">rd</t>
    </r>
    <r>
      <rPr>
        <sz val="11"/>
        <rFont val="Century Gothic"/>
        <family val="2"/>
      </rPr>
      <t xml:space="preserve">party STA connection to DUT should be successful. 
4) Video streaming from local server should be successful in 3</t>
    </r>
    <r>
      <rPr>
        <vertAlign val="superscript"/>
        <sz val="11"/>
        <rFont val="Century Gothic"/>
        <family val="2"/>
      </rPr>
      <t xml:space="preserve">rd</t>
    </r>
    <r>
      <rPr>
        <sz val="11"/>
        <rFont val="Century Gothic"/>
        <family val="2"/>
      </rPr>
      <t xml:space="preserve">party STA.</t>
    </r>
  </si>
  <si>
    <t>1. Tenda image+ hardware depenedncy</t>
  </si>
  <si>
    <t>TC_GES_WISP_02</t>
  </si>
  <si>
    <t>Enable/disable scanning repetitively.</t>
  </si>
  <si>
    <t>1. Bring up DUT in WISP mode.
2. Go to WISP scan page and start/stop wifi scan</t>
  </si>
  <si>
    <r>
      <t xml:space="preserve">1) APUT Configuration should be successful.
2) RootAP ssid should be listed in WISP scan page during start scan.
3)</t>
    </r>
    <r>
      <rPr>
        <sz val="11"/>
        <color rgb="FF000000"/>
        <rFont val="Century Gothic"/>
        <family val="2"/>
      </rPr>
      <t xml:space="preserve">WISP scan page should not display any scan result during scan stop.</t>
    </r>
  </si>
  <si>
    <t>TC_GES_WISP_03</t>
  </si>
  <si>
    <t>Does the internet connection become disconnected when there is strong interference in the office?</t>
  </si>
  <si>
    <t>1. Bring up DUT in WISP mode and scan for available Root AP.
2.Select  RootAP ssid from  scan page and connect.
3. Create interference in RoopAP channel.
4. Connect wlan station to DUT and play videos from local server
5.Observe the connection status and Internet status.</t>
  </si>
  <si>
    <r>
      <t xml:space="preserve">1) APUT Configuration should be successful.
2)</t>
    </r>
    <r>
      <rPr>
        <sz val="11"/>
        <color rgb="FF000000"/>
        <rFont val="Century Gothic"/>
        <family val="2"/>
      </rPr>
      <t xml:space="preserve">RootAP ssid should be listed in WISP scan page</t>
    </r>
    <r>
      <rPr>
        <sz val="11"/>
        <rFont val="Century Gothic"/>
        <family val="2"/>
      </rPr>
      <t xml:space="preserve">3)STAUT association and initial ping between STAUT and RootAP should be successful
3) 3</t>
    </r>
    <r>
      <rPr>
        <vertAlign val="superscript"/>
        <sz val="11"/>
        <rFont val="Century Gothic"/>
        <family val="2"/>
      </rPr>
      <t xml:space="preserve">rd</t>
    </r>
    <r>
      <rPr>
        <sz val="11"/>
        <rFont val="Century Gothic"/>
        <family val="2"/>
      </rPr>
      <t xml:space="preserve">party STA connection to DUT should be successful. 
4) Video streaming  from local server should be successful in 3</t>
    </r>
    <r>
      <rPr>
        <vertAlign val="superscript"/>
        <sz val="11"/>
        <rFont val="Century Gothic"/>
        <family val="2"/>
      </rPr>
      <t xml:space="preserve">rd</t>
    </r>
    <r>
      <rPr>
        <sz val="11"/>
        <rFont val="Century Gothic"/>
        <family val="2"/>
      </rPr>
      <t xml:space="preserve">party STA.</t>
    </r>
  </si>
  <si>
    <t>TC_GES_WISP_04</t>
  </si>
  <si>
    <t>Test of maximum/minimum scanning numbers.</t>
  </si>
  <si>
    <t>1. Bring up DUT and Enable WISP mode. 
2. Go to WISP scan page and start wifi scan 
3. Monitor  maximum/minimum scanning numbers.</t>
  </si>
  <si>
    <t>1) APUT Configuration should be successful.
2) RootAP ssid should be listed in the scanlist of STA.</t>
  </si>
  <si>
    <t>TC_GES_WISP_05</t>
  </si>
  <si>
    <t>Performance test of Chariot up/down traffic or both when WISP is used.</t>
  </si>
  <si>
    <t>1. Bring up DUT in WISP mode and start scan
2.Select RootAP ssid from WISP scan page and connect.
3. Connect wlan station and EthLAN station to DUT.
4. start udp/tcp traffic b/w Wifi and EthLAN station using Chariot tool</t>
  </si>
  <si>
    <r>
      <t xml:space="preserve">1) APUT Configuration should be successful.
2)</t>
    </r>
    <r>
      <rPr>
        <sz val="11"/>
        <color rgb="FF000000"/>
        <rFont val="Century Gothic"/>
        <family val="2"/>
      </rPr>
      <t xml:space="preserve">RootAP ssid should be listed  in WISP scan page.</t>
    </r>
    <r>
      <rPr>
        <sz val="11"/>
        <rFont val="Century Gothic"/>
        <family val="2"/>
      </rPr>
      <t xml:space="preserve">3)STAUT association and initial ping between STAUT and RootAP should be successful
3) 3</t>
    </r>
    <r>
      <rPr>
        <vertAlign val="superscript"/>
        <sz val="11"/>
        <rFont val="Century Gothic"/>
        <family val="2"/>
      </rPr>
      <t xml:space="preserve">rd</t>
    </r>
    <r>
      <rPr>
        <sz val="11"/>
        <rFont val="Century Gothic"/>
        <family val="2"/>
      </rPr>
      <t xml:space="preserve">party STA connection to DUT and EthLAN to RootAP connection should be successful. 
4) Ttraffic b/w Wifi and EthLAN station using Chariot tool</t>
    </r>
    <r>
      <rPr>
        <sz val="11"/>
        <color rgb="FF000000"/>
        <rFont val="Century Gothic"/>
        <family val="2"/>
      </rPr>
      <t xml:space="preserve">should be successfu</t>
    </r>
    <r>
      <rPr>
        <sz val="11"/>
        <rFont val="Century Gothic"/>
        <family val="2"/>
      </rPr>
      <t xml:space="preserve">.</t>
    </r>
  </si>
  <si>
    <t>TC_GES_WISP_06</t>
  </si>
  <si>
    <t>Enable/disable WISP function.</t>
  </si>
  <si>
    <t>1. Bring up DUT 
2. Enable/Disable WISP mode from GUI.</t>
  </si>
  <si>
    <t>1) APUT Configuration should be successful.
2) Enabling/Disabling WISP mode from GUI must be successful.</t>
  </si>
  <si>
    <t>TC_GES_WISP_07</t>
  </si>
  <si>
    <t>Channel changes with the upstream AP.</t>
  </si>
  <si>
    <t>1. Bring up DUT in WISP mode and scan for available Root AP SSID.
2.Select available RootAP ssid from WISP scan page and connect.
3. Connect wlan station  to DUT.
4. Change the channel in RootAP configuration page.
5. Verify channel changes in DUT.</t>
  </si>
  <si>
    <r>
      <t xml:space="preserve">1) APUT Configuration should be successful.
2)</t>
    </r>
    <r>
      <rPr>
        <sz val="11"/>
        <color rgb="FF000000"/>
        <rFont val="Century Gothic"/>
        <family val="2"/>
      </rPr>
      <t xml:space="preserve">RootAP ssid should be listed  in WISP scan page</t>
    </r>
    <r>
      <rPr>
        <sz val="11"/>
        <rFont val="Century Gothic"/>
        <family val="2"/>
      </rPr>
      <t xml:space="preserve">3)STAUT association and initial ping between STAUT and RootAP should be successful
3) 3</t>
    </r>
    <r>
      <rPr>
        <vertAlign val="superscript"/>
        <sz val="11"/>
        <rFont val="Century Gothic"/>
        <family val="2"/>
      </rPr>
      <t xml:space="preserve">rd</t>
    </r>
    <r>
      <rPr>
        <sz val="11"/>
        <rFont val="Century Gothic"/>
        <family val="2"/>
      </rPr>
      <t xml:space="preserve">party STA connection to DUT should be successful. 
4) Channel changes in RootAP should be successful.</t>
    </r>
  </si>
  <si>
    <t>TC_GES_WISP_08</t>
  </si>
  <si>
    <r>
      <t xml:space="preserve">Validity of Password</t>
    </r>
    <r>
      <rPr>
        <sz val="11"/>
        <color rgb="FF000000"/>
        <rFont val="Droid Sans Fallback"/>
        <family val="2"/>
      </rPr>
      <t xml:space="preserve">（</t>
    </r>
    <r>
      <rPr>
        <sz val="11"/>
        <color rgb="FF000000"/>
        <rFont val="Century Gothic"/>
        <family val="2"/>
      </rPr>
      <t xml:space="preserve">WPA/WPA2/special characters/threshold)</t>
    </r>
  </si>
  <si>
    <t>1. Bring up DUT in WISP mode.
2. Configure RootAP in WPA/WPA2 mode with special characters / maximum length password .
3. Scan and select pre-configured RootAP ssid from  scan list.
4. Provide password and connect STA-DUT to RootAP.</t>
  </si>
  <si>
    <r>
      <t xml:space="preserve">1) APUT Configuration should be successful.
2) Configuring RootAP in WPA/WPA2 mode with special characters / maximum length password should be successful .
3)STAUT association to RootAP s and initial ping between STAUT and RootAP should be successful
3) 3</t>
    </r>
    <r>
      <rPr>
        <vertAlign val="superscript"/>
        <sz val="11"/>
        <rFont val="Century Gothic"/>
        <family val="2"/>
      </rPr>
      <t xml:space="preserve">rd</t>
    </r>
    <r>
      <rPr>
        <sz val="11"/>
        <rFont val="Century Gothic"/>
        <family val="2"/>
      </rPr>
      <t xml:space="preserve">party STA connection to DUT should be successful. 
4) Channel changes in RootAP should be successful.</t>
    </r>
  </si>
  <si>
    <t>TC_GES_WISP_09</t>
  </si>
  <si>
    <t>Scan SSID (maximum/minimum SSID, special characters).</t>
  </si>
  <si>
    <t>1. Bring up DUT in WISP mode 
2. Configure RootAP with maximum/minimum/special characters SSID
3. start scan and check pre-configured RootAP ssid from  scan list.</t>
  </si>
  <si>
    <t>1) APUT Configuration should be successful.
2) RootAP ssid should be listed in the WISP  scan list</t>
  </si>
  <si>
    <t>Result</t>
  </si>
  <si>
    <t>TC_GES_WIFI_ClientAP_01</t>
  </si>
  <si>
    <t>Check enabling/disabling Client+AP function.</t>
  </si>
  <si>
    <t>1. Bring up DUT 
2. Enable/Disable Client+AP mode from GUI.</t>
  </si>
  <si>
    <t>1) APUT Configuration should be successful.
2) Enabling/Disabling Client+AP mode from GUI must be successful.</t>
  </si>
  <si>
    <t>Need more from manual team on  following.
1. Configuration : CLI + GUI
2. Required 3rd AP  - model 
3. Also need to check whether the used 3rd party AP feasible to automate</t>
  </si>
  <si>
    <t>TC_GES_WIFI_ClientAP_02</t>
  </si>
  <si>
    <t>Test of that upstream AP changes its channel when wireless network bridging is successful.</t>
  </si>
  <si>
    <t>1. Bring up DUT in Client+AP  mode and start scan 
2.Select RootAP ssid from scan page and connect.
3. Connect wlan station  to DUT.
4. Change the channel in RootAP configuration page.
5. Verify channel changes in DUT.</t>
  </si>
  <si>
    <r>
      <t xml:space="preserve">1) APUT Configuration should be successful.</t>
    </r>
    <r>
      <rPr>
        <sz val="11"/>
        <color rgb="FF000000"/>
        <rFont val="Century Gothic"/>
        <family val="2"/>
      </rPr>
      <t xml:space="preserve">2) RootAP ssid should be listed in scan page
3)STAUT association and initial ping between STAUT and RootAP should be successful
4) wlan station association and initial ping between wlan station and RootAP should be successful.
5) DUT should switch its channel to Root Ap channel.</t>
    </r>
  </si>
  <si>
    <t>TC_GES_WIFI_ClientAP_03</t>
  </si>
  <si>
    <t>Validity of password (maximum/minimum characters, special characters).</t>
  </si>
  <si>
    <t>1. Bring up DUT in Client+AP  mode.
2. Configure RootAP in WPA/WPA2 mode with special characters / maximum length password .
3. Scan and select pre-configured RootAP ssid from  scan list.
4. Provide password and connect STA-DUT to RootAP.</t>
  </si>
  <si>
    <t>TC_GES_WIFI_ClientAP_04</t>
  </si>
  <si>
    <t>1. Bring up DUT and Enable Client+AP  mode. 
2. Go to Client+AP  scan page and start wifi scan 
3. Monitor  maximum/minimum sacn results.</t>
  </si>
  <si>
    <t>1) APUT Configuration should be successful.
2) RootAP ssid should be listed in the scan list.</t>
  </si>
  <si>
    <t>TC_GES_WIFI_ClientAP_05</t>
  </si>
  <si>
    <t>Test of transmitting/receiving performance of Client+ap.</t>
  </si>
  <si>
    <t>1. Bring up DUT in Client+AP  mode and scan for available Root AP.
2.Select available RootAP ssid from Client+AP scan page and connect.
3. Connect wlan station and EthLAN station to DUT.
4. TCP/UDP traffic b/w Wifi and EthLAN station using Chariot tool</t>
  </si>
  <si>
    <r>
      <t xml:space="preserve">1) APUT Configuration should be successful.
2)</t>
    </r>
    <r>
      <rPr>
        <sz val="11"/>
        <color rgb="FF000000"/>
        <rFont val="Century Gothic"/>
        <family val="2"/>
      </rPr>
      <t xml:space="preserve">RootAP ssid should be listed  in scan page.</t>
    </r>
    <r>
      <rPr>
        <sz val="11"/>
        <rFont val="Century Gothic"/>
        <family val="2"/>
      </rPr>
      <t xml:space="preserve">3)STAUT association and initial ping between STAUT and RootAP should be successful
3) 3</t>
    </r>
    <r>
      <rPr>
        <vertAlign val="superscript"/>
        <sz val="11"/>
        <rFont val="Century Gothic"/>
        <family val="2"/>
      </rPr>
      <t xml:space="preserve">rd</t>
    </r>
    <r>
      <rPr>
        <sz val="11"/>
        <rFont val="Century Gothic"/>
        <family val="2"/>
      </rPr>
      <t xml:space="preserve">party STA connection to DUT and EthLAN to RootAP connection should be successful. 
4) TCP/UDP traffic b/w Wifi and EthLAN station using Chariot tool</t>
    </r>
    <r>
      <rPr>
        <sz val="11"/>
        <color rgb="FF000000"/>
        <rFont val="Century Gothic"/>
        <family val="2"/>
      </rPr>
      <t xml:space="preserve">should be successfu</t>
    </r>
    <r>
      <rPr>
        <sz val="11"/>
        <rFont val="Century Gothic"/>
        <family val="2"/>
      </rPr>
      <t xml:space="preserve">l.</t>
    </r>
  </si>
  <si>
    <t>TC_GES_WIFI_ClientAP_06</t>
  </si>
  <si>
    <t>Reliability test of Chariot hangup for 24 hours.</t>
  </si>
  <si>
    <t>1. Bring up DUT in Client+AP  mode and scan for available Root AP.
2.Select available RootAP ssid from Client+AP scan page and connect.
3. Connect wlan station and EthLAN station to DUT.
4. Start 24Hrs TCP/UDP traffic b/w Wifi and EthLAN station using Chariot tool.
4.Observe the connection status and link speed.</t>
  </si>
  <si>
    <t>TC_GES_WIFI_ClientAP_07</t>
  </si>
  <si>
    <t>Test of that upstream AP enables/disables wireless connection repetitively after bridging succeeds.</t>
  </si>
  <si>
    <r>
      <t xml:space="preserve">1. Bring up DUT in Client+AP  mode.
2. Configure RootAP with maximum/minimum/special characters SSID
3. Scan and select pre-configured RootAP ssid from  scan list.
4. Reboot RootAP and check for re-connection of STA-DUT to RootAP.
5. Repeat the 4</t>
    </r>
    <r>
      <rPr>
        <vertAlign val="superscript"/>
        <sz val="11"/>
        <color rgb="FF000000"/>
        <rFont val="Century Gothic"/>
        <family val="2"/>
      </rPr>
      <t xml:space="preserve">th</t>
    </r>
    <r>
      <rPr>
        <sz val="11"/>
        <color rgb="FF000000"/>
        <rFont val="Century Gothic"/>
        <family val="2"/>
      </rPr>
      <t xml:space="preserve">step.</t>
    </r>
  </si>
  <si>
    <r>
      <t xml:space="preserve">1) APUT Configuration should be successful.
2)</t>
    </r>
    <r>
      <rPr>
        <sz val="11"/>
        <color rgb="FF000000"/>
        <rFont val="Century Gothic"/>
        <family val="2"/>
      </rPr>
      <t xml:space="preserve">RootAP ssid should be listed  in scan page.</t>
    </r>
    <r>
      <rPr>
        <sz val="11"/>
        <rFont val="Century Gothic"/>
        <family val="2"/>
      </rPr>
      <t xml:space="preserve">3)STAUT association and initial ping between STAUT and RootAP should be successful
4) STA-DUT should reconnect back to RootAP after every reboot.</t>
    </r>
  </si>
  <si>
    <t>TC_GES_WIFI_ClientAP_08</t>
  </si>
  <si>
    <t>Repetitive reboot of DUT.</t>
  </si>
  <si>
    <r>
      <t xml:space="preserve">1. Bring up DUT in Client+AP  mode.
2. Configure RootAP with maximum/minimum/special characters SSID
3. Scan and select pre-configured RootAP ssid from  scan list.
4. Reboot DUT and check for re-connection of STA-DUT to RootAP.
5. Repeat the 4</t>
    </r>
    <r>
      <rPr>
        <vertAlign val="superscript"/>
        <sz val="11"/>
        <color rgb="FF000000"/>
        <rFont val="Century Gothic"/>
        <family val="2"/>
      </rPr>
      <t xml:space="preserve">th</t>
    </r>
    <r>
      <rPr>
        <sz val="11"/>
        <color rgb="FF000000"/>
        <rFont val="Century Gothic"/>
        <family val="2"/>
      </rPr>
      <t xml:space="preserve">step.</t>
    </r>
  </si>
  <si>
    <r>
      <t xml:space="preserve">1) APUT Configuration should be successful.
2)</t>
    </r>
    <r>
      <rPr>
        <sz val="11"/>
        <color rgb="FF000000"/>
        <rFont val="Century Gothic"/>
        <family val="2"/>
      </rPr>
      <t xml:space="preserve">RootAP ssid should be listed  in scan page.</t>
    </r>
    <r>
      <rPr>
        <sz val="11"/>
        <rFont val="Century Gothic"/>
        <family val="2"/>
      </rPr>
      <t xml:space="preserve">3)STAUT association and initial ping between STAUT and RootAP should be successful</t>
    </r>
    <r>
      <rPr>
        <sz val="11"/>
        <color rgb="FF000000"/>
        <rFont val="Century Gothic"/>
        <family val="2"/>
      </rPr>
      <t xml:space="preserve">4) STA-DUT should reconnect back to RootAP after every reboot.</t>
    </r>
  </si>
  <si>
    <t>TC_GES_WIFI_ClientAP_09</t>
  </si>
  <si>
    <t>Scan SSID (maximum/minimum SSID, the SSID consisting of special characters).</t>
  </si>
  <si>
    <t>1. Bring up DUT in Client+AP  mode.
2. Configure RootAP with maximum/minimum/special characters SSID
3. Scan and select pre-configured RootAP ssid from  scan list.
3. Connect wlan station to DUT.</t>
  </si>
  <si>
    <r>
      <t xml:space="preserve">1) APUT and RootAP Configuration should be successful.
2)</t>
    </r>
    <r>
      <rPr>
        <sz val="11"/>
        <color rgb="FF000000"/>
        <rFont val="Century Gothic"/>
        <family val="2"/>
      </rPr>
      <t xml:space="preserve">RootAP ssid should be listed  in scan page.</t>
    </r>
    <r>
      <rPr>
        <sz val="11"/>
        <rFont val="Century Gothic"/>
        <family val="2"/>
      </rPr>
      <t xml:space="preserve">3)STAUT association and initial ping between STAUT and RootAP should be successful
4) Connection of 3</t>
    </r>
    <r>
      <rPr>
        <vertAlign val="superscript"/>
        <sz val="11"/>
        <rFont val="Century Gothic"/>
        <family val="2"/>
      </rPr>
      <t xml:space="preserve">rd</t>
    </r>
    <r>
      <rPr>
        <sz val="11"/>
        <rFont val="Century Gothic"/>
        <family val="2"/>
      </rPr>
      <t xml:space="preserve">party STA to DUT must be successful.</t>
    </r>
  </si>
  <si>
    <t>TC_GES_WIFI_ClientAP_10</t>
  </si>
  <si>
    <r>
      <t xml:space="preserve">Scan channel range</t>
    </r>
    <r>
      <rPr>
        <sz val="11"/>
        <color rgb="FF000000"/>
        <rFont val="Droid Sans Fallback"/>
        <family val="2"/>
      </rPr>
      <t xml:space="preserve">（</t>
    </r>
    <r>
      <rPr>
        <sz val="11"/>
        <color rgb="FF000000"/>
        <rFont val="Century Gothic"/>
        <family val="2"/>
      </rPr>
      <t xml:space="preserve">1 to 11)</t>
    </r>
  </si>
  <si>
    <t>1. Bring up DUT in Client+AP  mode and start scan.
2. Configure RootAP with channel &lt;ch1 to ch11&gt;.
3.Select RootAP ssid from scan page and connect.</t>
  </si>
  <si>
    <r>
      <t xml:space="preserve">1) APUT and RootAP Configuration should be successful.
2)</t>
    </r>
    <r>
      <rPr>
        <sz val="11"/>
        <color rgb="FF000000"/>
        <rFont val="Century Gothic"/>
        <family val="2"/>
      </rPr>
      <t xml:space="preserve">RootAP ssid should be listed  in scan page.</t>
    </r>
    <r>
      <rPr>
        <sz val="11"/>
        <rFont val="Century Gothic"/>
        <family val="2"/>
      </rPr>
      <t xml:space="preserve">3)STAUT association and initial ping between STAUT and RootAP should be successful</t>
    </r>
  </si>
  <si>
    <t>WLAN INTEROPERABILITY</t>
  </si>
  <si>
    <t>Stations</t>
  </si>
  <si>
    <t>Description/Comment</t>
  </si>
  <si>
    <t>GES_WLAN_IOP_003</t>
  </si>
  <si>
    <t>Connect STA's with static IP. Hard reboot with Apple Iphone, IPAD</t>
  </si>
  <si>
    <t>Ipad pro 9.7 , Ipad, Iphone 6, Iphone 6s, Iphone 5s ,
Nest Security Cam(IP via Dhcp)
Nest Smoke Sensor(IP via Dhcp)</t>
  </si>
  <si>
    <t>1. Configure AP in 2.4 Ghz with internet access. 
2. ConnectIpad pro 9.7  , Ipad in 2.4Ghz and  Iphone 5S,6, 6s, in 2.4Ghz with static IP.
    To set Static IP for Mobile STA's,
    Choose Settings =&gt; Select Wi-Fi settings.
    Tap and hold the network you want to connect to until a box appears.
    Choose Settings =&gt; Select Wi-Fi settings.
    Tap and hold the network you want to connect to until a box appears.
    Select Modify Network.
    Tap the checkbox next to Show Advanced Options.
    Choose Static from the IPv4 settings menu
3. Power off/on AP
4. Connect to the AP.
5. Ping AP/Backend
6. Check NEST security cam via Nest app in Iphone 6</t>
  </si>
  <si>
    <t>After disconnect and Connect  should get same IP and be able to browse the Internet.
2. NEST Security Cam Live should be seen in Iphone 6</t>
  </si>
  <si>
    <t>1. Infrastructure dependency
2. Not Possible to automate Ipad, Iphone, Nest Security Camera</t>
  </si>
  <si>
    <t>GES_WLAN_IOP_005</t>
  </si>
  <si>
    <t>Home Scenario-live streaming and download</t>
  </si>
  <si>
    <t>Kindle,Acer Chromebook 11, Iphone 6, Surface RT, Nitendo wii U, SONOS PLAY, Samsung S8</t>
  </si>
  <si>
    <t>1. Configure  AP in 2.4Ghz SSID
2. Connect Kindle, Acer Chromebook 11, Nitendo, SONOS PLAY in Ap-2.4Ghz and  Iphone 6, Surface RT in 2.4Ghz. 
    ( Connect @ RSSI -60 to -80 dbm)
3. Run the following in each of the stations: 
    Play a audio/video for 15 mins
    a) Bloomberg Live Tv ( Acer Chromebook 11, Surface RT)
    b) Youtube Audio/Video (Nintendo) 
    c) Browsing Internet ( Surface RT)
        ( Use Refresh pages for Browsing )
    d) Play music from Iphone6 to SONOS PLAY
  e) Play 4K UHD youtube video in samsung s8.
4. AP-Backend Ping with Kindle</t>
  </si>
  <si>
    <t>Stations should not disconnect and should play or download audio without stopping.
Ping to Kindle should be successful.</t>
  </si>
  <si>
    <t>GES_WLAN_IOP_006</t>
  </si>
  <si>
    <t>Home Scenario-File Upload to Google Drive</t>
  </si>
  <si>
    <t>nexus-6p</t>
  </si>
  <si>
    <t>1. Configure  AP in 2.4 Ghz.
2. Connect a STA in 2.4Ghz
3. Start a single file transfer of size 200-500MB onto Google Drive
4. Watch Live TV like Bloomberg in the same STA</t>
  </si>
  <si>
    <t>1. Station should not disconnect 
2. File Upload should be successful 
3. Live Tv show should not stop or pause for a long time</t>
  </si>
  <si>
    <t>GES_WLAN_IOP_007</t>
  </si>
  <si>
    <t>Home Scenario</t>
  </si>
  <si>
    <t>Mac-book,Samsung Tab,Samsung-S6,Chromecast-V2,Roku-TV,Surface-8 Pro, Iphone-7</t>
  </si>
  <si>
    <t>1. Configure AP1 in 2.4 Ghz SSID.
2.  Connect 6  clients to AP as below:-
Mac-book - youtube streaming(2GHZ)
Samsung Tab-Browsing (2.4Ghz)
Samsung-S6 - FTP Download(2GHz)
Chromecast – Youtube streaming(2.4Ghz)
Roku-TV– Live Tv(2GHz)
Surface-8 Pro-iperf running (2.4Ghz)
Iphone-7 – Live TV (2.4Ghz)</t>
  </si>
  <si>
    <t>Check each client status.
Make sure all clients are running.</t>
  </si>
  <si>
    <t>GES_WLAN_IOP_009</t>
  </si>
  <si>
    <t>Connectivity Test  2.4G</t>
  </si>
  <si>
    <t>SET1</t>
  </si>
  <si>
    <t>1. Configure AP in 2.4 Ghz
2. Connect all clients to the AP
3. Keep all the stations idle for 30 minutes</t>
  </si>
  <si>
    <t>All the stations should be in connected state after 30mins and there should not be disconnection from AP side</t>
  </si>
  <si>
    <t>GES_WLAN_IOP_012</t>
  </si>
  <si>
    <t>Connectivity Test with Ping 2.4G</t>
  </si>
  <si>
    <t>SET2</t>
  </si>
  <si>
    <t>1. Configure AP in 2.4 Ghz
2. Connect all clients to the AP
3. Ping from AP backend to all clients at every 5mins</t>
  </si>
  <si>
    <t>All the stations should be in connected state after 30mins and there should not be disconnection from AP side
Ping should be successful</t>
  </si>
  <si>
    <t>WLAN STRESS &amp; STABILITY</t>
  </si>
  <si>
    <t>Not started</t>
  </si>
  <si>
    <t>#</t>
  </si>
  <si>
    <t>GES_WLAN_SnS_001</t>
  </si>
  <si>
    <t>18 wifi Stations connect and 4K youtube play</t>
  </si>
  <si>
    <t>1. Bring up AP in channel 11 wpa2 mode.
2. Connect 18 wifi Stations such as Phones, Tablet, Laptops etc
3. open youtube application and play 4K video for 12Hrs. 
4. Enable autoplay mode in youtube application.</t>
  </si>
  <si>
    <t>1) All 18 Stations should get associated to APUT.
2)  youtube play should be successful for 12Hrs.
3) Test should run for 12 hours without any disconnection of Station or APUT crash/hung.</t>
  </si>
  <si>
    <t>Infrastructure Dependency. Need 18 laptops</t>
  </si>
  <si>
    <t>GES_WLAN_SnS_002</t>
  </si>
  <si>
    <t>TCP Uplink traffic/Fping/Ping</t>
  </si>
  <si>
    <t>1. Bring up AP in channel 11 wpa2 mode.
2. connet 2 EthLAN stations to APUT router.
3. Connect 3 Wifi stations to APUT 
4. Start Fping with count 10000 and size as 65500.
5. start Ping from APUT backend to Wifi STA with size 65500.
6. Start TCP traffic from STA to APUT backend with 512K window.</t>
  </si>
  <si>
    <t>1) Stations should get associated with APUT.
2) Initial Ping from all the Stations to APUT should be successful.
3) TCP traffic from STA to APUT backend should successful for 12hrs.
4) Ping from APUT to STA should successful for 12hrs.
5) Fping from APUT to STA should successful for 10000 count.
6) Test should run for 12 hours without any disconnection of Station or APUT crash/ hung.</t>
  </si>
  <si>
    <t>Infrastructure Dependency</t>
  </si>
  <si>
    <t>GES_WLAN_SnS_003</t>
  </si>
  <si>
    <t>Youtube streaming</t>
  </si>
  <si>
    <t>1. Bring up AP in channel 11 wpa2 mode.
2. Connect 3 Wifi stations to APUT. 
3. Start Youtube streaming for 12 hrs.</t>
  </si>
  <si>
    <t>1) All Stations should get associated to APUT.
2) Initial Ping from all the Stations to APUT should be successful.
3) All STA's should stream youtube for 12 Hrs duration.
4) Test should run for 12 hours without any disconnection of Station or APUT crash/hung.</t>
  </si>
  <si>
    <t>Infrastructure Dependency.</t>
  </si>
  <si>
    <t>GES_WLAN_SnS_004</t>
  </si>
  <si>
    <t>UDP Uplink traffic/Fping/Ping</t>
  </si>
  <si>
    <t>1. Bring up AP in channel 11 wpa2 mode.
2. connet 2 EthLAN stations to APUT router.
3. Connect 3 Wifi stations to APUT
4. Start Fping with count 10000 and size as 65500.
5. start Ping from APUT backend to Wifi STA with size 65500.
6. Start UDP traffic from STA to APUT backend with 200M bandwidth.</t>
  </si>
  <si>
    <t>1) Stations should get associated with APUT.
2) Initial Ping from all the Stations to APUT should be successful.
3) UDP traffic from STA to APUT backend should successful for 12hrs.
4) Ping from APUT to STA should successful for 12hrs.
5) Fping from APUT to STA should successful for 10000 count.
6) Test should run for 12 hours without any disconnection of Station or APUT crash/ hung.</t>
  </si>
  <si>
    <t>GES_WLAN_SnS_005</t>
  </si>
  <si>
    <t>TCP bi-directional traffic/ping/fping</t>
  </si>
  <si>
    <t>1. Bring up AP in channel 11 wpa2 mode.
2. Connet 2 EthLAN stations to APUT router.
3. Connect 3 Wifi stations to APUT
4. Start Fping with count 10000 and size 65500 to all WIFI STA's from 2 LAN STAT's .
5. start Ping from 2 LAN STA's to Wifi STA's with size 65500.
6. Start bidi TCP traffic  with 512K window size b/w LAN STA1 and WIFI STA's.</t>
  </si>
  <si>
    <t>1) Stations should get associated with APUT.
2) Initial Ping from all the Stations to APUT should be successful.
3)TCP bidi traffic b/w WIFI STA's and LAN STA1 should be successful for 12hrs.
4) Ping from LAN STA's to WIFI STA's should be successful for 12hrs.
5) Fping from LAN STA's to WIFI STA's should be successful for 10000 count.
6) Test should run for 12 hours without any disconnection of Station or APUT crash/ hung.</t>
  </si>
  <si>
    <t>GES_WLAN_SnS_006</t>
  </si>
  <si>
    <t>Ping and Fping with large size</t>
  </si>
  <si>
    <t>1. Bring up AP in channel 11 wpa2 mode.
2. Connect 6 Wifi stations to APUT.
3. Start Fping with count 10000 and size as 65500.
4. Start Ping from APUT backend to 6 Wifi STAs with size 65500.
5. Start 4 sessions ping with large size to 1 station.</t>
  </si>
  <si>
    <t>1) Configuring APUT should be successful without any error message.
2) Initial Ping from all the Stations to APUT should be successful.
3) Ping from APUT backkend to WIFI STA's should be successful for 12hrs.
5) Fping from  APUT backkend  to WIFI STA's should be successful for 10000 count.
6) Test should run for 12 hours without any disconnection of Station or APUT crash/ hung.</t>
  </si>
  <si>
    <t>GES_WLAN_SnS_007</t>
  </si>
  <si>
    <t>QOS UDP Uplink traffic</t>
  </si>
  <si>
    <t>1. Bring up AP in channel 11 wpa2 mode.
2) Associate STAs to APUT and perform initial ping 
3) perform UDP iPerf (Voice AC_VO) traffic from STA1 to APUT for 12 hrs
4) perform UDP iPerf Video ( AC_VI) traffic from STA2 to APUT for 12 hrs
5) perform UDP iPerf Best Effort (AC_BE) traffic from STA3 to APUT for 12 hrs
6) perform UDP iPerf Backgound (AC_BK)  traffic from STA4 to APUT for 12 hrs</t>
  </si>
  <si>
    <t>1) Configuring APUT should be successful without any error message.
2) STA's  association and initial ping should be successful.
3)  APUT should properly interpret the Data traffic for AC_VO, AC_VI, AC_BR and AC_BK
4) Test should run for 12 hours without any disconnection of Station or APUT crash/ hung.</t>
  </si>
  <si>
    <t>GES_WLAN_SnS_008</t>
  </si>
  <si>
    <t>QOS TCP Uplink traffic</t>
  </si>
  <si>
    <t>1. Bring up AP in channel 11 wpa2 mode.
2) Associate STAs to APUT and perform initial ping 
3) perform TCP iPerf (Voice AC_VO) traffic from STA1 to APUT for 12 hrs
4) perform TCP iPerf Video ( AC_VI) traffic from STA2 to APUT for 12 hrs
5) perform TCP iPerf Best Effort (AC_BE) traffic from STA3 to APUT for 12 hrs
6) perform TCP iPerf Backgound (AC_BK)  traffic from STA4 to APUT for 12 hrs</t>
  </si>
  <si>
    <t>GES_WLAN_SnS_009</t>
  </si>
  <si>
    <t>UDP  Bi directional</t>
  </si>
  <si>
    <r>
      <t xml:space="preserve">1. Bring up AP in channel 11 wpa2 mode.</t>
    </r>
    <r>
      <rPr>
        <sz val="11"/>
        <color rgb="FF000000"/>
        <rFont val="Century Gothic"/>
        <family val="2"/>
      </rPr>
      <t xml:space="preserve">2. Connect 4 wlan stations to 2.4GHz radio and 1 EthLAN station to APUT router. 
3. Run UDP iPerf Bi-direction traffic b.w Wlan Stations and AP Backend PC for 12 hours.</t>
    </r>
  </si>
  <si>
    <r>
      <t xml:space="preserve">1) Configuring APUT should be successful without any error message.</t>
    </r>
    <r>
      <rPr>
        <sz val="11"/>
        <color rgb="FF000000"/>
        <rFont val="Century Gothic"/>
        <family val="2"/>
      </rPr>
      <t xml:space="preserve">2) All Stations should get associated to 2.4Ghz radio.
3) imperf traffic with UDP Rx test should run to completion without any traffic stoppage,Station Disconnection or APUT crash.</t>
    </r>
  </si>
  <si>
    <t>GES_WLAN_SnS_010</t>
  </si>
  <si>
    <t>TCP Bi directional</t>
  </si>
  <si>
    <r>
      <t xml:space="preserve">1. Bring up AP in channel 11 wpa2 mode.</t>
    </r>
    <r>
      <rPr>
        <sz val="11"/>
        <color rgb="FF000000"/>
        <rFont val="Century Gothic"/>
        <family val="2"/>
      </rPr>
      <t xml:space="preserve">2. Connect 4 wlan stations to 2.4GHz radio and 1 EthLAN station to APUT router. 
3. Run TCP iPerf Bi-direction traffic b.w Wlan Stations and AP Backend PC for 12 hours.</t>
    </r>
  </si>
  <si>
    <r>
      <t xml:space="preserve">1) Configuring APUT should be successful without any error message.</t>
    </r>
    <r>
      <rPr>
        <sz val="11"/>
        <color rgb="FF000000"/>
        <rFont val="Century Gothic"/>
        <family val="2"/>
      </rPr>
      <t xml:space="preserve">2) All Stations should get associated to 2.4Ghz radio.
3) iperf traffic with  TCP Bi-Directional test should run to completion without any traffic stoppage,Station Disconnection or APUT crash.</t>
    </r>
  </si>
  <si>
    <t>GES_WLAN_SnS_011</t>
  </si>
  <si>
    <t>UDP  Downlink traffic</t>
  </si>
  <si>
    <r>
      <t xml:space="preserve">1. Bring up AP in channel 11 wpa2 mode.</t>
    </r>
    <r>
      <rPr>
        <sz val="11"/>
        <color rgb="FF000000"/>
        <rFont val="Century Gothic"/>
        <family val="2"/>
      </rPr>
      <t xml:space="preserve">2. Connect 4 wlan stations to 2.4GHz radio and 1 EthLAN station to APUT router. 
3. Run UDP iPerf Downlink traffic b.w Wlan Stations and AP Backend PC for 12 hours.</t>
    </r>
  </si>
  <si>
    <r>
      <t xml:space="preserve">1) Configuring APUT should be successful without any error message.</t>
    </r>
    <r>
      <rPr>
        <sz val="11"/>
        <color rgb="FF000000"/>
        <rFont val="Century Gothic"/>
        <family val="2"/>
      </rPr>
      <t xml:space="preserve">2) All Stations should get associated to 2.4Ghz radio.
3) iperf traffic with UDP Rx test should run to completion without any traffic stoppage,Station Disconnection or APUT crash.</t>
    </r>
  </si>
  <si>
    <t>GES_WLAN_SnS_012</t>
  </si>
  <si>
    <t>TCP Downlink traffic</t>
  </si>
  <si>
    <r>
      <t xml:space="preserve">1. Bring up AP in channel 11 wpa2 mode.</t>
    </r>
    <r>
      <rPr>
        <sz val="11"/>
        <color rgb="FF000000"/>
        <rFont val="Century Gothic"/>
        <family val="2"/>
      </rPr>
      <t xml:space="preserve">2. Connect 4 wlan stations to 2.4GHz radio and 1 EthLAN station to APUT router. 
3. Run TCP iPerf Downlink traffic b.w Wlan Stations and AP Backend PC for 12 hours.</t>
    </r>
  </si>
  <si>
    <r>
      <t xml:space="preserve">1) Configuring APUT should be successful without any error message.</t>
    </r>
    <r>
      <rPr>
        <sz val="11"/>
        <color rgb="FF000000"/>
        <rFont val="Century Gothic"/>
        <family val="2"/>
      </rPr>
      <t xml:space="preserve">2) All Stations should get associated to 2.4Ghz radio.
3) imperf traffic with  TCP Bi-Directional test should run to completion without any traffic stoppage,Station Disconnection or APUT crash.</t>
    </r>
  </si>
  <si>
    <t>WAN_DHCP</t>
  </si>
  <si>
    <t>WLAN_WAN_OPEN_Channel_6</t>
  </si>
  <si>
    <t>WLAN_WAN_WPA2_Channel_6</t>
  </si>
  <si>
    <t>Eth_LAN_WAN</t>
  </si>
  <si>
    <t>TCP</t>
  </si>
  <si>
    <t>UDP</t>
  </si>
  <si>
    <t>TX</t>
  </si>
  <si>
    <t>RX</t>
  </si>
  <si>
    <t>TRX</t>
  </si>
  <si>
    <t>KPI(3x3)</t>
  </si>
  <si>
    <t>09e0878b83d01fedaa8b2f3a6dae2c8b361f1ead</t>
  </si>
  <si>
    <t>9be59aa409de037e848d4f54c7de171e8e302ce0</t>
  </si>
  <si>
    <t>WAN_STATIC</t>
  </si>
  <si>
    <t>WAN_PPPOE</t>
  </si>
  <si>
    <t>Channel_1</t>
  </si>
  <si>
    <t>Channel_6</t>
  </si>
  <si>
    <t>Channel_11</t>
  </si>
  <si>
    <t>WLAN_Eth_LAN_OPEN</t>
  </si>
  <si>
    <t>WLAN_WAN_WPA2</t>
  </si>
  <si>
    <t>WLAN_WLAN_OPEN_Channel_6</t>
  </si>
  <si>
    <t>WLAN_WLAN_WPA2_Channel_6</t>
  </si>
  <si>
    <t>WLAN MULTICLIENT CONNECTIVITY &amp; PERFORMANCE</t>
  </si>
  <si>
    <t>Test-bed info:</t>
  </si>
  <si>
    <t>Open Lab Environment</t>
  </si>
  <si>
    <t>Multicilent PING test</t>
  </si>
  <si>
    <t>Multi Client Ping</t>
  </si>
  <si>
    <t>wpa2</t>
  </si>
  <si>
    <t>Details</t>
  </si>
  <si>
    <t>STA1</t>
  </si>
  <si>
    <t>STA2</t>
  </si>
  <si>
    <t>STA3</t>
  </si>
  <si>
    <t>STA4</t>
  </si>
  <si>
    <t>STA5</t>
  </si>
  <si>
    <t>STA6</t>
  </si>
  <si>
    <t>STA7</t>
  </si>
  <si>
    <t>STA8</t>
  </si>
  <si>
    <t>STA9</t>
  </si>
  <si>
    <t>STA10</t>
  </si>
  <si>
    <t>STA11</t>
  </si>
  <si>
    <t>STA12</t>
  </si>
  <si>
    <t>STA13</t>
  </si>
  <si>
    <t>STA14</t>
  </si>
  <si>
    <t>STA15</t>
  </si>
  <si>
    <t>STA16</t>
  </si>
  <si>
    <t>STA17</t>
  </si>
  <si>
    <t>STA18</t>
  </si>
  <si>
    <t>RF Chamber</t>
  </si>
  <si>
    <t>Performance TPUT</t>
  </si>
  <si>
    <t>Multi Client Throughput</t>
  </si>
  <si>
    <t>UpLink (Mbps) Open</t>
  </si>
  <si>
    <t>Traffic Details</t>
  </si>
  <si>
    <t>Clients-18</t>
  </si>
  <si>
    <t>2.4GHz</t>
  </si>
  <si>
    <t>DownLink (Mbps) Open</t>
  </si>
  <si>
    <t>WLAN – Miscellaneous</t>
  </si>
  <si>
    <t>Testcase_ID</t>
  </si>
  <si>
    <t>Test case Description</t>
  </si>
  <si>
    <t>Steps</t>
  </si>
  <si>
    <t>Expected</t>
  </si>
  <si>
    <t>TC_GES_Misc_01</t>
  </si>
  <si>
    <t>In more interference environment automatic bandwidth of 40MHz bandwidth will still choose</t>
  </si>
  <si>
    <r>
      <t xml:space="preserve">1.Bring up  DUT AP with 40Mhz bandwidth.
2.Connect Wlan stations in 40 Mhz band. 
3.Bring up 3</t>
    </r>
    <r>
      <rPr>
        <vertAlign val="superscript"/>
        <sz val="11"/>
        <color rgb="FF000000"/>
        <rFont val="Century Gothic"/>
        <family val="2"/>
      </rPr>
      <t xml:space="preserve">rd</t>
    </r>
    <r>
      <rPr>
        <sz val="11"/>
        <color rgb="FF000000"/>
        <rFont val="Century Gothic"/>
        <family val="2"/>
      </rPr>
      <t xml:space="preserve">party APs in same operating channel. Start streaming data on those APs to create interference.
4. Verfiy DUT AP mode 20Mhz or 40Mhz bandwidth.</t>
    </r>
  </si>
  <si>
    <t>40Mhz should be operating as expected</t>
  </si>
  <si>
    <t>Need more on test procedure , how manual team is executing the tests and required infranstructure</t>
  </si>
  <si>
    <t>TC_GES_Misc_02</t>
  </si>
  <si>
    <t>Restart the wireless router multiple times</t>
  </si>
  <si>
    <t>1.Bring up DUT AP and Restart Multiple times.
2.DUT should not crash during restart and bootup state.</t>
  </si>
  <si>
    <t>No crash during boot up</t>
  </si>
  <si>
    <t>TC_GES_Misc_03</t>
  </si>
  <si>
    <t>Wireless Jitter and latencyis worse than competitor.</t>
  </si>
  <si>
    <t>1. Bring up DUT. 
2. Connect wlan station to DUT
3. Run and Verify UDP iperf traffic for  Jitter and latencyis.</t>
  </si>
  <si>
    <t>Jitter and latency in iperf should not be present</t>
  </si>
  <si>
    <t>TC_GES_Misc_04</t>
  </si>
  <si>
    <t>Running DUT out of memory</t>
  </si>
  <si>
    <t>1.Bring up DUT.
2.Connect multiple stations to DUT and start video from local FTP server.
3.Run this test for atleast 1 hours and check meminfo info details to check DUT is running out of memory.
4.once after above steps change from router mode to AP mode and check for the memory status to verify DUT is running out of memory.</t>
  </si>
  <si>
    <t>DUT should not get run out of memory and DUT shall not crash</t>
  </si>
  <si>
    <t>TC_GES_Misc_05</t>
  </si>
  <si>
    <t>Probability of AP fixed 6 channels is inconsistent with automatic bandwidth selection.</t>
  </si>
  <si>
    <t>1. Configure DUT to auto channel mode
2. Connect one station to DUT and check initial ping. 
3. Check which channel DUT is operating.
4. Reboot the DUT and let station reconnect back to DUT.
5. Repeat 3 and 4 steps</t>
  </si>
  <si>
    <t>Auto Bandwidth selection shall work as expected</t>
  </si>
  <si>
    <t>TC_GES_Misc_06</t>
  </si>
  <si>
    <t>In interference environment,  the new wireless client can not be connected to DUT after some time.</t>
  </si>
  <si>
    <t>1. Bring up DUT AP.
2. Configure Wifi SSID and Security
3. Create interference by adding some more AP in the same channel.
4. Connect one station and start streaming.
5. After 1 Hour try to connect new station to DUT.
6.Make sure station is able to connect to DUT without any disconnection.</t>
  </si>
  <si>
    <t>STA shall get connected to the AP</t>
  </si>
  <si>
    <t>TC_GES_Misc_07</t>
  </si>
  <si>
    <t>Stations disconnection reconnection after successful WISP bridging</t>
  </si>
  <si>
    <t>1. Bring up DUT 
2. Connect wlan station to DUT and check initial ping
3. Enable WISP mode and start scan.
4. Select RootAP ssid from WISP scan page and connect.
5.Monitor wlan station connection status.</t>
  </si>
  <si>
    <t>TC_GES_Misc_08</t>
  </si>
  <si>
    <t>AP with 4 wireless clients, play video, observe memory leaks</t>
  </si>
  <si>
    <t>1.Load tenda image configure PPPoE mode.
2.Connect 2 WLAN clients and start video streaming/Data transfer. Connect 2 LAN Clients Run iperf between clients(LAN to LAN or LAN to WLAN).
3.Change the connection type from PPPoE to DHCP mode and vice versa. 
4.Meanwhile continuously monitor the mbuf cluster status using mbuf command.Wait for 60 to 100 secs.
5.Repeat step 3 and 4.</t>
  </si>
  <si>
    <t>No memory leaks no crashes in AP. STA shall remain in connected state</t>
  </si>
  <si>
    <t>TC_GES_Misc_09</t>
  </si>
  <si>
    <t>automatic channel switching serial port only print 1-9 channel scan information</t>
  </si>
  <si>
    <t>1. Trigger Scan in all each channel [1-11] 
2. Verfiy scan results in console/GUI in each channel</t>
  </si>
  <si>
    <t>All supported channels shall be scanned</t>
  </si>
  <si>
    <t>TC_GES_Misc_10</t>
  </si>
  <si>
    <t>system hang when switching from 11G to 11B</t>
  </si>
  <si>
    <t>1. Bring up DUT. 
2. Connect wlan station to DUT
3. Change AP mode from 11G to 11B</t>
  </si>
  <si>
    <t>AP shall not hang</t>
  </si>
  <si>
    <t>TC_GES_Misc_11</t>
  </si>
  <si>
    <t>a free clusters 0 memory exhaustion, wired ping EthLAN IP, wireless not connected to the problem</t>
  </si>
  <si>
    <t>1.Load tenda image configure PPPoE mode. 2.Connect 2 WLAN clients and start video streaming/Data transfer. Connect 2 LAN Clients Run iperf between clients(LAN to LAN or LAN to WLAN). 3.Change the connection type from PPPoE to DHCP mode and vice versa. 
 4.Meanwhile continuously monitor the mbuf cluster status using mbuf command.Wait for 60 to 100 secs.
 5.Repeat step 3 and 4.</t>
  </si>
  <si>
    <t>Memory shall not get exhausted</t>
  </si>
  <si>
    <t>TC_GES_Misc_12</t>
  </si>
  <si>
    <t>Connected wireless client info in web page live refresh</t>
  </si>
  <si>
    <t>1. Bring up DUT.
2.Connect multiple wireless stations and verify Tenda GUI is able to update connected stations details in Web page.</t>
  </si>
  <si>
    <t>Connected STA list shall getupdated when refreshed</t>
  </si>
  <si>
    <t>TC_GES_Misc_13</t>
  </si>
  <si>
    <t>Configure DUT in HT20 mode, connect wifi station then check BW</t>
  </si>
  <si>
    <t>1. Bring up DUT AP by enabling only HT20.
2.Check in Beacon HT20 is configured properly
3. Connect any third party sta to DUT AP.
4.Once after connection verify DUT is  advertising correctly HT20 in Beacon(Try multiple iteration).</t>
  </si>
  <si>
    <t>NETWORKING - DHCP CLIENT FUNCTIONALITY</t>
  </si>
  <si>
    <t>Week1
(28/01/2019-01/02/2019)</t>
  </si>
  <si>
    <t>Week2
(04/02/2019-07/02/2019)</t>
  </si>
  <si>
    <t>Week2
(11/02/2019-15/02/2019)</t>
  </si>
  <si>
    <t>NO OF TEST CASES AUTOMATED</t>
  </si>
  <si>
    <t>NO OF TEST CASES IDEBTIFIED</t>
  </si>
  <si>
    <t>Sl.No</t>
  </si>
  <si>
    <t>IDENTIFIED DATE</t>
  </si>
  <si>
    <t>AUTOMATED DATE</t>
  </si>
  <si>
    <t>ECOS_DHCPc_1</t>
  </si>
  <si>
    <t>Verify dynamic allocation of IP address from DHCP server to DUT's WAN interface.</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</si>
  <si>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t>
  </si>
  <si>
    <t>DUT should get assigned with IP address by DHCP server.</t>
  </si>
  <si>
    <t>Completed</t>
  </si>
  <si>
    <t>ECOS_DHCPc_2</t>
  </si>
  <si>
    <t>Verify Static IP Configuration on DUT (WAN interface).</t>
  </si>
  <si>
    <t>1. ECOS should be running on DUT.
2. DUT wan interface should be connected to DHCP-server-Pc.
3. LAN hosts should be connected with the LAN ports of DUT.
4. Open GUI in any LAN host by entering bridge IP and user must configure static configuration for the WAN interface, Configure IP address, Mask, and Gateway in the same sub-interface as of PC(dhcp-server) or use command "setwanconfig 2 -I &lt;IP&gt; -G &lt;Gateway&gt; -M &lt;Mask&gt; -D1 &lt;primary DNS&gt; -D2 &lt;secondary DNS&gt; -S &lt;server IP&gt;" in CLI.
6. Ping from DUT to pc(DHCP-server) from CLI.</t>
  </si>
  <si>
    <t>With Static IP configured on DUT 's WAN interface, ping must be successful - on configuring DUT with IP address in same subnet as DHCP-server-PC.</t>
  </si>
  <si>
    <t>ECOS_DHCPc_3</t>
  </si>
  <si>
    <t>Verify DHCP DECLINE message from DUT on identifying duplicate IP in the network.</t>
  </si>
  <si>
    <t>1. ECOS must be running on DUT.
2. LAN hosts should be connected with the LAN ports of DUT.
3. Configure the DHCP-server with IP pool containing only one IP address in (/etc/dhcp/dhcpd.conf file of server).
4. Configure DUT with DHCP enabled on WAN interface(Static configuration disabled).
5. Packet Sniffer like wireshark should be installed and running on PC (DHCP-server) to capture DORA messages from DUT for analysis.
6. PC2 (other than LAN host and WAN host) must be configured with same IP address as mentioned in DHCP-servers pool statically.
7. PC(DHCP-server) and PC2 (other than LAN host and WAN host) should be connected with switch.
8. After some time connect WAN interface of DUT to switch.
9. Capture BOOTP messages in PC(DHCP-server) wireshark from DUT for analysis.</t>
  </si>
  <si>
    <t>a) Upon receving the ACK message as part of DORA , DUT must validate the received IP before configuring the interface with IP address.
b) Since the IP address is already used in network the DUT must send DHCP Decline message to server.</t>
  </si>
  <si>
    <t>ECOS_DHCPc_4</t>
  </si>
  <si>
    <t>Verify DHCP renew happening before expiry of lease time(grace Period).</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</si>
  <si>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7. Capture the DHCP Request messages in PC(DHCP-server) wireshark from DUT for lease period of time for analyze.</t>
  </si>
  <si>
    <t>DUT must send DHCP REQUEST message at exactly 50% of lease time during the renewal time.</t>
  </si>
  <si>
    <t>ECOS_DHCPc_5</t>
  </si>
  <si>
    <t>Verify DUT to hold same IP address after server reboot.</t>
  </si>
  <si>
    <t>1. ECOS should be running on DUT.
2. LAN hosts should be connected with the LAN ports of DUT.
3. DUT wan interface should be connected to DHCP-server-Pc.
4. Configure DUT with DHCP enabled on WAN interface(Static configuration disabled).
5. Reboot the DUT using command "reboot" in CLI.</t>
  </si>
  <si>
    <t>DUT must acquire same IP address after reboot.</t>
  </si>
  <si>
    <t>ECOS_DHCPc_6</t>
  </si>
  <si>
    <t>Verify DHCP providing DNS server configuration to DUT.</t>
  </si>
  <si>
    <t>1. ECOS should be running on DUT.
2. DUT wan interface should be connected to DHCP-server-Pc.
3. LAN hosts should be connected with the LAN ports of DUT.
4. Configure DUT to obtain IP dynamically on WAN interface(Static configuration disabled).
5. Configure DHCP server with options to provide DNS server.
6. Check for "wanstatus" in CLI.</t>
  </si>
  <si>
    <t>Along with IP, DUT must get configured with DNS configuration provided by DHCP server.</t>
  </si>
  <si>
    <t>ECOS_DHCPc_7</t>
  </si>
  <si>
    <t>Verify whether initially client send dhcpv4
Discover message.</t>
  </si>
  <si>
    <t>1. ECOS should be running on DUT.
2. DUT wan interface should be connected to DHCP-server-Pc.
3. LAN hosts should be connected with the LAN ports of DUT.
4. Configure DUT to obtain IP dynamically on WAN interface(Static configuration disabled).
5. Capture the DORA message on DHCP-server-PC via wireshark.</t>
  </si>
  <si>
    <t>DUT initially should send DHCP DISCOVER message.</t>
  </si>
  <si>
    <t>ECOS_DHCPc_8</t>
  </si>
  <si>
    <t>Verify whether client send broadcast Discover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</si>
  <si>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Verify destination address of DHCP DISCOVER message from DUT in PC(DHCP-server) wireshark.</t>
  </si>
  <si>
    <t>DUT should send broadcast DHCP DISCOVER message.</t>
  </si>
  <si>
    <t>ECOS_DHCPc_9</t>
  </si>
  <si>
    <t>Verify whether client send dhcpv4 Discover message to broadcast address “255.255.255.255”</t>
  </si>
  <si>
    <t>DUT should send broadcast DHCP DISCOVER message to address 255.255.255.255 .</t>
  </si>
  <si>
    <t>ECOS_DHCPc_10</t>
  </si>
  <si>
    <t>Verify whether client retransmit Discover message if reply not received from any Of the server</t>
  </si>
  <si>
    <t>1. ECOS should be running on DUT.
2. DUT wan interface should be connected to DHCP-server-Pc.
3. LAN hosts should be connected with the LAN ports of DUT.
4. Stop the DHCP server by using command "/etc/init.d/isc-dhcp-server stop" in terminal. 
5. Configure DUT to obtain IP dynamically on WAN interface(Static configuration disabled).
6. Capture the DORA message on DHCP-server-PC via wireshark and check for the DHCP DISCOVER messages.</t>
  </si>
  <si>
    <t>DUT should retransmit DHCP DISCOVER message.</t>
  </si>
  <si>
    <t>ECOS_DHCPc_11</t>
  </si>
  <si>
    <t>Verify whether client send discover message With source address as 0.0.0.0</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</si>
  <si>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Verify source address of DHCP DISCOVER message from DUT in PC(DHCP-server) wireshark.</t>
  </si>
  <si>
    <t>DUT should send DHCP DISCOVER message to address “0.0.0.0”.</t>
  </si>
  <si>
    <t>ECOS_DHCPc_12</t>
  </si>
  <si>
    <t>Verify whether client receive dhcpv4 Offer From server.</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</si>
  <si>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Verify source address of DHCP OFFER message from DUT in PC(DHCP-server) wireshark.</t>
  </si>
  <si>
    <t>DUT should recieve DHCP OFFER from DHCP server.</t>
  </si>
  <si>
    <t>ECOS_DHCPc_13</t>
  </si>
  <si>
    <t>Verify whether client send dhcpv4 request Message to the server.</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</si>
  <si>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Verify destination address of DHCP REQUEST message from DUT in PC(DHCP-server) wireshark during renewal during renewal(after DORA process when half of the lease time is expired).</t>
  </si>
  <si>
    <t>DUT should send dhcpv4 request
Message to the server.</t>
  </si>
  <si>
    <t>ECOS_DHCPc_14</t>
  </si>
  <si>
    <t>Verify whether client send broadcast dhcpv4 request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</si>
  <si>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Verify destination address of DHCP REQUEST message from DUT in PC(DHCP-server) wireshark during DORA process.</t>
  </si>
  <si>
    <t>DUT should send DHCP REQUEST to broadcast address “255.255.255.255”.</t>
  </si>
  <si>
    <t>ECOS_DHCPc_15</t>
  </si>
  <si>
    <t>Verify whether client send request message With 0.0.0.0 as source address.</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</si>
  <si>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Verify source address of DHCP REQUEST message from DUT in PC(DHCP-server) wireshark during DORA process.</t>
  </si>
  <si>
    <t>DUT should send DHCP REQUEST message with source address “0.0.0.0”.</t>
  </si>
  <si>
    <t>ECOS_DHCPc_16</t>
  </si>
  <si>
    <t>Verify whether client receive dhcpv4 Acknowledgement From server.</t>
  </si>
  <si>
    <t>1. ECOS should be running on DUT.
2. DUT wan interface should be connected to DHCP-server-Pc.
3. LAN hosts should be connected with the LAN ports of DUT.
4. Configure DUT to obtain IP dynamically on WAN interface(Static configuration disabled).
5. DUT must be able to get configured with IP address provided by DHCP server running on DHCP-server-PC, this can be analyzed on packet sniffer(wireshark) running on DHCP-server PC.
6. Verify source address of DHCP ACK message from DUT in PC(DHCP-server) wireshark during DORA process.</t>
  </si>
  <si>
    <t>Client should receive dhcpv4 Acknowledgement message from DHCP-server.</t>
  </si>
  <si>
    <t>ECOS_DHCPc_17</t>
  </si>
  <si>
    <t>Verify whether client get offered ip address from the DHCP Offer Message.</t>
  </si>
  <si>
    <t>1. ECOS should be running on DUT.
2. DUT wan interface should be connected to DHCP-server-Pc.
3. LAN hosts should be connected with the LAN ports of DUT.
4. Configure DUT to obtain IP dynamically on WAN interface(Static configuration disabled).
5. DUT must be able to get configured with IP address provided by DHCP server running on DHCP-server-PC.
6. Capture the DORA message on DHCP-server-PC via wireshark. 
7. Open DHCP OFFER packet in wireshark in DHCP_server PC  and check for "your ip" field and check “wanstatus” in CLI.</t>
  </si>
  <si>
    <t>Client should get offered Client ip address from the DHCP Offer message.</t>
  </si>
  <si>
    <t>ECOS_DHCPc_18</t>
  </si>
  <si>
    <t>Verify whether client get DHCPv4 IP address Automatically after reboot.</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</si>
  <si>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Reboot the DUT using command "reboot" in CLI.
8. Verify IP with command "wanstatus" in CLI.
9. Analyze DHCP massage on packet sniffer(wireshark) running on DHCP-server PC.</t>
  </si>
  <si>
    <t>Client should move to init-reboot state and send DHCP REQUEST message after reboot.</t>
  </si>
  <si>
    <t>ECOS_DHCPc_19</t>
  </si>
  <si>
    <t>Verify whether client get Ipv4 address from Configured DHCPV4 address pool.</t>
  </si>
  <si>
    <t>1. ECOS should be running on DUT.
2. LAN hosts should be connected with the LAN ports of DUT.
3. DUT wan interface should be connected to DHCP-server-Pc.
4. Configure DUT with DHCP enabled on WAN interface(Static configuration disabled).
5. DUT must be able to get configured with IP address provided by DHCP server running on DHCP-server-PC.
6. Verify the address pool in DHCP server configuration file (/etc/dhcp/dhcpd.conf).</t>
  </si>
  <si>
    <t>DUT should get assigned with IP address that is present in DHCP server pool.</t>
  </si>
  <si>
    <t>ECOS_DHCPc_20</t>
  </si>
  <si>
    <t>Verify whether client retransmits discover Messages if client not recieve reply from server.</t>
  </si>
  <si>
    <t>1. ECOS should be running on DUT.
2. DUT wan interface should be connected to DHCP-server-Pc.
3. LAN hosts should be connected with the LAN ports of DUT.
4. Configure DUT to obtain IP dynamically on WAN interface(Static configuration disabled).
5. DUT must be able to send DHCP DORA messages with respect to client, this can be analyzed on packet sniffer(wireshark) running on DHCP-server PC.
6. DUT must be able to get configured with IP address provided by DHCP server running on DHCP-server-PC.
7. Stop the DHCP server by using command "/etc/init.d/isc-dhcp-server stop" in terminal. 
8. Wait for lease time and check for the DHCP DISCOVER message in packet sniffer in DHCP server PC.</t>
  </si>
  <si>
    <t>DUT should retransmit DHCP DISCOVER message  if client not recieve reply from server.</t>
  </si>
  <si>
    <t>ECOS_DHCPc_21</t>
  </si>
  <si>
    <t>Verify that the client sends DHCPREQUEST message that MUST include the 'server identifier' option to indicate which
server it has selected.</t>
  </si>
  <si>
    <t>1. ECOS should be running on DUT.
2. DUT wan interface should be connected to DHCP-server-Pc.
3. LAN hosts should be connected with the LAN ports of DUT.
4. Configure DUT to obtain IP dynamically on WAN interface(Static configuration disabled).
5. DUT must be able to get configured with IP address provided by DHCP server running on DHCP-server-PC.
6. Capture the DORA message on DHCP-server-PC via wireshark. 
7. Open DHCP REQUEST packet in wireshark and check for "server identifier" field.</t>
  </si>
  <si>
    <t>The client should sends DHCPREQUEST message that MUST include  in the 'server identifier' option</t>
  </si>
  <si>
    <t>ECOS_DHCPc_22</t>
  </si>
  <si>
    <t>Verify that the 'requested IP address' option MUST be set to the value of 'yiaddr' in the DHCPOFFER message from the server.</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</si>
  <si>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Open DHCP OFFER packet in wireshark and check for "yiaddr " field.
7. Open DHCP REQUEST packet in wireshark and check for "requested ip" field.</t>
  </si>
  <si>
    <t>The value of 'yiaddr' and 'requested ip address must be same.</t>
  </si>
  <si>
    <t>ECOS_DHCPc_23</t>
  </si>
  <si>
    <t>Verify that client receives the DHCPACK message with configuration Parameters.</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</si>
  <si>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7. Verify in DHCP-server PC client should able to get DHCP ACK message with the configuration parameters.</t>
  </si>
  <si>
    <t>The client must receives the DHCPACK message with configuration Parameters.</t>
  </si>
  <si>
    <t>ECOS_DHCPc_24</t>
  </si>
  <si>
    <t>Verify whether initially client send dhcpv4 Request message after reboot.</t>
  </si>
  <si>
    <t>Client initially should send the DHCPV4 Request message after reboot.</t>
  </si>
  <si>
    <t>ECOS_DHCPc_25</t>
  </si>
  <si>
    <t>Verify whether client insert its known network address as a 'requested IP address' option in the DHCPREQUEST message during INIT-REBOOT state.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</si>
  <si>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Use command "wanstatus" in CLI to check IP.
7. Unplug the WAN cable of DUT and wait for sometime, re-insert the WAN cable.
8. Capture packets in wireshark on DHCP-server-pc.
9. DUT should move to INIT-REBOOT state (client initially should send DHCP REQUEST message after reboot), check for the DHCP REQUEST messages in wireshark and analyze it.</t>
  </si>
  <si>
    <t>The client MUST insert its known network address as a 'requested IP address' option in the DHCPREQUEST message during init-reboot state.</t>
  </si>
  <si>
    <t>ECOS_DHCPc_26</t>
  </si>
  <si>
    <t>Verify whether client include a 'server identifier' in the DHCPREQUEST message.</t>
  </si>
  <si>
    <t>The client MUST include a 'server identifier' in the DHCPREQUEST message</t>
  </si>
  <si>
    <t>ECOS_DHCPc_27</t>
  </si>
  <si>
    <t>Verify the DHCP REQUEST in renewal process by changing lease time in DHCP server configuration.</t>
  </si>
  <si>
    <t>1. Change the lease time to 'X' seconds in DHCP configuration file (/etc/dhcp/dhcp.d) in DHCP-server Pc and start DHCP server.
2. ECOS should be running on DUT.
3. LAN hosts should be connected with the LAN ports of DUT.
4. DUT wan interface should be connected to DHCP-server-Pc.
5. Configure DUT with DHCP enabled on WAN interface(Static configuration disabled).
6. DUT must be able to send DHCP DORA messages with respect to client, this can be analyzed on packet sniffer(wireshark) running on DHCP-server PC.
7. DUT must get assigned with the IP address offered by the DHCP server.
8. Change the lease time to 'Y' seconds in DHCP configuration file (/etc/dhcp/dhcp.d) in DHCP-server Pc and restart DHCP server.
9. Wait for the lease time period, check for DHCP REQUEST message (first renewal) in wireshark.
10. Calcutate the time interval of DHCP REQUEST messages (renewal time should be half of the lease time 'X').</t>
  </si>
  <si>
    <t>Client must renew the ip address at 50% of lease time 'X'.</t>
  </si>
  <si>
    <t>ECOS_DHCPc_28</t>
  </si>
  <si>
    <t>Verify DHCP Client should get ip address after re-inserting the ethernet cable.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</si>
  <si>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Remove the WAN cable from DUT.
8. Wait for sometime and re-insert the cable to WAN interface of DUT.</t>
  </si>
  <si>
    <t>DHCPClient must send DHCP REQUEST message during renewal time.</t>
  </si>
  <si>
    <t>ECOS_DHCPc_29</t>
  </si>
  <si>
    <t>Verify the DHCP REQUEST retransmission intervals during renewal state.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</si>
  <si>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Stop the server. Wait for renewal time expires. Check for the DHCP REQUEST retransmissions.
8. Capture the DHCP messages from DUT in DHCP-server-pc, Verify for the DHCPREQUEST interval.</t>
  </si>
  <si>
    <t>The delay before the first DHCP REQUEST retransmission SHOULD be 4 seconds randomized by the value of a uniform random number chosen from the range -1 to +1.</t>
  </si>
  <si>
    <t>Scenario:</t>
  </si>
  <si>
    <t>DHCPc_SCN_01</t>
  </si>
  <si>
    <t>Objective:</t>
  </si>
  <si>
    <t>Check DHCP REQUEST during INIT-REBOOT STATE</t>
  </si>
  <si>
    <t>Test Equipment:</t>
  </si>
  <si>
    <t>DHCP SERVER,sniffer</t>
  </si>
  <si>
    <t>Topology</t>
  </si>
  <si>
    <t>1. ECOS must be running in DUT.
2. WAN interface should be connectd with DHCP-server.
3. Connect LAN hosts to DUT.</t>
  </si>
  <si>
    <t>Test Bed Setup:</t>
  </si>
  <si>
    <t>1.Start DHCPv4 server.
2.Connect Server LAN to ECOS WAN.
3.Connect ECOS LAN interface to Client PC-3/PC-4(LAN hosts).
4.Remove the WAN interface cable and re-insert the cable within lease time expires.
5.Find DHCPREQUEST message on WIRESHARK.
6.Stop Sniffer.</t>
  </si>
  <si>
    <t>ECOS_DHCPc_30</t>
  </si>
  <si>
    <t>Verify the source address in the DHCPREQUEST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</si>
  <si>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Remove the wan interface cable and re-insert the cable within lease time period.
8. Analyze DHCP massage on packet sniffer(wireshark) running on DHCP-server PC.
9. Verify source address of DHCPREQUEST message from DUT in DHCP-server PC wireshark.</t>
  </si>
  <si>
    <t>The source address must be filled with '0.0.0.0'.</t>
  </si>
  <si>
    <t>ECOS_DHCPc_31</t>
  </si>
  <si>
    <t>Verify whether client send DHCPREQUEST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</si>
  <si>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Remove the wan interface cable and re-insert the cable within lease time period.
8. Analyze DHCP massage on packet sniffer(wireshark) running on DHCP-server PC.
9. Verify DHCPREQUEST message from DUT in DHCP-server PC wireshark.</t>
  </si>
  <si>
    <t>DHCPREQUEST is expected to be retransmitted.</t>
  </si>
  <si>
    <t>ECOS_DHCPc_32</t>
  </si>
  <si>
    <t>Verify for the 'ciaddr' in DHCPREQUEST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</si>
  <si>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Remove the wan interface cable and re-insert the cable within lease time period.
8. Analyze DHCP massage on packet sniffer(wireshark) running on DHCP-server PC.
9. Open DHCP REQUEST packet in wireshark and check for "ciaddr” field.</t>
  </si>
  <si>
    <t>The 'ciaddr' must be filled with '0.0.0.0'.</t>
  </si>
  <si>
    <t>ECOS_DHCPc_33</t>
  </si>
  <si>
    <t>Verify whether client send DHCPREQUEST message as broadcast.</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</si>
  <si>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Remove the wan interface cable and re-insert the cable within lease time period.
8. Analyze DHCP massage on packet sniffer(wireshark) running on DHCP-server PC.
9. Verify destination address of DHCPREQUEST message from DUT in DHCP-server PC wireshark.</t>
  </si>
  <si>
    <t>Client must send DHCPREQUEST message as broadcast.</t>
  </si>
  <si>
    <t>ECOS_DHCPc_34</t>
  </si>
  <si>
    <t>Verify whether DHCPREQUEST contains 'Server Identifier' option.</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</si>
  <si>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Remove the wan interface cable and re-insert the cable within lease time period.
8. Analyze DHCP massage on packet sniffer(wireshark) running on DHCP-server PC.
9. Open DHCP REQUEST packet in wireshark and check for “Server Identifier” option field.</t>
  </si>
  <si>
    <t>DHCPREQUEST must not have 'Server Identifier'option.</t>
  </si>
  <si>
    <t>ECOS_DHCPc_35</t>
  </si>
  <si>
    <t>Verify whether DHCPREQUEST contains 'Requested IP Address' option.</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</si>
  <si>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Remove the wan interface cable and re-insert the cable within lease time period.
8. Analyze DHCP massage on packet sniffer(wireshark) running on DHCP-server PC.
9. Open DHCP REQUEST packet in wireshark and check for “Requested IP Address” option field.</t>
  </si>
  <si>
    <t>DHCPREQUEST must have 'Requested IP Address' option.</t>
  </si>
  <si>
    <t>DHCPc_SCN_02</t>
  </si>
  <si>
    <t>Check DHCPREQUEST during REBINDING STATE</t>
  </si>
  <si>
    <t>DHCPv4 SERVER,sniffer</t>
  </si>
  <si>
    <t>1. Start DHCP server.
2. Connect Server LAN to ECOS WAN.
3. Connect ECOS LAN interfaces to client PC-3/PC-4(LAN hosts).
4. Start sniffer on DHCP Server.
5. DUT must be able to get configured with IP address provided by DHCP server pc
6. Stop the server,Wait for renewal time expires, then find DHCPREQUEST message send to the broadcast.
7. DUT should move to REBINDING state..</t>
  </si>
  <si>
    <t>ECOS_DHCPc_36</t>
  </si>
  <si>
    <t>Check whether client retries DHCPREQUEST message.</t>
  </si>
  <si>
    <t>1. ECOS should be running on DUT.
2. LAN hosts should be connected with the LAN ports of DUT.
3. Connect DHCP-server-pc to switch.
4. DUT wan interface should be connected to switch.
5. Configure DUT with DHCP enabled on WAN interface(Static configuration disabled).
6. DUT must be able to send DHCP DORA messages with respect to client, this can be analyzed on packet sniffer(wireshark) running on DHCP-server PC.
7. DUT must be able to get configured with IP address provided by DHCP server pc, check IP with "wanstatus" command in CLI.
8. Stop the DHCP server(using "/etc/init.d/isc-dhcp-server stop" command in terminal). Wait for renewal time expires, DUT will move to REBIND state.
9. Verify DHCPREQUEST message from DUT in DHCP-server PC wireshark.</t>
  </si>
  <si>
    <t>DHCP REQUEST is expected to be retransmitted.</t>
  </si>
  <si>
    <t>ECOS_DHCPc_37</t>
  </si>
  <si>
    <t>Check for the time interval of DHCPREQUEST message  during Rebind state.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</si>
  <si>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Wait for renewal time expires, DUT will move to REBIND state.
8. Verify DHCPREQUEST message from DUT in DHCP-server PC wireshark.
9. Calcutate the time of DHCP REQUEST messages after the renewal expires (rebinding time should be 87.5% of the lease time).</t>
  </si>
  <si>
    <t>Client should send DHCP REQUEST message exactly at 87.5% of lease time.</t>
  </si>
  <si>
    <t>ECOS_DHCPc_38</t>
  </si>
  <si>
    <t>Check whether client transmits the DHCPREQUEST as broadcast.</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</si>
  <si>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Wait for renewal time expires, DUT will move to REBIND state.
8. Verify destination address of DHCPREQUEST message(REBINDING stage) from DUT in DHCP-server PC wireshark.</t>
  </si>
  <si>
    <t>Client PC-3/PC-4 must transmit the DHCPREQUEST as broadcast message.</t>
  </si>
  <si>
    <t>ECOS_DHCPc_39</t>
  </si>
  <si>
    <t>Check for the 'server identifier' in DHCPREQUEST message during rebinding.</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</si>
  <si>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Wait for renewal time expires, DUT will move to REBIND state.
8. Analyze DHCP massage on packet sniffer(wireshark) running on DHCP-server PC.
9. Open DHCP REQUEST (REBINDING stage)  packet in wireshark and check for “Server Identifier” option field.</t>
  </si>
  <si>
    <t>The 'server identifier' MUST NOT be filled in DHCP REQUEST message in rebinding.</t>
  </si>
  <si>
    <t>ECOS_DHCPc_40</t>
  </si>
  <si>
    <t>Check for the 'Requested IP Address' in DHCPREQUEST message during rebinding.</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</si>
  <si>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Wait for renewal time expires, DUT will move to REBIND state.
8. Analyze DHCP massage on packet sniffer(wireshark) running on DHCP-server PC.
9. Open DHCP REQUEST (REBINDING stage)  packet in wireshark and check for “Requested IP” option field.</t>
  </si>
  <si>
    <t>The 'Requested IP Address' MUST NOT be filled in DHCP REQUEST message in rebinding.</t>
  </si>
  <si>
    <t>ECOS_DHCPc_41</t>
  </si>
  <si>
    <t>Check for the 'ciaddr' in DHCPREQUEST message during rebinding.</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</si>
  <si>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Wait for renewal time expires, DUT will move to REBIND state.
8. Analyze DHCP massage on packet sniffer(wireshark) running on DHCP-server PC.
9. Open DHCP REQUEST (REBINDING stage)  packet in wireshark and check for “ciaddr” option field.</t>
  </si>
  <si>
    <t>The 'ciaddr' must be filled in with client's IP address.</t>
  </si>
  <si>
    <t>ECOS_DHCPc_42</t>
  </si>
  <si>
    <t>Check the time for DHCPREQUEST message sent by the client after the renewal of time.</t>
  </si>
  <si>
    <t>The time must be (0.875*Lease time) calculated as per RFC 2131.</t>
  </si>
  <si>
    <t>ECOS_DHCPc_43</t>
  </si>
  <si>
    <t>Check for the transaction ID for DHCP REQUEST in REBIND state.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</si>
  <si>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Wait for renewal time expires, DUT will move to REBIND state.
8. Analyze DHCP massage on packet sniffer(wireshark) running on DHCP-server PC.
9. Open DHCP REQUEST (REBINDING stage)  packet in wireshark and verify transaction ID of DHCPREQUEST message.</t>
  </si>
  <si>
    <t>The transaction ID is depends on implementation decision.</t>
  </si>
  <si>
    <t>DHCPc_SCN_03</t>
  </si>
  <si>
    <t>Verification of duplicate address detection</t>
  </si>
  <si>
    <t>1.Start DHCPV4 server LAN.
2.Connect Server LAN interface to ECOS WAN
3.Start Sniffer on DHCP Server.
4.Enable DHCPV4 Client on DUT WAN interface.
5.Give DUT's ip address to another client(PC-2) system manually.
7.Disconnect DUT's WAN interface and re-insert. Wait for 2 minutes.
6.Stop sniffer</t>
  </si>
  <si>
    <t>ECOS_DHCPc_44</t>
  </si>
  <si>
    <t>Check whether Client sends DHCPDECLINE message if any duplicate ip address present in the LAN.</t>
  </si>
  <si>
    <t>1. ECOS should be running on DUT.
2. LAN hosts should be connected with the LAN ports of DUT.
3. Connect DHCP-server-pc to switch.
4. DUT wan interface should be connected to switch.
5. Configure DUT with DHCP enabled on WAN interface(Static configuration disabled).
6. DUT must be able to send DHCP DORA messages with respect to client, this can be analyzed on packet sniffer(wireshark) running on DHCP-server PC.
7. DUT must be able to get configured with IP address provided by DHCP server pc, check IP with "wanstatus" command in CLI.
8. Take another PC (PC-2) and connect it to the switch.
9. Give DUT's ip address to PC-2 statically.
10. Disconnect DUT's WAN interface and re-insert. Wait for sometime.
11. Capture the DHCP messages from DUT in DHCP-server-pc, verify 'ciaddr' in the DHCPRELEASE message and also check for DHCP DECLINE message.</t>
  </si>
  <si>
    <t>Client must send DECLINE message if any duplicate ip address present in the LAN.</t>
  </si>
  <si>
    <t>DHCP_TC_46</t>
  </si>
  <si>
    <t>Verify  the transaction ID in DHCP DISCOVER and DHCP OFFER Message.</t>
  </si>
  <si>
    <t>1. ECOS should be running on DUT.
2. LAN hosts should be connected with the LAN ports of DUT.
3. DUT wan interface should be connected to DHCP-server-Pc.
4. Configure DUT to obtain IP dynamically on WAN interface(Static configuration disabled).
5. DUT must be able to send DHCP DORA, this can be analyzed on packet sniffer(wireshark) DHCP-server PC.
6. Verify the DHCP DISCOVER and  DHCP OFFER message and check the transaction ID. field"., this can be analyzed on packet sniffer(wireshark) running DHCP-server PC.</t>
  </si>
  <si>
    <t>The transaction ID should be same on the DHCP DISCOVER and  DHCP OFFER</t>
  </si>
  <si>
    <t>Week1</t>
  </si>
  <si>
    <t>DHCP_TC_47</t>
  </si>
  <si>
    <t>Verify  the transaction ID in DHCP REQUEST and DHCP ACK during DORA.</t>
  </si>
  <si>
    <t>1. ECOS should be running on DUT.
2. LAN hosts should be connected with the LAN ports of DUT.
3. DUT wan interface should be connected to DHCP-server-Pc.
4. Configure DUT to obtain IP dynamically on WAN interface(Static configuration disabled).
5. DUT must be able to send DHCP DORA, this can be analyzed on packet sniffer(wireshark) DHCP-server PC.
6. DUT must get assigned with the IP address offered by the DHCP server.
7. In Renwing state, Verify the DHCP  REQUEST and  DHCP  ACK message and check the transaction ID. field"., this can be analyzed on packet sniffer(wireshark) running DHCP-server PC.</t>
  </si>
  <si>
    <t>The transaction ID should be same on the DHCP REQUEST and DHCP  ACK</t>
  </si>
  <si>
    <t>DHCP_TC_48</t>
  </si>
  <si>
    <t>Verify the transaction ID in DHCP REQUEST and DHCP ACK Message in renewal state.</t>
  </si>
  <si>
    <t>1. ECOS should be running on DUT.
2. LAN hosts should be connected with the LAN ports of DUT.
3. DUT wan interface should be connected to DHCP-server-Pc.
4. Configure DUT to obtain IP dynamically on WAN interface(Static configuration disabled).
5. DUT must be able to send DHCP DORA, this can be analyzed on packet sniffer(wireshark) DHCP-server PC.
6. DUT must get assigned with the IP address offered by the DHCP server.
7. Verify the DHCP  REQUEST and  DHCP  ACK message and check the transaction ID. field"., this can be analyzed on packet sniffer(wireshark) running DHCP-server PC.</t>
  </si>
  <si>
    <t>DHCP_TC_49</t>
  </si>
  <si>
    <t>Verify the transaction ID in DHCP REQUEST and DHCP NACK Message during renewal.</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</si>
  <si>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Change the DHCP-server IP pool in diffrent network in dhcp configure file (using "vim /etc/dhcp/dhcpd.conf"). 
8. Restart the DHCP server (using "/etc/init.d/isc-dhcp-server restart" command in terminal).  
9. In Renwing state, Verify the DHCP  REQUEST and  DHCP  NACK message and check the transaction ID. field"., this can be analyzed on packet sniffer(wireshark) running DHCP-server PC.</t>
  </si>
  <si>
    <t>The transaction ID should be same on the DHCP REQUEST and DHCP   NACK</t>
  </si>
  <si>
    <t>TBD</t>
  </si>
  <si>
    <t>DHCP_TC_50</t>
  </si>
  <si>
    <t>Verify the transaction ID in DHCP REQUEST and DHCP  NACK Message during rebinding.</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</si>
  <si>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Change the DHCP-server IP pool in diffrent network in dhcp configure file (using "vim /etc/dhcp/dhcpd.conf"). 
9. Wait for renewal time expires, DUT will move to REBIND state. Restart the DHCP server (using "/etc/init.d/isc-dhcp-server restart" command in terminal).  
10. In Rebinding state, Verify the DHCP  REQUEST and  DHCP  NACK message and check the transaction ID. field"., this can be analyzed on packet sniffer(wireshark) running DHCP-server PC.</t>
  </si>
  <si>
    <t>DHCPc_SCN_04</t>
  </si>
  <si>
    <t>Check DHCPREQUEST during RENEWAL STATE</t>
  </si>
  <si>
    <t>P1</t>
  </si>
  <si>
    <t>Need to implement Sniffer librarary to validate DHCP packet options</t>
  </si>
  <si>
    <t>1.Start DHCPv4 server.
2.Connect Server LAN to ECOS WAN.
3.Connect ECOS LAN interfaces to client PC-3/PC-4.
4.Start sniffer on DHCPv4 Server.
5.After completing selecting state,wait for few minutes(according to lease time).
6.Stop Sniffer</t>
  </si>
  <si>
    <t>DHCP_TC_51</t>
  </si>
  <si>
    <t>Check whether client include a 'server identifier' in the DHCPREQUEST message in renewal state.</t>
  </si>
  <si>
    <r>
      <t xml:space="preserve">1. ECOS should be running on DUT.
2. LAN hosts should be connected with the LAN ports of DUT.
3. Connect DHCP-server-pc to switch.
4. DUT wan interface should be connected to switch.</t>
    </r>
    <r>
      <rPr>
        <sz val="12"/>
        <color rgb="FF000000"/>
        <rFont val="Calibri"/>
        <family val="2"/>
      </rPr>
      <t xml:space="preserve">5. Configure DUT to obtain IP dynamically on WAN interface(Static configuration disabled).
6. DUT must be able to send DHCP DORA messages, this can be analyzed on sniffer running on PC-1 ( attached to swich).
7. Stop the server/reboot the server and start again, Wait for few seconds.Find DHCPREQUEST message.
8.</t>
    </r>
    <r>
      <rPr>
        <sz val="12"/>
        <color rgb="FF000000"/>
        <rFont val="Arial"/>
        <family val="2"/>
      </rPr>
      <t xml:space="preserve">Capture the DHCP messages from PC-3/PC-4, verify the 'Server Identifier' option in DHCPREQUEST message.</t>
    </r>
  </si>
  <si>
    <t>The client(PC-3/PC-4) MUST NOT include a 'server identifier' in the DHCPREQUEST message.</t>
  </si>
  <si>
    <t>YES</t>
  </si>
  <si>
    <t>NOT DONE</t>
  </si>
  <si>
    <t>DHCP_TC_52</t>
  </si>
  <si>
    <t>Check whether client  destination ip the DHCPREQUEST message in renewal state.</t>
  </si>
  <si>
    <r>
      <t xml:space="preserve">1. ECOS should be running on DUT.
2. LAN hosts should be connected with the LAN ports of DUT.
3. Connect DHCP-server-pc to switch.
4. DUT wan interface should be connected to switch</t>
    </r>
    <r>
      <rPr>
        <sz val="12"/>
        <color rgb="FF000000"/>
        <rFont val="Calibri"/>
        <family val="2"/>
      </rPr>
      <t xml:space="preserve">5. Configure DUT to obtain IP dynamically on WAN interface(Static configuration disabled).
6. DUT must be able to send DHCP DORA messages, this can be analyzed on sniffer running on PC-1 ( attached to swich).
7. Stop the server/reboot the server and start again, Wait for few seconds.Find DHCPREQUEST message.
8.</t>
    </r>
    <r>
      <rPr>
        <sz val="12"/>
        <color rgb="FF000000"/>
        <rFont val="Arial"/>
        <family val="2"/>
      </rPr>
      <t xml:space="preserve">Capture the DHCP messages from PC-3/PC-4, verify the DHCPREQUEST message.</t>
    </r>
  </si>
  <si>
    <t>It should be unicast with server ip the DHCPREQUEST message</t>
  </si>
  <si>
    <t>DHCP_TC_53</t>
  </si>
  <si>
    <t>Check for DISCOVER retransmission delay is doubled with subsequent retransmissions up to a maximum of 64 seconds.</t>
  </si>
  <si>
    <t>1. ECOS should be running on DUT.
2. LAN hosts should be connected with the LAN ports of DUT.
3. DUT wan interface should be connected to DHCP-server-Pc.
4. Configure DUT with DHCP enabled on WAN interface(Static configuration disabled).
5. Stop  the DHCP server (/etc/init.d/isc-server stop).
6. DUT must be able to send DHCP DISCOVER, this can be analyzed on packet sniffer(wireshark) DHCP-server PC.
7. Capture the DHCP DISCOVER messages from DUT in DHCP-server-pc, Verify for the  Retransmision, DHCPDISCOVER interval as per RFC.</t>
  </si>
  <si>
    <t>DHCP_TC_54</t>
  </si>
  <si>
    <t>Check whether client retransmits DISCOVER until it rececives OFFER Message from server</t>
  </si>
  <si>
    <t>client(PC-3/PC-4) should retransmits DISCOVER until it rececives OFFER Message from server</t>
  </si>
  <si>
    <t>DHCP_TC_55</t>
  </si>
  <si>
    <r>
      <t xml:space="preserve">1. ECOS should be running on DUT.
2. LAN hosts should be connected with the LAN ports of DUT.
3. DUT wan interface should be connected to DHCP-server-Pc.</t>
    </r>
    <r>
      <rPr>
        <sz val="12"/>
        <color rgb="FF000000"/>
        <rFont val="Calibri"/>
        <family val="2"/>
      </rPr>
      <t xml:space="preserve">4. Configure DUT to obtain IP dynamically on WAN interface(Static configuration disabled).                                                                                                                             5. Stop  the DHCP server (/etc/init.d/isc-server stop).
6. DUT must be able to send DHCP DORA messages, this can be analyzed on sniffer running on PC-1 ( attached to swich.
7. After completing selecting state,wait for few minutes(according to lease time).
8. Capture the DHCP messages from PC-3/PC-4, Verify for the DHCPREQUEST message.</t>
    </r>
  </si>
  <si>
    <t>DHCP_TC_56</t>
  </si>
  <si>
    <t>Check whether  source IP in the DHCPREQUEST.</t>
  </si>
  <si>
    <r>
      <t xml:space="preserve">1. ECOS should be running on DUT.
2. LAN hosts should be connected with the LAN ports of DUT.
3. DUT wan interface should be connected to DHCP-server-Pc.</t>
    </r>
    <r>
      <rPr>
        <sz val="12"/>
        <color rgb="FF000000"/>
        <rFont val="Calibri"/>
        <family val="2"/>
      </rPr>
      <t xml:space="preserve">4. Configure DUT to obtain IP dynamically on WAN interface(Static configuration disabled).
5. DUT must be able to send DHCP DORA messages, this can be analyzed on sniffer running on PC-1 ( attached to swich).
6.  After completing selecting state,wait for few minutes(according to lease time).
7. Capture the DHCP messages from PC-3/PC-4, Verify the destination address of DHCPREQUEST message.</t>
    </r>
  </si>
  <si>
    <t>Source IP must be WAN IP in  DHCPREQUEST message.</t>
  </si>
  <si>
    <t>DHCP_TC_57</t>
  </si>
  <si>
    <t>Check for the Destination IP in DHCPACK message during renewing.</t>
  </si>
  <si>
    <r>
      <t xml:space="preserve">1. ECOS should be running on DUT.
2. LAN hosts should be connected with the LAN ports of DUT.
3. DUT wan interface should be connected to DHCP-server-Pc.</t>
    </r>
    <r>
      <rPr>
        <sz val="12"/>
        <color rgb="FF000000"/>
        <rFont val="Calibri"/>
        <family val="2"/>
      </rPr>
      <t xml:space="preserve">4. Configure DUT to obtain IP dynamically on WAN interface(Static configuration disabled).
5. DUT must be able to send DHCP DORA messages, this can be analyzed on sniffer running on PC-1 ( attached to swich).
6. After completing selecting state,wait for few minutes(according to lease time).
7. Capture the DHCP messages from PC-3/PC-4, verify the 'Server Identifier' option in DHCPREQUEST message.</t>
    </r>
  </si>
  <si>
    <t>Destination  IP must be WAN IP in  DHCPREQUEST message.</t>
  </si>
  <si>
    <t>DHCP_TC_58</t>
  </si>
  <si>
    <t>Check for the 'Requested IP Address' in DHCPREQUEST message during renewing</t>
  </si>
  <si>
    <r>
      <t xml:space="preserve">1. ECOS should be running on DUT.
2. LAN hosts should be connected with the LAN ports of DUT.
3. DUT wan interface should be connected to DHCP-server-Pc.</t>
    </r>
    <r>
      <rPr>
        <sz val="12"/>
        <color rgb="FF000000"/>
        <rFont val="Calibri"/>
        <family val="2"/>
      </rPr>
      <t xml:space="preserve">4. Configure DUT to obtain IP dynamically on WAN interface(Static configuration disabled).
5. DUT must be able to send DHCP DORA messages, this can be analyzed on sniffer running on PC-1 ( attached to swich).
6. After completing selecting state,wait for few minutes(according to lease time).
7. Capture the DHCP messages from PC-3/PC-4, verify the 'Requested IP Address' option in DHCPREQUEST message.</t>
    </r>
  </si>
  <si>
    <t>The 'Requested IP Address'' MUST NOT be filled in DHCP REQUEST message in renewal time.</t>
  </si>
  <si>
    <t>DHCP_TC_59</t>
  </si>
  <si>
    <t>Check for the 'ciaddr' in DHCPREQUEST message during Renewing</t>
  </si>
  <si>
    <t>1. ECOS should be running on DUT.
2. LAN hosts should be connected with the LAN ports of DUT.
3. DUT wan interface should be connected to DHCP-server-Pc.
4. Configure DUT with DHCP enabled on WAN interface(Static configuration disabled).
5. DUT must be able to send DHCP DORA, this can be analyzed on packet sniffer(wireshark) running DHCP-server PC.
6. In Renwing state, DUT must send DHCP request packet, this can be analyzed on packet sniffer(wireshark) running DHCP-server PC.
7. Verify the 'ciaddr' option field in  Renwing DHCPREQUEST message.</t>
  </si>
  <si>
    <t>DHCP_TC_60</t>
  </si>
  <si>
    <t>Check whether DHCP server will send DHCPACK message to client.</t>
  </si>
  <si>
    <t>1. ECOS should be running on DUT.
2. LAN hosts should be connected with the LAN ports of DUT.
3. DUT wan interface should be connected to DHCP-server-Pc.
4. Configure DUT with DHCP enabled on WAN interface(Static configuration disabled).
5. DUT must be able to send DHCP DORA, this can be analyzed on packet sniffer(wireshark) running DHCP-server PC.      
6. DUT must get assigned with the IP address offered by the DHCP server.
7. In Renwing state, DUT must recived DHCP ACK packet from DHCP Server, this can be analyzed on packet sniffer(wireshark) running DHCP-server PC.</t>
  </si>
  <si>
    <t>DHCP Server must send DHCP ACK message to client.</t>
  </si>
  <si>
    <t>DHCP_TC_61</t>
  </si>
  <si>
    <t>Check for the IP Address Lease time field in DHCPACK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</si>
  <si>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this can be analyzed on packet sniffer(wireshark) running DHCP-server PC.
6. In Renwing state, DUT must recived DHCP ACK packet from DHCP Server, this can be analyzed on packet sniffer(wireshark) running DHCP-server PC.
7. Verify the 'lease time' option field in DHCPACK message.</t>
  </si>
  <si>
    <t>IP Address lease time must be present in DHCPACK Message.</t>
  </si>
  <si>
    <t>DHCP_TC_62</t>
  </si>
  <si>
    <t>Verify whether dhcpclient is going for DORA if NAK received during renewal.</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</si>
  <si>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Change the DHCP-server IP pool in diffrent network in dhcp configure file (using "vim /etc/dhcp/dhcpd.conf"). 
8. Restart the DHCP server (using "/etc/init.d/isc-dhcp-server restart" command in terminal).  
9. Analyze DHCP massage on packet sniffer(wireshark) running on DHCP-server PC.</t>
  </si>
  <si>
    <t>The client must send the DHCPDISCOVER message after recving DHCPNAK.</t>
  </si>
  <si>
    <t>DHCP_TC_63</t>
  </si>
  <si>
    <t>Verify whether dhcpclient is going for DORA if NAK received during rebinding.</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</si>
  <si>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Change the DHCP-server IP pool in diffrent network in dhcp configure file (using "vim /etc/dhcp/dhcpd.conf"). 
9. Wait for renewal time expires, DUT will move to REBIND state. Restart the DHCP server (using "/etc/init.d/isc-dhcp-server restart" command in terminal).  
10. Analyze DHCP massage on packet sniffer(wireshark) running on DHCP-server PC.</t>
  </si>
  <si>
    <t>DHCP_TC_64</t>
  </si>
  <si>
    <t>Verify that default route(showroute) is getting updated when default route ip received from DHCP server has changed in renew process.</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</si>
  <si>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Change the default route(option route) in dhcp configure file (using "vim /etc/dhcp/dhcpd.conf"). 
8. Restart the DHCP server (using "/etc/init.d/isc-dhcp-server restart" command in terminal).  
9. Analyze DHCP massage on packet sniffer(wireshark) running on DHCP-server PC.
10. Open DHCP ACK packet in wireshark and check for “Router” option field.
11. verify with "showroute" command in CLI.</t>
  </si>
  <si>
    <t>Default route should be updated.</t>
  </si>
  <si>
    <t>DHCP_TC_65</t>
  </si>
  <si>
    <t>Verify if default route(showroute) is getting updated when default route ip received from DHCP server has changed in rebind process.</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</si>
  <si>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Change the default route(option route) in dhcp configure file (using "vim /etc/dhcp/dhcpd.conf"). 
9. Wait for renewal time expires, DUT will move to REBIND state. Restart the DHCP server (using "/etc/init.d/isc-dhcp-server restart" command in terminal).  
10. Analyze DHCP massage on packet sniffer(wireshark) running on DHCP-server PC.
11. Open DHCP ACK packet in wireshark and check for “Router” option field.</t>
    </r>
    <r>
      <rPr>
        <sz val="12"/>
        <color rgb="FF000000"/>
        <rFont val="Arial1"/>
        <family val="0"/>
      </rPr>
      <t xml:space="preserve">12. verify with "showroute" command in CLI.</t>
    </r>
  </si>
  <si>
    <t>Week2</t>
  </si>
  <si>
    <t>DHCP_TC_66</t>
  </si>
  <si>
    <t>Verify wanstatus is updating after renew if default dns ip has been changed in dhcp server configuration.</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</si>
  <si>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Change the default route(option route)/dns/ddns ip in dhcp configure file (using "vim /etc/dhcp/dhcpd.conf"). 
8. Restart the DHCP server (using "/etc/init.d/isc-dhcp-server restart" command in terminal).  
9. Analyze DHCP massage on packet sniffer(wireshark) running on DHCP-server PC.
10. Open DHCP ACK packet in wireshark and check for “dns ip” option field.</t>
    </r>
    <r>
      <rPr>
        <sz val="12"/>
        <color rgb="FF000000"/>
        <rFont val="Arial1"/>
        <family val="0"/>
      </rPr>
      <t xml:space="preserve">11. verify with "wanstatus" command in CLI.</t>
    </r>
  </si>
  <si>
    <t>Wanstatus should be updated.</t>
  </si>
  <si>
    <t>DHCP_TC_67</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</si>
  <si>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Change the default route(option route) in dhcp configure file (using "vim /etc/dhcp/dhcpd.conf"). 
9. Wait for renewal time expires, DUT will move to REBIND state. Restart the DHCP server (using "/etc/init.d/isc-dhcp-server restart" command in terminal).  
10. Analyze DHCP massage on packet sniffer(wireshark) running on DHCP-server PC.
11. Open DHCP ACK packet in wireshark and check for “dns” option field.</t>
    </r>
    <r>
      <rPr>
        <sz val="12"/>
        <color rgb="FF000000"/>
        <rFont val="Arial1"/>
        <family val="0"/>
      </rPr>
      <t xml:space="preserve">12. verify with "wanstatus" command in CLI.</t>
    </r>
  </si>
  <si>
    <t>DHCP_TC_68</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</si>
  <si>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Change the default route(option route) in dhcp configure file (using "vim /etc/dhcp/dhcpd.conf"). 
9. Reboot the minicom.  
10. Analyze DHCP massage on packet sniffer(wireshark) running on DHCP-server PC.
11. Open DHCP ACK packet in wireshark and check for “dns” option field.</t>
    </r>
    <r>
      <rPr>
        <sz val="12"/>
        <color rgb="FF000000"/>
        <rFont val="Arial1"/>
        <family val="0"/>
      </rPr>
      <t xml:space="preserve">12. verify with "wanstatus" command in CLI.</t>
    </r>
  </si>
  <si>
    <t>DHCP_TC_69</t>
  </si>
  <si>
    <t>Verify wanstatus is updating after renew if default ddns ip has been changed in dhcp server configuration.</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</si>
  <si>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Change the default route(option route)/dns/ddns ip in dhcp configure file (using "vim /etc/dhcp/dhcpd.conf"). 
8. Restart the DHCP server (using "/etc/init.d/isc-dhcp-server restart" command in terminal).  
9. Analyze DHCP massage on packet sniffer(wireshark) running on DHCP-server PC.
10. Open DHCP ACK packet in wireshark and check for “ddns ip” option field.</t>
    </r>
    <r>
      <rPr>
        <sz val="12"/>
        <color rgb="FF000000"/>
        <rFont val="Arial1"/>
        <family val="0"/>
      </rPr>
      <t xml:space="preserve">11. verify with "wanstatus" command in CLI.</t>
    </r>
  </si>
  <si>
    <t>DHCP_TC_70</t>
  </si>
  <si>
    <t>Verify wanstatus is updating after rebind if default ddns ip has been changed in dhcp server configuration.</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</si>
  <si>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Change the default route(option route) in dhcp configure file (using "vim /etc/dhcp/dhcpd.conf"). 
9. Wait for renewal time expires, DUT will move to REBIND state. Restart the DHCP server (using "/etc/init.d/isc-dhcp-server restart" command in terminal).  
10. Analyze DHCP massage on packet sniffer(wireshark) running on DHCP-server PC.
11. Open DHCP ACK packet in wireshark and check for “ddns” option field.</t>
    </r>
    <r>
      <rPr>
        <sz val="12"/>
        <color rgb="FF000000"/>
        <rFont val="Arial1"/>
        <family val="0"/>
      </rPr>
      <t xml:space="preserve">12. verify with "wanstatus" command in CLI.</t>
    </r>
  </si>
  <si>
    <t>DHCP_TC_71</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</si>
  <si>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Change the default route(option route) in dhcp configure file (using "vim /etc/dhcp/dhcpd.conf"). 
9.Reboot the minicom.  
10. Analyze DHCP massage on packet sniffer(wireshark) running on DHCP-server PC.
11. Open DHCP ACK packet in wireshark and check for “ddns” option field.</t>
    </r>
    <r>
      <rPr>
        <sz val="12"/>
        <color rgb="FF000000"/>
        <rFont val="Arial1"/>
        <family val="0"/>
      </rPr>
      <t xml:space="preserve">12. verify with "wanstatus" command in CLI.</t>
    </r>
  </si>
  <si>
    <t>DHCP_TC_72</t>
  </si>
  <si>
    <t>Verify that wan should loose ip and wanstatus should be down after lease time over if server is not present.</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</si>
  <si>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Wait for lease time expiry of DHCP-server.
9. Verify IP with command "wanstatus" in CLI.</t>
  </si>
  <si>
    <t>Wanstatus must be Down.</t>
  </si>
  <si>
    <t>DHCP_TC_73</t>
  </si>
  <si>
    <t>Verify whether lease time is getting updated during renewal if dhcp server configuration got changed.</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</si>
  <si>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Change the lease time in dhcp configure file (using "vim /etc/dhcp/dhcpd.conf"). 
8. Restart the DHCP server (using "/etc/init.d/isc-dhcp-server restart" command in terminal).  
9. Analyze DHCP massage on packet sniffer(wireshark) running on DHCP-server PC.</t>
  </si>
  <si>
    <t>lease time must be updated.</t>
  </si>
  <si>
    <t>DHCP_TC_74</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</si>
  <si>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Change the lease time in dhcp configure file (using "vim /etc/dhcp/dhcpd.conf"). 
8. Reboot the minicom.  
9. Analyze DHCP massage on packet sniffer(wireshark) running on DHCP-server PC.</t>
  </si>
  <si>
    <t>DHCP_TC_75</t>
  </si>
  <si>
    <t>Verify whether lease time is getting updated during rebinding if dhcp server configuration got changed.</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</si>
  <si>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Change the lease time in dhcp configure file (using "vim /etc/dhcp/dhcpd.conf").
9. Wait for renewal time expires, DUT will move to REBIND state. Restart the DHCP server (using "/etc/init.d/isc-dhcp-server restart" command in terminal).  
10. Analyze DHCP massage on packet sniffer(wireshark) running on DHCP-server PC.</t>
  </si>
  <si>
    <t>DHCP_TC_76</t>
  </si>
  <si>
    <t>Verify whether dhcpclient is receiving NAK while renewing if dhcp server pool has been changed.</t>
  </si>
  <si>
    <t>The client must recvie DHCPNAK from DHCP-server.</t>
  </si>
  <si>
    <t>DHCP_TC_77</t>
  </si>
  <si>
    <t>verify the gateway IP  address after the changing the IP address</t>
  </si>
  <si>
    <t>1. ECOS should be running on DUT.
2. LAN hosts should be connected with the LAN ports of DUT.
3. DUT wan interface should be connected to DHCP-server-Pc.
4. Configure DUT with DHCP enabled on WAN interface(Static configuration disabled).
5. Remove the default route(option route) in dhcp server configure file (using "vim /etc/dhcp/dhcpd.conf"). 
6.“reboot" the system in minicom.  
7. DUT must be able to send DHCP DORA messages with respect to client, this can be analyzed on packet sniffer(wireshark) running on DHCP-server PC.
8. DUT must get assigned with the IP address offered by the DHCP server.
9. Analyze DHCP massage on packet sniffer(wireshark) running on DHCP-server PC.
10.verify default route with "wanstatus" or "showroute" command in CLI.</t>
  </si>
  <si>
    <t>DUT should get assigned with IP address by DHCP server but Default route must be fill with 0.0.0.0 Ip.</t>
  </si>
  <si>
    <t>DHCP_TC_78</t>
  </si>
  <si>
    <t>1. ECOS should be running on DUT.
2. LAN hosts should be connected with the LAN ports of DUT.
3. DUT wan interface should be connected to DHCP-server-Pc.
4. Configure DUT with DHCP enabled on WAN interface(Static configuration disabled).
5. Remove the default route(option route) in dhcp server configure file (using "vim /etc/dhcp/dhcpd.conf"). 
6. Restart the DHCP server (using "/etc/init.d/isc-dhcp-server restart" command in terminal).  
7. DUT must be able to send DHCP DORA messages with respect to client, this can be analyzed on packet sniffer(wireshark) running on DHCP-server PC.
8. DUT must get assigned with the IP address offered by the DHCP server.
9. Analyze DHCP massage on packet sniffer(wireshark) running on DHCP-server PC.
10.verify default route with "wanstatus" or "showroute" command in CLI.</t>
  </si>
  <si>
    <t>DUT should get assigned with IP address by DHCP server but Default route must be fill with previous Ip address.</t>
  </si>
  <si>
    <t>DHCP_TC_79</t>
  </si>
  <si>
    <t>1. ECOS should be running on DUT.
2. LAN hosts should be connected with the LAN ports of DUT.
3. DUT wan interface should be connected to DHCP-server-Pc.
4. Configure DUT with DHCP enabled on WAN interface.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Wait for renewal time expires. Check for the DHCP REQUEST retransmissions.
9. Analyze DHCP massage on packet sniffer(wireshark) running on DHCP-server PC.</t>
  </si>
  <si>
    <t>In RENEWING states, if the client receives no response to its DHCPREQUEST message, the client SHOULD wait one-half of the remaining time until T2 (in RENEWING state) and one-half of the remaining lease time (in REBINDING state), down to a minimum of
60 seconds, before retransmitting the DHCPREQUEST message.</t>
  </si>
  <si>
    <t>DHCP_TC_80</t>
  </si>
  <si>
    <t>Verify the DHCP REQUEST retransmission intervals during rebinding state.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</si>
  <si>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Wait for rebinding time expires. Check for the DHCP REQUEST retransmissions.
9. Analyze DHCP massage on packet sniffer(wireshark) running on DHCP-server PC.</t>
  </si>
  <si>
    <t>In REBINDING states, if the client receives no
response to its DHCPREQUEST message, the client SHOULD wait one-half of the remaining time until T2 (in RENEWING state) and one-half of the remaining lease time (in REBINDING state), down to a minimum of
60 seconds, before retransmitting the DHCPREQUEST message.</t>
  </si>
  <si>
    <t>DHCP_TC_81</t>
  </si>
  <si>
    <t>Verify dhcp client should go for DORA process again after lease time is over if dhcp server is not present in network.</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</si>
  <si>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Wait for lease time expires. verify with "wanstatus" command in CLI.
9. Analyze DHCP massage on packet sniffer(wireshark) running on DHCP-server PC.</t>
  </si>
  <si>
    <t>The client must send the DHCPDISCOVER retransmission message.</t>
  </si>
  <si>
    <t>DHCP_TC_82</t>
  </si>
  <si>
    <t>Verify the DHCP DISCOVER retransmission intervals.</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</si>
  <si>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Stop the DHCP server(using "/etc/init.d/isc-dhcp-server stop" command in terminal). 
8. Wait for lease time expires. Check for the DHCP DISCOVER retransmissions massage.
9. Analyze DHCP massage on packet sniffer(wireshark) running on DHCP-server PC.</t>
  </si>
  <si>
    <t>The delay before the first DHCP DISCOVER retransmission SHOULD be 4 seconds randomized by the value of a uniform random number chosen from the range -1 to +1.</t>
  </si>
  <si>
    <t>DHCP_TC_83</t>
  </si>
  <si>
    <t>Verify DHCP DISCOVER  message With YOUR (client) IP address.</t>
  </si>
  <si>
    <t>1. ECOS should be running on DUT.
2. LAN hosts should be connected with the LAN ports of DUT.
3. DUT wan interface should be connected to DHCP-server-Pc.
4. Configure DUT with DHCP enabled on WAN interface.
5. DUT must be able to send DHCP DORA messages with respect to client, this can be analyzed on packet sniffer(wireshark) running on DHCP-server PC.
6. Verify YOUR(client) IP address of DHCP DISCOVER message from DUT in PC(DHCP-server) wireshark."</t>
  </si>
  <si>
    <t>DUT should send the your (client) ip address in the DISCOVER packet as the 0.0.0.0</t>
  </si>
  <si>
    <t>DHCP_TC_84</t>
  </si>
  <si>
    <t>Verify DHCP DISCOVER  message With CLIENT IP address.</t>
  </si>
  <si>
    <t>1. ECOS should be running on DUT.
2. LAN hosts should be connected with the LAN ports of DUT.
3. DUT wan interface should be connected to DHCP-server-Pc.
4. Configure DUT with DHCP enabled on WAN interface.
5. DUT must be able to send DHCP DORA messages with respect to client, this can be analyzed on packet sniffer(wireshark) running on DHCP-server PC.
6. Verify CLIENT IP address of DHCP DISCOVER message from DUT in PC(DHCP-server) wireshark."</t>
  </si>
  <si>
    <t>DUT should send the CLIENT IP address in the DISCOVER packet as the 0.0.0.0</t>
  </si>
  <si>
    <t>DHCP_TC_85</t>
  </si>
  <si>
    <t>Verify DHCP OFFER  message With CLIENT IP address.</t>
  </si>
  <si>
    <t>1. ECOS should be running on DUT.
2. LAN hosts should be connected with the LAN ports of DUT.
3. DUT wan interface should be connected to DHCP-server-Pc.
4. Configure DUT with DHCP enabled on WAN interface.
5. DUT must be able to send DHCP DORA messages with respect to client, this can be analyzed on packet sniffer(wireshark) running on DHCP-server PC.
6. Verify CLIENT IP address of DHCP OFFER message from DHCP SERVER in PC(DHCP-server) wireshark."</t>
  </si>
  <si>
    <t>DUT should recived the CLIENT IP address in the DHCP OFFER packet as the 0.0.0.0</t>
  </si>
  <si>
    <t>DHCP_TC_86</t>
  </si>
  <si>
    <t>Verify DHCP REQUEST message With CLIENT IP address.</t>
  </si>
  <si>
    <t>2. ECOS should be running on DUT.
2. LAN hosts should be connected with the LAN ports of DUT.
3. DUT wan interface should be connected to DHCP-server-Pc.
4. Configure DUT with DHCP enabled on WAN interface.
5. DUT must be able to send DHCP DORA messages with respect to client, this can be analyzed on packet sniffer(wireshark) running on DHCP-server PC.
6. Verify CLIENT IP address of DHCP REQUEST message from DUT in PC(DHCP-server) wireshark."</t>
  </si>
  <si>
    <t>DUT should send the CLIENT IP address in the REQUEST packet as the 0.0.0.0</t>
  </si>
  <si>
    <t>DHCP_TC_87</t>
  </si>
  <si>
    <t>Verify whether client send OFFER message With YOUR (client) IP</t>
  </si>
  <si>
    <t>1. ECOS should be running on DUT.
2. LAN hosts should be connected with the LAN ports of DUT.
3. DUT wan interface should be connected to DHCP-server-Pc.
4. Configure DUT with DHCP enabled on WAN interface.
5. DUT must be able to send DHCP DORA messages with respect to client, this can be analyzed on packet sniffer(wireshark) running on DHCP-server PC.
6. Verify YOUR(client) IP address of DHCP OFFER message from DHCP SERVER in PC(DHCP-server) wireshark."</t>
  </si>
  <si>
    <t>DUT should recived the YOUR IP address in the OFFER packet filled with offer IP.</t>
  </si>
  <si>
    <t>DHCPc_SCN_05</t>
  </si>
  <si>
    <t>Check for DHCP RELEASE during its lease on network.</t>
  </si>
  <si>
    <t>1.Start DHCPV4 server LAN.
2.Connect Server LAN interface to ECOS WAN
3.Start Sniffer on DHCP Server.
4.Enable DHCPV4 Client on DUT WAN interface.
5.Kill the dhcp client(PC-3/PC-4) process,wait for 2 sec.
6.Stop sniffer</t>
  </si>
  <si>
    <t>DHCP_TC_88</t>
  </si>
  <si>
    <t>Check for the option value of the “DHCP Message Type”</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</si>
  <si>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t>
    </r>
    <r>
      <rPr>
        <sz val="12"/>
        <color rgb="FF111111"/>
        <rFont val="Century Gothic"/>
        <family val="2"/>
      </rPr>
      <t xml:space="preserve">7. Make Client PC-3/PC-4 interface down, Wait for few seconds.Find DHCPRELEASE message.</t>
    </r>
    <r>
      <rPr>
        <sz val="12"/>
        <color rgb="FF000000"/>
        <rFont val="Calibri"/>
        <family val="2"/>
      </rPr>
      <t xml:space="preserve">8. Capture the DHCP messages from PC-3/PC-4, verify the DHCPRELEASE message send by PC-3/PC-4.</t>
    </r>
  </si>
  <si>
    <t>The option value of “DHCP Message type” must be OPTION: (53)</t>
  </si>
  <si>
    <t>DHCP_TC_89</t>
  </si>
  <si>
    <t>Check for the value of option type of server Identifier</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</si>
  <si>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t>
    </r>
    <r>
      <rPr>
        <sz val="12"/>
        <color rgb="FF111111"/>
        <rFont val="Century Gothic"/>
        <family val="2"/>
      </rPr>
      <t xml:space="preserve">7. Make Client PC-3/PC-4 interface down, Wait for few seconds.Find DHCPRELEASE message.</t>
    </r>
    <r>
      <rPr>
        <sz val="12"/>
        <color rgb="FF000000"/>
        <rFont val="Calibri"/>
        <family val="2"/>
      </rPr>
      <t xml:space="preserve">8. Capture the DHCP messages from PC-3/PC-4, verify the 'server identifier' in DHCPRELEASE message.</t>
    </r>
  </si>
  <si>
    <t>The value of option type must be SERVER IDENTIFIER (54)</t>
  </si>
  <si>
    <t>DHCP_TC_90</t>
  </si>
  <si>
    <t>Check for the source and destination port numbers in  DHCP v4 packets</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</si>
  <si>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t>
    </r>
    <r>
      <rPr>
        <sz val="12"/>
        <color rgb="FF111111"/>
        <rFont val="Century Gothic"/>
        <family val="2"/>
      </rPr>
      <t xml:space="preserve">7. Make Client PC-3/PC-4 interface down, Wait for few seconds.Find DHCPRELEASE message.</t>
    </r>
    <r>
      <rPr>
        <sz val="12"/>
        <color rgb="FF000000"/>
        <rFont val="Calibri"/>
        <family val="2"/>
      </rPr>
      <t xml:space="preserve">8. Capture the DHCP messages from PC-3/PC-4,verify the source and destination port number in DHCPRELEASE message.</t>
    </r>
  </si>
  <si>
    <t>DHCP v4 message must contain source port as 68 and destination port as 67</t>
  </si>
  <si>
    <t>DHCP_TC_91</t>
  </si>
  <si>
    <t>Check for the DHCP Message Type in Option field.</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</si>
  <si>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t>
    </r>
    <r>
      <rPr>
        <sz val="12"/>
        <color rgb="FF111111"/>
        <rFont val="Century Gothic"/>
        <family val="2"/>
      </rPr>
      <t xml:space="preserve">7. Make Client PC-3/PC-4 interface down, Wait for few seconds.Find DHCPRELEASE message.</t>
    </r>
    <r>
      <rPr>
        <sz val="12"/>
        <color rgb="FF000000"/>
        <rFont val="Calibri"/>
        <family val="2"/>
      </rPr>
      <t xml:space="preserve">8. Capture the DHCP messages from PC-3/PC-4, verify the 'Message type' in DHCPRELEASE message.</t>
    </r>
  </si>
  <si>
    <t>DHCP Message Type must be DHCP:RELEASE (7) in the option:(53)</t>
  </si>
  <si>
    <t>DHCP_TC_92</t>
  </si>
  <si>
    <t>Check for the source address of 'DHCP RELEASE MESSAGE'</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</si>
  <si>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t>
    </r>
    <r>
      <rPr>
        <sz val="12"/>
        <color rgb="FF111111"/>
        <rFont val="Century Gothic"/>
        <family val="2"/>
      </rPr>
      <t xml:space="preserve">7. Make Client PC-3/PC-4 interface down, Wait for few seconds.Find DHCPRELEASE message.</t>
    </r>
    <r>
      <rPr>
        <sz val="12"/>
        <color rgb="FF000000"/>
        <rFont val="Calibri"/>
        <family val="2"/>
      </rPr>
      <t xml:space="preserve">8. Capture the DHCP messages from PC-3/PC-4, verify the source address of DHCPRELEASE message.</t>
    </r>
  </si>
  <si>
    <t>The source address of 'DHCP RELEASE MESSAGE' will be client ip address.</t>
  </si>
  <si>
    <t>DHCP_TC_93</t>
  </si>
  <si>
    <t>Chcek whether Client sends DHCPRELEASE Message to unicast.</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</si>
  <si>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t>
    </r>
    <r>
      <rPr>
        <sz val="12"/>
        <color rgb="FF111111"/>
        <rFont val="Century Gothic"/>
        <family val="2"/>
      </rPr>
      <t xml:space="preserve">7. Make Client PC-3/PC-4 interface down, Wait for few seconds.Find DHCPRELEASE message.</t>
    </r>
    <r>
      <rPr>
        <sz val="12"/>
        <color rgb="FF000000"/>
        <rFont val="Calibri"/>
        <family val="2"/>
      </rPr>
      <t xml:space="preserve">8. Capture the DHCP messages from PC-3/PC-4, verify the DHCPRELEASE message.</t>
    </r>
  </si>
  <si>
    <t>The client(PC-3/PC-4) must transmits DHCPRELEASE Message as unicast.</t>
  </si>
  <si>
    <t>DHCP_TC_94</t>
  </si>
  <si>
    <t>Check for the 'ciaddr' in RELEASE message during its lease on network.</t>
  </si>
  <si>
    <r>
      <t xml:space="preserve">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t>
    </r>
    <r>
      <rPr>
        <sz val="12"/>
        <color rgb="FF111111"/>
        <rFont val="Century Gothic"/>
        <family val="2"/>
      </rPr>
      <t xml:space="preserve">7. Make Client PC-3/PC-4 interface down, Wait for few seconds.Find DHCPRELEASE message.</t>
    </r>
    <r>
      <rPr>
        <sz val="12"/>
        <color rgb="FF000000"/>
        <rFont val="Calibri"/>
        <family val="2"/>
      </rPr>
      <t xml:space="preserve">8. Capture the DHCP messages from PC-3/PC-4,verify 'ciaddr' in the DHCPRELEASE message.</t>
    </r>
  </si>
  <si>
    <t>The 'ciaddr' must be filled in with client's IP address</t>
  </si>
  <si>
    <t>ECOS_DHCPc_95</t>
  </si>
  <si>
    <t>Verify the lease time  in the DHCPREQUEST  message.</t>
  </si>
  <si>
    <t>1. ECOS should be running on DUT.
2. LAN hosts should be connected with the LAN ports of DUT.
3. DUT wan interface should be connected to DHCP-server-Pc.
4. Configure DUT with DHCP enabled on WAN interface.
5. DUT must be able to send DHCP DORA messages with respect to client, this can be analyzed on packet sniffer(wireshark) running on DHCP-server PC.
6. DUT must be able to get configured with IP address provided by DHCP server pc, check IP with "wanstatus" command in CLI.
7. Remove the wan interface cable and re-insert the cable within lease time period.
8. Analyze DHCP massage on packet sniffer(wireshark) running on DHCP-server PC.
9. Verify lease time  of DHCPREQUEST message from DUT in DHCP-server PC wireshark.</t>
  </si>
  <si>
    <t>IP Address lease time must be present in DHCP Request Message.</t>
  </si>
  <si>
    <t>ECOS_DHCPc_96</t>
  </si>
  <si>
    <t>Verify whether your (client ) ip in  DHCPREQUEST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</si>
  <si>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make the DUT DOWN and UP  within lease time period.
8. Analyze DHCP massage on packet sniffer(wireshark) running on DHCP-server PC.
9. Verify DHCPREQUEST message from DUT in DHCP-server PC wireshark.</t>
  </si>
  <si>
    <t>ECOS_DHCPc_97</t>
  </si>
  <si>
    <t>Verify for the 'source IP' in DHCPREQUEST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</si>
  <si>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7.make the DUT DOWN and UP  within lease time period.
8. Analyze DHCP massage on packet sniffer(wireshark) running on DHCP-server PC.
9. Open DHCP REQUEST packet in wireshark and check for "ciaddr” field.</t>
  </si>
  <si>
    <t>The 'source ip' must be filled with '0.0.0.0'.</t>
  </si>
  <si>
    <t>ECOS_DHCPc_98</t>
  </si>
  <si>
    <t>Verify whether client send DHCPACK message as unicast.</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</si>
  <si>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make the DUT DOWN and UP  within lease time period.
8. Analyze DHCP massage on packet sniffer(wireshark) running on DHCP-server PC.
9. Verify destination address of DHCPACK message from DUT in DHCP-server PC wireshark.</t>
  </si>
  <si>
    <t>Client must send DHCPACK message as unicast.</t>
  </si>
  <si>
    <t>ECOS_DHCPc_99</t>
  </si>
  <si>
    <t>Verify whether DHCPACK contains 'Server Identifier' option.</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</si>
  <si>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make the DUT DOWN and UP  within lease time period.
8. Analyze DHCP massage on packet sniffer(wireshark) running on DHCP-server PC.
9. Open DHCP ACK packet in wireshark and check for “Server Identifier” option field.</t>
  </si>
  <si>
    <t>DHCPACK must  have 'Server Identifier'option.</t>
  </si>
  <si>
    <t>ECOS_DHCPc_100</t>
  </si>
  <si>
    <t>Verify whether DHCPACK contains 'CIADDR' option.</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</si>
  <si>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 make the DUT DOWN and UP  within lease time period.
8. Analyze DHCP massage on packet sniffer(wireshark) running on DHCP-server PC.
9. Open DHCP ACK packet in wireshark and check for “Requested IP Address” option field.</t>
  </si>
  <si>
    <t>DHCPACK must have 'CIADDR' option.</t>
  </si>
  <si>
    <t>ECOS_DHCPc_101</t>
  </si>
  <si>
    <t>Verify whether  DHCPACK contains the lease time message.</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</si>
  <si>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7.make the DUT DOWN and UP  within lease time period.
8. Analyze DHCP massage on packet sniffer(wireshark) running on DHCP-server PC.
9. Verify DHCPACK message from DUT in DHCP-server PC wireshark.</t>
  </si>
  <si>
    <t>IP Address lease time must be present in DHCP Ack.</t>
  </si>
  <si>
    <t>ECOS_DHCPc_102</t>
  </si>
  <si>
    <t>Verify wheather the DHCPREQUEST and DHPCACK contains the same transaction ID</t>
  </si>
  <si>
    <t>The transaction ID of DHCPREQUEST and the DHCPACK must be same</t>
  </si>
  <si>
    <t>ECOS_DHCPc_103</t>
  </si>
  <si>
    <t>Verify wheather the DHCPREQUEST and DHPCNAK contains the same transaction ID</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</si>
  <si>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be able to get configured with IP address provided by DHCP server pc, check IP with "wanstatus" command in CLI.                                                                                                                7.Change the DHCP Configration file('vim /etc/dhcp/dhcpd.conf') in server at the renewal time
7.make the DUT DOWN and UP  within lease time period.
8. Analyze DHCP massage on packet sniffer(wireshark) running on DHCP-server PC.
9. Verify DHCPACK message from DUT in DHCP-server PC wireshark.</t>
  </si>
  <si>
    <t>The transaction ID of DHCPREQUEST and the DHCPNAK must be same</t>
  </si>
  <si>
    <t>Verify the Message type of  DHCP NACK Message during renewal.</t>
  </si>
  <si>
    <t>1. ECOS should be running on DUT.
2. LAN hosts should be connected with the LAN ports of DUT.
3. DUT wan interface should be connected to DHCP-server-Pc.
4. Configure DUT with DHCP enabled on WAN interface(Static configuration disabled).
5. DUT must be able to send DHCP DORA messages with respect to client, this can be analyzed on packet sniffer(wireshark) running on DHCP-server PC.
6. DUT must get assigned with the IP address offered by the DHCP server.
7. Change the DHCP-server IP pool in diffrent network in dhcp configure file (using "vim /etc/dhcp/dhcpd.conf"). 
8. Restart the DHCP server (using "/etc/init.d/isc-dhcp-server restart" command in terminal).  
9. In Renwing state, Verify the message type of DHCP  NACK message  field"., this can be analyzed on packet sniffer(wireshark) running DHCP-server PC.</t>
  </si>
  <si>
    <t>The message type of DHCP   NACK should 6</t>
  </si>
  <si>
    <t>NETWORKING - DHCP SERVER FUNCTIONALITY</t>
  </si>
  <si>
    <t>TC_GES_DHCPs_1</t>
  </si>
  <si>
    <t>Verify dynamic allocation of IP address to STAs(Both wired and wireless hosts) from DHCP server on DUT.</t>
  </si>
  <si>
    <t>1. ECOS should be running on DUT.
2. DUT wan interface should be connected to DHCP-server-Pc.
3. DUT must get assigned with IP address from DHCP-server.
4. To configure the ssid use following commands in CLI:
   a. hostapd stop
   b. hostapd conf -i ath0 open &lt;ssid&gt; &lt;channel-number&gt;
   c. hostapd start
   d. reboot the DUT using "reboot" command in CLI.
5. Configure the SSID of the DUT and make sure access point is up.
6. LAN hosts should be connected with the LAN ports of DUT and connect wireless clients to DUT.
7. Packet Sniffer like wireshark should be installed and running on LAN hosts (both wired and wireless) to capture DORA packets.
8. LAN hosts (both wired and wireless) must send Discovery messages and acquire IP address via DORA process with DHCP server running on DUT.</t>
  </si>
  <si>
    <t>Both wired and wireless hosts must be able to get configured with IP address from DUT's DHCP server's IP pool.</t>
  </si>
  <si>
    <t>TC_GES_DHCPs_2</t>
  </si>
  <si>
    <t>Verify for multiple DHCP  servers serving IP assignment in network.</t>
  </si>
  <si>
    <t>1. ECOS should be running on DUT.
2. DUT wan interface should be connected to DHCP-server-Pc.
3. DUT must get assigned with IP address from DHCP-server.
4. Connect one of the LAN port of DUT to switch.
5. Connect another DHCP server(PC-2) to the switch.
6. Configure DHCP server(PC-2) pool same as the DUT's pool and start the DHCP server.
7. Packet Sniffer like wireshark should be installed and running on LAN hosts to capture DORA packets.
8. Connect LAN hosts to the switch, LAN hosts must send Discovery messages and acquire IP address via DORA process.
9. Analyze the packets.</t>
  </si>
  <si>
    <t>STA's must get configured with IP address from DUT's DHCP server if it offers IP address first.</t>
  </si>
  <si>
    <t>TC_GES_DHCPs_3</t>
  </si>
  <si>
    <t>Verify Configuring IP address on STA(both wired and wireless LAN hosts) statically and it must be able to ping STA which acquired IP address via DHCP(if on same subnet).</t>
  </si>
  <si>
    <t>1. ECOS should be running on DUT.
2. DUT wan interface should be connected to DHCP-server-Pc.
3. DUT must get assigned with IP address from DHCP-server.
4. To configure the ssid use following commands in CLI:
   a. hostapd stop
   b. hostapd conf -i ath0 open &lt;ssid&gt; &lt;channel-number&gt;
   c. hostapd start
   d. reboot the DUT using "reboot" command in CLI.
5. Configure the SSID of the DUT and make sure access point is up.
6. LAN hosts should be connected with the LAN ports of DUT and connect wireless clients to DUT.
7. Packet Sniffer like wireshark should be installed and running on LAN hosts (both wired and wireless) to capture DORA packets.
8. LAN hosts (both wired and wireless) must send Discovery messages and acquire IP address via DORA process with DHCP server running on DUT.
9. Configure any of the LAN host statically (IP address should in same subnet as of other LAN hosts).</t>
  </si>
  <si>
    <t>Ping from LAN-host1 to LAN-host-2 must be successful for 10 minutes.</t>
  </si>
  <si>
    <t>TC_GES_DHCPs_4</t>
  </si>
  <si>
    <t>Verify whether DHCP server IP can be modifiable in DUT.</t>
  </si>
  <si>
    <t>1. ECOS should be running on DUT.
2. DUT wan interface should be connected to DHCP-server-Pc.
3. DUT must get assigned with IP address from DHCP-server.
4. To configure the ssid use following commands in CLI:
   a. hostapd stop
   b. hostapd conf -i ath0 open &lt;ssid&gt; &lt;channel-number&gt;
   c. hostapd start
   d. reboot the DUT using "reboot" command in CLI.
5. Configure the SSID of the DUT and make sure access point is up.
6. LAN hosts should be connected with the LAN ports of DUT and connect wireless clients to DUT.
7. Packet Sniffer like wireshark should be installed and running on LAN hosts (both wired and wireless) to capture DORA packets.
8. LAN hosts (both wired and wireless) must send Discovery messages and acquire IP address via DORA process with DHCP server running on DUT.
9. Open GUI using bridge IP in any of the LAN host, and change the "LAN IP address".
10. Reboot the DUT.
11. LAN hosts (both wired and wireless) must send Discovery messages and acquire IP address via DORA process with DHCP server running on DUT.</t>
  </si>
  <si>
    <t>DHCP Server IP must be reflecting in the DHCP IP address Pool, Browse for 20 minutes in LAN hosts.</t>
  </si>
  <si>
    <t>TC_GES_DHCPs_5</t>
  </si>
  <si>
    <t>Verify whether source address in the DHCPACK message.</t>
  </si>
  <si>
    <t>1. ECOS should be running on DUT.
2. DUT wan interface should be connected to DHCP-server-Pc.
3. DUT must get assigned with IP address from DHCP-server.
4. To configure the ssid use following commands in CLI:
   a. hostapd stop
   b. hostapd conf -i ath0 open &lt;ssid&gt; &lt;channel-number&gt;
   c. hostapd start
   d. reboot the DUT using "reboot" command in CLI.
5. Configure the SSID of the DUT and make sure access point is up.
6. LAN hosts should be connected with the LAN ports of DUT and connect wireless clients to DUT.
7. Packet Sniffer like wireshark should be installed and running on LAN hosts (both wired and wireless) to capture DORA packets.
8. LAN hosts (both wired and wireless) must send Discovery messages and acquire IP address via DORA process with DHCP server running on DUT.
9. Reboot any LAN host and check for DHCPREQUEST message and DHCPACK message (it should move to INIT-REBOOT state).
10. Verify the source address of DHCPACK message.</t>
  </si>
  <si>
    <t>The source address of DHCPACK must be filled with the server ip address.</t>
  </si>
  <si>
    <t>TC_GES_DHCPs_6</t>
  </si>
  <si>
    <t>Verify DUT sending DHCP ACK message for STA's renew message from client within lease time (within grace period).</t>
  </si>
  <si>
    <t>a) With Setup done as in TOPOLOGY_01.
b) Reboot STA / restart networking on STA's.
c) STA clients must send Discovery messages and DORA process must be realized with DUT's DHCP server.
d) Capture the DORA packets to analyze .</t>
  </si>
  <si>
    <t>a) STA must send renew message(DHCP request message) before the lease time expires.
b) DUT must send DHCP ACK to renew the IP on STA.</t>
  </si>
  <si>
    <t>NO</t>
  </si>
  <si>
    <t>TC_GES_DHCPs_7</t>
  </si>
  <si>
    <t>Verify DNS IP address received from DHCP server in OFFER or ACK packet.</t>
  </si>
  <si>
    <t>1. ECOS should be running on DUT.
2. DUT wan interface should be connected to DHCP-server-Pc.
3. DUT must get assigned with IP address from DHCP-server.
4. To configure the ssid use following commands in CLI:
   a. hostapd stop
   b. hostapd conf -i ath0 open &lt;ssid&gt; &lt;channel-number&gt;
   c. hostapd start
   d. reboot the DUT using "reboot" command in CLI.
5. Configure the SSID of the DUT and make sure access point is up.
6. LAN hosts should be connected with the LAN ports of DUT and connect wireless clients to DUT.
7. Packet Sniffer like wireshark should be installed and running on LAN hosts (both wired and wireless) to capture DORA packets.
8. LAN hosts (both wired and wireless) must send Discovery messages and acquire IP address via DORA process with DHCP server running on DUT.
9. IN LAN host wireshark open DHCPOFFER message and DHCPACK message, Verify the DNS IP address.</t>
  </si>
  <si>
    <t>The DNS IP must be filled with bridge IP in OFFER and ACK packet.</t>
  </si>
  <si>
    <t>TC_GES_DHCPs_8</t>
  </si>
  <si>
    <t>Verify default route IP address received from DHCP server in OFFER or ACK packet.</t>
  </si>
  <si>
    <t>1. ECOS should be running on DUT.
2. DUT wan interface should be connected to DHCP-server-Pc.
3. DUT must get assigned with IP address from DHCP-server.
4. To configure the ssid use following commands in CLI:
   a. hostapd stop
   b. hostapd conf -i ath0 open &lt;ssid&gt; &lt;channel-number&gt;
   c. hostapd start
   d. reboot the DUT using "reboot" command in CLI.
5. Configure the SSID of the DUT and make sure access point is up.
6. LAN hosts should be connected with the LAN ports of DUT and connect wireless clients to DUT.
7. Packet Sniffer like wireshark should be installed and running on LAN hosts (both wired and wireless) to capture DORA packets.
8. LAN hosts (both wired and wireless) must send Discovery messages and acquire IP address via DORA process with DHCP server running on DUT.
9. IN LAN host wireshark open DHCPOFFER message and DHCPACK message, Verify the default route IP address.</t>
  </si>
  <si>
    <t>The default route IP must be filled with bridge IP in OFFER and ACK packet.</t>
  </si>
  <si>
    <t>TC_GES_DHCPs_9</t>
  </si>
  <si>
    <t>Verify if DHCP server is responding for any client which has received IP from another server and has went into REBIND state.</t>
  </si>
  <si>
    <t>1. ECOS should be running on DUT.
2. DUT wan interface should be connected to DHCP-server-Pc.
3. DUT must get assigned with IP address from DHCP-server.
4. Connect one of the LAN port of DUT to switch.
5. Connect another DHCP server(PC-2) to the switch.
6. Configure DHCP server(PC-2) pool same as the DUT's pool and start the DHCP server.
7. Packet Sniffer like wireshark should be installed and running on LAN hosts to capture DORA packets.
8. Connect LAN hosts to the switch, LAN hosts must send Discovery messages and acquire IP address via DORA process from another DHCP Server(PC 2).
9. Stop the another DHCP server(PC 2), LAN host has went into REBIND state.
10. Analyze the packets.</t>
  </si>
  <si>
    <t>DUT DHCP server must be responding in REBIND state.</t>
  </si>
  <si>
    <t>TC_GES_DHCPs_10</t>
  </si>
  <si>
    <t>Verify server is doing conflict detection if requested IP by DHCP client is already present in network.</t>
  </si>
  <si>
    <t>1. ECOS should be running on DUT.
2. DUT wan interface should be connected to DHCP-server-Pc.
3. DUT must get assigned with IP address from DHCP-server.
4. Connect one of the LAN port of DUT to switch.
5. Connect another PC2 to the switch with has static ip same as DUT DHCP POOL IP.
6. Configure the DUT's pool with same as PC2 IP address.
7. Packet Sniffer like wireshark should be installed and running on LAN hosts to capture DORA packets.
8. Connect LAN hosts to the switch, LAN hosts must send Discovery messages and acquire IP address via DORA process from another DHCP Server(PC 2).
9. Analyze the packets.</t>
  </si>
  <si>
    <t>DUT DHCP server must doing conflict detection and send NACK.</t>
  </si>
  <si>
    <t>TC_GES_DHCPs_11</t>
  </si>
  <si>
    <t>Verify if server is sending NAK during renew time if client has requested for IP which is not present in DHCP pool.</t>
  </si>
  <si>
    <t>1. ECOS should be running on DUT.
2. DUT wan interface should be connected to DHCP-server-Pc.
3. DUT must get assigned with IP address from DHCP-server.
4. To configure the ssid use following commands in CLI:
   a. hostapd stop
   b. hostapd conf -i ath0 open &lt;ssid&gt; &lt;channel-number&gt;
   c. hostapd start
   d. reboot the DUT using "reboot" command in CLI.
5. Configure the SSID of the DUT and make sure access point is up.
6. LAN hosts should be connected with the LAN ports of DUT and connect wireless clients to DUT.
7. Packet Sniffer like wireshark should be installed and running on LAN hosts (both wired and wireless) to capture DORA packets.
8. LAN hosts (both wired and wireless) must send Discovery messages and acquire IP address via DORA process with DHCP server running on DUT.
9. Configure the DUT's pool with diffrent IP address and reboot the DUT.
10. Analyze the packets.</t>
  </si>
  <si>
    <t>DUT must be sending NAK during renew time.</t>
  </si>
  <si>
    <t>TC_GES_DHCPs_12</t>
  </si>
  <si>
    <t>Verify if server is adding IP in pool if it has received release from dhcp client .</t>
  </si>
  <si>
    <t>1. ECOS should be running on DUT.
2. DUT wan interface should be connected to DHCP-server-Pc.
3. DUT must get assigned with IP address from DHCP-server.
4. To configure the ssid use following commands in CLI:
   a. hostapd stop
   b. hostapd conf -i ath0 open &lt;ssid&gt; &lt;channel-number&gt;
   c. hostapd start
   d.  Configure the DUT's pool with only one IP address, reboot the DUT using "reboot" command in CLI.
5. Configure the SSID of the DUT and make sure access point is up.
6. LAN hosts1  should be connected with the LAN ports of DUT and connect wireless clients to DUT.
7. Packet Sniffer like wireshark should be installed and running on LAN hosts (both wired and wireless) to capture DORA packets.
8. LAN hosts1 (both wired and wireless) must send Discovery messages and acquire IP address via DORA process with DHCP server running on DUT.
9. After some time LAN hosts1 send release packet.
10.Connect LAN hosts2 to LAN ports of DUT.
11. Analyze the packets.</t>
  </si>
  <si>
    <t>LAN host2 must be acquire IP address via DORA process with DHCP server running on DUT.</t>
  </si>
  <si>
    <t>TC_GES_DHCPs_13</t>
  </si>
  <si>
    <t>Verify that DHCP server retain DHCP client configuration after reboot.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</si>
  <si>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Reboot DUT
8. Verify LAN-host (DHCP client) IP address.</t>
  </si>
  <si>
    <t>DHCP server must assign same IP address to LAN-host (DHCP Client) after reboot.</t>
  </si>
  <si>
    <t>TC_GES_DHCPs_14</t>
  </si>
  <si>
    <t>Verify that  Server IP address in OFFER packet during DORA process.</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</si>
  <si>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OFFER packet.</t>
  </si>
  <si>
    <t>DHCP Server IP must be present in DHCPOFFER packet.</t>
  </si>
  <si>
    <t>TC_GES_DHCPs_15</t>
  </si>
  <si>
    <t>Verify that offered IP is already in use or not.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</si>
  <si>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Assign manual IP for LAN-host-1 which present in DHCP IP pool.
8.  Verify IP conflit detect or not.</t>
  </si>
  <si>
    <t>DHCP server must be doing conflict detection and send NACK.</t>
  </si>
  <si>
    <t>TC_GES_DHCPs_16</t>
  </si>
  <si>
    <t>Verify that  Your IP address in OFFER packet during DORA process is valid or not.</t>
  </si>
  <si>
    <t>DHCP server offered IP address must be present in pool of IP address.</t>
  </si>
  <si>
    <t>TC_GES_DHCPs_17</t>
  </si>
  <si>
    <t>Verify that if DECLINE message received then DORA process terminate or not.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</si>
  <si>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Verify if DECLINE packet receive then DORA process stop.</t>
  </si>
  <si>
    <t>After receiving DECLINE packet DHCP server must stop DORA process.</t>
  </si>
  <si>
    <t>TC_GES_DHCPs_18</t>
  </si>
  <si>
    <t>Verify that Option field in OFFER is request or reply during DORA process.</t>
  </si>
  <si>
    <t>In OFFER packet option field should be filled with 2 (Bootp Reply).</t>
  </si>
  <si>
    <t>TC_GES_DHCPs_19</t>
  </si>
  <si>
    <t>Verify hardware type field in OFFER pakcet during DORA process.</t>
  </si>
  <si>
    <t>In OFFER packet hardware type  should  be filled with value 1 (for 10MB Ethernet).</t>
  </si>
  <si>
    <t>TC_GES_DHCPs_20</t>
  </si>
  <si>
    <t>Verify that DHCPOFFER message is broadcast or not.</t>
  </si>
  <si>
    <t>In OFFER packet, flag bit for message type should be 1 for broadcast message type.</t>
  </si>
  <si>
    <t>TC_GES_DHCPs_21</t>
  </si>
  <si>
    <t>Verify that Client IP address in OFFER packet during DORA process.</t>
  </si>
  <si>
    <t>In OFFER packet client IP address should  be 0.0.0.0</t>
  </si>
  <si>
    <t>TC_GES_DHCPs_22</t>
  </si>
  <si>
    <t>Verify that a valid IP address is present in OFFER packet during selecting state or not.</t>
  </si>
  <si>
    <t>In OFFER packet during selecting state IP address requested IP address from client should be present.</t>
  </si>
  <si>
    <t>TC_GES_DHCPs_23</t>
  </si>
  <si>
    <t>Verify that Server Identifier address in OFFER packet is valid or not.</t>
  </si>
  <si>
    <t>In OFFER packet ,IP address Server identifier  field should  be filled with IP address of DHCP Server i.e. 192.168.0.100.</t>
  </si>
  <si>
    <t>TC_GES_DHCPs_24</t>
  </si>
  <si>
    <t>Verify relay agent is absent in OFFER message during DORA process.</t>
  </si>
  <si>
    <t>In OFFER packet ,IP address at giaddr field should  be 0.0.0.0</t>
  </si>
  <si>
    <t>TC_GES_DHCPs_25</t>
  </si>
  <si>
    <t>Verify client hardware address in OFFER message is matching with address in DISCOVER message or not during DORA process.</t>
  </si>
  <si>
    <t>The client hardware address in OFFER packet should be same as in DISCOVER packet.</t>
  </si>
  <si>
    <t>TC_GES_DHCPs_26</t>
  </si>
  <si>
    <t>Verify server host name in OFFER packet during DORA process.</t>
  </si>
  <si>
    <t>In OFFER packet host name of server should be present if assigned to DHCP Server.</t>
  </si>
  <si>
    <t>TC_GES_DHCPs_27</t>
  </si>
  <si>
    <t>Verify boot file name name is present in OFFER packet during DORA process or not.</t>
  </si>
  <si>
    <t>In OFFER packet, field for name of boot file  should be absent.</t>
  </si>
  <si>
    <t>TC_GES_DHCPs_28</t>
  </si>
  <si>
    <t>Verify that source port number in OFFER message during DORA process.</t>
  </si>
  <si>
    <t>In UDP packet for DHCPOFFFER message, source port number should be 67.</t>
  </si>
  <si>
    <t>TC_GES_DHCPs_29</t>
  </si>
  <si>
    <t>Verify that dest port number in OFFER message during DORA process.</t>
  </si>
  <si>
    <t>In UDP packet for DHCPOFFFER message, destination port number should be 68.</t>
  </si>
  <si>
    <t>TC_GES_DHCPs_30</t>
  </si>
  <si>
    <t>Verify Protocol field in IPV4 packet of OFFER message during DORA process.</t>
  </si>
  <si>
    <t>In IPV4 packet for DHCPOFFER message, the Protocol field should contain value 17 for UDP.</t>
  </si>
  <si>
    <t>TC_GES_DHCPs_31</t>
  </si>
  <si>
    <t>Verify that source IP address in OFFER packet during DORA process.</t>
  </si>
  <si>
    <t>In IPV4 packet for DHCPOFFFER message, source IP should be DHCP Server IP address.</t>
  </si>
  <si>
    <t>TC_GES_DHCPs_32</t>
  </si>
  <si>
    <t>Verify that destination IP address in OFFER packet is broadcast during DORA process.</t>
  </si>
  <si>
    <t>In IPV4 packet for DHCPOFFFER message, destination IP should be broadcast IP address(255.255.255.255).</t>
  </si>
  <si>
    <t>TC_GES_DHCPs_33</t>
  </si>
  <si>
    <t>Verify that source MAC address in OFFER packet during DORA process..</t>
  </si>
  <si>
    <t>In Ethernet header for DHCPOFFER message, source mac address should be mac address of DHCP server.</t>
  </si>
  <si>
    <t>TC_GES_DHCPs_34</t>
  </si>
  <si>
    <t>Verify destination MAC address in OFFER packet during DORA process..</t>
  </si>
  <si>
    <t>In Ethernet header for DHCPOFFER message, destination mac address should be broadcast mac address(FF:FF:FF:FF:FF:FF).</t>
  </si>
  <si>
    <t>TC_GES_DHCPs_35</t>
  </si>
  <si>
    <t>Verify that option field in OFFER packet during DORA process.</t>
  </si>
  <si>
    <t>In OFFER packet, Option no 53 should be present for DHCP message type.</t>
  </si>
  <si>
    <t>TC_GES_DHCPs_36</t>
  </si>
  <si>
    <t>Verify that DHCP message type in OFFER packet during DORA process.</t>
  </si>
  <si>
    <t>In options field of OFFER packet, for option 53, DHCP message type should be 2(for OFFER message).</t>
  </si>
  <si>
    <t>TC_GES_DHCPs_37</t>
  </si>
  <si>
    <t>Verify  option code for DHCP Server Identifier in OFFER packet during DORA process.</t>
  </si>
  <si>
    <t>In options field of OFFER packet, option no 54 should be present for DHCP Server Identifier field.</t>
  </si>
  <si>
    <t>TC_GES_DHCPs_38</t>
  </si>
  <si>
    <t>Verify that Server Identifier address in options field of OFFER packet during DORA process.</t>
  </si>
  <si>
    <t>In OFFER packet Options field, Server Identifier option (54) should be filled with DHCP Server IP address (192.168.0.100).</t>
  </si>
  <si>
    <t>TC_GES_DHCPs_39</t>
  </si>
  <si>
    <t>Verify  option code for IP lease time in OFFER packet during DORA process.</t>
  </si>
  <si>
    <t>In options field of OFFER packet, option no 51 should be present for IP lease time.</t>
  </si>
  <si>
    <t>TC_GES_DHCPs_40</t>
  </si>
  <si>
    <t>Verify that IP address lease time in options field of OFFER packet during DORA process is correct or not.</t>
  </si>
  <si>
    <t>In OFFER packet Options field, IP address lease time option (51) should be filled with correct value (1 day).</t>
  </si>
  <si>
    <t>TC_GES_DHCPs_41</t>
  </si>
  <si>
    <t>Verify  option code for IP subnet mask in OFFER packet during DORA process.</t>
  </si>
  <si>
    <t>In options field of OFFER packet, option no 1 should be present for subnet mask.</t>
  </si>
  <si>
    <t>TC_GES_DHCPs_42</t>
  </si>
  <si>
    <t>Verify Subnet mask in options field of OFFER packet during DORA process.</t>
  </si>
  <si>
    <t>In OFFER packet Options field, subnet mask option (1) should be filled with correct value(255.255.255.0).</t>
  </si>
  <si>
    <t>TC_GES_DHCPs_43</t>
  </si>
  <si>
    <t>Verify  option code for default router ID in OFFER packet during DORA process.</t>
  </si>
  <si>
    <t>In options field of OFFER packet, option no 3 should be present for default router IP address.</t>
  </si>
  <si>
    <t>TC_GES_DHCPs_44</t>
  </si>
  <si>
    <t>Verify router ID in options field of OFFER packet during DORA process.</t>
  </si>
  <si>
    <t>In OFFER packet Options field, router ID option (3) should be filled with correct router IP address(192.168.0.1).</t>
  </si>
  <si>
    <t>TC_GES_DHCPs_45</t>
  </si>
  <si>
    <t>Verify  option code for DNS server ID in OFFER packet during DORA process.</t>
  </si>
  <si>
    <t>In options field of OFFER packet, option no 6 should be present for DNS IP address.</t>
  </si>
  <si>
    <t>TC_GES_DHCPs_46</t>
  </si>
  <si>
    <t>Verify DNS Server ID in options field of OFFER packet during DORA process.</t>
  </si>
  <si>
    <t>In OFFER packet Options field, DNS IP option (6) should be filled with IP address of domain name server (172.16.2.31).</t>
  </si>
  <si>
    <t>TC_GES_DHCPs_47</t>
  </si>
  <si>
    <t>Verify  option code for broadcast address in OFFER packet during DORA process.</t>
  </si>
  <si>
    <t>In options field of OFFER packet, option no 28 should be present for broadcast address.</t>
  </si>
  <si>
    <t>TC_GES_DHCPs_48</t>
  </si>
  <si>
    <t>Verify broadcast IP address in options field of OFFER packet during DORA process.</t>
  </si>
  <si>
    <t>In OFFER packet Options field, broadcast address option (28) should be filled with value 192.168.0.255.</t>
  </si>
  <si>
    <t>TC_GES_DHCPs_49</t>
  </si>
  <si>
    <t>Verify  option code for renewal time value in OFFER packet during DORA process.</t>
  </si>
  <si>
    <t>In options field of OFFER packet, option no 58 should be present for renewal time value field.</t>
  </si>
  <si>
    <t>TC_GES_DHCPs_50</t>
  </si>
  <si>
    <t>Verify  option code for rebinding time value in OFFER packet during DORA process.</t>
  </si>
  <si>
    <r>
      <t xml:space="preserve"> 1. ECOS should be running on DUT.
</t>
    </r>
    <r>
      <rPr>
        <sz val="12"/>
        <color rgb="FF111111"/>
        <rFont val="Times New Roman"/>
        <family val="1"/>
      </rPr>
      <t xml:space="preserve">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OFFER packet.</t>
    </r>
  </si>
  <si>
    <t>In options field of OFFER packet, option no 59 should be present for rebinding time value field.</t>
  </si>
  <si>
    <t>TC_GES_DHCPs_51</t>
  </si>
  <si>
    <t>Verify that server send ACK packet during selecting state.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</si>
  <si>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Check DHCPACK packet on wireshark of host1.</t>
  </si>
  <si>
    <t>Server should send ACK packet for REQUEST during selecting state.</t>
  </si>
  <si>
    <t>TC_GES_DHCPs_52</t>
  </si>
  <si>
    <t>Verify that DHCP message type in ACK message during selecting state.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</si>
  <si>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ACK packet.</t>
  </si>
  <si>
    <t>In options field of ACK packet, for option 53, DHCP message type should be 5(for ACK message).</t>
  </si>
  <si>
    <t>TC_GES_DHCPs_53</t>
  </si>
  <si>
    <t>Verify that Client IP address in OFFER packet during selecting state.</t>
  </si>
  <si>
    <t>In ACK packet client IP address should  be 0.0.0.0</t>
  </si>
  <si>
    <t>TC_GES_DHCPs_54</t>
  </si>
  <si>
    <t>Verify that a valid IP address is present in ACK packet during selecting state or not.</t>
  </si>
  <si>
    <t>In ACK packet during selecting state IP address requested IP address from client should be present.</t>
  </si>
  <si>
    <t>TC_GES_DHCPs_55</t>
  </si>
  <si>
    <t>Verify that Server Identifier address in ACK packet is valid or not during selecting state.</t>
  </si>
  <si>
    <t>In ACK packet ,IP address at Server identifier  field should  be filled with IP address of DHCP Server i.e. 192.168.0.100.</t>
  </si>
  <si>
    <t>TC_GES_DHCPs_56</t>
  </si>
  <si>
    <t>Verify relay agent is absent in ACK message during selecting state.</t>
  </si>
  <si>
    <t>In ACK packet ,IP address at giaddr field should  be 0.0.0.0</t>
  </si>
  <si>
    <t>TC_GES_DHCPs_57</t>
  </si>
  <si>
    <t>Verify client hardware address in ACK message is matching with hardware address in REQUEST or not during selecting state.</t>
  </si>
  <si>
    <t>The client hardware address in ACK packet should be same as in REQUEST packet.</t>
  </si>
  <si>
    <t>TC_GES_DHCPs_58</t>
  </si>
  <si>
    <t>Verify that Server Identifier address in options field of ACK packet during selecting state.</t>
  </si>
  <si>
    <t>In ACK packet Options field, Server Identifier option (54) should be filled with DHCP Server IP address (192.168.0.100).</t>
  </si>
  <si>
    <t>TC_GES_DHCPs_59</t>
  </si>
  <si>
    <t>Verify that IP address lease time in options field of ACK packet during selecting state is correct or not.</t>
  </si>
  <si>
    <t>In ACK packet Options field, IP address lease time option (51) should be filled with correct value (1 day).</t>
  </si>
  <si>
    <t>TC_GES_DHCPs_60</t>
  </si>
  <si>
    <t>Verify Subnet mask in options field of ACK packet during selecting state.</t>
  </si>
  <si>
    <t>In ACK packet Options field, subnet mask option (1) should be filled with correct value(255.255.255.0).</t>
  </si>
  <si>
    <t>TC_GES_DHCPs_61</t>
  </si>
  <si>
    <t>Verify router ID in options field of ACK packet during selecting state.</t>
  </si>
  <si>
    <t>In ACK packet Options field, router ID option (3) should be filled with correct router IP address(192.168.0.1).</t>
  </si>
  <si>
    <t>TC_GES_DHCPs_62</t>
  </si>
  <si>
    <t>Verify DNS Server ID in options field of OFFER packet during selecting state.</t>
  </si>
  <si>
    <t>In ACK packet Options field, DNS IP option (6) should be filled with IP address of domain name server (172.16.2.31).</t>
  </si>
  <si>
    <t>TC_GES_DHCPs_63</t>
  </si>
  <si>
    <t>In ACK packet Options field, broadcast address option (28) should be filled with value 192.168.0.255.</t>
  </si>
  <si>
    <t>TC_GES_DHCPs_64</t>
  </si>
  <si>
    <t>Verify that server send NACK packet during selecting state.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</si>
  <si>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Check DHCPNACK packet on wireshark of host1.</t>
  </si>
  <si>
    <t>Server should send NACK packet for REQUEST during selecting state.</t>
  </si>
  <si>
    <t>TC_GES_DHCPs_65</t>
  </si>
  <si>
    <t>Verify that DHCP message type in DHCPNACK message during selecting state.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</si>
  <si>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NACK packet.</t>
  </si>
  <si>
    <t>In options field of NACK packet, for option 53, DHCP message type should be 6(for DHCPNACK message).</t>
  </si>
  <si>
    <t>TC_GES_DHCPs_66</t>
  </si>
  <si>
    <t>Verify that Client IP address in NACK packet during selecting state.</t>
  </si>
  <si>
    <t>In NACK packet client IP address should  be 0.0.0.0</t>
  </si>
  <si>
    <t>TC_GES_DHCPs_67</t>
  </si>
  <si>
    <t>Verify that a valid IP address is present in NACK packet during selecting state or not.</t>
  </si>
  <si>
    <t>In NACK packet during selecting state IP address requested IP address from client should be present.</t>
  </si>
  <si>
    <t>TC_GES_DHCPs_68</t>
  </si>
  <si>
    <t>Verify that Server Identifier address in NACK packet is valid or not.</t>
  </si>
  <si>
    <t>In NACK packet ,IP address at Server identifier  field should  be filled with IP address of DHCP Server i.e. 192.168.0.100.</t>
  </si>
  <si>
    <t>TC_GES_DHCPs_69</t>
  </si>
  <si>
    <t>Verify relay agent is absent in NACK message during selecting state.</t>
  </si>
  <si>
    <t>In NACK packet ,IP address at giaddr field should  be 0.0.0.0</t>
  </si>
  <si>
    <t>TC_GES_DHCPs_70</t>
  </si>
  <si>
    <t>Verify client hardware address in NACK message is matching with hardware address in REQUEST or not during selecting state.</t>
  </si>
  <si>
    <t>The client hardware address in NACK packet should be same as in REQUEST packet.</t>
  </si>
  <si>
    <t>TC_GES_DHCPs_71</t>
  </si>
  <si>
    <t>Verify that server send ACK packet during renewing stage.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</si>
  <si>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renewing stage OFFER packet.</t>
  </si>
  <si>
    <t>Server should send ACK packet for REQUEST during rebinding process.</t>
  </si>
  <si>
    <t>TC_GES_DHCPs_72</t>
  </si>
  <si>
    <t>Verify source port number in ACK message during renewing state.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</si>
  <si>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renewing OFFER packet.</t>
  </si>
  <si>
    <t>In UDP packet for DHCPACK message, source port number should be 67.</t>
  </si>
  <si>
    <t>TC_GES_DHCPs_73</t>
  </si>
  <si>
    <t>Verify dest port number in ACK message during renewing state.</t>
  </si>
  <si>
    <t>In UDP packet for DHCPACK message, destination port number should be 68.</t>
  </si>
  <si>
    <t>TC_GES_DHCPs_74</t>
  </si>
  <si>
    <t>Verify source IP address in ACK packet during renewing state.</t>
  </si>
  <si>
    <t>In IPV4 packet for DHCPACK message, source IP should be DHCP Server IP address.</t>
  </si>
  <si>
    <t>TC_GES_DHCPs_75</t>
  </si>
  <si>
    <t>Verify destination IP address in ACK packet and client IP are same during renewing state.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</si>
  <si>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renewing time ACK packet.</t>
  </si>
  <si>
    <t>In IPV4 packet for DHCPACK message, destination IP should be client IP address.</t>
  </si>
  <si>
    <t>TC_GES_DHCPs_76</t>
  </si>
  <si>
    <t>Verify that source MAC address in ACK packet is valid or not during renewing state .</t>
  </si>
  <si>
    <t>In Ethernet header for DHCPACK message, source mac address should be mac address of DHCP server.</t>
  </si>
  <si>
    <t>TC_GES_DHCPs_77</t>
  </si>
  <si>
    <t>Verify destination MAC address in ACK packet during renewing state.</t>
  </si>
  <si>
    <t>In Ethernet header for DHCPACK message, destination mac address should be clients mac address.</t>
  </si>
  <si>
    <t>TC_GES_DHCPs_78</t>
  </si>
  <si>
    <t>Verify Protocol field in IPV4 packet of ACK message.</t>
  </si>
  <si>
    <t>In IPV4 packet for DHCPACK message, the Protocol field should contain value 17 for UDP.</t>
  </si>
  <si>
    <t>TC_GES_DHCPs_79</t>
  </si>
  <si>
    <t>Verify  option code for broadcast address in ACK packet during DORA process.</t>
  </si>
  <si>
    <t>In options field of ACK packet, option no 28 should be present for broadcast address.</t>
  </si>
  <si>
    <t>TC_GES_DHCPs_80</t>
  </si>
  <si>
    <t>Verify broadcast IP address in options field of ACK packet during DORA process.</t>
  </si>
  <si>
    <t>In ACK packet Options field, broadcast address option (28) should be filled with correct value(192.168.0.255).</t>
  </si>
  <si>
    <t>TC_GES_DHCPs_81</t>
  </si>
  <si>
    <t>Verify relay agent is absent in ACK message during renewing state  or not.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</si>
  <si>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ACK packet sent during renewing state.</t>
  </si>
  <si>
    <t>In ACK packet during renewing state, Giaddr field i.e. relay agent IP address should  be 0.0.0.0</t>
  </si>
  <si>
    <t>TC_GES_DHCPs_82</t>
  </si>
  <si>
    <t>Verify that server send ACK packet during rebinding stage.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</si>
  <si>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rebinding stage OFFER packet.</t>
  </si>
  <si>
    <t>Server should send DHCPACK packet for REQUEST during renewing process.</t>
  </si>
  <si>
    <t>TC_GES_DHCPs_83</t>
  </si>
  <si>
    <t>Verify protocol field in ACK message during rebinding state.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</si>
  <si>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ACK packet sent during rebinding state.</t>
  </si>
  <si>
    <t>In IPV4 packet for DHCPACK message during rebinding state, the Protocol field should contain value 17 for UDP.</t>
  </si>
  <si>
    <t>TC_GES_DHCPs_84</t>
  </si>
  <si>
    <t>Verify source port number in ACK message during rebinding state.</t>
  </si>
  <si>
    <t>In UDP packet for DHCPACK message during rebinding state, source port number should be 67 .</t>
  </si>
  <si>
    <t>TC_GES_DHCPs_85</t>
  </si>
  <si>
    <t>Verify dest port number in ACK message during rebinding state.</t>
  </si>
  <si>
    <t>In UDP packet for DHCPACK message during rebinding state, destination port number should be 68.</t>
  </si>
  <si>
    <t>TC_GES_DHCPs_86</t>
  </si>
  <si>
    <t>Verify source IP address in ACK packet during rebinding state.</t>
  </si>
  <si>
    <t>In IPV4 packet for DHCPACK message, source IP should be DHCP Server IP address(192.168.0.100).</t>
  </si>
  <si>
    <t>TC_GES_DHCPs_87</t>
  </si>
  <si>
    <t>Verify destination IP address in ACK packet and client IP are same during rebinding state.</t>
  </si>
  <si>
    <t>In IPV4 packet for DHCPACK message during rebinding state, destination IP should be client IP address.</t>
  </si>
  <si>
    <t>TC_GES_DHCPs_88</t>
  </si>
  <si>
    <t>Verify that source MAC address in ACK packet is valid or not during rebinding state .</t>
  </si>
  <si>
    <t>In Ethernet header for DHCPACK message during rebinding state, source mac address should be mac address of DHCP server.</t>
  </si>
  <si>
    <t>TC_GES_DHCPs_89</t>
  </si>
  <si>
    <t>Verify destination MAC address in ACK packet during rebinding state.</t>
  </si>
  <si>
    <t>In Ethernet header for DHCPACK message during rebinding state, destination mac address should be broadcast mac address(FF:FF:FF:FF:FF:FF).</t>
  </si>
  <si>
    <t>TC_GES_DHCPs_90</t>
  </si>
  <si>
    <t>Verify destination MAC address in ACK packet during rebinding state is broadcast or not.</t>
  </si>
  <si>
    <t>In Ethernet header for DHCPACK message during rebinding state, destination mac address should be broadcast mac address (FF:FF:FF:FF:FF:FF).</t>
  </si>
  <si>
    <t>TC_GES_DHCPs_91</t>
  </si>
  <si>
    <t>Verify relay agent is absent in ACK message during rebinding state  or not.</t>
  </si>
  <si>
    <t>In ACK packet during rebinding state, Giaddr field i.e. relay agent IP address should  be 0.0.0.0</t>
  </si>
  <si>
    <t>TC_GES_DHCPs_92</t>
  </si>
  <si>
    <t>Verify server behaviour when multiple clients want to renew their IP address at the same time.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</si>
  <si>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At renewing time multiple hosts generate a multiple DHCP REQUEST messages.
8. Verify Server should be able to give IP address to all the hosts.</t>
  </si>
  <si>
    <t>Server should be able to give IP address to all the hosts.</t>
  </si>
  <si>
    <t>TC_GES_DHCPs_93</t>
  </si>
  <si>
    <t>Verify IP address assignment is successful when desired IP is sent.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</si>
  <si>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Send a DHCP discover packet with the desired ip which is in the server address pool.
8. Verify disered IP address assigned or not.</t>
  </si>
  <si>
    <t>DHCP IP address assignment should be successful through DUT.</t>
  </si>
  <si>
    <t>TC_GES_DHCPs_94</t>
  </si>
  <si>
    <t>Verify IP address assignment when desired IP address sent which is out of the pool.</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</si>
  <si>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Send a DHCP discover packet with the desired ip which is not  in the server address pool.
8. Verify DHCP server behaviour.</t>
  </si>
  <si>
    <t>DUT should send NAK message.</t>
  </si>
  <si>
    <t>TC_GES_DHCPs_95</t>
  </si>
  <si>
    <t>Verify server is sending destination unreachable message if server is suddenly shut down.</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</si>
  <si>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Shut down DHCP server on DUT through command.
7. Analyze the ICMP packet on LAN hosts.</t>
  </si>
  <si>
    <t>DHCP server should send ICMP destination unreachable message to all connected hosts.</t>
  </si>
  <si>
    <t>TC_GES_DHCPs_96</t>
  </si>
  <si>
    <t>Verify server is responding to LAN hosts after reboot for some time.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</si>
  <si>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Shut down DHCP server on DUT through command for some time.
7. Check DHCPACK packets on LAN hosts after server reboot.</t>
  </si>
  <si>
    <t>DHCP server should send DHCPACK message for all REQUEST messages after reboot again.</t>
  </si>
  <si>
    <t>TC_GES_DHCPs_97</t>
  </si>
  <si>
    <t>Verify server is sending NAK message if IP address pool changed before expiry of lease time.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</si>
  <si>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change IP address pool range value through UI.
7. Check DHCPOFFER packet on sniffer of LAN hosts.</t>
  </si>
  <si>
    <t>The lease time in DHCPOFFER message should be default value i.e. 180 seconds.</t>
  </si>
  <si>
    <t>TC_GES_DHCPs_98</t>
  </si>
  <si>
    <t>Verify that DORA porcess is starting again after shutting down and up LAN interface.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</si>
  <si>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Make LAN interface connected to DUT down through command on STA. 
7. Check DHCPOFFER packet on sniffer of LAN hosts.</t>
  </si>
  <si>
    <t>DUT should not send DHCPOFFER packet if we give IP address range of another class.</t>
  </si>
  <si>
    <t>TC_GES_DHCPs_99</t>
  </si>
  <si>
    <t>Verify that server is sending NAK if client is asking for infinite lease time.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</si>
  <si>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Reoot all 3 LAN hosts and check DHCPDISCOVER packets on sniffer.
7. Check DHCPOFFER packet on sniffer of all LAN hosts.</t>
  </si>
  <si>
    <t>Server should send DHCPNAK message if client requested lease time is infinity.</t>
  </si>
  <si>
    <t>TC_GES_DHCPs_100</t>
  </si>
  <si>
    <t>Verify that server is assigning unique IP addresses to LAN hosts or not.</t>
  </si>
  <si>
    <t>DUT should assign unique IP addresses to all LAN hosts.</t>
  </si>
  <si>
    <t>TC_GES_DHCPs_101</t>
  </si>
  <si>
    <t>Verify that if Server receives valid IP in REQUEST packet during INIT REBOOT, server respond with ACK message or not.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</si>
  <si>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Reboot the LAN host 1.
8. Analyze packets on wireshark of LAN host 1.</t>
  </si>
  <si>
    <t>DHCP Server should send DHCPACK packet during INIT REBOOT stage.</t>
  </si>
  <si>
    <t>TC_GES_DHCPs_102</t>
  </si>
  <si>
    <t>Verify that server is receiving REQUEST with same IP provided in DHCPOFFER message or not during selecting state.</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</si>
  <si>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OFFER packet as well as REQUEST packet on wireshark.</t>
  </si>
  <si>
    <t>Requested IP adress field in DHCPREQUEST should match with your identifier address from OFFER packet.</t>
  </si>
  <si>
    <t>TC_GES_DHCPs_103</t>
  </si>
  <si>
    <t>Verify that if Server receives invalid IP in REQUEST packet during INIT REBOOT, server respond with NAK or not.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</si>
  <si>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LAN hosts must send Discovery messages and acquire IP address via DORA process with DHCP server running on DUT.
7. Analyze behaviour.</t>
  </si>
  <si>
    <t>DHCP Server should send NACK packet.</t>
  </si>
  <si>
    <t>TC_GES_DHCPs_104</t>
  </si>
  <si>
    <t>Verify server is sending DHCPOFFER message with correct lease time or not.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</si>
  <si>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Give some lease time to DUT through UI.
7. Check IP lease time option field in DHCPOFFER packet.</t>
  </si>
  <si>
    <t>The lease time in DHCPOFFER message should be as per user is configuring i.e. giving manually.</t>
  </si>
  <si>
    <t>TC_GES_DHCPs_105</t>
  </si>
  <si>
    <t>Verify if user has changed or modified lease time for server, then DUT is  sending OFFER message with correct lease time or not</t>
  </si>
  <si>
    <t>TC_GES_DHCPs_106</t>
  </si>
  <si>
    <t>Verify server is sending default lease time in DHCPOFFER message if not given explicitely.</t>
  </si>
  <si>
    <t>TC_GES_DHCPs_107</t>
  </si>
  <si>
    <t>Verify that server is sending DHCPOFFER packet or not if IP address range is of different class.</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</si>
  <si>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Change ip address pool range value through UI.
7. Check DHCPOFFER packet on sniffer of LAN hosts.</t>
  </si>
  <si>
    <t>DORA process should restart after LAN is temporarily shut down and up.</t>
  </si>
  <si>
    <t>TC_GES_DHCPs_108</t>
  </si>
  <si>
    <t>Verify that server is sending ACK message for DHCPINFORM message or not.</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</si>
  <si>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Assign IP address manually to one LAN host.
7. Check whether client is sending DHCPINFORM message on wireshark.
8. Analyze DHCPACK packet sent by Server on sniffer of that host.</t>
  </si>
  <si>
    <t>Server should send DHCPACK message when in will receive DHCPINFORM message from client.</t>
  </si>
  <si>
    <t>TC_GES_DHCPs_109</t>
  </si>
  <si>
    <t>Verify that ACK message for DHCPINFORM message is unicast or not.</t>
  </si>
  <si>
    <t>Server should unicast ACK message to the client who has sent DHCPINFORM message.</t>
  </si>
  <si>
    <t>TC_GES_DHCPs_110</t>
  </si>
  <si>
    <t>Verify that source MAC address in ACK for DHCPINFORM is MAC address of server or not.</t>
  </si>
  <si>
    <t>The source MAC address in ethernet header for DHCPACK in response to DHCPINFORM should be MAC address of server.</t>
  </si>
  <si>
    <t>TC_GES_DHCPs_111</t>
  </si>
  <si>
    <t>Verify that target MAC address in ACK for DHCPINFORM is MAC address of client or not.</t>
  </si>
  <si>
    <t>The MAC address in ethernet header for DHCPACK in response to DHCPINFORM should be MAC address of client.</t>
  </si>
  <si>
    <t>TC_GES_DHCPs_112</t>
  </si>
  <si>
    <t>Verify that source IP address in IPV4 header of ACK message for DHCPINFORM is IP address of server or not.</t>
  </si>
  <si>
    <t>The source IP address in IPV4 header for DHCPACK message in response to DHCPINFORM should be IP address of server.</t>
  </si>
  <si>
    <t>TC_GES_DHCPs_113</t>
  </si>
  <si>
    <t>Verify that target IP address in IPV4 header of ACK message  for DHCPINFORM is MAC address of client or not.</t>
  </si>
  <si>
    <t>The IP address in IPV4 header for DHCPACK in response to DHCPINFORM should be IP address of client.</t>
  </si>
  <si>
    <t>TC_GES_DHCPs_114</t>
  </si>
  <si>
    <t>Verify Protocol field in IPV4 packet of DHCPACK message in response to DHCPINFORM message from client.</t>
  </si>
  <si>
    <t>TC_GES_DHCPs_115</t>
  </si>
  <si>
    <t>Verify source port number in ACK message in response to DHCPINFORM meesage from client.</t>
  </si>
  <si>
    <t>In UDP packet for DHCPACK message in response to DHCPINFORM mesage from client, source port number should be 67.</t>
  </si>
  <si>
    <t>TC_GES_DHCPs_116</t>
  </si>
  <si>
    <t>Verify dest port number in ACK message in response to DHCPINFORM message from client.</t>
  </si>
  <si>
    <t>In UDP packet for DHCPACK message in response to DHCPINFORM message from client, destination port number should be 68.</t>
  </si>
  <si>
    <t>TC_GES_DHCPs_117</t>
  </si>
  <si>
    <t>Verify server is sending network information in DHCPACK message in response to DHCPINFORM message or not.</t>
  </si>
  <si>
    <t>IN DHCPACK message sent by server in response to the DHCPINFORM message, Check whether option fields are presnet or not.</t>
  </si>
  <si>
    <t>TC_GES_DHCPs_118</t>
  </si>
  <si>
    <t>Verify that IP address in DHCPINFORM message is valid or not.</t>
  </si>
  <si>
    <t>The requested IP address in DHCPINFORM packet should belong to Server pool of IP address.</t>
  </si>
  <si>
    <t>TC_GES_DHCPs_119</t>
  </si>
  <si>
    <t>Verify that Server is sending DHCPNAK message if IP address in DHCPINFORM is invalid.</t>
  </si>
  <si>
    <t>Server should send DHCPNAK message if client IP address in DHCPINFORM message is invalid .</t>
  </si>
  <si>
    <t>TC_GES_DHCPs_120</t>
  </si>
  <si>
    <t>Verify that option field in ACK packet for DHCP message is present or not.</t>
  </si>
  <si>
    <t>In DHCPACK packet in response to DHCPINFORM message, Option no 53 should be present for DHCP message type.</t>
  </si>
  <si>
    <t>TC_GES_DHCPs_121</t>
  </si>
  <si>
    <t>Verify the DHCP message type in DHCPACK message in response to DHCPINFORM message.</t>
  </si>
  <si>
    <t>In options field of OFFER packet in response to DHCPINFORM message, for option 53, DHCP message type should be 5(for DHCPACK message).</t>
  </si>
  <si>
    <t>TC_GES_DHCPs_122</t>
  </si>
  <si>
    <t>Verify  option code for DHCP Server Identifier in DHCPACK packet in response to DHCPINFORM message.</t>
  </si>
  <si>
    <t>In DHCPACK packet in response to DHCPINFORM message, Option no 54 should be present for DHCP Server identifier.</t>
  </si>
  <si>
    <t>TC_GES_DHCPs_123</t>
  </si>
  <si>
    <t>Verify that Server Identifier address in options field of DHCPACK packet in response to DHCPINFORM message.</t>
  </si>
  <si>
    <t>In DHCPACK packet in response to DHCPINFORM message, Options field, Server Identifier option (54) should be filled with DHCP Server IP address.</t>
  </si>
  <si>
    <t>TC_GES_DHCPs_124</t>
  </si>
  <si>
    <t>Verify  option code for IP lease time in DHCPACK packet in response to DHCPINFORM message.</t>
  </si>
  <si>
    <t>In options field of DHCPACK packet in response to DHCPINFORM message, option no 51 should be present for IP lease time.</t>
  </si>
  <si>
    <t>TC_GES_DHCPs_125</t>
  </si>
  <si>
    <t>Verify the IP address lease time value in options field of DHCPACK packet in response to DHCPINFORM message.</t>
  </si>
  <si>
    <t>In options field of DHCPACK packet in response to DHCPINFORM message, option no 51 for IP lease time should be filled with correct value.</t>
  </si>
  <si>
    <t>TC_GES_DHCPs_126</t>
  </si>
  <si>
    <t>Verify  option code for IP subnet mask in DHCPACK packet in response to DHCPINFORM message.</t>
  </si>
  <si>
    <t>In options field of DHCPACK packet in response to DHCPINFORM message, option no 1 should be present for subnet mask.</t>
  </si>
  <si>
    <t>TC_GES_DHCPs_127</t>
  </si>
  <si>
    <t>Verify Subnet mask in options field of DHCPACK packet in response to DHCPINFORM message.</t>
  </si>
  <si>
    <t>In DHCPACK packet in response to DHCPINFORM message, Options field, subnet mask option (1) should be filled with correct value(255.255.255.0).</t>
  </si>
  <si>
    <t>TC_GES_DHCPs_128</t>
  </si>
  <si>
    <t>Verify  option code for default router ID in DHCPACK packet in response to DHCPINFORM message.</t>
  </si>
  <si>
    <t>In options field of DHCPACK packet in response to DHCPINFORM message, option no 3 should be present for default router IP address.</t>
  </si>
  <si>
    <t>TC_GES_DHCPs_129</t>
  </si>
  <si>
    <t>Verify router ID in options field of DHCPACK packet in response to DHCPINFORM message.</t>
  </si>
  <si>
    <t>In DHCPACK packet in response to DHCPINFORM message, Options field, DNS IP option (6) should be filled with IP address of default router.</t>
  </si>
  <si>
    <t>TC_GES_DHCPs_130</t>
  </si>
  <si>
    <t>Verify  option code for DNS server ID in DHCPACK packet in response to DHCPINFORM message.</t>
  </si>
  <si>
    <t>In options field of DHCPACK packet in response to DHCPINFORM message, option no 6 should be present for DNS IP address.</t>
  </si>
  <si>
    <t>TC_GES_DHCPs_131</t>
  </si>
  <si>
    <t>Verify DNS Server ID in options field of DHCPACK packet in response to DHCPINFORM message.</t>
  </si>
  <si>
    <t>In DHCPACK packet in response to DHCPINFORM message, Options field, DNS IP option (6) should be filled with IP address of domain name server (172.16.2.31).</t>
  </si>
  <si>
    <t>TC_GES_DHCPs_132</t>
  </si>
  <si>
    <t>Verify in DHCPACK packet in response to DHCPINFORM message, Flag bit for broadcast is clear or not.</t>
  </si>
  <si>
    <t>In DHCPACK packet in response to DHCPINFORM message, the flag bit for broadcast message type should be zero (0) as message is unicast.</t>
  </si>
  <si>
    <t>TC_GES_DHCPs_133</t>
  </si>
  <si>
    <t>Verify that Server is receiving DHCPDECLINE message or not by sending already assigned IP address.</t>
  </si>
  <si>
    <t>1. ECOS should be running on DUT.
2. DUT wan interface should be connected to DHCP-server-Pc.
3. DUT must get assigned with IP address from DHCP-server.
4. LAN hosts should be connected with the LAN ports.
5. Packet Sniffer like wireshark should be installed and running on LAN hosts to capture DORA packets.
6. Assign IP address manually to one LAN host 2 from IP address pool.
7. Check whether server is sending DHCPACK message on wireshark.
8. Check DHCPDECLINE packet on LAN host 1 using wireshark.
9. Analyze DHCPDECLINE packet sent by Server on sniffer of host 1.</t>
  </si>
  <si>
    <t>DHCP Server should send DHCPACK message with already assigned IP address and it should receive DHCPDECLINE message from client.</t>
  </si>
  <si>
    <t>TC_GES_DHCPs_134</t>
  </si>
  <si>
    <t>Verify that Server is sending DHCPACK if it is receiving DHCPDECLINE message or not by sending already assigned IP address.</t>
  </si>
  <si>
    <t>TC_GES_DHCPs_135</t>
  </si>
  <si>
    <t>Verify that Option field in DHCPACK packet is request or reply sent in response to DHCPINFORM message.</t>
  </si>
  <si>
    <t>In DHCPACK message in response to DHCPINFORM message, option field should be filled with 2 (Bootp Reply).</t>
  </si>
  <si>
    <t>NETWORKING – ROUTER AND BRIDGE FUNCTIONALITY</t>
  </si>
  <si>
    <t>TC_GES_BRIDGE_01</t>
  </si>
  <si>
    <t>Verify whether bridge and bridge interfaces has been created in DUT.</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</si>
  <si>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hosts and WLAN hosts must get assigned with the IP address from DUT's DHCP server.
7. Ping from LAN hosts and WLAN hosts to bridge IP.
8. Ping from LAN hosts to WLAN hosts and vice-versa.</t>
  </si>
  <si>
    <t>Ping from LAN hosts to WLAN hosts should be successful.</t>
  </si>
  <si>
    <t>TC_GES_BRIDGE_02</t>
  </si>
  <si>
    <t>Verify connectivity between PC-3(LAN host) to STA-1(WLAN host) after deleting bridge.</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</si>
  <si>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hosts and WLAN hosts must get assigned with the IP address from DUT's DHCP server.
7. Ping from LAN hosts and WAN hosts to bridge IP.
8. Ping from PC-3(LAN hosts) to STA-1(WLAN hosts) and vice-versa.
9. Delete the bridge using "brconfig br0 delete eth1" command in CLI.
10. Ping from LAN hosts to WLAN hosts and vice-versa.</t>
  </si>
  <si>
    <t>Ping from PC-3 to STA-1 should not be successful.</t>
  </si>
  <si>
    <t>TC_GES_BRIDGE_03</t>
  </si>
  <si>
    <t>Verify the devices on wireless interface receive  traffic.</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</si>
  <si>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hosts and WLAN hosts must get assigned with the IP address from DUT's DHCP server.
7. Ping from LAN hosts and WLAN hosts to bridge IP.
8. Run wireshark on STA-1(WLAN host) and STA-2(WLAN host).
9. Ping from PC-3 (LAN host) to STA-1 (WLAN host).</t>
  </si>
  <si>
    <t>Ping from PC-3 to STA-1 should be successful, Only STA-1 should respond to ping request from PC-3.</t>
  </si>
  <si>
    <t>TC_GES_BRIDGE_04</t>
  </si>
  <si>
    <t>Verify all devices on wired interface receive common traffic.</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</si>
  <si>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hosts and WLAN hosts must get assigned with the IP address from DUT's DHCP server.
7. Ping from LAN hosts and WLAN hosts to bridge IP.
8. Run wireshark on all hosts.
9. Ping from STA-1 (WLAN host) to PC-3 (LAN host).</t>
  </si>
  <si>
    <t>Only PC-3 should respond to Ping request.</t>
  </si>
  <si>
    <t>TC_GES_BRIDGE_05</t>
  </si>
  <si>
    <t>Verify connectivity between bridge devices in different subnet.</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</si>
  <si>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hosts1 and WLAN hosts must get assigned with the IP address from DUT's DHCP server.
7. Configure LAN Host2 to be in different subnet across the bridge subnet.
8. Ping from LAN hosts1 and WLAN hosts to LAN Host2 IP.
9. Run wireshark on all hosts.</t>
  </si>
  <si>
    <t>Ping must not be successful if the bridge devices are in different subnet.</t>
  </si>
  <si>
    <t>TC_GES_BRIDGE_06</t>
  </si>
  <si>
    <t>Verify whether bridge interface IP address can be modified in the DUT.</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</si>
  <si>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host1, LAN Host2 and WLAN hosts must get assigned with the IP address from DUT's DHCP server.
7  Change the bridge interface IP address use "" setlanconfig &lt;ip address&gt; "".
8. Reboot the DUT.
9. Ping from LAN host1 and WLAN hosts to LAN Host2 IP.
10. Verify Bridge ip use " ifconfig " in CLI.</t>
  </si>
  <si>
    <t>a) Bridge interface IP address can be modifiable in DUT.
b) Ping after modification of IP address must be successful.</t>
  </si>
  <si>
    <t>TC_GES_BRIDGE_07</t>
  </si>
  <si>
    <t>Verify  for the MAC learning on bridge interface.</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</si>
  <si>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host1, LAN Host2 and WLAN hosts must get assigned with the IP address from DUT's DHCP server.
7  In bridge table analyze the MAC learning address use " brconfig &lt;bridege name&gt; addr ".
8. Disconnect LAN Host2, and  after some time analyze bridge table use "brconfig &lt;bridge name&gt; addr ".
9. Connect back LAN HOST2  and analyze the bridge table of DUT, MAC is updated in bridge table.</t>
  </si>
  <si>
    <t>a) Bridge Table should show all devices across the bridge with interface details.
b) Bridge table must get updated with removing and adding of LAN HOST2.</t>
  </si>
  <si>
    <t>TC_GES_BRIDGE_08</t>
  </si>
  <si>
    <t>Verify routing across LAN and WAN traffic with bridge on DUT.</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</si>
  <si>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host1, LAN Host2 and WLAN hosts must get assigned with the IP address from DUT's DHCP server.
7. ADD NAT rule deny ip from any to any. 
8.  Ping from WAN host (DHCP-server-pc) to any LAN host or WLAN host.</t>
  </si>
  <si>
    <t>a) Ping from WAN devices to LAN devices must not be successful if NAT is enabled.</t>
  </si>
  <si>
    <t>TC_GES_BRIDGE_09</t>
  </si>
  <si>
    <t>Verify that bridge accept MAC address which is the lowest MAC address of its interfaces.</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</si>
  <si>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host1, LAN Host2 and WLAN hosts must get assigned with the IP address from DUT's DHCP server.
7  In bridge table analyze the MAC learning address use " brconfig &lt;bridege name&gt; addr ".
8. Verify eth1 and ath0 MAC address with Bridge  MAC address use " ifconfig " in CLI.</t>
  </si>
  <si>
    <t>Bridge should take lowest mac address of the wired / wireless interface .</t>
  </si>
  <si>
    <t>TC_GES_BRIDGE_10</t>
  </si>
  <si>
    <t>Verify that bridge accept eth1 MAC Address.</t>
  </si>
  <si>
    <t>1. ECOS should be running on DUT.
2. DUT wan interface should be connected to DHCP-server-Pc.
3. DUT must get assigned with IP address from DHCP-server.
4. Make sure that bridge is up, to verify use "brconfig" command in CLI and check for bridge interfaces for both LAN and WLAN. 
5. Verify the Bridge MAC Address.</t>
  </si>
  <si>
    <t>Bridge should accept eth1 MAC address.</t>
  </si>
  <si>
    <t>TC_GES_BRIDGE_11</t>
  </si>
  <si>
    <t>Verify source mac address in ICMP Request message when Ping from LAN to bridge.</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</si>
  <si>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LAN host to Bridge IP.
9. Verify the source MAC address of ICMP Request message</t>
  </si>
  <si>
    <t>Source MAC address in ICMP request message is LAN Host MAC address.</t>
  </si>
  <si>
    <t>TC_GES_BRIDGE_12</t>
  </si>
  <si>
    <t>Verify Destination mac address in ICMP Request message when Ping from LAN to bridge.</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</si>
  <si>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LAN host to Bridge IP.
9. Verify the Destination MAC address of ICMP Request message</t>
  </si>
  <si>
    <t>Destination MAC address in ICMP request message is Bridge MAC address.</t>
  </si>
  <si>
    <t>TC_GES_BRIDGE_13</t>
  </si>
  <si>
    <t>Verify source mac address in ICMP Request message when Ping from WLAN to bridge.</t>
  </si>
  <si>
    <t>1. ECOS should be running on DUT.
2. DUT wan interface should be connected to DHCP-server-Pc.
3. DUT must get assigned with IP address from DHCP-server.
4. Make sure that bridge is up, to verify use "brconfig" command in CLI 
5. Connect WLAN STA to DUT.
6. WLAN STA must get the IP address from DUT's DHCP server.
7. Capture wireshark packets from WLAN STA.
8. Ping from WLAN STA to Bridge IP.
9. Verify the source MAC address of ICMP Request message</t>
  </si>
  <si>
    <t>Source MAC address in ICMP request message is WLAN STA MAC address.</t>
  </si>
  <si>
    <t>TC_GES_BRIDGE_14</t>
  </si>
  <si>
    <t>Verify Destination mac address in ICMP Request message when Ping from WLAN to bridge.</t>
  </si>
  <si>
    <t>1. ECOS should be running on DUT.
2. DUT wan interface should be connected to DHCP-server-Pc.
3. DUT must get assigned with IP address from DHCP-server.
4. Make sure that bridge is up, to verify use "brconfig" command in CLI 
5. Connect WLAN STA to DUT.
6. WLAN STA must get the IP address from DUT's DHCP server.
7. Capture wireshark packets from WLAN STA.
8. Ping from WLAN STA to Bridge IP.
9. Verify the Destination MAC address of ICMP Request message</t>
  </si>
  <si>
    <t>TC_GES_BRIDGE_15</t>
  </si>
  <si>
    <t>Verify source mac address in ICMP Reply message when Ping from LAN to bridge.</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</si>
  <si>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LAN host to Bridge IP.
9. Verify the source MAC address of ICMP Reply message</t>
  </si>
  <si>
    <t>Source MAC address in ICMP reply message is Brdige MAC address.</t>
  </si>
  <si>
    <t>TC_GES_BRIDGE_16</t>
  </si>
  <si>
    <t>Verify Destination mac address in ICMP Reply message when Ping from LAN to bridge.</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</si>
  <si>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LAN host to Bridge IP.
9. Verify the Destination MAC address of ICMP Reply message</t>
  </si>
  <si>
    <t>Destination MAC address in ICMP reply message is LAN Host MAC address.</t>
  </si>
  <si>
    <t>TC_GES_BRIDGE_17</t>
  </si>
  <si>
    <t>Verify source mac address in ICMP Reply message when Ping from WLAN to bridge.</t>
  </si>
  <si>
    <t>1. ECOS should be running on DUT.
2. DUT wan interface should be connected to DHCP-server-Pc.
3. DUT must get assigned with IP address from DHCP-server.
4. Make sure that bridge is up, to verify use "brconfig" command in CLI 
5. Connect WLAN STA to DUT.
6. WLAN STA must get the IP address from DUT's DHCP server.
7. Capture wireshark packets from WLAN STA.
8. Ping from WLAN STA to Bridge IP.
9. Verify the source MAC address of ICMP Reply message</t>
  </si>
  <si>
    <t>Source MAC address in ICMP Reply message is WLAN STA MAC address.</t>
  </si>
  <si>
    <t>TC_GES_BRIDGE_18</t>
  </si>
  <si>
    <t>Verify Destination mac address in ICMP Reply message when Ping from WLAN to bridge.</t>
  </si>
  <si>
    <t>1. ECOS should be running on DUT.
2. DUT wan interface should be connected to DHCP-server-Pc.
3. DUT must get assigned with IP address from DHCP-server.
4. Make sure that bridge is up, to verify use "brconfig" command in CLI 
5. Connect WLAN STA to DUT.
6. WLAN STA must get the IP address from DUT's DHCP server.
7. Capture wireshark packets from WLAN STA.
8. Ping from WLAN STA to Bridge IP.
9. Verify the Destination MAC address of ICMP Reply message</t>
  </si>
  <si>
    <t>Destination MAC address in ICMP Reply message is Bridge MAC address.</t>
  </si>
  <si>
    <t>TC_GES_BRIDGE_19</t>
  </si>
  <si>
    <t>Verify source mac address in ICMP Request message when Ping from LAN to WAN Host.</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</si>
  <si>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LAN host to WAN Host.
9. Verify the source MAC address of ICMP Request message</t>
  </si>
  <si>
    <t>TC_GES_BRIDGE_20</t>
  </si>
  <si>
    <t>Verify Destination mac address in ICMP Request message when Ping from LAN to WAN Host.</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</si>
  <si>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LAN host to WAN Host.
9. Verify the Destination MAC address of ICMP Request message</t>
  </si>
  <si>
    <t>Destination MAC address in ICMP request message is Bridge/eth1 MAC address.</t>
  </si>
  <si>
    <t>TC_GES_BRIDGE_21</t>
  </si>
  <si>
    <t>Verify source mac address in ICMP Request message when Ping from WLAN to WAN Host.</t>
  </si>
  <si>
    <t>1. ECOS should be running on DUT.
2. DUT wan interface should be connected to DHCP-server-Pc.
3. DUT must get assigned with IP address from DHCP-server.
4. Make sure that bridge is up, to verify use "brconfig" command in CLI 
5. Connect WLAN STA to DUT.
6. WLAN STA must get the IP address from DUT's DHCP server.
7. Capture wireshark packets from WLAN STA.
8. Ping from WLAN STA to WAN Host.
9. Verify the source MAC address of ICMP Request message</t>
  </si>
  <si>
    <t>TC_GES_BRIDGE_22</t>
  </si>
  <si>
    <t>Verify Destination mac address in ICMP Request message when Ping from WLAN to WAN Host.</t>
  </si>
  <si>
    <t>1. ECOS should be running on DUT.
2. DUT wan interface should be connected to DHCP-server-Pc.
3. DUT must get assigned with IP address from DHCP-server.
4. Make sure that bridge is up, to verify use "brconfig" command in CLI 
5. Connect WLAN STA to DUT.
6. WLAN STA must get the IP address from DUT's DHCP server.
7. Capture wireshark packets from WLAN STA.
8. Ping from WLAN STA to WAN Host.
9. Verify the Destination MAC address of ICMP Request message</t>
  </si>
  <si>
    <t>TC_GES_BRIDGE_23</t>
  </si>
  <si>
    <t>Verify source mac address in ICMP reply message when Ping from LAN to WAN Host.</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</si>
  <si>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LAN host to WAN Host.
9. Verify the source MAC address of ICMP Reply message</t>
  </si>
  <si>
    <t>Source MAC address in ICMP reply message is Brdige/eth1 MAC address.</t>
  </si>
  <si>
    <t>TC_GES_BRIDGE_24</t>
  </si>
  <si>
    <t>Verify Destination mac address in ICMP reply message when Ping from LAN to WAN Host.</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</si>
  <si>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LAN host to WAN Host.
9. Verify the Destination MAC address of ICMP Reply message</t>
  </si>
  <si>
    <t>TC_GES_BRIDGE_25</t>
  </si>
  <si>
    <t>Verify source mac address in ICMP reply message when Ping from WLAN to WAN Host.</t>
  </si>
  <si>
    <t>1. ECOS should be running on DUT.
2. DUT wan interface should be connected to DHCP-server-Pc.
3. DUT must get assigned with IP address from DHCP-server.
4. Make sure that bridge is up, to verify use "brconfig" command in CLI 
5. Connect WLAN STA to DUT.
6. WLAN STA must get the IP address from DUT's DHCP server.
7. Capture wireshark packets from WLAN STA.
8. Ping from WLAN STA to WAN Host.
9. Verify the source MAC address of ICMP Reply message</t>
  </si>
  <si>
    <t>TC_GES_BRIDGE_26</t>
  </si>
  <si>
    <t>Verify Destination mac address in ICMP reply message when Ping from WLAN to WAN Host.</t>
  </si>
  <si>
    <t>1. ECOS should be running on DUT.
2. DUT wan interface should be connected to DHCP-server-Pc.
3. DUT must get assigned with IP address from DHCP-server.
4. Make sure that bridge is up, to verify use "brconfig" command in CLI 
5. Connect WLAN STA to DUT.
6. WLAN STA must get the IP address from DUT's DHCP server.
7. Capture wireshark packets from WLAN STA.
8. Ping from WLAN STA to WAN Host.
9. Verify the Destination MAC address of ICMP Reply message.</t>
  </si>
  <si>
    <t>Destination MAC address in ICMP Reply message is Bridge/eth1 MAC address.</t>
  </si>
  <si>
    <t>TC_GES_BRIDGE_27</t>
  </si>
  <si>
    <t>Verify ping from DUT to LAN IP through Minicom.</t>
  </si>
  <si>
    <t>1. ECOS should be running on DUT.
2. DUT wan interface should be connected to DHCP-server-Pc.
3. DUT must get assigned with IP address from DHCP-server.
4. Make sure that bridge is up, to verify use "brconfig" command in CLI.
5. Connect LAN hosts to the LAN ports of DUT.
6. LAN host must get the IP address from DUT's DHCP server.
7. Capture wireshark packets from LAN Host.
8. Ping from DUT to LAN IP through minicom console.</t>
  </si>
  <si>
    <t>Ping must be successfull from the minicom.</t>
  </si>
  <si>
    <t>TC_GES_BRIDGE_28</t>
  </si>
  <si>
    <t>Verify ping from LAN host to bridge ip, check for uni-cast ping packets.</t>
  </si>
  <si>
    <t>1. ECOS should be running on DUT.
2. DUT wan interface should be connected to DHCP-server-Pc.
3. DUT must get assigned with IP address from DHCP-server.
4. Make sure that bridge is up, to verify use "brconfig" command in CLI 
5. Connect LAN hosts to the LAN ports and WLAN STA to DUT.
6. LAN host and WLAN STA must get the IP address from DUT's DHCP server.
7. Capture wireshark packets from LAN Host.
8. Ping from LAN host to Bridge IP.
9. Verify for unicast ping packets.</t>
  </si>
  <si>
    <t>While Pinging,Other connected WLAN STA must not get the packets.</t>
  </si>
  <si>
    <t>TC_GES_BRIDGE_29</t>
  </si>
  <si>
    <t>Verify ping from WLAN host to bridge ip, check for uni-cast ping packets.</t>
  </si>
  <si>
    <t>1. ECOS should be running on DUT.
2. DUT wan interface should be connected to DHCP-server-Pc.
3. DUT must get assigned with IP address from DHCP-server.
4. Make sure that bridge is up, to verify use "brconfig" command in CLI 
5. Connect LAN hosts to the LAN ports and WLAN STA to DUT.
6. LAN host and WLAN STA must get the IP address from DUT's DHCP server.
7. Capture wireshark packets from WLAN STA.
8. Ping from WLAN STA to Bridge IP.
9. Verify for unicast ping packets.</t>
  </si>
  <si>
    <t>While Pinging,Other connected LAN Hosts must not get the packets.</t>
  </si>
  <si>
    <t>TC_GES_BRIDGE_30</t>
  </si>
  <si>
    <t>Verify by sending multicast traffic from 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</si>
  <si>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multicast traffic from LAN Host to Bridge IP by using ipop/iperf tool.
9. Verify  the multicast packets received by all hosts</t>
  </si>
  <si>
    <t>Multicast traffic should received by all the LAN hosts which is in the multicast group.</t>
  </si>
  <si>
    <t>TC_GES_BRIDGE_31</t>
  </si>
  <si>
    <t>Verify by sending multicast traffic from WLAN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</si>
  <si>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multicast traffic from WLAN STA to Bridge IP by using ipop/iperf tool.
9. Verify  the multicast packets received by all hosts.</t>
  </si>
  <si>
    <t>Multicast traffic should received by all the WLAN STA which is in the multicast group.</t>
  </si>
  <si>
    <t>TC_GES_BRIDGE_32</t>
  </si>
  <si>
    <t>Verify by sending broadcast traffic from 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</si>
  <si>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broadcast traffic from LAN Host to Bridge IP by using ipop/iperf tool.
9. Verify  the broadcast packets received by all hosts</t>
  </si>
  <si>
    <t>Broadcast traffic should received by all the LAN hosts which is connected to DUT.</t>
  </si>
  <si>
    <t>TC_GES_BRIDGE_33</t>
  </si>
  <si>
    <t>Verify by sending broadcast traffic from WLAN host to Bridge IP using ipop/ 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</si>
  <si>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broadcast traffic from WLAN STA to Bridge IP by using ipop/iperf tool.
9. Verify  the broadcast packets received by all hosts.</t>
  </si>
  <si>
    <t>Broadcast traffic should received by all the WLAN STA which is connected to DUT.</t>
  </si>
  <si>
    <t>TC_GES_BRIDGE_34</t>
  </si>
  <si>
    <t>Verify by sending UDP traffic from 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</si>
  <si>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LAN Host to Bridge IP by using ipop/iperf tool.Select IP address to Fixed Option in IPOP Application.
9. Verify  the UDP packets received by all hosts</t>
  </si>
  <si>
    <t>LAN Host must send UDP traffic to Bridge IP.</t>
  </si>
  <si>
    <t>TC_GES_BRIDGE_35</t>
  </si>
  <si>
    <t>Verify by sending UDP traffic from WLAN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</si>
  <si>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WLAN STA to Bridge IP by using ipop/iperf tool.Select IP address to Fixed Option in IPOP Application.
9. Verify  the UDP packets received by all hosts.</t>
  </si>
  <si>
    <t>WLAN Host must send UDP traffic to Bridge IP.</t>
  </si>
  <si>
    <t>TC_GES_BRIDGE_36</t>
  </si>
  <si>
    <t>Verify by sending TCP traffic from 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</si>
  <si>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LAN Host to Bridge IP by using ipop/iperf tool. Set IP address to Fixed Option in IPOP Application.
9. Verify  the TCP packets received by all hosts.</t>
  </si>
  <si>
    <t>LAN Host must send TCP traffic to Bridge IP.</t>
  </si>
  <si>
    <t>TC_GES_BRIDGE_37</t>
  </si>
  <si>
    <t>Verify by sending TCP traffic from WLAN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</si>
  <si>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WLAN STA to Bridge IP by using ipop/iperf tool.Set IP address to Fixed Option in IPOP Application.
9. Verify  the TCP packets received by all hosts.</t>
  </si>
  <si>
    <t>WLAN Host must send TCP traffic to Bridge IP.</t>
  </si>
  <si>
    <t>TC_GES_BRIDGE_38</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</si>
  <si>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LAN Host to Bridge IP by using ipop/iperf tool. Select IP address to Random Option in IPOP Application.
9. Verify  the TCP packets received by all hosts.</t>
  </si>
  <si>
    <t>TC_GES_BRIDGE_39</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</si>
  <si>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WLAN STA to Bridge IP by using ipop/iperf tool.Select IP address to Random Option in IPOP Application.
9. Verify  the TCP packets received by all hosts.</t>
  </si>
  <si>
    <t>TC_GES_BRIDGE_40</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</si>
  <si>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LAN Host to Bridge IP by using ipop/iperf tool.Select IP address to Random Option in IPOP Application.
9. Verify  the UDP packets received by all hosts</t>
  </si>
  <si>
    <t>TC_GES_BRIDGE_41</t>
  </si>
  <si>
    <t>Verify by sending UDP traffic from WLAN STA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</si>
  <si>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WLAN STA to Bridge IP by using ipop/iperf tool. Select IP address to Random Option in IPOP Application.
9. Verify  the UDP packets received by all hosts.</t>
  </si>
  <si>
    <t>TC_GES_BRIDGE_42</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</si>
  <si>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LAN Host to Bridge IP by using ipop/iperf tool.Select IP address to Fixed Option in IPOP Application.
9. Verify the memory status by using “meminfo” command in SDK image and “mbuf ” command in tenda image.</t>
  </si>
  <si>
    <t>TC_GES_BRIDGE_43</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</si>
  <si>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WLAN STA to Bridge IP by using ipop/iperf tool.Select IP address to Fixed Option in IPOP Application.
9. Verify the memory status by using “meminfo” command in SDK image and “mbuf ” command in tenda image.</t>
  </si>
  <si>
    <t>TC_GES_BRIDGE_44</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</si>
  <si>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LAN Host to Bridge IP by using ipop/iperf tool. Set IP address to Fixed Option in IPOP Application.
9. Verify the memory status by using “meminfo” command in SDK image and “mbuf ” command in tenda image.</t>
  </si>
  <si>
    <t>TC_GES_BRIDGE_45</t>
  </si>
  <si>
    <t>Verify by sending TCP traffic from WLAN STA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</si>
  <si>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WLAN STA to Bridge IP by using ipop/iperf tool.Set IP address to Fixed Option in IPOP Application.
9. Verify the memory status by using “meminfo” command in SDK image and “mbuf ” command in tenda image.</t>
  </si>
  <si>
    <t>TC_GES_BRIDGE_46</t>
  </si>
  <si>
    <t>Verify by sending TCP traffic from 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</si>
  <si>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LAN Host to Bridge IP by using ipop/iperf tool. Select IP address to Random Option in IPOP Application.
9. Verify the memory status by using “meminfo” command in SDK image and “mbuf ” command in tenda image.</t>
  </si>
  <si>
    <t>TC_GES_BRIDGE_47</t>
  </si>
  <si>
    <t>Verify by sending TCP traffic from WLAN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</si>
  <si>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WLAN STA to Bridge IP by using ipop/iperf tool.Select IP address to Random Option in IPOP Application.
9. Verify the memory status by using “meminfo” command in SDK image and “mbuf ” command in tenda image.</t>
  </si>
  <si>
    <t>TC_GES_BRIDGE_48</t>
  </si>
  <si>
    <t>Verify by sending UDP traffic from 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</si>
  <si>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LAN Host to Bridge IP by using ipop/iperf tool.Select IP address to Random Option in IPOP Application.
9. Verify the memory status by using “meminfo” command in SDK image and “mbuf ” command in tenda image.</t>
  </si>
  <si>
    <t>TC_GES_BRIDGE_49</t>
  </si>
  <si>
    <t>Verify by sending UDP traffic from WLAN host to Bridge IP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</si>
  <si>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WLAN STA to Bridge IP by using ipop/iperf tool. Select IP address to Random Option in IPOP Application.
9. Verify the memory status by using “meminfo” command in SDK image and “mbuf ” command in tenda image.</t>
  </si>
  <si>
    <t>TC_GES_BRIDGE_50</t>
  </si>
  <si>
    <t>Verify by sending UDP traffic from LAN host to WAN Host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</si>
  <si>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LAN Host to  WAN Host by using ipop/iperf tool.Select IP address to Fixed Option in IPOP Application.
9. Verify  the UDP packets received by all hosts</t>
  </si>
  <si>
    <t>TC_GES_BRIDGE_51</t>
  </si>
  <si>
    <t>Verify by sending UDP traffic from WLAN host to  WAN Host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</si>
  <si>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WLAN STA to  WAN Host  by using ipop/iperf tool.Select IP address to Fixed Option in IPOP Application.
9. Verify  the UDP packets received by all hosts.</t>
  </si>
  <si>
    <t>TC_GES_BRIDGE_52</t>
  </si>
  <si>
    <t>Verify by sending TCP traffic from LAN host to WAN Host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</si>
  <si>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LAN Host to  WAN Host by using ipop/iperf tool. Set IP address to Fixed Option in IPOP Application.
9. Verify  the TCP packets received by all hosts.</t>
  </si>
  <si>
    <t>LAN Host must send TCP traffic to WAN Host.</t>
  </si>
  <si>
    <t>TC_GES_BRIDGE_53</t>
  </si>
  <si>
    <t>Verify by sending TCP traffic from WLAN host to WAN Host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</si>
  <si>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WLAN STA to  WAN Host by using ipop/iperf tool.Set IP address to Fixed Option in IPOP Application.
9. Verify  the TCP packets received by all hosts.</t>
  </si>
  <si>
    <t>WLAN Host must send TCP traffic to WAN Host.</t>
  </si>
  <si>
    <t>TC_GES_BRIDGE_54</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</si>
  <si>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LAN Host to  WAN Host by using ipop/iperf tool. Select IP address to Random Option in IPOP Application.
9. Verify  the TCP packets received by all hosts.</t>
  </si>
  <si>
    <t>TC_GES_BRIDGE_55</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</si>
  <si>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WLAN STA to  WAN Host by using ipop/iperf tool.Select IP address to Random Option in IPOP Application.
9. Verify  the TCP packets received by all hosts.</t>
  </si>
  <si>
    <t>TC_GES_BRIDGE_56</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</si>
  <si>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LAN Host to  WAN Host by using ipop/iperf tool.Select IP address to Random Option in IPOP Application.
9. Verify  the UDP packets received by all hosts</t>
  </si>
  <si>
    <t>LAN Host must send UDP traffic to WAN Host.</t>
  </si>
  <si>
    <t>TC_GES_BRIDGE_57</t>
  </si>
  <si>
    <t>Verify by sending UDP traffic from WLAN host to WAN Host using ipop/iperf..</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</si>
  <si>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WLAN STA to  WAN Host by using ipop/iperf tool. Select IP address to Random Option in IPOP Application.
9. Verify  the UDP packets received by all hosts.</t>
  </si>
  <si>
    <t>WLAN Host must send UDP traffic to WAN Host.</t>
  </si>
  <si>
    <t>TC_GES_BRIDGE_58</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</si>
  <si>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LAN Host to  WAN Host by using ipop/iperf tool.Select IP address to Fixed Option in IPOP Application.
9. Verify the memory status by using “meminfo” command in SDK image and “mbuf ” command in tenda image.</t>
  </si>
  <si>
    <t>TC_GES_BRIDGE_59</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</si>
  <si>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WLAN STA to  WAN Host by using ipop/iperf tool.Select IP address to Fixed Option in IPOP Application.
9. Verify the memory status by using “meminfo” command in SDK image and “mbuf ” command in tenda image.</t>
  </si>
  <si>
    <t>TC_GES_BRIDGE_60</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</si>
  <si>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LAN Host to  WAN Host by using ipop/iperf tool. Set IP address to Fixed Option in IPOP Application.
9. Verify the memory status by using “meminfo” command in SDK image and “mbuf ” command in tenda image.</t>
  </si>
  <si>
    <t>TC_GES_BRIDGE_61</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</si>
  <si>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WLAN STA to  WAN Host by using ipop/iperf tool.Set IP address to Fixed Option in IPOP Application.
9. Verify the memory status by using “meminfo” command in SDK image and “mbuf ” command in tenda image.</t>
  </si>
  <si>
    <t>TC_GES_BRIDGE_62</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</si>
  <si>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LAN Host to  WAN Host by using ipop/iperf tool. Select IP address to Random Option in IPOP Application.
9. Verify the memory status by using “meminfo” command in SDK image and “mbuf ” command in tenda image.</t>
  </si>
  <si>
    <t>TC_GES_BRIDGE_63</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</si>
  <si>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TCP traffic from WLAN STA to  WAN Host by using ipop/iperf tool.Select IP address to Random Option in IPOP Application.
9. Verify the memory status by using “meminfo” command in SDK image and “mbuf ” command in tenda image.</t>
  </si>
  <si>
    <t>TC_GES_BRIDGE_64</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</si>
  <si>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LAN Host to  WAN Host by using ipop/iperf tool.Select IP address to Random Option in IPOP Application.
9. Verify the memory status by using “meminfo” command in SDK image and “mbuf ” command in tenda image.</t>
  </si>
  <si>
    <t>TC_GES_BRIDGE_65</t>
  </si>
  <si>
    <t>1. ECOS should be running on DUT.
2. DUT wan interface should be connected to DHCP-server-Pc.
3. DUT must get assigned with IP address from DHCP-server.
4. Make sure that bridge is up, to verify use "brconfig" command in CLI 
5. Connect LAN host-1 and LAN Host-2 to the LAN ports and WLAN STA to DUT.
6. LAN host-1,LAN Host-2 and WLAN STA must get the IP address from DUT's DHCP server.
7. Capture wireshark packets from LAN Host-1,LAN Host-2 and WLAN STA.
8. Pump UDP traffic from WLAN STA to  WAN Host by using ipop/iperf tool. Select IP address to Random Option in IPOP Application.
9. Verify the memory status by using “meminfo” command in SDK image and “mbuf ” command in tenda image.</t>
  </si>
  <si>
    <t>TC_GES_BRIDGE_66</t>
  </si>
  <si>
    <t>Verify bridge status.</t>
  </si>
  <si>
    <t>1. Ecos should be running on DUT.
2. Connect WAN host to WAN interface of DUT.
3. Connect LAN hosts and WLAN hosts to DUT.
4. Use command "brconfig" in CLI to list all bridge interfaces and their status.</t>
  </si>
  <si>
    <t>All bridges with their respective interfaces should be listed.</t>
  </si>
  <si>
    <t>TC_GES_BRIDGE_67</t>
  </si>
  <si>
    <t>Verify specific bridge status.</t>
  </si>
  <si>
    <t>1. Ecos should be running on DUT.
2. Connect WAN host to WAN interface of DUT.
3. Connect LAN hosts and WLAN hosts to DUT.
4. Use command "briconfig &lt;bridge name&gt;" in CLI to show status of bridge specified in &lt;bridge name&gt;.</t>
  </si>
  <si>
    <t>Bridge with its respective interfaces should be listed.</t>
  </si>
  <si>
    <t>TC_GES_BRIDGE_68</t>
  </si>
  <si>
    <t>Verify adding interfaces to the bridge.</t>
  </si>
  <si>
    <t>1. Ecos should be running on DUT.
2. Connect WAN host to WAN interface of DUT.
3. Connect LAN hosts and WLAN hosts to DUT.
4. Use command "brconfig &lt;bridge name&gt; add &lt;interface&gt;" in CLI to add the interface in bridge.
5. Verify bridge status with "brconfig" command.</t>
  </si>
  <si>
    <t>Interfaces should be successfuly added.</t>
  </si>
  <si>
    <t>TC_GES_BRIDGE_69</t>
  </si>
  <si>
    <t>Verify adding more number of invalid interfaces to the bridge.</t>
  </si>
  <si>
    <t>1. Ecos should be running on DUT.
2. Connect WAN host to WAN interface of DUT.
3. Connect LAN hosts and WLAN hosts to DUT.
4. Use command "brconfig &lt;bridge name&gt; add &lt;interface&gt;" in CLI to add the interface in bridge.
5. Add invalid interfaces.
6. Verify bridge status using "brconfig" command.</t>
  </si>
  <si>
    <t>Invalid interfaces should not be added.</t>
  </si>
  <si>
    <t>TC_GES_BRIDGE_70</t>
  </si>
  <si>
    <t>Verify deleting interface of the bridge.</t>
  </si>
  <si>
    <t>1. Ecos should be running on DUT.
2. Connect WAN host to WAN interface of DUT.
3. Connect LAN hosts and WLAN hosts to DUT.
4. Use command "brconfig &lt;bridge name&gt; delete &lt;interface&gt;" in CLI to delete the interface in bridge.
5. Verify using "brconfig" command.</t>
  </si>
  <si>
    <t>Interface should be deleted successfully.</t>
  </si>
  <si>
    <t>TC_GES_BRIDGE_71</t>
  </si>
  <si>
    <t>Verify deleting invalid interface.</t>
  </si>
  <si>
    <t>No interface should be deleted.</t>
  </si>
  <si>
    <t>TC_GES_BRIDGE_72</t>
  </si>
  <si>
    <t>Verify bringing up the bridge.</t>
  </si>
  <si>
    <t>1. Ecos should be running on DUT.
2. Connect WAN host to WAN interface of DUT.
3. Connect LAN hosts and WLAN hosts to DUT.
4. Use command "brconfig &lt;bridge name&gt; &lt;up&gt;" in CLI to bring up the bridge.
5. Verify using "brconfig" command.</t>
  </si>
  <si>
    <t>Bridge should be up.</t>
  </si>
  <si>
    <t>TC_GES_BRIDGE_73</t>
  </si>
  <si>
    <t>Verify bringing up invalid the bridge.</t>
  </si>
  <si>
    <t>1. Ecos should be running on DUT.
2. Connect WAN host to WAN interface of DUT.
3. Connect LAN hosts and WLAN hosts to DUT.
4. Use command "brconfig &lt;bridge name&gt; &lt;up&gt;" in CLI to bring up the bridge, give invalid bridge name.
5. Verify using "brconfig" command.</t>
  </si>
  <si>
    <t>Bridge should  not be up.</t>
  </si>
  <si>
    <t>TC_GES_BRIDGE_74</t>
  </si>
  <si>
    <t>Verify bringing down the bridge.</t>
  </si>
  <si>
    <t>2. Ecos should be running on DUT.
2. Connect WAN host to WAN interface of DUT.
3. Connect LAN hosts and WLAN hosts to DUT.
4. Use command "brconfig &lt;bridge name&gt; &lt;down&gt;" in CLI to bring down the bridge.
5. Verify using "brconfig" command.</t>
  </si>
  <si>
    <t>Bridge should be down.</t>
  </si>
  <si>
    <t>TC_GES_BRIDGE_75</t>
  </si>
  <si>
    <t>Verify bringing down invalid the bridge.</t>
  </si>
  <si>
    <t>3. Ecos should be running on DUT.
2. Connect WAN host to WAN interface of DUT.
3. Connect LAN hosts and WLAN hosts to DUT.
4. Use command "brconfig &lt;bridge name&gt; &lt;down&gt;" in CLI to bring down the bridge, give invalid bridge name.
5. Verify using "brconfig" command.</t>
  </si>
  <si>
    <t>Bridge should  not be down</t>
  </si>
  <si>
    <t>TC_GES_BRIDGE_76</t>
  </si>
  <si>
    <t>Verify ping between LAN hosts after deleting LAN interface(eth1) of bridge.</t>
  </si>
  <si>
    <t>1. Connect LAN hosts to DUT.
2. Ping between any two LAN hosts (ping must be successful).
3. Delete the bridge interface eth1 by using command “brconfig &lt;bridge name&gt; delete &lt;interface&gt;”.
4. Ping between the LAN hosts.</t>
  </si>
  <si>
    <t>Ping should be successful.</t>
  </si>
  <si>
    <t>TC_GES_BRIDGE_77</t>
  </si>
  <si>
    <t>Verify ping between LAN hosts after deleting WLAN interface(ath0) of bridge.</t>
  </si>
  <si>
    <t>2. Connect WLAN hosts to DUT.
2. Ping between any two WLAN hosts (ping must be successful).
3. Delete the bridge interface ath0 by using command “brconfig &lt;bridge name&gt; delete &lt;interface&gt;”.
4. Ping between the WLAN hosts.</t>
  </si>
  <si>
    <t>TC_GES_BRIDGE_78</t>
  </si>
  <si>
    <t>Verify the bridge table address.</t>
  </si>
  <si>
    <t>1. Connect LAN hosts and WLAN hostst to DUT.
2. Use command “brconfig &lt;bridge name&gt; addr” in CLI.</t>
  </si>
  <si>
    <t>Should show mac addresses of all connected devices.</t>
  </si>
  <si>
    <t>TC_GES_BRIDGE_79</t>
  </si>
  <si>
    <t>Verify deleting MAC address entry from MAC table.</t>
  </si>
  <si>
    <t>1. Connect LAN hosts and WLAN hostst to DUT.
2. Use command “brconfig &lt;bridge name&gt; addr” in CLI to list the MAC address of connected devices.
3. Use command “brconfig &lt;bridge name&gt; deladdr &lt;MAC address&gt;” in CLI to delete the MAC address of the device.</t>
  </si>
  <si>
    <t>MAC address should be deleted successfuly.</t>
  </si>
  <si>
    <t>TC_GES_BRIDGE_80</t>
  </si>
  <si>
    <t>Verify deleting mac address entry from mac table which is not present in the table..</t>
  </si>
  <si>
    <t>1. Connect LAN hosts and WLAN hostst to DUT.
2. Use command “brconfig &lt;bridge name&gt; addr” in CLI to list the mac address of connected devices.
3. Use command “brconfig &lt;bridge name&gt; deladdr &lt;MAC address&gt;” in CLI to delete the mac address(invalid mac).</t>
  </si>
  <si>
    <t>MAC address table should not change.</t>
  </si>
  <si>
    <t>TC_GES_BRIDGE_81</t>
  </si>
  <si>
    <t>Verify flushing MAC table.</t>
  </si>
  <si>
    <t>1. Connect LAN hosts and WLAN hostst to DUT.
2. Use command “brconfig &lt;bridge name&gt; &lt;flush/flushall&gt;” in CLI to flush the MAC table.</t>
  </si>
  <si>
    <t>MAC address should be flushed successfuly.</t>
  </si>
  <si>
    <t>TC_GES_BRIDGE_82</t>
  </si>
  <si>
    <t>Verify adding static MAC entry in the table.</t>
  </si>
  <si>
    <t>2. Connect LAN hosts and WLAN hostst to DUT.
2. Use command “brconfig &lt;bridge name&gt; static &lt;interface name&gt; &lt;MAC address&gt;” in CLI to add static MAC address to the table.</t>
  </si>
  <si>
    <t>MAC address should be added successfuly.</t>
  </si>
  <si>
    <t>TC_GES_BRIDGE_83</t>
  </si>
  <si>
    <t>Verify setting maximum size of MAC address table.</t>
  </si>
  <si>
    <t>3. Connect LAN hosts and WLAN hostst to DUT.
2. Use command “brconfig &lt;bridge name&gt; maxaddr &lt;size&gt;” in CLI to change MAC address to the table size.</t>
  </si>
  <si>
    <t>MAC address table size should change successfuly.</t>
  </si>
  <si>
    <t>TC_GES_BRIDGE_84</t>
  </si>
  <si>
    <t>Validation of setting maximum size of MAC address table.</t>
  </si>
  <si>
    <t>4. Connect LAN hosts and WLAN hostst to DUT.
2. Use command “brconfig &lt;bridge name&gt; maxaddr &lt;size&gt;” in CLI to change MAC address to the table size.
3. Use inappropriate size.</t>
  </si>
  <si>
    <t>DUT should not accept the invalid size command.</t>
  </si>
  <si>
    <t>TC_GES_BRIDGE_85</t>
  </si>
  <si>
    <t>Validation of the MAC addres while adding to the table.</t>
  </si>
  <si>
    <t>2. Connect LAN hosts and WLAN hostst to DUT.
2. Use command “brconfig &lt;bridge name&gt; static &lt;interface name&gt; &lt;MAC address&gt;” in CLI to add static MAC address to the table.
3. Enter invalid MAC.</t>
  </si>
  <si>
    <t>DUT should not accept the invalid MAC address while adding to address table.</t>
  </si>
  <si>
    <t>TC_GES_BRIDGE_86</t>
  </si>
  <si>
    <t>Validation of the MAC addres while deleting from the table.</t>
  </si>
  <si>
    <t>1. Connect LAN hosts and WLAN hostst to DUT.
2. Use command “brconfig &lt;bridge name&gt; addr” in CLI to list the MAC address of connected devices.
3. Use command “brconfig &lt;bridge name&gt; deladdr &lt;MAC address&gt;” in CLI to delete the MAC address of the device.
4. Use invalid MAC address.</t>
  </si>
  <si>
    <t>DUT should not accept the invalid MAC address while deleting from address table.</t>
  </si>
  <si>
    <t>TC_GES_BRIDGE_87</t>
  </si>
  <si>
    <t>Verify setting timeout for each entry.</t>
  </si>
  <si>
    <t>3. Connect LAN hosts and WLAN hostst to DUT.
2. Use command “brconfig &lt;bridge name&gt; timeout &lt;time in seconds&gt;” in CLI to change timeout for the entry.</t>
  </si>
  <si>
    <t>Timeout for entry should change successfuly.</t>
  </si>
  <si>
    <t>TC_GES_BRIDGE_88</t>
  </si>
  <si>
    <t>Validation of timeout for entry.</t>
  </si>
  <si>
    <t>4. Connect LAN hosts and WLAN hostst to DUT.
2. Use command “brconfig &lt;bridge name&gt; timeout &lt;time in seconds&gt;” in CLI to change timeout for the entry.
3. Use inappropriate time for the entry</t>
  </si>
  <si>
    <t>Timeout should not take effect for inappropriate time value.</t>
  </si>
  <si>
    <t>TC_GES_BRIDGE_89</t>
  </si>
  <si>
    <t>Verify PING from LAN and WLAN Host  in different subnet to Bridge IP.</t>
  </si>
  <si>
    <t>1. ECOS should be running on DUT.
2. DUT wan interface should be connected to DHCP-server-Pc.
3. DUT must get assigned with IP address from DHCP-server.
4. Make sure that bridge is up, to verify use ""brconfig"" command in CLI and check for bridge interfaces for both LAN and WLAN. If not present use ""brconfig br0 add eth1"" in CLI to add bridge for LAN and use ""brconfig br0 add ath0"" to add bridge for WLAN.
5. Connect LAN hosts to the LAN ports of DUT and connect WLAN host to DUT .
6. LAN hosts1 and WLAN hosts must get assigned with the IP address from DUT's DHCP server.
7. Configure LAN Host2 and WLAN Host2  to be in different subnet across the bridge subnet.
8. Ping from LAN hosts1 and WLAN hosts to Bridge  IP.
9. Run wireshark on all hosts.</t>
  </si>
  <si>
    <t>Ping must not be successful if the LAN and WLAN HOST  are in different subnet.</t>
  </si>
  <si>
    <t>ROUTING</t>
  </si>
  <si>
    <t>TC_GES_ROUTING_01</t>
  </si>
  <si>
    <t>Verify routing of ping traffic across WAN to LAN network with DUT.</t>
  </si>
  <si>
    <t>1. ECOS should be running on DUT.
2. DUT wan interface should be connected to DHCP-server-Pc.
3. DUT must get assigned with IP address from DHCP-server.
4. Connect LAN hosts to the LAN ports of DUT and connect WLAN host to DUT .
5. LAN hosts and WLAN hosts must get assigned with the IP address from DUT's DHCP server.
6. Ping from WAN host (DHCP-server-pc) to any LAN host or WLAN host.</t>
  </si>
  <si>
    <t>Without the route entry ping from PC-1 (DHCP-server pc) to PC-3(LAN host) should fail</t>
  </si>
  <si>
    <t>TC_GES_ROUTING_02</t>
  </si>
  <si>
    <t>1. ECOS should be running on DUT.
2. DUT wan interface should be connected to DHCP-server-Pc.
3. DUT must get assigned with IP address from DHCP-server.
4. Connect LAN hosts to the LAN ports of DUT and connect WLAN host to DUT .
5. LAN hosts and WLAN hosts must get assigned with the IP address from DUT's DHCP server.
6. Add default gateway in DHCP-server-pc using "route add default gw &lt;WAN interface IP&gt;" in terminal.
7. Ping from WAN host (DHCP-server-pc) to any LAN host or WLAN host.</t>
  </si>
  <si>
    <t>With Route getting added ping from PC-1 (DHCP-server) to PC-1(LAN host) should be successful.</t>
  </si>
  <si>
    <t>TC_GES_ROUTING_03</t>
  </si>
  <si>
    <t>Verify the wan configuration with Dynamic IP address given by External DHCP server.</t>
  </si>
  <si>
    <t>1. ECOS should be running on DUT.
2. DUT wan interface should be connected to external DHCP-server.
3. DUT must get assigned with IP address from DHCP-server.
4. Connect LAN hosts to the LAN ports of DUT and connect WLAN host to DUT .
5. LAN hosts and WLAN hosts must get assigned with the IP address from DUT's DHCP server.
6. Config one LAN host and one WLAN host manually to connect to DUT.
7. Browse Internet and download files in all hosts for 20 minutes.</t>
  </si>
  <si>
    <t>The board should not get crash/hung, when browsing/downloading file in all the devices.</t>
  </si>
  <si>
    <t>TC_GES_ROUTING_04</t>
  </si>
  <si>
    <t>Verify routing of ping traffic across LAN to WAN network with DUT.</t>
  </si>
  <si>
    <t>1. ECOS should be running on DUT.
2. DUT wan interface should be connected to DHCP-server-Pc.
3. DUT must get assigned with IP address from DHCP-server.
4. Connect LAN hosts to the LAN ports of DUT and connect WLAN host to DUT .
5. LAN hosts and WLAN hosts must get assigned with the IP address from DUT's DHCP server.
6. Ping from LAN host or WLAN host to any WAN host(DHCP-server-pc).</t>
  </si>
  <si>
    <t>ping from LAN host/WLAN host to WAN host (DHCP-server) should be successful.</t>
  </si>
  <si>
    <t>TC_GES_ROUTING_05</t>
  </si>
  <si>
    <t>TC_GES_ROUTING_06</t>
  </si>
  <si>
    <t>TC_GES_ROUTING_07</t>
  </si>
  <si>
    <t>TC_GES_ROUTING_08</t>
  </si>
  <si>
    <t>TC_GES_ROUTING_09</t>
  </si>
  <si>
    <t>Verify invalid IP address configuration for routing.</t>
  </si>
  <si>
    <t>1. ECOS should be running on DUT.
2. DUT wan interface should be connected to DHCP-server-Pc.
3. DUT must get assigned with IP address from DHCP-server.
4. Connect LAN hosts to the LAN ports of DUT and connect WLAN host to DUT .
5. LAN hosts and WLAN hosts must get assigned with the IP address from DUT's DHCP server.
6. Delete the route entry and try to add new route entry with invalid IP address(0.0.0.0/265.255.255.255) in DHCP-server-pc using "route add default gw &lt;WAN interface IP with invalid IP address(0.0.0.0/265.255.255.255)&gt;" in terminal.
7. Ping from WAN host (DHCP-server-pc) to any LAN host or WLAN host.</t>
  </si>
  <si>
    <t>a) Without the route entry ping from PC-1 to PC-3 should fail.
b) With Route getting added ping from PC-3 to PC-1 should be successful.
c) Invalid route entry configuration must not be allowed.</t>
  </si>
  <si>
    <t>TC_GES_ROUTING_10</t>
  </si>
  <si>
    <t>Verify route entries are restored across reboot.</t>
  </si>
  <si>
    <t>1. ECOS should be running on DUT.
2. DUT wan interface should be connected to DHCP-server-Pc.
3. DUT must get assigned with IP address from DHCP-server.
4. Connect LAN hosts to the LAN ports of DUT and connect WLAN host to DUT .
5. LAN hosts and WLAN hosts must get assigned with the IP address from DUT's DHCP server.
6. Ping from WAN host (DHCP-server-pc) to any LAN host or WLAN host.
7. Add default gateway in DHCP-server-pc using "route add default gw &lt;WAN interface IP&gt;" in terminal.
8. Ping from WAN host (DHCP-server-pc) to any LAN host or WLAN host.
9. Reboot the DUT, Upon coming up check for route table in DUT use "showroute ".</t>
  </si>
  <si>
    <t>a) Without the route entry ping from PC-1 to PC-3 should fail.
b) With Route getting added ping from PC-3 to PC-1 should be successful.
c) Route table entries must be persistent across reboot.</t>
  </si>
  <si>
    <t>NETWORKING – WEB CLI FUNCTIONALITY</t>
  </si>
  <si>
    <t>WebPage</t>
  </si>
  <si>
    <t>TC_GES_WEB_01</t>
  </si>
  <si>
    <t>Verify the wan configuration with Static IP address.</t>
  </si>
  <si>
    <t>1. ECOS should be running on DUT.
2. DUT wan interface should be connected to DHCP-server-Pc.
3. LAN hosts should be connected with the LAN ports of DUT.
4. LAN hosts must get configured with IP addresses from DUT's DHCP server.
5. Open GUI in any LAN host by entering bridge IP and user must configure static configuration for the WAN interface, Configure IP address, Mask, DNS and Gateway.
6. wan port should get static IP address through webpage, verify with command "wanstatus" in CLI..</t>
  </si>
  <si>
    <t>Ping from LAN host to WAN host (DHCP-server) should be successful.</t>
  </si>
  <si>
    <t>TC_GES_WEB_02</t>
  </si>
  <si>
    <t>Configure static IP using GUI.</t>
  </si>
  <si>
    <t>1. ECOS should be running on DUT.
2. DUT wan interface should be connected to DHCP-server-Pc.
3. LAN hosts should be connected with the LAN ports of DUT.
4. LAN hosts must get configured with IP addresses from DUT's DHCP server.
5. Check lanstatus command in CLI,find bridge IP  and Open GUI in any LAN host by entering bridge IP.
6. Go to network configuration, under WAN/Internet Configuration ,select  Static IP. 
7. Enter IP address, Gateway, Mask, DNS Server, Alternate DNS Server and Server Address(DHCP-SERVER IP).Reboot DUT.
8. Open GUI and Click on WAN Status and make sure connection type must be STATIC IP address with all the configuration must present.</t>
  </si>
  <si>
    <t>WAN Port of DUT must be configured with the static IP address.</t>
  </si>
  <si>
    <t>TC_GES_WEB_03</t>
  </si>
  <si>
    <t>Configure IP using PPPoE.</t>
  </si>
  <si>
    <t>1. ECOS should be running on DUT.
2. DUT wan interface should be connected to PPPoE-server PC.
3. LAN hosts should be connected with the LAN ports of DUT.
4. LAN hosts must get configured with IP addresses from DUT's DHCP server.
5. Check lanstatus command in CLI,find bridge IP  and Open GUI in any LAN host by entering bridge IP.
6. Go to network configuration, under WAN/Internet Configuration ,select  PPPoE. 
7. Enter PPPoE Username, PPPoE Password, MTU, Service Name, Server Name and MAX Idle Time.Rebot DUT.
8. Open GUI and Click on WAN Status and make sure connection type must be PPPoE, and IP address with all the configuration must present.</t>
  </si>
  <si>
    <t>WAN Port of DUT must be configured with the PPPoE IP address.</t>
  </si>
  <si>
    <t>TC_GES_WEB_04</t>
  </si>
  <si>
    <t>Verify WANSTATUS in GUI.</t>
  </si>
  <si>
    <t>1. ECOS should be running on DUT.
2. DUT wan interface should be connected to PPPoE-server PC/DHCP/STATIC.
3. LAN hosts should be connected with the LAN ports of DUT.
4. LAN hosts must get configured with IP addresses from DUT's DHCP server.
5. Check lanstatus command in CLI,find bridge IP  and Open GUI in any LAN host by entering bridge IP.
6. Go to network configuration, under WAN/Internet Configuration ,select  PPPoE/DHCP/STATIC. 
7. Enter necessary configuraion details according to the wan connection type (PPPoE/DHCP/STATIC).Rebot DUT.
8. Open GUI and Click on WAN Status and make sure connection type must be PPPoE/DHCP/STATIC, and IP address with all the configuration must present.</t>
  </si>
  <si>
    <t>WANSTATUS must provide connection type and IP configuration details.</t>
  </si>
  <si>
    <t>TC_GES_WEB_05</t>
  </si>
  <si>
    <t>Verify LANSTATUS in GUI.</t>
  </si>
  <si>
    <t>1. ECOS should be running on DUT.
2. DUT wan interface should be connected to DHCP-server-Pc.
3. LAN hosts should be connected with the LAN ports of DUT.
4. LAN hosts must get configured with IP addresses from DUT's DHCP server.
5. Check lanstatus command in CLI,find bridge IP  and Open GUI in any LAN host by entering bridge IP.
6. Go to network configuration, under LAN Configuration  ,select  lan status.</t>
  </si>
  <si>
    <t>LAN Status must provide Bridge IP, Broadcast IP and Mask information.</t>
  </si>
  <si>
    <t>TC_GES_WEB_06</t>
  </si>
  <si>
    <t>Add static LAN IP/Bridge IP address using GUI.</t>
  </si>
  <si>
    <t>2. ECOS should be running on DUT.
2. DUT wan interface should be connected to DHCP-server-Pc.
3. LAN hosts should be connected with the LAN ports of DUT.
4. LAN hosts must get configured with IP addresses from DUT's DHCP server.
5. Check lanstatus command in CLI,find bridge IP  and Open GUI in any LAN host by entering bridge IP.
6. Go to network configuration, under LAN Configuration  ,select  IP Configuration.
7. Enter IP address and click submit button. Reboot DUT.
8. Open GUI, under LAN Configuration, select LAN STATUS.</t>
  </si>
  <si>
    <t>LAN STATUS must be updated with the configured bridge/LAN IP.</t>
  </si>
  <si>
    <t>TC_GES_WEB_07</t>
  </si>
  <si>
    <t>Configure DHCP Server configuration using GUI.</t>
  </si>
  <si>
    <t>2. ECOS should be running on DUT.
2. DUT wan interface should be connected to DHCP-server-Pc.
3. LAN hosts should be connected with the LAN ports of DUT.
4. LAN hosts must get configured with IP addresses from DUT's DHCP server.
5. Check lanstatus command in CLI,find bridge IP  and Open GUI in any LAN host by entering bridge IP.
6. Go to network configuration, under LAN Configuration  ,select  DHCP Server Configuration.
7. Enter IP Address range from and to, and select lease time from the dropdown list and click submit button. Reboot DUT.
8. Open minicom termianl, hit showconfig command.Verify DHCP Server configuration.</t>
  </si>
  <si>
    <t>DHCP Server configuration must be match with the given configuration.</t>
  </si>
  <si>
    <t>TC_GES_WEB_08</t>
  </si>
  <si>
    <t>Verify to disable dhcp client using GUI.</t>
  </si>
  <si>
    <t>1. ECOS should be running on DUT.
2. DUT wan interface should be connected to DHCP-server-Pc.
3. LAN hosts should be connected with the LAN ports of DUT.
4. LAN hosts must get configured with IP addresses from DUT's DHCP server.
5. Check lanstatus command in CLI,find bridge IP  and Open GUI in any LAN host by entering bridge IP.
6. Go to network configuration, under WAN/Internet Configuration ,select  DHCP_CLI .Select disable option from drop down list.</t>
  </si>
  <si>
    <t>DHCP Client must disable with configuration successfull command.</t>
  </si>
  <si>
    <t>TC_GES_WEB_09</t>
  </si>
  <si>
    <t>Verify by enabling IPTV Configuration.</t>
  </si>
  <si>
    <t>1. ECOS should be running on DUT.
2. DUT wan interface should be connected to DHCP-server-Pc.
3. LAN hosts should be connected with the LAN ports of DUT.
4. LAN hosts must get configured with IP addresses from DUT's DHCP server.
5. Check lanstatus command in CLI,find bridge IP  and Open GUI in any LAN host by entering bridge IP.
6. Go to network configuration, under IPTV Configuration ,select  IPTV Configuration .Select Enable option from drop down list. 
7. Select VLAN Name, VLAN Type and VLAN ID.And click submit button.
8. Hit showconfig command and verify the VLAN Status with the given parameter.</t>
  </si>
  <si>
    <t>IPTV Configuration must be successful with all the given parameter.</t>
  </si>
  <si>
    <t>TC_GES_WEB_10</t>
  </si>
  <si>
    <t>Verify whether lanstatus update in the HTTP Page.</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</si>
  <si>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192.168.0.1 ip address.
12. Check for the lanstatus filed.</t>
  </si>
  <si>
    <t>The lan IP and its mask should be updated.
The lanstatus must be up.</t>
  </si>
  <si>
    <t>TC_GES_WEB_11</t>
  </si>
  <si>
    <t>Verify whether wanstatus update in the HTTP Page.</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</si>
  <si>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192.168.0.1 ip address.
12. Check for the wanstatus filed.</t>
  </si>
  <si>
    <t>The wan IP and its mask should be updated.
The wanstatus must be up.</t>
  </si>
  <si>
    <t>TC_GES_WEB_12</t>
  </si>
  <si>
    <t>Verify whether wan configuration can be done manually</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</si>
  <si>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192.168.0.1 ip address.
12. Change the wan ip address statically in WAN configuration.</t>
  </si>
  <si>
    <t>The wan status must be updated with the new(wan ip address) configuration.</t>
  </si>
  <si>
    <t>TC_GES_WEB_13</t>
  </si>
  <si>
    <t>Verify whether lan configuration can be done manually</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</si>
  <si>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192.168.0.1 ip address.
12. Change the lan ip address statically in LAN configuration.</t>
  </si>
  <si>
    <t>The lan status must be updated with the new(lan ip address) configuration.</t>
  </si>
  <si>
    <t>TC_GES_WEB_14</t>
  </si>
  <si>
    <t>Verify the lan and wan entries in Routing Table.</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</si>
  <si>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192.168.0.1 ip address.
12. Check for the entries in the routing table.</t>
  </si>
  <si>
    <t>"Routing table must have ip address,mask and broadcast address of lan and wan.
Should have loopback IP address and mask."</t>
  </si>
  <si>
    <t>TC_GES_WEB_15</t>
  </si>
  <si>
    <t>Verify the ip address validation in the lan configuration.</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</si>
  <si>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192.168.0.1 ip address.
12. Change the lan ip address statically in LAN configuration.
13. Check for the ip address validation.</t>
  </si>
  <si>
    <t>IP address validation for lan configuration must be successful</t>
  </si>
  <si>
    <t>TC_GES_WEB_16</t>
  </si>
  <si>
    <t>Verify the ip address validation in the wan configuration.</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</si>
  <si>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192.168.0.1 ip address.
12. Change the wan ip address statically in WAN configuration.
13. Check for the ip address validation for wan configuration.</t>
  </si>
  <si>
    <t>IP address validation for wan configuration must be successful</t>
  </si>
  <si>
    <t>TC_GES_WEB_17</t>
  </si>
  <si>
    <t>Verify the connection type in the wan status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</si>
  <si>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10.STA clients must send Discovery messages and acquire IP address via DORA process with DHCP server on PC-1.
11. Open Http page by using 192.168.0.1 ip address.
12. Change the wan ip address statically/PPPoE/DHCP in WAN configuration.</t>
  </si>
  <si>
    <t>Connection type must be according to the DHCP/Static/PPPoE with respect to the conguration.</t>
  </si>
  <si>
    <t>TC_GES_WEB_18</t>
  </si>
  <si>
    <t>Verify the ip address/mask validation in PPPoE configuration</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</si>
  <si>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192.168.0.1 ip address.
12. Change the ip address/mask statically in PPPoE configuration.</t>
  </si>
  <si>
    <t>IP address validation for PPPoE configuration must be successful</t>
  </si>
  <si>
    <t>TC_GES_WEB_19</t>
  </si>
  <si>
    <t>Verify opening web page through browser with DHCP as WAN connection..</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</si>
  <si>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With Setup done as in TOPOLOGY-01.
9. Reboot STA / restart networking on STA's.
10. STA clients must send Discovery messages and acquire IP address via DORA process with DHCP server on PC-1.
11. Open Http page by using &lt;Bridge IP address&gt; in any of the LAN host.</t>
  </si>
  <si>
    <t>Web page should be successfuly opened in the browser.</t>
  </si>
  <si>
    <t>TC_GES_WEB_20</t>
  </si>
  <si>
    <t>Verify opening web page through browser with STATIC as WAN connection.</t>
  </si>
  <si>
    <t>1. Ecos must be running.
2. Configure STA's (PC &amp; Mobile) to acquire IP address via DHCP.
3. Sniffer like wireshark should be running on STA client to capture DORA packets from DUT for analysis.
4. Configure DUT's WAN interface with static IP.
5. With Setup done as in TOPOLOGY-01.
6. Reboot STA / restart networking on STA's.
7. STA clients must send Discovery messages and acquire IP address via DORA process with DHCP server on PC-1.
8. Open Http page by using &lt;Bridge IP address&gt; in any of the LAN host.</t>
  </si>
  <si>
    <t>TC_GES_WEB_21</t>
  </si>
  <si>
    <t>Verify opening web page through browser with PPPoE as WAN connection.</t>
  </si>
  <si>
    <t>1. Ecos must be running.
2. Configure STA's (PC &amp; Mobile) to acquire IP address via DHCP.
3. Sniffer like wireshark should be running on STA client to capture DORA packets from DUT for analysis.
4. Connect DUT's WAN interface to PPPoE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t>
  </si>
  <si>
    <t>TC_GES_WEB_22</t>
  </si>
  <si>
    <t>Verify DHCP server configuration of DUT.</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</si>
  <si>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DHCP server configuration.
11. Change the IP range and lease.</t>
  </si>
  <si>
    <t>Ip range and lease time should be changed.</t>
  </si>
  <si>
    <t>TC_GES_WEB_23</t>
  </si>
  <si>
    <t>Verify validation of DHCP server configuration of DUT.</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</si>
  <si>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DHCP server configuration.
11. Change the IP range and lease.
12. Use invalid IP or lease time</t>
  </si>
  <si>
    <t>Ip range and lease time should not be changed and throw error.</t>
  </si>
  <si>
    <t>TC_GES_WEB_24</t>
  </si>
  <si>
    <t>Verify enabling of IPTV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</si>
  <si>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IPTV configuration.
11.  Enable the IPTV.</t>
  </si>
  <si>
    <t>IPTV configuration should be enabled.</t>
  </si>
  <si>
    <t>TC_GES_WEB_25</t>
  </si>
  <si>
    <t>Verify disabling of IPTV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</si>
  <si>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10.Click on IPTV configuration.
11. Disable the IPTV.</t>
  </si>
  <si>
    <t>IPTV configuration should be disabled.</t>
  </si>
  <si>
    <t>TC_GES_WEB_26</t>
  </si>
  <si>
    <t>Verify Routing status in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</si>
  <si>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Routing status.</t>
  </si>
  <si>
    <t>Routing table should be displayed.</t>
  </si>
  <si>
    <t>TC_GES_WEB_27</t>
  </si>
  <si>
    <t>Verify adding firewall rules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</si>
  <si>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firewall rules.
11. Click submit to add rules.</t>
  </si>
  <si>
    <t>Firewall rules should be added successfuly.</t>
  </si>
  <si>
    <t>TC_GES_WEB_28</t>
  </si>
  <si>
    <t>Verify deleted firewall rules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</si>
  <si>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firewall rules.
11. Remove the rules.</t>
  </si>
  <si>
    <t>Firewall rules should be deleted successfuly.</t>
  </si>
  <si>
    <t>TC_GES_WEB_29</t>
  </si>
  <si>
    <t>Verify validation of firewall rules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</si>
  <si>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firewall rules.
11. Enter invalid rules or argument.
12. Click submit to add rules.</t>
  </si>
  <si>
    <t>Should throw error for invalid rules or argument.</t>
  </si>
  <si>
    <t>TC_GES_WEB_30</t>
  </si>
  <si>
    <t>Verify adding NAT rules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</si>
  <si>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NAT Redirect Port..
11. Enter the rules.
12. Click submit to add rules.</t>
  </si>
  <si>
    <t>NAT rules should be added successfuly.</t>
  </si>
  <si>
    <t>TC_GES_WEB_31</t>
  </si>
  <si>
    <t>Verify deleting NAT rules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</si>
  <si>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10.Click on Network configuration then click on NAT Redirect Port..
11. Delete the rules.</t>
  </si>
  <si>
    <t>NAT rules should be deleted successfuly.</t>
  </si>
  <si>
    <t>TC_GES_WEB_32</t>
  </si>
  <si>
    <t>Verify validation of IP address in NAT rules while added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</si>
  <si>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NAT Redirect Port..
11. Enter invalid IP address..
12.Click submit to add rules.</t>
  </si>
  <si>
    <t>Should throw error for invalid IP.</t>
  </si>
  <si>
    <t>TC_GES_WEB_33</t>
  </si>
  <si>
    <t>Verify validation of port number in NAT rules while added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</si>
  <si>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NAT Redirect Port..
11. Enter invalid port number.
12. Click submit to add rules.</t>
  </si>
  <si>
    <t>Should throw error for invalid port number.</t>
  </si>
  <si>
    <t>TC_GES_WEB_34</t>
  </si>
  <si>
    <t>verify enabling DMZ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</si>
  <si>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DMZ configuration.
11. Enter IP address.
12. Click enable .</t>
  </si>
  <si>
    <t>DMZ should be enabled.</t>
  </si>
  <si>
    <t>TC_GES_WEB_35</t>
  </si>
  <si>
    <t>verify disabling DMZ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</si>
  <si>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DMZ configuration.
11.  Enter IP address.
12. Click disable .</t>
  </si>
  <si>
    <t>DMZ should be disabled.</t>
  </si>
  <si>
    <t>TC_GES_WEB_36</t>
  </si>
  <si>
    <t>verify validation of IP address while enabling DMZ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</si>
  <si>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Click on Network configuration then click on DMZ configuration.
11. Enter invalid IP address.
12. Click enable .</t>
  </si>
  <si>
    <t>Invalid IP or IP other than LAN IP should not be accepted and throw error.</t>
  </si>
  <si>
    <t>TC_GES_WEB_37</t>
  </si>
  <si>
    <t>Verify enabling remote access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</si>
  <si>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10.Enable remote access.
11. Enter “http://[WAN interface IP]:8080” in WAN host to open the web page.</t>
  </si>
  <si>
    <t>Web page should be accessed.</t>
  </si>
  <si>
    <t>TC_GES_WEB_38</t>
  </si>
  <si>
    <t>Verify disabling remote access through web page.</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</si>
  <si>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7.Reboot STA / restart networking on STA's.
8.  STA clients must send Discovery messages and acquire IP address via DORA process with DHCP server on PC-1.
9. Open Http page by using &lt;Bridge IP address&gt; in any of the LAN host.
10. Disable remote access.
11 Enter “http://[WAN interface IP]:8080” in WAN host to open the web page.</t>
  </si>
  <si>
    <t>Web page should not be accessed.</t>
  </si>
  <si>
    <t>TC_GES_WEB_39</t>
  </si>
  <si>
    <t>Verify web page response when it is refreshed multiple times.</t>
  </si>
  <si>
    <t>1 .Ecos must be running.
2.Configure STA's (PC &amp; Mobile) to acquire IP address via DHCP.
3. Sniffer like wireshark should be running on STA client to capture DORA packets from DUT for analysis.
4. Connect DUT's WAN interface to PPPoE/DHCP/STATIC server PC.
5. Capture packets from DUT for analysis.
6. With Setup done as in TOPOLOGY-01.
7. Reboot STA / restart networking on STA's.
8. STA clients must send Discovery messages and acquire IP address via DORA process with DHCP server on PC-1.
9. Open Http page by using &lt;Bridge IP address&gt; in any of the LAN host.
10. Press f5 multiple times.
11. Enable remote access.
12. Enter “http://[WAN interface IP]:8080” in WAN host to open the web page.</t>
  </si>
  <si>
    <t>Web page should respond properly.</t>
  </si>
  <si>
    <t>TC_GES_WEB_40</t>
  </si>
  <si>
    <t>Verify enabling IGMP feature through web page.</t>
  </si>
  <si>
    <t>Use command “lanstatus” in CLI to verify the bridge address.</t>
  </si>
  <si>
    <t>IGMP feature should be enabled through web page.</t>
  </si>
  <si>
    <t>Feature not available in GUI.</t>
  </si>
  <si>
    <t>TC_GES_WEB_41</t>
  </si>
  <si>
    <t>Verify disabling IGMP feature through web page.</t>
  </si>
  <si>
    <t>IGMP feature should be disabled through web page.</t>
  </si>
  <si>
    <t>TC_GES_WEB_42</t>
  </si>
  <si>
    <t>Verify enabling PPTP feature through web page.</t>
  </si>
  <si>
    <t>PPTP feature should be enabled through web page.</t>
  </si>
  <si>
    <t>TC_GES_WEB_43</t>
  </si>
  <si>
    <t>Verify disabling PPTP feature through web page.</t>
  </si>
  <si>
    <t>PPTP feature should be disabled through web page.</t>
  </si>
  <si>
    <t>TC_GES_WEB_44</t>
  </si>
  <si>
    <t>Verify enabling L2TP feature through web page.</t>
  </si>
  <si>
    <t>L2TP feature should be enabled through web page.</t>
  </si>
  <si>
    <t>TC_GES_WEB_45</t>
  </si>
  <si>
    <t>Verify disabling L2TP feature through web page.</t>
  </si>
  <si>
    <t>L2TP feature should be disabled through web page.</t>
  </si>
  <si>
    <t>TC_GES_WEB_46</t>
  </si>
  <si>
    <t>Verify enabling IPSEC feature through web page.</t>
  </si>
  <si>
    <t>IPSEC feature should be enabled through web page.</t>
  </si>
  <si>
    <t>TC_GES_WEB_47</t>
  </si>
  <si>
    <t>Verify disabling IPSEC feature through web page.</t>
  </si>
  <si>
    <t>IPSEC feature should be disabled through web page.</t>
  </si>
  <si>
    <t>TC_GES_WEB_48</t>
  </si>
  <si>
    <t>Verify enabling remote connection through web page.</t>
  </si>
  <si>
    <t>Remote connection should be enabled through web page.</t>
  </si>
  <si>
    <t>TC_GES_WEB_49</t>
  </si>
  <si>
    <t>Verify disabling remote connection through web page.</t>
  </si>
  <si>
    <t>Remote connection should be disabled through web page.</t>
  </si>
  <si>
    <t>TC_GES_WEB_50</t>
  </si>
  <si>
    <t>Verify enabling UpnP feature through web page.</t>
  </si>
  <si>
    <t>UpnP feature should be enabled through web page.</t>
  </si>
  <si>
    <t>TC_GES_WEB_51</t>
  </si>
  <si>
    <t>Verify disabling UpnP feature through web page.</t>
  </si>
  <si>
    <t>UpnP feature should be disabled through web page.</t>
  </si>
  <si>
    <t>TC_GES_WEB_52</t>
  </si>
  <si>
    <t>Verify user added firewall rules are displayed in web page.</t>
  </si>
  <si>
    <t>User added firewall rules should be displayed.</t>
  </si>
  <si>
    <t>TC_GES_WEB_53</t>
  </si>
  <si>
    <t>Verify user added NAT rules are displayed in web page.</t>
  </si>
  <si>
    <t>User added NAT rules should be displayed.</t>
  </si>
  <si>
    <t>TC_GES_WEB_54</t>
  </si>
  <si>
    <t>Verify user firewall rules can be deleted through web page.</t>
  </si>
  <si>
    <t>User added firewall rules should be displayed and deleted.</t>
  </si>
  <si>
    <t>TC_GES_WEB_55</t>
  </si>
  <si>
    <t>Verify user NAT rules can be deleted through web page.</t>
  </si>
  <si>
    <t>User added NAT rules should be displayed and deleted.</t>
  </si>
  <si>
    <t>TC_GES_WEB_56</t>
  </si>
  <si>
    <t>1. ECOS should be running on DUT.
2. DUT wan interface should be connected to DHCP-server-Pc.
3. LAN hosts should be connected with the LAN ports of DUT.
4. LAN hosts must get configured with IP addresses from DUT's DHCP server.
5. Use command ""setwanconfig 2 -I &lt;IP&gt; -G &lt;Gateway&gt; -M &lt;Mask&gt; -D1 &lt;primary DNS&gt; -D2 &lt;secondary DNS&gt; -S &lt;server IP&gt;"" in CLI.
6. wan port should get static IP address through CLI, verify with command "wanstatus" in CLI.</t>
  </si>
  <si>
    <t>CLI</t>
  </si>
  <si>
    <t>TC_GES_CLI_01</t>
  </si>
  <si>
    <t>TC_GES_CLI_02</t>
  </si>
  <si>
    <t>Verify the configure lan with class A ip address.</t>
  </si>
  <si>
    <t>1. ECOS should be running on DUT.
2. DUT wan interface should be connected to DHCP-server-Pc.
3. LAN hosts should be connected with the LAN ports of DUT.
4. Use command "setlanconfig [1-127].x.x.x " in CLI.
5. Reboot the DUT using command "reboot" in CLI.
6. LAN hosts must get configured with IP addresses from DUT's DHCP server, verify with command "lanstatus" in CLI.</t>
  </si>
  <si>
    <t>lanstatus must be updated with
IP Address :  [1-127].x.x.x
Broadcast  :  [1-127].x.x.255 
Mask       :  255.0.0.0</t>
  </si>
  <si>
    <t>TC_GES_CLI_03</t>
  </si>
  <si>
    <t>Verify the configure lan with class B ip address.</t>
  </si>
  <si>
    <t>1. ECOS should be running on DUT.
2. DUT wan interface should be connected to DHCP-server-Pc.
3. LAN hosts should be connected with the LAN ports of DUT.
4. Use command "setlanconfig [128-191].x.x.x " in CLI.
5. Reboot the DUT using command "reboot" in CLI.
6. LAN hosts must get configured with IP addresses from DUT's DHCP server, verify with command "lanstatus" in CLI.</t>
  </si>
  <si>
    <t>lanstatus must be updated with
IP Address :  [128-191].x.x.x
Broadcast  :  [128-191].x.x.255 
Mask       :  255.255.0.0</t>
  </si>
  <si>
    <t>TC_GES_CLI_04</t>
  </si>
  <si>
    <t>Verify the configure lan with class C ip address.</t>
  </si>
  <si>
    <t>1. ECOS should be running on DUT.
2. DUT wan interface should be connected to DHCP-server-Pc.
3. LAN hosts should be connected with the LAN ports of DUT.
4. Use command "setlanconfig [192-223].x.x.x " in CLI.
5. Reboot the DUT using command "reboot" in CLI.
6. LAN hosts must get configured with IP addresses from DUT's DHCP server, verify with command "lanstatus" in CLI.</t>
  </si>
  <si>
    <t>lanstatus must be updated with
IP Address :  [192-223].x.x.x
Broadcast  :  [192-223].x.x.255
Mask       :  255.255.255.0</t>
  </si>
  <si>
    <t>TC_GES_CLI_05</t>
  </si>
  <si>
    <t>Verify the configure lan with class D/E ip address.</t>
  </si>
  <si>
    <t>1. ECOS should be running on DUT.
2. DUT wan interface should be connected to DHCP-server-Pc.
3. LAN hosts should be connected with the LAN ports of DUT.
4. Use command "setlanconfig [224-255].x.x.x " in CLI.
5. Reboot the DUT using command "reboot" in CLI.
6. LAN hosts must get configured with IP addresses from DUT's DHCP server, verify with command "lanstatus" in CLI.</t>
  </si>
  <si>
    <t>Lan configuration should not be successful and should be throw error.</t>
  </si>
  <si>
    <t>TC_GES_CLI_06</t>
  </si>
  <si>
    <t>Verify the configure lan with invalid ip address.</t>
  </si>
  <si>
    <t>1. ECOS should be running on DUT.
2. DUT wan interface should be connected to DHCP-server-Pc.
3. LAN hosts should be connected with the LAN ports of DUT.
4. Use command "setlanconfig 260.23.5.26” (Try with any combination) in CLI.
5. Reboot the DUT using command "reboot" in CLI.
6. LAN hosts must get configured with IP addresses from DUT's DHCP server, verify with command "lanstatus" in CLI.</t>
  </si>
  <si>
    <t>TC_GES_CLI_07</t>
  </si>
  <si>
    <t>Verify the configure lan with wan ip..</t>
  </si>
  <si>
    <t>1. ECOS should be running on DUT.
2. DUT wan interface should be connected to DHCP-server-Pc.
3. LAN hosts should be connected with the LAN ports of DUT.
4. Use command "setlanconfig &lt;wan interface ip&gt; " in CLI.
5. Reboot the DUT using command "reboot" in CLI.
6. LAN hosts must get configured with IP addresses from DUT's DHCP server, verify with command "lanstatus" in CLI.</t>
  </si>
  <si>
    <t>TC_GES_CLI_08</t>
  </si>
  <si>
    <t>Verify the configure lan with wan subnet ip.</t>
  </si>
  <si>
    <t>1. ECOS should be running on DUT.
2. DUT wan interface should be connected to DHCP-server-Pc.
3. LAN hosts should be connected with the LAN ports of DUT.
4. Use command "setlanconfig &lt;wan subnet ip&gt; " in CLI.
5. Reboot the DUT using command "reboot" in CLI.
6. LAN hosts must get configured with IP addresses from DUT's DHCP server, verify with command "lanstatus" in CLI.</t>
  </si>
  <si>
    <t>TC_GES_CLI_09</t>
  </si>
  <si>
    <t>Verify the configure lan with valid broadcast ip.</t>
  </si>
  <si>
    <t>1. ECOS should be running on DUT.
2. DUT wan interface should be connected to DHCP-server-Pc.
3. LAN hosts should be connected with the LAN ports of DUT.
4. Use command "setlanconfig [1-254].x.x.255" (valid broadcast ip) in CLI.
5. Reboot the DUT using command "reboot" in CLI.
6. LAN hosts must get configured with IP addresses from DUT's DHCP server, verify with command "lanstatus" in CLI.</t>
  </si>
  <si>
    <t>TC_GES_CLI_10</t>
  </si>
  <si>
    <t>Verify configure dhcp mode.</t>
  </si>
  <si>
    <t>1. ECOS should be running on DUT.
2. LAN hosts should be connected with the LAN ports of DUT.
3. DUT wan interface should be connected to DHCP-server-Pc.
4. Configure DUT with DHCP enabled on WAN interface using with command " setwanconfig 0 " in CLI.
5. Reboot the DUT using command "reboot" in CLI.
6. DUT must be able to send DHCP DORA messages with respect to client, this can be analyzed on packet  sniffer(wireshark) running on DHCP-server PC.
7. DUT must be able to get configured with IP address provided by DHCP server PC.</t>
  </si>
  <si>
    <t>Configuration should success and after reboot the board wanstatus should be effected with DHCP mode.</t>
  </si>
  <si>
    <t>TC_GES_CLI_11</t>
  </si>
  <si>
    <t>Verify configure dhcp mode when server is off.</t>
  </si>
  <si>
    <t>1. ECOS should be running on DUT.
2. LAN hosts should be connected with the LAN ports of DUT.
3. DUT wan interface should be connected to DHCP-server-Pc.
4. Stop the DHCP server(using "/etc/init.d/isc-dhcp-server stop" command in terminal). 
5. Configure DUT with DHCP enabled on WAN interface using with command " setwanconfig 0 " in CLI.
5. Reboot the DUT using command "reboot" in CLI.
6. DUT must be able to send DHCP DISCOVER messages with respect to client, this can be analyzed on packet  sniffer(wireshark) running on DHCP-server PC.</t>
  </si>
  <si>
    <t>Configuration should success and after reboot the board wanstatus should be show down.</t>
  </si>
  <si>
    <t>TC_GES_CLI_12</t>
  </si>
  <si>
    <t>Verify configure with invalid wan ip address and give other fields are valid.</t>
  </si>
  <si>
    <t>1. ECOS should be running on DUT.
2. DUT wan interface should be connected to DHCP-server-Pc.
3. LAN hosts should be connected with the LAN ports of DUT.
4  configure wan ip with invalid wan ip address and give other fields are valid.
5. Use command " setwanconfig 2 -I &lt;WAN IP&gt; -G &lt;Gateway IP&gt; -M &lt;Mask IP&gt; -D1 &lt;DNS IP&gt; -D2 &lt;ADNS IP&gt; -S &lt;Server IP&gt; " in CLI.
6. Reboot the DUT using command "reboot" in CLI.
7. Verify wan ip with command "wanstatus" in CLI.</t>
  </si>
  <si>
    <t>Wan configuration should not be successful and should throw error.</t>
  </si>
  <si>
    <t>TC_GES_CLI_13</t>
  </si>
  <si>
    <t>Verify configure with invalid gateway ip address and give other fields are valid.</t>
  </si>
  <si>
    <t>1. ECOS should be running on DUT.
2. DUT wan interface should be connected to DHCP-server-Pc.
3. LAN hosts should be connected with the LAN ports of DUT.
4  configure wan ip with invalid gateway ip address and give other fields are valid.
5. Use command " setwanconfig 2 -I &lt;WAN IP&gt; -G &lt;Gateway IP&gt; -M &lt;Mask IP&gt; -D1 &lt;DNS IP&gt; -D2 &lt;ADNS IP&gt; -S &lt;Server IP&gt; " in CLI.
6. Reboot the DUT using command "reboot" in CLI.
7. Verify wan ip with command "wanstatus" in CLI.</t>
  </si>
  <si>
    <t>TC_GES_CLI_14</t>
  </si>
  <si>
    <t>Verify configure with invalid mask ip address and give other fields are valid.</t>
  </si>
  <si>
    <t>1. ECOS should be running on DUT.
2. DUT wan interface should be connected to DHCP-server-Pc.
3. LAN hosts should be connected with the LAN ports of DUT.
4  configure wan ip with invalid mask ip address and give other fields are valid.
5. Use command " setwanconfig 2 -I &lt;WAN IP&gt; -G &lt;Gateway IP&gt; -M &lt;Mask IP&gt; -D1 &lt;DNS IP&gt; -D2 &lt;ADNS IP&gt; -S &lt;Server IP&gt; " in CLI.
6. Reboot the DUT using command "reboot" in CLI.
7. Verify wan ip with command "wanstatus" in CLI.</t>
  </si>
  <si>
    <t>TC_GES_CLI_15</t>
  </si>
  <si>
    <t>Verify configure with invalid dns ip address and give other fields are valid.</t>
  </si>
  <si>
    <t>1. ECOS should be running on DUT.
2. DUT wan interface should be connected to DHCP-server-Pc.
3. LAN hosts should be connected with the LAN ports of DUT.
4  configure wan ip with invalid dns ip address and give other fields are valid.
5. Use command " setwanconfig 2 -I &lt;WAN IP&gt; -G &lt;Gateway IP&gt; -M &lt;Mask IP&gt; -D1 &lt;DNS IP&gt; -D2 &lt;ADNS IP&gt; -S &lt;Server IP&gt; " in CLI.
6. Reboot the DUT using command "reboot" in CLI.
7. Verify wan ip  with command "wanstatus" in CLI.</t>
  </si>
  <si>
    <t>TC_GES_CLI_16</t>
  </si>
  <si>
    <t>Verify configure with invalid adns ip address and give other fields are valid.</t>
  </si>
  <si>
    <t>1. ECOS should be running on DUT.
2. DUT wan interface should be connected to DHCP-server-Pc.
3. LAN hosts should be connected with the LAN ports of DUT.
4  configure wan ip with invalid adns ip address and give other fields are valid.
5. Use command " setwanconfig 2 -I &lt;WAN IP&gt; -G &lt;Gateway IP&gt; -M &lt;Mask IP&gt; -D1 &lt;DNS IP&gt; -D2 &lt;ADNS IP&gt; -S &lt;Server IP&gt; " in CLI.
6. Reboot the DUT using command "reboot" in CLI.
7. Verify wan ip with command "wanstatus" in CLI.</t>
  </si>
  <si>
    <t>TC_GES_CLI_17</t>
  </si>
  <si>
    <t>Verify configure with lan ip.</t>
  </si>
  <si>
    <t>1. ECOS should be running on DUT.
2. DUT wan interface should be connected to DHCP-server-Pc.
3. LAN hosts should be connected with the LAN ports of DUT.
4  configure wan ip with lan ip.
5. Use command " setwanconfig 2 -I &lt;WAN IP&gt; -G &lt;Gateway IP&gt; -M &lt;Mask IP&gt; -D1 &lt;DNS IP&gt; -D2 &lt;ADNS IP&gt; -S &lt;Server IP&gt; " in CLI.
6. Reboot the DUT using command "reboot" in CLI.
7. Verify wan ip with command "wanstatus" in CLI.</t>
  </si>
  <si>
    <t>TC_GES_CLI_18</t>
  </si>
  <si>
    <t>Verify configure with lan subnet ip.</t>
  </si>
  <si>
    <t>1. ECOS should be running on DUT.
2. DUT wan interface should be connected to DHCP-server-Pc.
3. LAN hosts should be connected with the LAN ports of DUT.
4  configure wan ip with lan subnet ip.
5. Use command " setwanconfig 2 -I &lt;WAN IP&gt; -G &lt;Gateway IP&gt; -M &lt;Mask IP&gt; -D1 &lt;DNS IP&gt; -D2 &lt;ADNS IP&gt; -S &lt;Server IP&gt; " in CLI.
6. Reboot the DUT using command "reboot" in CLI.
7. Verify wan ip with command "wanstatus" in CLI.</t>
  </si>
  <si>
    <t>TC_GES_CLI_19</t>
  </si>
  <si>
    <t>Verify configure with valid fields.</t>
  </si>
  <si>
    <t>1. ECOS should be running on DUT.
2. DUT wan interface should be connected to DHCP-server-Pc.
3. LAN hosts should be connected with the LAN ports of DUT.
4  configure wan ip with  valid fields.
5. Use command " setwanconfig 2 -I &lt;WAN IP&gt; -G &lt;Gateway IP&gt; -M &lt;Mask IP&gt; -D1 &lt;DNS IP&gt; -D2 &lt;ADNS IP&gt; -S &lt;Server IP&gt; " in CLI.
6. Reboot the DUT using command "reboot" in CLI.
7. Verify with command "wanstatus" in CLI.</t>
  </si>
  <si>
    <t>Configuration should success and after reboot the board wanstatus should be effected with static mode.</t>
  </si>
  <si>
    <t>TC_GES_CLI_20</t>
  </si>
  <si>
    <t>Verify configure with valid fields and check broadcast ip.</t>
  </si>
  <si>
    <t>1. ECOS should be running on DUT.
2. DUT wan interface should be connected to DHCP-server-Pc.
3. LAN hosts should be connected with the LAN ports of DUT.
4  configure wan ip with  valid fields.
5. Use command " setwanconfig 2 -I &lt;WAN IP&gt; -G &lt;Gateway IP&gt; -M &lt;Mask IP&gt; -D1 &lt;DNS IP&gt; -D2 &lt;ADNS IP&gt; -S &lt;Server IP&gt; " in CLI.
6. Reboot the DUT using command "reboot" in CLI.
7. Verify wan ip and broadcast ip with command "wanstatus" in CLI.</t>
  </si>
  <si>
    <t>Configuration should success and after reboot the board wanstatus should be effected with static mode, broadcast ip should be = (WAN IP &amp; MASK).</t>
  </si>
  <si>
    <t>TC_GES_CLI_21</t>
  </si>
  <si>
    <t>Verify configure with classless ip addresses.</t>
  </si>
  <si>
    <t>1. ECOS should be running on DUT.
2. DUT wan interface should be connected to DHCP-server-Pc.
3. LAN hosts should be connected with the LAN ports of DUT.
4  configure wan ip with classless ip addresses.
5. Use command " setwanconfig 2 -I &lt;WAN IP&gt; -G &lt;Gateway IP&gt; -M &lt;Mask IP&gt; -D1 &lt;DNS IP&gt; -D2 &lt;ADNS IP&gt; -S &lt;Server IP&gt; " in CLI.
6. Reboot the DUT using command "reboot" in CLI.
7. Verify wan ip  with command "wanstatus" in CLI.</t>
  </si>
  <si>
    <t>TC_GES_CLI_22</t>
  </si>
  <si>
    <t>Verify configure with invalid broadcast addresses</t>
  </si>
  <si>
    <t>1. ECOS should be running on DUT.
2. DUT wan interface should be connected to DHCP-server-Pc.
3. LAN hosts should be connected with the LAN ports of DUT.
4  configure wan ip with invalid broadcast addresses.
5. Use command " setwanconfig 2 -I &lt;WAN IP&gt; -G &lt;Gateway IP&gt; -M &lt;Mask IP&gt; -D1 &lt;DNS IP&gt; -D2 &lt;ADNS IP&gt; -S &lt;Server IP&gt; " in CLI.
6. Reboot the DUT using command "reboot" in CLI.
7. Verify wan ip with command "wanstatus" in CLI.</t>
  </si>
  <si>
    <t>TC_GES_CLI_23</t>
  </si>
  <si>
    <t>Verify validation of LAN with class A IP adresses.</t>
  </si>
  <si>
    <t>1. Ecos must be running.
2. Connect LAN hosts and WLAN hosts to DUT.
3. Ping between LAN and WLAN hosts to check the connectivity.
4. Run “lanstatus” in CLI to check the lan status.
5. Use command “setlanconfig &lt;LAN IP&gt;”.
6. Use class A IP address as LAN IP.
7. Reboot the DUT.</t>
  </si>
  <si>
    <t>The LAN IP should configured with valid mask.</t>
  </si>
  <si>
    <t>TC_GES_CLI_24</t>
  </si>
  <si>
    <t>Verify validation of LAN with class B IP adresses.</t>
  </si>
  <si>
    <t>1. Ecos must be running.
2. Connect LAN hosts and WLAN hosts to DUT.
3. Ping between LAN and WLAN hosts to check the connectivity.
4. Run “lanstatus” in CLI to check the lan status.
5. Use command “setlanconfig &lt;LAN IP&gt;”.
6. Use class B IP address as LAN IP.
7. Reboot the DUT.</t>
  </si>
  <si>
    <t>TC_GES_CLI_25</t>
  </si>
  <si>
    <t>Verify validation of LAN with class C IP adresses.</t>
  </si>
  <si>
    <t>1. Ecos must be running.
2. Connect LAN hosts and WLAN hosts to DUT.
3. Ping between LAN and WLAN hosts to check the connectivity.
4. Run “lanstatus” in CLI to check the lan status.
5. Use command “setlanconfig &lt;LAN IP&gt;”.
6. Use class C IP address as LAN IP.
7. Reboot the DUT.</t>
  </si>
  <si>
    <t>TC_GES_CLI_26</t>
  </si>
  <si>
    <t>Verify validation of LAN with class D/E IP adresses.</t>
  </si>
  <si>
    <t>1. Ecos must be running.
2. Connect LAN hosts and WLAN hosts to DUT.
3. Ping between LAN and WLAN hosts to check the connectivity.
4. Run “lanstatus” in CLI to check the lan status.
5. Use command “setlanconfig &lt;LAN IP&gt;”.
6. Use class D/E IP address as LAN IP.
7. Reboot the DUT.</t>
  </si>
  <si>
    <t>The LAN IP should not be configured and CLI should throw error.</t>
  </si>
  <si>
    <t>TC_GES_CLI_27</t>
  </si>
  <si>
    <t>Verify the LAN configuration same as WAN IP address.</t>
  </si>
  <si>
    <t>1. Ecos must be running.
2. Connect LAN hosts and WLAN hosts to DUT.
3. Ping between LAN and WLAN hosts to check the connectivity.
4. Run “lanstatus” in CLI to check the lan status.
5. Use command “setlanconfig &lt;LAN IP&gt;”.
6. Use WAN IP address for LAN IP.
7. Reboot the DUT.</t>
  </si>
  <si>
    <t>TC_GES_CLI_28</t>
  </si>
  <si>
    <t>Verify DHCP configuration of WAN interface.</t>
  </si>
  <si>
    <t>1. Setup topology as in Topology -01.
2. Packet Sniffer like wireshark should be installed and running on PC-1 to capture 3. DORA messages from DUT for analysis.
4. DHCPv4 Client should be running on WAN interface of DUT.
5. ECOS should be running on DUT.
6. Run DHCP server only on PC-1 and not on PC-2.
7. Use command “setwanconfig 0” in CLI to enable DHCP on DUT.
8. Reboot the DUT.</t>
  </si>
  <si>
    <t>The WAN status should be up and have all IP configurations.</t>
  </si>
  <si>
    <t>TC_GES_CLI_29</t>
  </si>
  <si>
    <t>Verify STATIC IP confguration of WAN interface.</t>
  </si>
  <si>
    <t>1. Use command “setwanconfig 2 -I &lt;IP&gt; -G &lt;gateway&gt; -M &lt;mask&gt; -D1 &lt;primary DNS&gt; -D2 &lt;secondary DNS&gt; -S &lt;server IP&gt;” in CLI to enable DHCP on DUT.
2. Reboot the DUT.</t>
  </si>
  <si>
    <t>TC_GES_CLI_30</t>
  </si>
  <si>
    <t>Verify validation of STATIC IP (classfull address) configuration of WAN interface.</t>
  </si>
  <si>
    <t>1. Use command “setwanconfig 2 -I &lt;IP&gt; -G &lt;gateway&gt; -M &lt;mask&gt; -D1 &lt;primary DNS&gt; -D2 &lt;secondary DNS&gt; -S &lt;server IP&gt;” in CLI to enable DHCP on DUT.
2. Use classfull addresses (A/B/C/D/E).
3. Reboot the DUT.</t>
  </si>
  <si>
    <t>CLI should not accept invalid IP address and throw error.</t>
  </si>
  <si>
    <t>TC_GES_CLI_31</t>
  </si>
  <si>
    <t>Verify validation of STATIC IP (classless address) configuration of WAN interface.</t>
  </si>
  <si>
    <t>1. Use command “setwanconfig 2 -I &lt;IP&gt; -G &lt;gateway&gt; -M &lt;mask&gt; -D1 &lt;primary DNS&gt; -D2 &lt;secondary DNS&gt; -S &lt;server IP&gt;” in CLI to enable DHCP on DUT.
2. Use classless addresses.
3. Reboot the DUT.</t>
  </si>
  <si>
    <t>TC_GES_CLI_32</t>
  </si>
  <si>
    <t>Verify validation of Gateway for STATIC IP configuration of WAN interface</t>
  </si>
  <si>
    <t>1. Use command “setwanconfig 2 -I &lt;IP&gt; -G &lt;gateway&gt; -M &lt;mask&gt; -D1 &lt;primary DNS&gt; -D2 &lt;secondary DNS&gt; -S &lt;server IP&gt;” in CLI to enable DHCP on DUT.
2. Use invalid gateway.
3. Reboot the DUT.</t>
  </si>
  <si>
    <t>CLI should not accept invalid gateway address and throw error.</t>
  </si>
  <si>
    <t>TC_GES_CLI_33</t>
  </si>
  <si>
    <t>Verify validation of mask for STATIC IP configuration of WAN interface</t>
  </si>
  <si>
    <t>1. Use command “setwanconfig 2 -I &lt;IP&gt; -G &lt;gateway&gt; -M &lt;mask&gt; -D1 &lt;primary DNS&gt; -D2 &lt;secondary DNS&gt; -S &lt;server IP&gt;” in CLI to enable DHCP on DUT.
2. Use invalid mask.
3. Reboot the DUT.</t>
  </si>
  <si>
    <t>CLI should not accept invalid Mask address and throw error.</t>
  </si>
  <si>
    <t>TC_GES_CLI_34</t>
  </si>
  <si>
    <t>Verify validation of DNS for STATIC IP configuration of WAN interface</t>
  </si>
  <si>
    <t>CLI should not accept invalid DNS address and throw error.</t>
  </si>
  <si>
    <t>TC_GES_CLI_35</t>
  </si>
  <si>
    <t>Verify validation of Server address for STATIC IP configuration of WAN interface</t>
  </si>
  <si>
    <t>1. Use command “setwanconfig 2 -I &lt;IP&gt; -G &lt;gateway&gt; -M &lt;mask&gt; -D1 &lt;primary DNS&gt; -D2 &lt;secondary DNS&gt; -S &lt;server IP&gt;” in CLI to enable DHCP on DUT.
2. Use invalid server address.
3. Reboot the DUT.</t>
  </si>
  <si>
    <t>CLI should not accept invalid server IP address and throw error.</t>
  </si>
  <si>
    <t>TC_GES_CLI_36</t>
  </si>
  <si>
    <t>Verify PPPoE confghuration of WAN interface.</t>
  </si>
  <si>
    <t>1. Use command “setwanconfig 1 -U &lt;username&gt; -P &lt;password&gt; -M &lt;MTU&gt;”.
2. Reboot the DUT.</t>
  </si>
  <si>
    <t>The WAN status should be up and have all IP configurations with new interface PPP0.</t>
  </si>
  <si>
    <t>TC_GES_CLI_37</t>
  </si>
  <si>
    <t>Verify validation of username and password in PPPoE confghuration of WAN interface.</t>
  </si>
  <si>
    <t>1. Use command “setwanconfig 1 -U &lt;username&gt; -P &lt;password&gt; -M &lt;MTU&gt;”.
2. Use invalid username/password.
3. Reboot the DUT.</t>
  </si>
  <si>
    <t>The WAN  should not get IP and wanstatus should not be up.</t>
  </si>
  <si>
    <t>TC_GES_CLI_38</t>
  </si>
  <si>
    <t>Verify enabling DHCP server in DUT.</t>
  </si>
  <si>
    <t>1. Use command “setdhcps enable” in CLI to enable DHCP server in DUT.
2. Reboot the DUT.</t>
  </si>
  <si>
    <t>LAN hosts and WLAN hosts should get IP automatically through DORA process.</t>
  </si>
  <si>
    <t>TC_GES_CLI_39</t>
  </si>
  <si>
    <t>Verify disabling DHCP server in DUT.</t>
  </si>
  <si>
    <t>1. Use command “setdhcps disable” in CLI to disable DHCP server in DUT.
2. Reboot the DUT.</t>
  </si>
  <si>
    <t>LAN hosts and WLAN hosts should not get IP automatically.</t>
  </si>
  <si>
    <t>TC_GES_CLI_40</t>
  </si>
  <si>
    <t>Verify DHCP server configuration can be done manually.</t>
  </si>
  <si>
    <t>1. Use command “ setdhcpsconfig -S &lt;start IP&gt; -E &lt;End IP&gt; -T &lt;Lease Time in seconds&gt;” to change DHCP configuration.
2. Reboot the DUT.</t>
  </si>
  <si>
    <t>LAN hosts and WLAN hosts should get IP automatically through DORA process starting from start IP and get configured with lease time.</t>
  </si>
  <si>
    <t>TC_GES_CLI_41</t>
  </si>
  <si>
    <t>Validation of start IP and end IP in DHCP server configuration.</t>
  </si>
  <si>
    <t>1. Use command “ setdhcpsconfig -S &lt;start IP&gt; -E &lt;End IP&gt; -T &lt;Lease Time in seconds&gt;” to change DHCP configuration.
2. Enter invalid IP addresses.
3. Reboot the DUT.</t>
  </si>
  <si>
    <t>CLI should not accept the command and throw error.</t>
  </si>
  <si>
    <t>TC_GES_CLI_42</t>
  </si>
  <si>
    <t>Validation of range of IP in DHCP server configuration.</t>
  </si>
  <si>
    <t>1. Use command “ setdhcpsconfig -S &lt;start IP&gt; -E &lt;End IP&gt; -T &lt;Lease Time in seconds&gt;” to change DHCP configuration.
2. Enter invalid range.
3. Reboot the DUT.</t>
  </si>
  <si>
    <t>TC_GES_CLI_43</t>
  </si>
  <si>
    <t>VAlidation of lease time in DHCP server configuration.</t>
  </si>
  <si>
    <t>1. Use command “ setdhcpsconfig -S &lt;start IP&gt; -E &lt;End IP&gt; -T &lt;Lease Time in seconds&gt;” to change DHCP configuration.
2. Enter invalid lease time.
3. Reboot the DUT.</t>
  </si>
  <si>
    <t>TC_GES_CLI_44</t>
  </si>
  <si>
    <t>Verify IPFW rules is displayed.</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</si>
  <si>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Hit command “ipfw list/show” to display the rules.</t>
  </si>
  <si>
    <t>Rules should be displayed.</t>
  </si>
  <si>
    <t>TC_GES_CLI_45</t>
  </si>
  <si>
    <t>verify IPFW rules can be added manually.</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</si>
  <si>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add &lt;ID&gt; &lt;ACTION&gt; &lt;PROTOCOL&gt; from &lt;SOURCE IP&gt; to &lt;[DESTINATION IP&gt; via &lt;INTERFACE&gt;” to add the rule.</t>
  </si>
  <si>
    <t>Rules should be added successfuly.</t>
  </si>
  <si>
    <t>TC_GES_CLI_46</t>
  </si>
  <si>
    <t>Verify validation of IPFW with valid arguments.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</si>
  <si>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add &lt;ID&gt; &lt;ACTION&gt; &lt;PROTOCOL&gt; from &lt;SOURCE IP&gt; to &lt;[DESTINATION IP&gt; via &lt;INTERFACE&gt;” to add the rule.
9. Validate the command with entering invalid arguments.</t>
  </si>
  <si>
    <t>CLI should not accept invalid IPFW command and throw error.</t>
  </si>
  <si>
    <t>TC_GES_CLI_47</t>
  </si>
  <si>
    <t>Verify IPFW NAT rules can be added manually.</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</si>
  <si>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nat [ID] config if [INTERFACE] redirect_port [tcp/udp] IP:INTERIAL_PORT EXTERNAL_POST” in CLI to add the NAT rules.</t>
  </si>
  <si>
    <t>TC_GES_CLI_48</t>
  </si>
  <si>
    <t>Verify validation of IPFW NAT rules with valid arguments.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</si>
  <si>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nat [ID] config if [INTERFACE] redirect_port [tcp/udp] IP:INTERIAL_PORT EXTERNAL_POST” in CLI to add the NAT rules.
9. Enter invalid arguments for the IPFW nat rules.</t>
  </si>
  <si>
    <t>CLI should not accept invalid ipfw nat command and throw error.</t>
  </si>
  <si>
    <t>TC_GES_CLI_49</t>
  </si>
  <si>
    <t>Verify deleting IPFW rules.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</si>
  <si>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delete [ID]” in CLI to delete the NAT rules.</t>
  </si>
  <si>
    <t>Rules should be deleted successfuly.</t>
  </si>
  <si>
    <t>TC_GES_CLI_50</t>
  </si>
  <si>
    <t>Verify validation of deleting IPFW rules.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</si>
  <si>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delete [ID]” in CLI to delete the NAT rules.
9. Use invalid ID or arguments.</t>
  </si>
  <si>
    <t>CLI should not accept invalid command and throw error.</t>
  </si>
  <si>
    <t>TC_GES_CLI_51</t>
  </si>
  <si>
    <t>Verify deleting IPFW NAT rules.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</si>
  <si>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nat delete [ID]” in CLI to delete the NAT rules.</t>
  </si>
  <si>
    <t>TC_GES_CLI_52</t>
  </si>
  <si>
    <t>Verify validation of deleting IPFW NAT rules.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</si>
  <si>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nat delete [ID]” in CLI to delete the NAT rules.
9. Use invalid ID or arguments.</t>
  </si>
  <si>
    <t>TC_GES_CLI_53</t>
  </si>
  <si>
    <t>Verify adding rules when memory is full.</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</si>
  <si>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Keep entering the IPFW rules.</t>
  </si>
  <si>
    <t>Rules should be added successfuly until memory is full and should not added other rules.
It should also not delete other rules from the list.</t>
  </si>
  <si>
    <t>TC_GES_CLI_54</t>
  </si>
  <si>
    <t>Verify “ipfw zero” command is effective.</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</si>
  <si>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zero” in CLI to clear hitting packet counts.</t>
  </si>
  <si>
    <t>Hitting packet count should be cleared.</t>
  </si>
  <si>
    <t>TC_GES_CLI_55</t>
  </si>
  <si>
    <t>Verify “ipfw flush all” command is effective</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</si>
  <si>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flush all” in CLI to flush all rules.</t>
  </si>
  <si>
    <t>All rules should be flushed except two rules.</t>
  </si>
  <si>
    <t>TC_GES_CLI_56</t>
  </si>
  <si>
    <t>Verify “ipfw flush user” command is effective</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</si>
  <si>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flush user” in CLI to flush all rules.</t>
  </si>
  <si>
    <t>All user rules should be flushed.</t>
  </si>
  <si>
    <t>TC_GES_CLI_57</t>
  </si>
  <si>
    <t>Verify “ipfw flush default” command is effective.</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</si>
  <si>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flush default” in CLI to flush all rules.</t>
  </si>
  <si>
    <t>All default rules should be flushed.</t>
  </si>
  <si>
    <t>TC_GES_CLI_58</t>
  </si>
  <si>
    <t>Verify adding different ipfw rules.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</si>
  <si>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“Use command “ipfw add &lt;ID&gt; &lt;ACTION&gt; &lt;PROTOCOL&gt; from &lt;SOURCE IP&gt; to &lt;[DESTINATION IP&gt; via &lt;INTERFACE&gt;” to add the rule.
9. Keep adding the rules.</t>
  </si>
  <si>
    <t>It should take maximum 64 rules.</t>
  </si>
  <si>
    <t>TC_GES_CLI_59</t>
  </si>
  <si>
    <t>Verify adding different nat rules.</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</si>
  <si>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“ipfw nat [ID] config if [INTERFACE] redirect_port [tcp/udp] IP:INTERIAL_PORT EXTERNAL_POST” in CLI to add the NAT rules.
9. Keep adding the rules.</t>
  </si>
  <si>
    <t>It should take maximum 20 rules.</t>
  </si>
  <si>
    <t>TC_GES_CLI_60</t>
  </si>
  <si>
    <t>Verify route status through CLI.</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</si>
  <si>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“showroute”.</t>
  </si>
  <si>
    <t>It should display routing table.</t>
  </si>
  <si>
    <t>TC_GES_CLI_61</t>
  </si>
  <si>
    <t>Verify enabling DMZ through CLI.</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</si>
  <si>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”dmz enable &lt;IP&gt;” in CLI to enable DMZ.</t>
  </si>
  <si>
    <t>TC_GES_CLI_62</t>
  </si>
  <si>
    <t>Verify disabling DMZ through CLI.</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</si>
  <si>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“dmz disable” in CLI to disable DMZ.</t>
  </si>
  <si>
    <t>TC_GES_CLI_63</t>
  </si>
  <si>
    <t>Verify enabling IGMP feature through CLI.</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</si>
  <si>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“setigmpconfig enable” in CLI to enable IGMP feature.
9. Reboot the DUT.</t>
  </si>
  <si>
    <t>IGMP should be enabled.</t>
  </si>
  <si>
    <t>TC_GES_CLI_64</t>
  </si>
  <si>
    <t>Verfiy disabling IGMP feature through CLI.</t>
  </si>
  <si>
    <t>1. Setup topology as in Topology -01.
2. Configure STA's (PC &amp; Mobile) to acquire IP address via DHCP.
3. Sniffer like wireshark should be running on STA client to capture DORA packets from DUT for analysis.
4. DHCPv4 Client running on STAs.
5. ECOS running on DUT.
6. STA clients must be wireless devices.
7. Run DHCP server only PC-1.
8. Use Command “setigmpconfig disable” in CLI to disable IGMP feature.
9. Reboot the DUT.</t>
  </si>
  <si>
    <t>IGMP should be disabled.</t>
  </si>
  <si>
    <t>TC_GES_CLI_65</t>
  </si>
  <si>
    <t>Verify enabling IPTV acces port.</t>
  </si>
  <si>
    <t>Hit command showconfig to verfiy the VPN status.</t>
  </si>
  <si>
    <t>IPTV Access port  should be enabled.</t>
  </si>
  <si>
    <t>TC_GES_CLI_66</t>
  </si>
  <si>
    <t>Verify enabling IPTV trunk port.</t>
  </si>
  <si>
    <t>IPTV trunk port  should be enabled.</t>
  </si>
  <si>
    <t>TC_GES_CLI_67</t>
  </si>
  <si>
    <t>Verify disabling IPTV.</t>
  </si>
  <si>
    <t>IPTV  should be disabled.</t>
  </si>
  <si>
    <t>TC_GES_CLI_68</t>
  </si>
  <si>
    <t>Verify validation of IPTV command.</t>
  </si>
  <si>
    <t>Validation must be successful.</t>
  </si>
  <si>
    <t>TC_GES_CLI_69</t>
  </si>
  <si>
    <t>Verify remote connection can be enabled through CLI.</t>
  </si>
  <si>
    <t>Remote connection must be enabled.</t>
  </si>
  <si>
    <t>feature not available in CLI.</t>
  </si>
  <si>
    <t>TC_GES_CLI_70</t>
  </si>
  <si>
    <t>Verify remote connection can be disabled through CLI.</t>
  </si>
  <si>
    <t>Remote connection must be disabled.</t>
  </si>
  <si>
    <t>TC_GES_CLI_71</t>
  </si>
  <si>
    <t>Verify enabling PPTP connection.</t>
  </si>
  <si>
    <t>1. Setup topology as in Topology -01.
2. Configure STA's (PC &amp; Mobile) to acquire IP address via DHCP.
3. Sniffer like wireshark should be running on STA client to capture DORA packets from DUT for analysis.
4. DHCPv4 Client running on STAs.
5. ECOS running on DUT.
6.STA clients must be wireless devices.
7. Run DHCP server only PC-1.
8. Use command “vpnpt pptp enable” in CLI to enable PPTP connection setting.
9. Reboot the DUT.</t>
  </si>
  <si>
    <t>PPTP should be enabled.</t>
  </si>
  <si>
    <t>TC_GES_CLI_72</t>
  </si>
  <si>
    <t>Verify disabling PPTP connection.</t>
  </si>
  <si>
    <t>1. Setup topology as in Topology -01.
2. Configure STA's (PC &amp; Mobile) to acquire IP address via DHCP.
3. Sniffer like wireshark should be running on STA client to capture DORA packets from DUT for analysis.
4. DHCPv4 Client running on STAs.
5. ECOS running on DUT.
6.STA clients must be wireless devices.
7. Run DHCP server only PC-1.
8. Use command “vpnpt pptp disable” in CLI to disable PPTP connection setting.
9. Reboot the DUT.</t>
  </si>
  <si>
    <t>PPTP should be disabled.</t>
  </si>
  <si>
    <t>TC_GES_CLI_73</t>
  </si>
  <si>
    <t>Verify enabling L2TP connection.</t>
  </si>
  <si>
    <t>1. Setup topology as in Topology -01.
2. Configure STA's (PC &amp; Mobile) to acquire IP address via DHCP.
3. Sniffer like wireshark should be running on STA client to capture DORA packets from DUT for analysis.
4. DHCPv4 Client running on STAs.
5. ECOS running on DUT.
6.STA clients must be wireless devices.
7. Run DHCP server only PC-1.
8. Use command “vpnpt l2tp enable” in CLI to enable L2TP connection setting.
9. Reboot the DUT.</t>
  </si>
  <si>
    <t>L2TP should be enabled.</t>
  </si>
  <si>
    <t>TC_GES_CLI_74</t>
  </si>
  <si>
    <t>Verify disabling L2TP connection.</t>
  </si>
  <si>
    <t>1. Setup topology as in Topology -01.
2. Configure STA's (PC &amp; Mobile) to acquire IP address via DHCP.
3. Sniffer like wireshark should be running on STA client to capture DORA packets from DUT for analysis.
4. DHCPv4 Client running on STAs.
5. ECOS running on DUT.
6.STA clients must be wireless devices.
7. Run DHCP server only PC-1.
8. Use command “vpnpt l2tp disable” in CLI to disable L2TP connection setting.
9. Reboot the DUT.</t>
  </si>
  <si>
    <t>L2TP should be disabled.</t>
  </si>
  <si>
    <t>TC_GES_CLI_75</t>
  </si>
  <si>
    <t>Verify enabling IPSEC connection.</t>
  </si>
  <si>
    <t>1. Setup topology as in Topology -01.
2. Configure STA's (PC &amp; Mobile) to acquire IP address via DHCP.
3. Sniffer like wireshark should be running on STA client to capture DORA packets from DUT for analysis.
4. DHCPv4 Client running on STAs.
5. ECOS running on DUT.
6.STA clients must be wireless devices.
7. Run DHCP server only PC-1.
8. Use command “vpnpt ipsec enable” in CLI to enable IPSEC connection setting.
9. Reboot the DUT.</t>
  </si>
  <si>
    <t>IPSEC should be enabled.</t>
  </si>
  <si>
    <t>TC_GES_CLI_76</t>
  </si>
  <si>
    <t>Verify disabling IPSEC connection.</t>
  </si>
  <si>
    <t>1. Setup topology as in Topology -01.
2. Configure STA's (PC &amp; Mobile) to acquire IP address via DHCP.
3. Sniffer like wireshark should be running on STA client to capture DORA packets from DUT for analysis.
4. DHCPv4 Client running on STAs.
5. ECOS running on DUT.
6.STA clients must be wireless devices.
7. Run DHCP server only PC-1.
8. Use command “vpnpt ipsec disable” in CLI to disable IPSEC connection setting.
9. Reboot the DUT.</t>
  </si>
  <si>
    <t>IPSEC should be disabled.</t>
  </si>
  <si>
    <t>TC_GES_CLI_77</t>
  </si>
  <si>
    <t>Verify validation of VPNTP command.</t>
  </si>
  <si>
    <t>1. Setup topology as in Topology -01.
2. Configure STA's (PC &amp; Mobile) to acquire IP address via DHCP.
3. Sniffer like wireshark should be running on STA client to capture DORA packets from DUT for analysis.
4. DHCPv4 Client running on STAs.
5. ECOS running on DUT.
6.STA clients must be wireless devices.
7. Run DHCP server only PC-1.
8. Use command “vpnpt &lt;VPN protocol name&gt; enable” in CLI to enable PPTP connection setting.
9. Use wrong VPN name /arguments.
10. Reboot the DUT.</t>
  </si>
  <si>
    <t>NETWORKING - PPPoE FUNCTIONALITY</t>
  </si>
  <si>
    <t>TC_GES_PPPoE_1</t>
  </si>
  <si>
    <r>
      <t xml:space="preserve">Verify the LAN HOST which is connected to DUT is able to</t>
    </r>
    <r>
      <rPr>
        <b val="true"/>
        <sz val="10"/>
        <color rgb="FF333333"/>
        <rFont val="Century Gothic"/>
        <family val="2"/>
      </rPr>
      <t xml:space="preserve">PING</t>
    </r>
    <r>
      <rPr>
        <sz val="11"/>
        <color rgb="FF333333"/>
        <rFont val="Century Gothic"/>
        <family val="2"/>
      </rPr>
      <t xml:space="preserve">WAN interface of DUT running PPPoE client</t>
    </r>
  </si>
  <si>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Ping from LAN host to WAN interface of DUT.</t>
  </si>
  <si>
    <t>LAN host must be able to ping wan interface of DUT.</t>
  </si>
  <si>
    <t>TC_GES_PPPoE_2</t>
  </si>
  <si>
    <r>
      <t xml:space="preserve">Verify the LAN HOST is able to</t>
    </r>
    <r>
      <rPr>
        <b val="true"/>
        <sz val="10"/>
        <color rgb="FF333333"/>
        <rFont val="Century Gothic"/>
        <family val="2"/>
      </rPr>
      <t xml:space="preserve">PING</t>
    </r>
    <r>
      <rPr>
        <sz val="11"/>
        <color rgb="FF333333"/>
        <rFont val="Century Gothic"/>
        <family val="2"/>
      </rPr>
      <t xml:space="preserve">the external IP which are accesible through PPPoE server.</t>
    </r>
  </si>
  <si>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Ping from LAN host to external IP which are accesible through PPPoE server.</t>
  </si>
  <si>
    <t>LAN host must be able to ping external IP</t>
  </si>
  <si>
    <t>TC_GES_PPPoE_3</t>
  </si>
  <si>
    <t>Rebooting the DUT</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</si>
  <si>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Reboot the DUT using command "reboot" in CLI.
9. Analyse PADS and PADT packets, and verify session ID in packet sniffer(wireshark) running on PPPoE-server PC.</t>
  </si>
  <si>
    <t>The session id must be unique once the session is established, the same session id must be available during PADT stage when the session is terminated.</t>
  </si>
  <si>
    <t>PPPoE Active Discovery Initiation (PADI)</t>
  </si>
  <si>
    <t>TC_GES_PPPoE_4</t>
  </si>
  <si>
    <t>Verify that the Active Discovery Initiation packet is broadcast.</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</si>
  <si>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destination mac address for Active Discovery Initiation packet is set as Broadcast i.e ef:ff:ff:ff:ff:ff.</t>
  </si>
  <si>
    <t>The host must sends the PADI packet with the DESTINATION_ADDR set to the broadcast address.</t>
  </si>
  <si>
    <t>TC_GES_PPPoE_5</t>
  </si>
  <si>
    <t>Verify the ether type value.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</si>
  <si>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ether type value is set as PPPoE Discovery with the value as 0x8863.</t>
  </si>
  <si>
    <t>The ether type value should be set as PPPoE Discovery with the value as 0x8863.</t>
  </si>
  <si>
    <t>TC_GES_PPPoE_6</t>
  </si>
  <si>
    <t>Verify the version field.</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</si>
  <si>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version field value of PADI packet is set as 1(0001)</t>
  </si>
  <si>
    <t>The version field value of PADI packet must be set as 1(0001)</t>
  </si>
  <si>
    <t>TC_GES_PPPoE_7</t>
  </si>
  <si>
    <t>Verify the type value.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</si>
  <si>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type field value of PADI packet is set as 1(0001)</t>
  </si>
  <si>
    <t>The type field value of PADI packet is set as 1(0001).</t>
  </si>
  <si>
    <t>TC_GES_PPPoE_8</t>
  </si>
  <si>
    <t>Verify the code value.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</si>
  <si>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for PADI packet is set as 0x09.</t>
  </si>
  <si>
    <t>The code field for PADI packet must be set as 0x09.</t>
  </si>
  <si>
    <t>TC_GES_PPPoE_9</t>
  </si>
  <si>
    <t>Verify the session id.</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</si>
  <si>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t>
  </si>
  <si>
    <t>The session id field value must be set as 0x0000.</t>
  </si>
  <si>
    <t>TC_GES_PPPoE_10</t>
  </si>
  <si>
    <t>Verify the payload length value.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</si>
  <si>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session id field value is set as 0x0000.</t>
  </si>
  <si>
    <t>The payload length value must be set.</t>
  </si>
  <si>
    <t>TC_GES_PPPoE_11</t>
  </si>
  <si>
    <t>Verift the PPPoE tag length.</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</si>
  <si>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PPPoE tags field contains Tag Length field.</t>
  </si>
  <si>
    <t>The PPPoE tags field must contains Tag Length field.</t>
  </si>
  <si>
    <t>TC_GES_PPPoE_12</t>
  </si>
  <si>
    <t>Verify that the PADI packet octet size.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</si>
  <si>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PADI packet (including the PPPoE header) MUST NOT exceed 1484 octets.</t>
  </si>
  <si>
    <t>The PADI packet (including the PPPoE header) MUST NOT exceed 1484 octets.</t>
  </si>
  <si>
    <t>TC_GES_PPPoE_13</t>
  </si>
  <si>
    <t>Verify the PPPoE tags field.</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</si>
  <si>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PPPoE tags field contains Host-Uniq tag</t>
  </si>
  <si>
    <t>The PPPoE tags field must contains Host-Uniq tag.</t>
  </si>
  <si>
    <t>PPPoE Active Discovery Offer (PADO)</t>
  </si>
  <si>
    <t>TC_GES_PPPoE_14</t>
  </si>
  <si>
    <t>Verify the destination MAC address</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</si>
  <si>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destination MAC address is set to the ethernet MAC address of the host that sent the PADI packet.</t>
  </si>
  <si>
    <t>The destination MAC address must be set to the ethernet MAC address of the host that sent the PADI packet.</t>
  </si>
  <si>
    <t>TC_GES_PPPoE_15</t>
  </si>
  <si>
    <t>TC_GES_PPPoE_16</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</si>
  <si>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version field value of PADO packet is set as 1(0001)</t>
  </si>
  <si>
    <t>The version field value of PADO packet should be set as 1(0001)</t>
  </si>
  <si>
    <t>TC_GES_PPPoE_17</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</si>
  <si>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type field value of PADO packet is set as 1(0001)</t>
  </si>
  <si>
    <t>The type field value of PADO packet should be set as 1(0001)</t>
  </si>
  <si>
    <t>TC_GES_PPPoE_18</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</si>
  <si>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for PADO packet is set as 0x07.</t>
  </si>
  <si>
    <t>The code field for PADO packet must be set as 0x07.</t>
  </si>
  <si>
    <t>TC_GES_PPPoE_19</t>
  </si>
  <si>
    <t>TC_GES_PPPoE_20</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</si>
  <si>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payload length value is set.</t>
  </si>
  <si>
    <t>TC_GES_PPPoE_21</t>
  </si>
  <si>
    <t>Verify the PPPoE tag AC-Name.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</si>
  <si>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PADO packet contains a TAG of type AC-Name containing the Access Concentrator's name.</t>
  </si>
  <si>
    <t>The PADO packet should contains a TAG of type AC-Name containing the Access
Concentrator's name.</t>
  </si>
  <si>
    <t>TC_GES_PPPoE_22</t>
  </si>
  <si>
    <t>Verify the PPPoE tag “Service-Name”.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</si>
  <si>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PADO packet conatins aTAG of type “Service-Name”.</t>
  </si>
  <si>
    <t>The PADO packet should conatin aTAG of type “Service-Name”.
(CURRENTLY SERVER IS NOT SENDING ANY SERVICE NAME )</t>
  </si>
  <si>
    <t>TC_GES_PPPoE_23</t>
  </si>
  <si>
    <t>Verify the PPPoE tag length.</t>
  </si>
  <si>
    <t>The PPPoE tags field should contains Tag Length field.</t>
  </si>
  <si>
    <t>TC_GES_PPPoE_24</t>
  </si>
  <si>
    <t>Verify the PPPoE tag conatins other service name tags provided by RAS.</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</si>
  <si>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PADO packet contains other service name tags that the RAS offers apart from AC-Name and service name tags like AC-Cookie.</t>
  </si>
  <si>
    <t>The PPPoE tag should contain other service name tags provided by RAS.
(CURRENTLY SERVER IS NOT SENDING ANY SERVICE NAME )</t>
  </si>
  <si>
    <t>TC_GES_PPPoE_25</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</si>
  <si>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PPPoE tags field contains Host-Uniq tag and its value should be same as the value present in INITIATION packet..</t>
  </si>
  <si>
    <t>The PPPoE tags field must contains Host-Uniq tag with the same value which is present in INITIATION packet.</t>
  </si>
  <si>
    <t>PPPoE Active Discovery Request (PADR)</t>
  </si>
  <si>
    <t>TC_GES_PPPoE_26</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</si>
  <si>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destination MAC address is set to the unicast MAC address of the RAS.</t>
  </si>
  <si>
    <t>The destination MAC address must be set to the unicast MAC address of the RAS.</t>
  </si>
  <si>
    <t>TC_GES_PPPoE_27</t>
  </si>
  <si>
    <t>The ether type value msut be set as PPPoE Discovery with the value as 0x8863.</t>
  </si>
  <si>
    <t>TC_GES_PPPoE_28</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</si>
  <si>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version field value of PADR packet is set as 1(0001)</t>
  </si>
  <si>
    <t>The version field value of PADR packet should be set as 1(0001).</t>
  </si>
  <si>
    <t>TC_GES_PPPoE_29</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</si>
  <si>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type field value of PADR packet is set as 1(0001)</t>
  </si>
  <si>
    <t>The type field value of PADR packet must be set as 1(0001).</t>
  </si>
  <si>
    <t>TC_GES_PPPoE_30</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</si>
  <si>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for PADR packet is set as 0x19.</t>
  </si>
  <si>
    <t>The code field for PADR packet muste be set as 0x19.</t>
  </si>
  <si>
    <t>TC_GES_PPPoE_31</t>
  </si>
  <si>
    <t>TC_GES_PPPoE_32</t>
  </si>
  <si>
    <t>TC_GES_PPPoE_33</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</si>
  <si>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PADR packet contains a TAG of type AC-Name.</t>
  </si>
  <si>
    <t>The PADR packet should contains a TAG of type AC-Name.
(CURRENTLY AC-Name IS NOT INCLUDED IN THE PADR PACKET)</t>
  </si>
  <si>
    <t>TC_GES_PPPoE_34</t>
  </si>
  <si>
    <t>Verift the PPPoE tag “Service-Name”.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</si>
  <si>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PADR packet contains aTAG of type “Service-Name”.</t>
  </si>
  <si>
    <t>The PADR packet must contains a TAG of type “Service-Name”.</t>
  </si>
  <si>
    <t>TC_GES_PPPoE_35</t>
  </si>
  <si>
    <t>TC_GES_PPPoE_36</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</si>
  <si>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PPPoE tags field contains Host-Uniq tag and its value should be same as the value present in INITIATION packet(PADI).</t>
  </si>
  <si>
    <t>The PPPoE tags field must contains Host-Uniq tag with the same value which is present in INITIATION packet(PADI).</t>
  </si>
  <si>
    <t>TC_GES_PPPoE_37</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</si>
  <si>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PPPoE tags field contains AC-Cookie tag and its value should be same as the value present in OFFER packet(PADO).</t>
  </si>
  <si>
    <t>The PPPoE tags field must contains AC-Cookie tag with the same value which is present in the OFFER packet(PADO).</t>
  </si>
  <si>
    <t>PPPoE Active Discovery Session-confirmation (PADS)</t>
  </si>
  <si>
    <t>TC_GES_PPPoE_38</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</si>
  <si>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destination address is set to the unicast ethernet address of the host.</t>
  </si>
  <si>
    <t>The destination address msut be set to the unicast ethernet address of the host.</t>
  </si>
  <si>
    <t>TC_GES_PPPoE_39</t>
  </si>
  <si>
    <t>The ether type value must be set as PPPoE Discovery with the value as 0x8863.</t>
  </si>
  <si>
    <t>TC_GES_PPPoE_40</t>
  </si>
  <si>
    <t>The version field value of PADR packet must be set as 1(0001).</t>
  </si>
  <si>
    <t>TC_GES_PPPoE_41</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</si>
  <si>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type field value of PADS packet is set as 1(0001)</t>
  </si>
  <si>
    <t>The type field value of PADS packet should be set as 1(0001)</t>
  </si>
  <si>
    <t>TC_GES_PPPoE_42</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</si>
  <si>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for PADS packet is set.</t>
  </si>
  <si>
    <t>The code field for PADS packet must be set.</t>
  </si>
  <si>
    <t>TC_GES_PPPoE_43</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</si>
  <si>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session id field value is NOT set as 0x0000.</t>
  </si>
  <si>
    <t>The session id field value must NOT be set as 0x0000. When the RAS receives a PADR, it generates a unique session id for the PPPoE session and replies to the host with the PADS packet.</t>
  </si>
  <si>
    <t>TC_GES_PPPoE_44</t>
  </si>
  <si>
    <t>TC_GES_PPPoE_45</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</si>
  <si>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PADS packet conatins aTAG of type “Service-Name”.</t>
  </si>
  <si>
    <t>The PADS packet msut conatins a TAG of type “Service-Name”.</t>
  </si>
  <si>
    <t>TC_GES_PPPoE_46</t>
  </si>
  <si>
    <t>TC_GES_PPPoE_47</t>
  </si>
  <si>
    <t>PPPoE Active Discovery Termination (PADT)</t>
  </si>
  <si>
    <t>TC_GES_PPPoE_48</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</si>
  <si>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Establish the dialup connection.
9. Disconnect the dialup connection.
10 Capture the PPPoE packets.
11.Verify that the DESTINATION_ADDR field is a unicast Ethernet address.</t>
  </si>
  <si>
    <t>The DESTINATION_ADDR field must be a unicast Ethernet address.</t>
  </si>
  <si>
    <t>TC_GES_PPPoE_49</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</si>
  <si>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Establish the dialup connection.
9. Disconnect the dialup connection.
10. Capture the PPPoE packets.
11. Verify that the the CODE field is set to 0xa7</t>
  </si>
  <si>
    <t>The CODE field must be set to 0xa7.</t>
  </si>
  <si>
    <t>TC_GES_PPPoE_50</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</si>
  <si>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Establish the dialup connection.
9. Disconnect the dialup connection.
10.Capture the PPPoE packets.
11.Verify that the the SESSION_ID MUST be set to indicate which session is to be terminated.</t>
  </si>
  <si>
    <t>The SESSION_ID MUST be set to indicate which session is supposed to be terminated.</t>
  </si>
  <si>
    <t>PPPoE Session Stage</t>
  </si>
  <si>
    <t>TC_GES_PPPoE_51</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</si>
  <si>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ether type value is set as PPPoE Session with the value as 0x8864.</t>
  </si>
  <si>
    <t>The ether type value must be set as PPPoE Session with the value as 0x8864.</t>
  </si>
  <si>
    <t>TC_GES_PPPoE_52</t>
  </si>
  <si>
    <t>The PPPoE CODE MUST be set to 0x00.</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</si>
  <si>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PPPoE CODE is set as  0x00.</t>
  </si>
  <si>
    <t>The PPPoE CODE MUST be set to 0x00 in session stage.</t>
  </si>
  <si>
    <t>TC_GES_PPPoE_53</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</si>
  <si>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SESSION_ID MUST NOT change for that PPPoE session and MUST be the value assigned in the Discovery stage.</t>
  </si>
  <si>
    <t>The session id field value must be same id as we received from RAS in PADS packet.</t>
  </si>
  <si>
    <t>TC_GES_PPPoE_54</t>
  </si>
  <si>
    <t>PPPoE payload verification.</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</si>
  <si>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PPPoE payload contains a PPP frame. The frame begins with the PPP Protocol-ID.</t>
  </si>
  <si>
    <t>The PPPoE payload must contains a PPP frame. The frame should always begins with the PPP Protocol-ID.</t>
  </si>
  <si>
    <t>TC_GES_PPPoE_55</t>
  </si>
  <si>
    <t>PPPoE Authentication verification using PAP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</si>
  <si>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DUT must send authentication message to PPPoE server with username and password.
10. PPPoE server should revert with acknowledgement</t>
  </si>
  <si>
    <t>a) Verify the authentication got success or not with the given username and password.</t>
  </si>
  <si>
    <t>TC_GES_PPPoE_56</t>
  </si>
  <si>
    <t>PPPoE Authentication verification using CHAP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</si>
  <si>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PPPoE server should send challenge message to DUT.
10. DUT must send response to the challenge message.
11. PPPoE server should revert with acknowledgement.</t>
  </si>
  <si>
    <t>a) Verify the authentication got success or not.</t>
  </si>
  <si>
    <t>TC_GES_PPPoE_57</t>
  </si>
  <si>
    <t>PPPoE Authentication verification using ANY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</si>
  <si>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DUT should repsond for the authentication based on the PAP/CHAP protocol configuration on the server.</t>
  </si>
  <si>
    <t>TC_GES_PPPoE_58</t>
  </si>
  <si>
    <t>Verify dynamic allocation of IP address from PPPoE server to DUT's WAN interface.</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</si>
  <si>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DUT must be able to send PPPoE messages(w.r.t client), This can be analyzed on sniffer running on PPPoE server .
10. DUT must be able to get configured with IP address provided by PPPOE server</t>
  </si>
  <si>
    <t>DUT gets assigned with IP address from PPPoE server.</t>
  </si>
  <si>
    <t>TC_GES_PPPoE_59</t>
  </si>
  <si>
    <t>Verify PPPoE providing DNS server configuration to DUT.</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</si>
  <si>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DUT must be able to send PPPoE messages(w.r.t client), This can be analyzed on sniffer running on PPPoE server .
10. DUT must be able to get configured with DNS addresses provided by PPPOE server.</t>
  </si>
  <si>
    <t>Along with IP, DUT must get configured with DNS configuration provided by PPPoE server.</t>
  </si>
  <si>
    <t>PPP LCP Packet check in session stage</t>
  </si>
  <si>
    <t>TC_GES_PPPoE_60</t>
  </si>
  <si>
    <t>Verify the protocol field in PPP</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</si>
  <si>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protocol field in PPP is set with the value as 0xc021.</t>
  </si>
  <si>
    <t>The protocol field in PPP must be set with the value as 0xc021.</t>
  </si>
  <si>
    <t>TC_GES_PPPoE_61</t>
  </si>
  <si>
    <t>Verify the source MAC address</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</si>
  <si>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source address is set to the unicast ethernet address of the host.</t>
  </si>
  <si>
    <t>The source address must be set to the unicast ethernet address of the host.</t>
  </si>
  <si>
    <t>TC_GES_PPPoE_62</t>
  </si>
  <si>
    <t>Verify the code field for Configuration Request in PPP Link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</si>
  <si>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Link Control Protocol is set as  Configuration Request with value 1..</t>
  </si>
  <si>
    <t>The code field must be set as Configuration request with 1.</t>
  </si>
  <si>
    <t>TC_GES_PPPoE_63</t>
  </si>
  <si>
    <t>Verify the identifier field in PPP Link Control Protocol confirmation Ack.</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</si>
  <si>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identifier field in PPP Link Control Protocol is set as the value same as the value of identifier field in configuration request.</t>
  </si>
  <si>
    <t>The identifier field in both configuration Request and Ack should be same.</t>
  </si>
  <si>
    <t>TC_GES_PPPoE_64</t>
  </si>
  <si>
    <t>Verify the code field for Configuration Ack in PPP Link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</si>
  <si>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Link Control Protocol is set as Configuration Ack with value 2.</t>
  </si>
  <si>
    <t>The code field must be set as Configuration Ack with value 2.</t>
  </si>
  <si>
    <t>TC_GES_PPPoE_65</t>
  </si>
  <si>
    <t>Verify the MRU options field in PPP Link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</si>
  <si>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Maximum-Receive-Unit option in PPP Link Control Protocol should be not greater than 1492.</t>
  </si>
  <si>
    <t>The Maximum-Receive-Unit (MRU) option MUST NOT be negotiated to a larger size than 1492.</t>
  </si>
  <si>
    <t>TC_GES_PPPoE_66</t>
  </si>
  <si>
    <t>Verify the authentication options field in PPP Link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</si>
  <si>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Authentication option in PPP Link Control Protocol should be set as 0xc223.</t>
  </si>
  <si>
    <t>The Authentication option must be set as Challenge Handshake Protocol with value 0xc223.</t>
  </si>
  <si>
    <t>TC_GES_PPPoE_67</t>
  </si>
  <si>
    <t>Verify the magic number options field in PPP Link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</si>
  <si>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value of magic number present in Configuration Ack should be same as the value present in configuration request.</t>
  </si>
  <si>
    <t>The magic number option must be same in both Configuration Request and Configuration Ack.</t>
  </si>
  <si>
    <t>TC_GES_PPPoE_68</t>
  </si>
  <si>
    <t>Verify the code field for Echo Request in PPP Link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</si>
  <si>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Link Control Protocol is set as Echo Request with value 9.</t>
  </si>
  <si>
    <t>The code field for Echo Request in PPP Link Control Protocol must be set as Echo Request with value 9.</t>
  </si>
  <si>
    <t>TC_GES_PPPoE_69</t>
  </si>
  <si>
    <t>Verify the code field for Echo Reply in PPP Link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</si>
  <si>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Link Control Protocol is set as Echo Reply with value 10.</t>
  </si>
  <si>
    <t>The code field for Echo Reply in PPP Link Control Protocol must be set as Echo Reply with value 10.</t>
  </si>
  <si>
    <t>TC_GES_PPPoE_70</t>
  </si>
  <si>
    <t>Verify the code field for Challenge in PPP Challange Handshake Authentication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</si>
  <si>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Challange Handshake Authentication Protocol is set as Challenge with value 1.</t>
  </si>
  <si>
    <t>The code field in PPP Challange Handshake Authentication Protocol must be set as Challenge with value 1.</t>
  </si>
  <si>
    <t>TC_GES_PPPoE_71</t>
  </si>
  <si>
    <t>Verify the code field for Response in PPP Challange Handshake Authentication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</si>
  <si>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Challange Handshake Authentication Protocol is set as Response with value 2.</t>
  </si>
  <si>
    <t>The code field in PPP Challange Handshake Authentication Protocol must be set as Response with value 2.</t>
  </si>
  <si>
    <t>TC_GES_PPPoE_72</t>
  </si>
  <si>
    <t>Verify the Identifier field in PPP Challange Handshake Authentication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</si>
  <si>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Identifier field in PPP Challange Handshake Authentication Protocol for response packet is same as the value of identifier present in challange packet.</t>
  </si>
  <si>
    <t>The Identifier field in PPP Challange Handshake Authentication Protocol must be same for both response and challenge packets.</t>
  </si>
  <si>
    <t>TC_GES_PPPoE_73</t>
  </si>
  <si>
    <t>Verify the code field for Success in PPP Challange Handshake Authentication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</si>
  <si>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Challange Handshake Authentication Protocol is set as Success with value 3.</t>
  </si>
  <si>
    <t>The code field in PPP Challange Handshake Authentication Protocol must be set as Success with value 3.</t>
  </si>
  <si>
    <t>TC_GES_PPPoE_74</t>
  </si>
  <si>
    <t>Verify the code field for Configuration Nak in PPP Link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</si>
  <si>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Link Control Protocol is set as Configuration Nak with value 3.</t>
  </si>
  <si>
    <t>The code field must be set as Configuration Nak with value 3.</t>
  </si>
  <si>
    <t>TC_GES_PPPoE_75</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</si>
  <si>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Identifier field in PPP Challange Handshake Authentication Protocol for success packet is same as the value of identifier present in challange packet.</t>
  </si>
  <si>
    <t>The Identifier field in PPP Challange Handshake Authentication Protocol must be same for both success and challenge packets.</t>
  </si>
  <si>
    <t>TC_GES_PPPoE_76</t>
  </si>
  <si>
    <t>Verify the data field in PPP Challange Handshake Authentication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</si>
  <si>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data field in PPP Challange Handshake Authentication Protocol for challenge contains name field which should be equal to the username given while configuring DUT.</t>
  </si>
  <si>
    <t>The data field in PPP Challange Handshake Authentication Protocol foe challenge contains name field which must be equal to the username given while configuring DUT.</t>
  </si>
  <si>
    <t>TC_GES_PPPoE_77</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</si>
  <si>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data field in PPP Challange Handshake Authentication Protocol for response contains name field which should be equal to the name field present in challenge packet.</t>
  </si>
  <si>
    <t>The data field in PPP Challange Handshake Authentication Protocol for response packet contains name field which must be equal to the name field present in challenge packet.</t>
  </si>
  <si>
    <t>PPP IPCP Packet check in session stage (Suggestion)</t>
  </si>
  <si>
    <t>TC_GES_PPPoE_78</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</si>
  <si>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protocol field in PPP is set as Internet Protocol Control Protocol with the value 0x8021.</t>
  </si>
  <si>
    <t>The protocol field in PPP must be set as Internet Protocol Control Protocol with the value 0x8021.</t>
  </si>
  <si>
    <t>TC_GES_PPPoE_79</t>
  </si>
  <si>
    <t>Verify the code field for Configuration Request in PPP IP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</si>
  <si>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IP Control Protocol is set as Configuration Request with value 1.</t>
  </si>
  <si>
    <t>TC_GES_PPPoE_80</t>
  </si>
  <si>
    <t>Verify the source MAC address in Configuration Request.(Initiated by client)</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</si>
  <si>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source address is set as the client ethernet address.</t>
  </si>
  <si>
    <t>The source address must be set to the client ethernet address.</t>
  </si>
  <si>
    <t>TC_GES_PPPoE_81</t>
  </si>
  <si>
    <t>Verify the options field for Configuration Request in PPP IP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</si>
  <si>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options field in PPP IP Control Protocol contains IP address set as 0.0.0.0.</t>
  </si>
  <si>
    <t>The options field in PPP IP Control Protocol should contain IP address field set as 0.0.0.0.</t>
  </si>
  <si>
    <t>TC_GES_PPPoE_82</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</si>
  <si>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options field in PPP IP Control Protocol contains Primary DNS address set as 0.0.0.0.</t>
  </si>
  <si>
    <t>The options field in PPP IP Control Protocol should contain Primary DNS address field set as 0.0.0.0.</t>
  </si>
  <si>
    <t>TC_GES_PPPoE_83</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</si>
  <si>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options field in PPP IP Control Protocol contains Secondary DNS address set as 0.0.0.0.</t>
  </si>
  <si>
    <t>The options field in PPP IP Control Protocol should contain Secondary DNS address field set as 0.0.0.0.</t>
  </si>
  <si>
    <t>TC_GES_PPPoE_84</t>
  </si>
  <si>
    <t>Verify the source MAC address in Configuration Request.(By server)</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</si>
  <si>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source address is set as the server ethernet address.</t>
  </si>
  <si>
    <t>The source address must be set to the server ethernet address.</t>
  </si>
  <si>
    <t>TC_GES_PPPoE_85</t>
  </si>
  <si>
    <t>Verify the Identifier field for Configuration Request in PPP IP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</si>
  <si>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Identifier field in PPP IP Control Protocol is set as the value equal to the value in configuration request sent by client.</t>
  </si>
  <si>
    <t>The Identifier field must be set as the value equal to the value in configuration request.</t>
  </si>
  <si>
    <t>TC_GES_PPPoE_86</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</si>
  <si>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options field in PPP IP Control Protocol contains IP address set as server ip address.</t>
  </si>
  <si>
    <t>The options field in PPP IP Control Protocol should contain IP address field set as server ip address.</t>
  </si>
  <si>
    <t>TC_GES_PPPoE_87</t>
  </si>
  <si>
    <t>TC_GES_PPPoE_88</t>
  </si>
  <si>
    <t>TC_GES_PPPoE_89</t>
  </si>
  <si>
    <t>Verify the code field for Configuration NAK in PPP IP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</si>
  <si>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IP Control Protocol is set as Configuration NAK with value 3.</t>
  </si>
  <si>
    <t>TC_GES_PPPoE_90</t>
  </si>
  <si>
    <t>Verify the source MAC address in Configuration NAK.</t>
  </si>
  <si>
    <t>TC_GES_PPPoE_91</t>
  </si>
  <si>
    <t>Verify the Identifier field for Configuration NAK in PPP IP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</si>
  <si>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Identifier field in PPP IP Control Protocol is set as the value equal to the value in configuration request.</t>
  </si>
  <si>
    <t>TC_GES_PPPoE_92</t>
  </si>
  <si>
    <t>Verify the options field for Configuration NAK in PPP IP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</si>
  <si>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options field in PPP IP Control Protocol contains IP address set as the starting IP address in the given pool.</t>
  </si>
  <si>
    <t>The options field in PPP IP Control Protocol should contain IP address field set as IP address assigned from the given pool.</t>
  </si>
  <si>
    <t>TC_GES_PPPoE_93</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</si>
  <si>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options field in PPP IP Control Protocol contains Primary DNS address set as servers primary dns address.</t>
  </si>
  <si>
    <t>The options field in PPP IP Control Protocol should contain Primary DNS address field set as servers primary dns address.</t>
  </si>
  <si>
    <t>TC_GES_PPPoE_94</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</si>
  <si>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options field in PPP IP Control Protocol contains Secondary DNS address set as servers secondary dns address.</t>
  </si>
  <si>
    <t>The options field in PPP IP Control Protocol should contain Secondary DNS address field set as servers secondary dns address.</t>
  </si>
  <si>
    <t>TC_GES_PPPoE_95</t>
  </si>
  <si>
    <t>Verify the code field for Configuration Reject in PPP IP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</si>
  <si>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IP Control Protocol is set as Configuration Reject with value 4.</t>
  </si>
  <si>
    <t>The code field must be set as Configuration Reject with value 4.</t>
  </si>
  <si>
    <t>TC_GES_PPPoE_96</t>
  </si>
  <si>
    <t>Verify the source MAC address in Configuration Reject.</t>
  </si>
  <si>
    <t>TC_GES_PPPoE_97</t>
  </si>
  <si>
    <t>Verify the Identifier field for Configuration Reject in PPP IP Control Protocol.</t>
  </si>
  <si>
    <t>TC_GES_PPPoE_98</t>
  </si>
  <si>
    <t>Verify the options field for Configuration Reject in PPP IP Control Protocol.</t>
  </si>
  <si>
    <t>TC_GES_PPPoE_99</t>
  </si>
  <si>
    <t>PPP IPCP Packet check in session stage (Request)</t>
  </si>
  <si>
    <t>TC_GES_PPPoE_100</t>
  </si>
  <si>
    <t>Verify the code field for Configuration ACK in PPP IP Control Protocol.</t>
  </si>
  <si>
    <t>1. ECOS should be running on DUT.
2. DUT wan interface should be connected to PPPoE-server-Pc.
3. LAN hosts should be connected with the LAN ports of DUT.
4. Packet Sniffer like wireshark should be installed and running on PC (PPPoE-server) to capture (PPPoED or PPP) packets from DUT for analysis.
5. Configure DUT with PPPoE enabled on WAN interface by using command "setwanconfig 1 -U username -P password -M 1492" in CLI.
6. Reboot the DUT using command "reboot" in CLI.
7. Verify connection type and IP by using command "wanstatus" in CLI.
8. Capture the packet after the establishment of the dialup connection.
9. Verify that the code field in PPP IP Control Protocol is set as Configuration ACK with value 2.</t>
  </si>
  <si>
    <t>TC_GES_PPPoE_101</t>
  </si>
  <si>
    <t>Verify the Identifier field for Configuration Ack in PPP IP Control Protocol.</t>
  </si>
  <si>
    <t>NETWORKING - FIREWALL AND NAT FUNCTIONALITY</t>
  </si>
  <si>
    <t>TC_GES_FIREWALL_&amp;_NAT_1</t>
  </si>
  <si>
    <t>Verify Ping from WAN Host(Backend) to LAN Host.</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</si>
  <si>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Ping from WAN Host to LAN Host IP.</t>
  </si>
  <si>
    <t>If NAT is enabled in DUT, Ping should not be succesfull.</t>
  </si>
  <si>
    <t>TC_GES_FIREWALL_&amp;_NAT_2</t>
  </si>
  <si>
    <t>Verify Ping from WAN Host(Backend) to WAN Interfce IP.</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</si>
  <si>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Ping from WAN Host to WAN Interface IP.</t>
  </si>
  <si>
    <t>TC_GES_FIREWALL_&amp;_NAT_3</t>
  </si>
  <si>
    <t>Verify Ping from WAN Host(Backend) to Bridge IP.</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</si>
  <si>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Ping from WAN Host to Bridge IP.</t>
  </si>
  <si>
    <t>TC_GES_FIREWALL_&amp;_NAT_4</t>
  </si>
  <si>
    <t>Verify Ping from LAN Host(Connected to DUT) to WAN Host(Backend).</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</si>
  <si>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Ping from LAN Host to WAN Host IP (Backend).</t>
  </si>
  <si>
    <t>TC_GES_FIREWALL_&amp;_NAT_5</t>
  </si>
  <si>
    <t>Verify Ping from LAN Host(Connected to DUT) to WAN Interfce IP.</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</si>
  <si>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Ping from LAN Host(Connected to DUT) to WAN Interfce IP.</t>
  </si>
  <si>
    <t>TC_GES_FIREWALL_&amp;_NAT_6</t>
  </si>
  <si>
    <t>Verify Ping from LAN Host(Connected to DUT) to Bridge IP.</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</si>
  <si>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Ping from LAN Host(Connected to DUT) to Bridge IP.</t>
  </si>
  <si>
    <t>Ping should be succesfull.</t>
  </si>
  <si>
    <t>TC_GES_FIREWALL_&amp;_NAT_7</t>
  </si>
  <si>
    <t>Verify Ping from LAN Host-1(Connected to DUT) to LAN Host-2.</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</si>
  <si>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2 Wired LAN Hosts LAN Host-1 and LAN Host -2 to the DUT.
7. Ping from LAN Host-1(Connected to DUT) to LAN Host-2.</t>
  </si>
  <si>
    <t>TC_GES_FIREWALL_&amp;_NAT_8</t>
  </si>
  <si>
    <t>Verify Ping from WAN Host(Backend) to Wireless device.</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</si>
  <si>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Connect 1 Wireless device to DUT.
8. Ping from WAN Host(Backend) to Wireless device.</t>
  </si>
  <si>
    <t>TC_GES_FIREWALL_&amp;_NAT_9</t>
  </si>
  <si>
    <t>Verify Ping from Wireless device(Connected to DUT) to WAN Host(Backend).</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</si>
  <si>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Connect 1 Wireless device to DUT.
8. Ping from Wireless device(Connected to DUT) to WAN Host(Backend).</t>
  </si>
  <si>
    <t>TC_GES_FIREWALL_&amp;_NAT_10</t>
  </si>
  <si>
    <t>Verify Ping from Wireless device(Connected to DUT) to WAN Interfce IP.</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</si>
  <si>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Connect 1 Wireless device to DUT.
8. Ping from Wireless device(Connected to DUT) to WAN Interfce IP.</t>
  </si>
  <si>
    <t>TC_GES_FIREWALL_&amp;_NAT_11</t>
  </si>
  <si>
    <t>Verify Ping from Wireless device(Connected to DUT) to Bridge IP.</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</si>
  <si>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Connect 1 Wireless device to DUT.
8. Ping from Wireless device(Connected to DUT) to Bridge IP.</t>
  </si>
  <si>
    <t>TC_GES_FIREWALL_&amp;_NAT_12</t>
  </si>
  <si>
    <t>Verify Ping from Wireless device(Connected to DUT) to LAN Host(Connected to DUT).</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</si>
  <si>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Connect 1 Wireless device to DUT.
8. Ping from Wireless device(Connected to DUT) to LAN Host(Connected to DUT).</t>
  </si>
  <si>
    <t>TC_GES_FIREWALL_&amp;_NAT_13</t>
  </si>
  <si>
    <t>Verify Ping from LAN Host(Connected to DUT) to Wireless device(Connected to DUT).</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</si>
  <si>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Connect 1 Wireless device to DUT.
8. Ping from LAN Host(Connected to DUT) to Wireless device(Connected to DUT).</t>
  </si>
  <si>
    <t>TC_GES_FIREWALL_&amp;_NAT_14</t>
  </si>
  <si>
    <t>Verify ssh connection from LAN to WAN.</t>
  </si>
  <si>
    <t>1.Open terminal and do sudo minicom -C 
2.While booting press any key to skip default boot sequence. 
3. Connect WAN Cable from the WAN Host to DUT's WAN Port. 
4. Configure DUT to obtain IP dynamically from DHCP server. 
5. Hit “wanstatus” command in the CLI. Make sure WAN should be up. 
6. Connect 1 Wired LAN Host to the DUT. 
7. SSH connection from LAN to WAN. 
8. Make LAN Host as ssh client. Execute “ssh username@wanhost(backend) IP”.</t>
  </si>
  <si>
    <t>SSH from LAN to WAN Should be successful.</t>
  </si>
  <si>
    <t>TC_GES_FIREWALL_&amp;_NAT_15</t>
  </si>
  <si>
    <t>Verify ssh connection from WAN to LAN.</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</si>
  <si>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Hit “ipfw list” command in CLI, check for deny rule. 
8. SSH connection from LAN to WAN. 
9. Make WAN Host as ssh client. Execute “ssh username@Lanhost IP”.</t>
  </si>
  <si>
    <t>SSH from WAN to LAN Should not be successful.</t>
  </si>
  <si>
    <t>TC_GES_FIREWALL_&amp;_NAT_16</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</si>
  <si>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Ping from WAN Host to LAN Host IP.</t>
  </si>
  <si>
    <t>TC_GES_FIREWALL_&amp;_NAT_17</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</si>
  <si>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Ping from WAN Host to WAN Interface IP.</t>
  </si>
  <si>
    <t>TC_GES_FIREWALL_&amp;_NAT_18</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</si>
  <si>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Ping from WAN Host to Bridge IP.</t>
  </si>
  <si>
    <t>TC_GES_FIREWALL_&amp;_NAT_19</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</si>
  <si>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Ping from LAN Host to WAN Host IP (Backend).</t>
  </si>
  <si>
    <t>TC_GES_FIREWALL_&amp;_NAT_20</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</si>
  <si>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Ping from LAN Host(Connected to DUT) to WAN Interfce IP.</t>
  </si>
  <si>
    <t>TC_GES_FIREWALL_&amp;_NAT_21</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</si>
  <si>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Ping from LAN Host(Connected to DUT) to Bridge IP.</t>
  </si>
  <si>
    <t>TC_GES_FIREWALL_&amp;_NAT_22</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</si>
  <si>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2 Wired LAN Hosts LAN Host-1 and LAN Host -2 to the DUT.
7. Ping from LAN Host-1(Connected to DUT) to LAN Host-2.</t>
  </si>
  <si>
    <t>TC_GES_FIREWALL_&amp;_NAT_23</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</si>
  <si>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Connect 1 Wireless device to DUT.
8. Ping from WAN Host(Backend) to Wireless device.</t>
  </si>
  <si>
    <t>TC_GES_FIREWALL_&amp;_NAT_24</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</si>
  <si>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Connect 1 Wireless device to DUT.
8. Ping from Wireless device(Connected to DUT) to WAN Host(Backend).</t>
  </si>
  <si>
    <t>TC_GES_FIREWALL_&amp;_NAT_25</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</si>
  <si>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Connect 1 Wireless device to DUT.
8. Ping from Wireless device(Connected to DUT) to WAN Interfce IP.</t>
  </si>
  <si>
    <t>TC_GES_FIREWALL_&amp;_NAT_26</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</si>
  <si>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Connect 1 Wireless device to DUT.
8. Ping from Wireless device(Connected to DUT) to Bridge IP.</t>
  </si>
  <si>
    <t>TC_GES_FIREWALL_&amp;_NAT_27</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</si>
  <si>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Connect 1 Wireless device to DUT.
8. Ping from Wireless device(Connected to DUT) to LAN Host(Connected to DUT).</t>
  </si>
  <si>
    <t>TC_GES_FIREWALL_&amp;_NAT_28</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</si>
  <si>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Connect 1 Wireless device to DUT.
8. Ping from LAN Host(Connected to DUT) to Wireless device(Connected to DUT).</t>
  </si>
  <si>
    <t>TC_GES_FIREWALL_&amp;_NAT_29</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</si>
  <si>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SSH connection from LAN to WAN. 
8. Make LAN Host as ssh client. Execute “ssh username@wanhost(backend) IP”.</t>
  </si>
  <si>
    <t>TC_GES_FIREWALL_&amp;_NAT_30</t>
  </si>
  <si>
    <t>1.Open terminal and do sudo minicom -C 
2.While booting press any key to skip default boot sequence. 
3. Connect WAN Cable from the WAN Host to DUT's WAN Port.
 4. Configure DUT to obtain IP dynamically from PPPoE server. 
5. Hit “wanstatus” command in the CLI. Make sure WAN should be up. 
6. Connect 1 Wired LAN Host to the DUT. 
7. Hit “ipfw list” command in CLI, check for deny rule. 
8. SSH connection from LAN to WAN. 
9. Make WAN Host as ssh client. Execute “ssh username@Lanhost IP”.</t>
  </si>
  <si>
    <t>TC_GES_FIREWALL_&amp;_NAT_31</t>
  </si>
  <si>
    <t>Verify the number of ipfw rules id can be numbered only between 1 to 65535.</t>
  </si>
  <si>
    <t>a) Ecos must be running in DUT.
b) Verify that the ecos http and command line interace accepts rules id between 1 to 65535</t>
  </si>
  <si>
    <t>Number of ipfw rules id can be numbered only between 1 to 65535.</t>
  </si>
  <si>
    <t>TC_GES_FIREWALL_&amp;_NAT_32</t>
  </si>
  <si>
    <t>Verify that only tcp and udp are accepted as protocol type.</t>
  </si>
  <si>
    <t>a) Ecos must be running in DUT.
b) Verify that the ecos http page and command line interface accepts only tcp and udp as protcol types.</t>
  </si>
  <si>
    <t>Only tcp and udp are accepted as protocol type.</t>
  </si>
  <si>
    <t>TC_GES_FIREWALL_&amp;_NAT_33</t>
  </si>
  <si>
    <t>Verify that the internal and external port can be different.</t>
  </si>
  <si>
    <t>a) Ecos must be running in DUT.
b) Verify that the ecos http page and command line interface accepts different values for internal and external ports.</t>
  </si>
  <si>
    <t>Internal and external port can be different.</t>
  </si>
  <si>
    <t>TC_GES_FIREWALL_&amp;_NAT_34</t>
  </si>
  <si>
    <t>Verify the configurations of all instances</t>
  </si>
  <si>
    <t>a) Ecos must be running in DUT.
B) Configure multiple nat rules for internal ips using ipfw with different ids.
c) "ipfw list”  command should show the configuration of all the instances created.</t>
  </si>
  <si>
    <t>"ipfw list” command should show the configuration of all the instances created.</t>
  </si>
  <si>
    <t>TC_GES_FIREWALL_&amp;_NAT_35</t>
  </si>
  <si>
    <t>Verify adding rule for class A subnet and check with traffic.</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</si>
  <si>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t>
  </si>
  <si>
    <t>TC_GES_FIREWALL_&amp;_NAT_36</t>
  </si>
  <si>
    <t>Verify adding rule for class B subnet and check with traffic.</t>
  </si>
  <si>
    <t>TC_GES_FIREWALL_&amp;_NAT_37</t>
  </si>
  <si>
    <t>Verify adding rule for class c subnet and check with traffic.</t>
  </si>
  <si>
    <t>TC_GES_FIREWALL_&amp;_NAT_38</t>
  </si>
  <si>
    <t>Verify deleting deafault rule (65535).</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</si>
  <si>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f) Hit command “ipfw list/show” in CLI to list the ipfw rules.
g). Delete rule 65535 using command “ipfw delete 65535”.</t>
  </si>
  <si>
    <t>Rule should not be and CLI should throw error.</t>
  </si>
  <si>
    <t>TC_GES_FIREWALL_&amp;_NAT_39</t>
  </si>
  <si>
    <t>Verify flushing user check all user configured rules are deleted but default rules should be retained.</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</si>
  <si>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h)Use command “ipfw flush user” in CLI to flush all user rules.</t>
  </si>
  <si>
    <t>.User rules should be flushed but default rules should be displayed.</t>
  </si>
  <si>
    <t>TC_GES_FIREWALL_&amp;_NAT_40</t>
  </si>
  <si>
    <t>Verify flushing default rules check all default rules deleted but  user configured rules should be retained</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</si>
  <si>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flush default” in CLI to flush all default rules.</t>
  </si>
  <si>
    <t>Default rules should be flushed but user rules should be displayed.</t>
  </si>
  <si>
    <t>TC_GES_FIREWALL_&amp;_NAT_41</t>
  </si>
  <si>
    <t>Verify flushing user check all user configured rules are deleted but default rules should be retained and reboot</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</si>
  <si>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flush user” in CLI to flush all user rules.
ib. Reboot the DUT.</t>
  </si>
  <si>
    <t>.User rules should be flushed but default rules should be displayed after reboot.</t>
  </si>
  <si>
    <t>TC_GES_FIREWALL_&amp;_NAT_42</t>
  </si>
  <si>
    <t>Verify flushing default rules check all default rules deleted but  user configured rules should be retained and reboot</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</si>
  <si>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flush default” in CLI to flush all default rules.
ib). Reboot the DUT.</t>
  </si>
  <si>
    <t>Default rules should be flushed but user rules should be displayed after reboot.</t>
  </si>
  <si>
    <t>TC_GES_FIREWALL_&amp;_NAT_43</t>
  </si>
  <si>
    <t>Verify flushing all check except default rule and http rule other  all rules  deleted and reboot</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</si>
  <si>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flush all” in CLI to flush all rules.
i). Reboot the DUT.</t>
  </si>
  <si>
    <t>All rules should be flushed except default rules after reboot.</t>
  </si>
  <si>
    <t>TC_GES_FIREWALL_&amp;_NAT_44</t>
  </si>
  <si>
    <t>Verify configuring redirect NAT for port 21, protocol udp check with udp traffic(iperf/ipop)</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</si>
  <si>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nat [ID] redirect_port [tcp/udp] IP:INTERIAL_PORT EXTERNAL_POST” in CLI to add redirect rules.
ib). Use port 21 and protocol as UDP.
jc). Run iperf in WAN host (iperf -s -i 1 -u -p 21).
kd). Run iperf in LAN host (iperf -c [WAN host IP] -i 1 -t 1000 -u -p 21).</t>
  </si>
  <si>
    <t>UDP traffic should flow.</t>
  </si>
  <si>
    <t>TC_GES_FIREWALL_&amp;_NAT_45</t>
  </si>
  <si>
    <t>Verify adding deny tcp traffic rule and check with tcp traffic.</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</si>
  <si>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add [ID] [ACTION] [PROTOCOL] from [SOURCE] to [DESTINATION] via [INTERFACE]” in CLI to add rule.
ib) Add deny rule for tcp
jc)Run iperf in WAN host (iperf -s -i 1 ).
kd). Run iperf in LAN host (iperf -c [WAN host IP] -i 1 -t 1000).</t>
  </si>
  <si>
    <t>TCP traffic should not flow.</t>
  </si>
  <si>
    <t>TC_GES_FIREWALL_&amp;_NAT_46</t>
  </si>
  <si>
    <t>Verify adding deny udp traffic rule and check with udp traffic.</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</si>
  <si>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h)Use command “ipfw add [ID] [ACTION] [PROTOCOL] from [SOURCE] to [DESTINATION] via [INTERFACE]” in CLI to add rule.
ib) Add deny rule for UDP.
jc)Run iperf in WAN host (iperf -s -i 1 -u ).
kd). Run iperf in LAN host (iperf -c [WAN host IP] -i 1 -t 1000 -u).</t>
  </si>
  <si>
    <t>udp traffic should not flow.</t>
  </si>
  <si>
    <t>TC_GES_FIREWALL_&amp;_NAT_47</t>
  </si>
  <si>
    <t>Verify adding deny icmp traffic rule and check with icmp traffic.</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</si>
  <si>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add [ID] [ACTION] [PROTOCOL] from [SOURCE] to [DESTINATION] via [INTERFACE]” in CLI to add rule.
i) Add deny rule for ICMP.
j)Ping from LAN host to WAN host.</t>
  </si>
  <si>
    <t>Ping should fail.</t>
  </si>
  <si>
    <t>TC_GES_FIREWALL_&amp;_NAT_48</t>
  </si>
  <si>
    <t>Verify deleting tcp deny rule and check with tcp traffic.</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</si>
  <si>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add [ID] [ACTION] [PROTOCOL] from [SOURCE] to [DESTINATION] via [INTERFACE]” in CLI to add rule.
i) Add deny rule for tcp
j)Run iperf in WAN host (iperf -s -i 1 ).
k). Run iperf in LAN host (iperf -c [WAN host IP] -i 1 -t 1000).
l) Delete deny rule.
e) Repeat step j and k.</t>
  </si>
  <si>
    <t>TCP traffic should flow after deleting deny rule for tcp.</t>
  </si>
  <si>
    <t>TC_GES_FIREWALL_&amp;_NAT_49</t>
  </si>
  <si>
    <t>Verify deleting udp deny rule and check with udp traffic.</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</si>
  <si>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h) Use command “ipfw add [ID] [ACTION] [PROTOCOL] from [SOURCE] to [DESTINATION] via [INTERFACE]” in CLI to add rule.
i) Add deny rule for udp
j)Run iperf in WAN host (iperf -s -i 1 -u ).
k). Run iperf in LAN host (iperf -c [WAN host IP] -i 1 -t 1000 -u).
l) Delete deny rule.
m) Repeat step j and k.</t>
  </si>
  <si>
    <t>UDP traffic should flow after deleting deny rule for UDP.</t>
  </si>
  <si>
    <t>TC_GES_FIREWALL_&amp;_NAT_50</t>
  </si>
  <si>
    <t>Verify deleting ICMP deny rule and check with icmp traffic</t>
  </si>
  <si>
    <t>a) Setup topology as in Topology -01.
b) Configure STA's (PC &amp; Mobile) to acquire IP address via DHCP.
c) Sniffer like wireshark should be running on STA client to capture DORA packets from DUT for analysis.
d) DHCPv4 Client running on STAs.
e) ECOS running on DUT.
f) STA clients must be wireless devices.
g) Run DHCP server only PC-1.
i) Use command “ipfw add [ID] [ACTION] [PROTOCOL] from [SOURCE] to [DESTINATION] via [INTERFACE]” in CLI to add rule.
jb) Add deny rule for icmp.
kc)Ping from LAN host WAN host.
ld) Delete deny rule.
e) Repeat step c .</t>
  </si>
  <si>
    <t>Ping should work after deleting icmp deny rule.</t>
  </si>
  <si>
    <t>NETWORKING – PPTP FUNCTIONALITY</t>
  </si>
  <si>
    <t>Test Case Description</t>
  </si>
  <si>
    <t>Test steps</t>
  </si>
  <si>
    <t>Comment</t>
  </si>
  <si>
    <t>TC_GES_PPPTP_1</t>
  </si>
  <si>
    <t>Verify the LAN HOST which is connected to DUT is able to PING WAN interface of DUT running PPTP client</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</si>
  <si>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9. Make sure a new virtual interface(ppp0) is created with all IP configurations.
10. Ping from PPTP-client (LAN host) to PPTP-server IP.
11. Ping form LAN host to WAN interface IP.</t>
  </si>
  <si>
    <t>ECOS_PPTP_2</t>
  </si>
  <si>
    <t>Verify the LAN HOST is able to PING the external IP which are accesible through PPTP server.</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</si>
  <si>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9. Make sure a new virtual interface(ppp0) is created with all IP configurations.
10. Ping from PPTP-client (LAN host) to PPTP-server IP.</t>
  </si>
  <si>
    <t>ECOS_PPTP_3</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</si>
  <si>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IP.
11. Ping form LAN host to WAN interface IP.
12. Ping from PPTP-server to PPTP-client (LAN host's new virtual interface IP).
13. Reboot the DUT using command "reboot" in CLI.
14. Call PPTP-server in LAN host using "pppd call pptpserver" command in terminal, capture (PPTPD and PPP) Packets from DUT on packet sniffer(wireshark) running on DHCP-server PC.</t>
  </si>
  <si>
    <t>Start Control Connection Request, Start Control Connection Reply stage should be followed. Echo request and echo reply messages should be sent as keep alive messages once the connection is established.On rebooting the DUT ,dialup connection will get disconnected, Stop Control Connection Request and Stop Control Connection Reply stages should be followed.
Once the DUT comes after reboot, after re-establishing the dialup connection, Start Control Connection Request, Start Control Connection Reply stages shpuld be followedand echo request and echo reply messages as keep-alive messages.</t>
  </si>
  <si>
    <t>ECOS_PPTP_4</t>
  </si>
  <si>
    <t>Verify that tcp is allowed by default under firewall rules configuration from any to any dst-port 1723 from gui.</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</si>
  <si>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Under firewall rules configuration, check the default rules configured using command “ipfw show”.</t>
  </si>
  <si>
    <t>a) tcp protocol with dst port 1723 should be allowed as default rules configured.  
b) Output of “ipfw show” command should have output like “00180 4 4 allow tcp from any to any dst-port 1723”</t>
  </si>
  <si>
    <t>ECOS_PPTP_5</t>
  </si>
  <si>
    <t>Verify that tcp is allowed by default under firewall rules configuration from any to any dst-port 1723 from cli.</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</si>
  <si>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Check output of “show config” command from cli</t>
  </si>
  <si>
    <t>a) Gre should be allowed as default rules configured.
 b) Output of “show config” command should be like “00200 0 4 allow gre from any to any”</t>
  </si>
  <si>
    <t>ECOS_PPTP_6</t>
  </si>
  <si>
    <t>Verify that PPTP is enable by default</t>
  </si>
  <si>
    <t>a) Output of the show config comand should show that PPTP is enabled by default.</t>
  </si>
  <si>
    <t>ECOS_PPTP_7</t>
  </si>
  <si>
    <t>Verify that PPTP can be disabled from cli.</t>
  </si>
  <si>
    <r>
      <t xml:space="preserve">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Issue “vpnpt pptp disable” command from cli.
</t>
    </r>
    <r>
      <rPr>
        <sz val="12"/>
        <color rgb="FF1C1C1C"/>
        <rFont val="Calibri"/>
        <family val="2"/>
      </rPr>
      <t xml:space="preserve">12. Check output of “show config” command from cli</t>
    </r>
  </si>
  <si>
    <t>a) Output of the show config comand should show that PPTP is disabled by default.</t>
  </si>
  <si>
    <t>ECOS_PPTP_8</t>
  </si>
  <si>
    <t>Verify that PPTP can be disabled from cli and changes takes place after rebooting the AP</t>
  </si>
  <si>
    <r>
      <t xml:space="preserve">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Issue “vpnpt pptp disable” command from cli.
</t>
    </r>
    <r>
      <rPr>
        <sz val="12"/>
        <color rgb="FF1C1C1C"/>
        <rFont val="Calibri"/>
        <family val="2"/>
      </rPr>
      <t xml:space="preserve">12. Check output of “show config” command from cli.
13. Issue “reboot” command from cli.</t>
    </r>
  </si>
  <si>
    <t>Verfiy that the pptp tunnel formation is not successful after disabling pptp and rebooting the AP.</t>
  </si>
  <si>
    <t>ECOS_PPTP_9</t>
  </si>
  <si>
    <t>Enabble/Disable PPTP</t>
  </si>
  <si>
    <r>
      <t xml:space="preserve">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t>
    </r>
    <r>
      <rPr>
        <sz val="12"/>
        <color rgb="FF1C1C1C"/>
        <rFont val="Calibri"/>
        <family val="2"/>
      </rPr>
      <t xml:space="preserve">11. Issue “vpnpt pptp disable” command from cli.
12. Check output of “show config” command from cli.</t>
    </r>
  </si>
  <si>
    <t>Verfiy that the pptp tunnel formation is successful after disabling pptp.</t>
  </si>
  <si>
    <t>ECOS_PPTP_10</t>
  </si>
  <si>
    <t>Enabble,Disable PPTP and reboot</t>
  </si>
  <si>
    <r>
      <t xml:space="preserve">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t>
    </r>
    <r>
      <rPr>
        <sz val="12"/>
        <color rgb="FF1C1C1C"/>
        <rFont val="Calibri"/>
        <family val="2"/>
      </rPr>
      <t xml:space="preserve">11. Issue “vpnpt pptp disable” command from cli.
12. Check output of “show config” command from cli.
13. Issue “reboot” command from cli.</t>
    </r>
  </si>
  <si>
    <t>ECOS_PPTP_11</t>
  </si>
  <si>
    <t>Verify that PPTP tunnel formation is not successful after denying tcp dst port 1723 from http page</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</si>
  <si>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Add firewall rule for denying tcp for destination port 1723.</t>
  </si>
  <si>
    <t>ECOS_PPTP_12</t>
  </si>
  <si>
    <t>Verify that PPTP tunnel formation is not successful after denying tcp dst port 1723 from cli</t>
  </si>
  <si>
    <t>ECOS_PPTP_13</t>
  </si>
  <si>
    <t>Verify that PPTP tunnel formation is not successful after adding rulee for denying gre from gui page.</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</si>
  <si>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Add firewall rule for denying gre from ecos http page</t>
  </si>
  <si>
    <t>Verify that PPTP tunnel formation is not successful after denying gre.</t>
  </si>
  <si>
    <t>ECOS_PPTP_14</t>
  </si>
  <si>
    <t>Verify that PPTP tunnel formation is not successful after denying gre from cli</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</si>
  <si>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Add firewall rule for denying gre from ecos cli</t>
  </si>
  <si>
    <t>ECOS_PPTP_15</t>
  </si>
  <si>
    <t>Verify that PPTP tunnel is successful after denying and then allowing tcp for dst port 1723 from ecos gui page</t>
  </si>
  <si>
    <r>
      <t xml:space="preserve">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Add firewall rule for denying tcp for destination port 1723 from ecos gui page under firewall rules configurations.
</t>
    </r>
    <r>
      <rPr>
        <sz val="12"/>
        <color rgb="FF1C1C1C"/>
        <rFont val="Calibri"/>
        <family val="2"/>
      </rPr>
      <t xml:space="preserve">12. Add firewall rule for allowing tcp for destination port 1723 from ecos gui page under firewall rules configurations.</t>
    </r>
  </si>
  <si>
    <t>ECOS_PPTP_16</t>
  </si>
  <si>
    <t>Verify that PPTP tunnel is successful after denying and then allowing tcp for dst port 1723 from ecos cli</t>
  </si>
  <si>
    <r>
      <t xml:space="preserve">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Add firewall rule for denying tcp for destination port 1723 from ecos cli.
</t>
    </r>
    <r>
      <rPr>
        <sz val="12"/>
        <color rgb="FF1C1C1C"/>
        <rFont val="Calibri"/>
        <family val="2"/>
      </rPr>
      <t xml:space="preserve">12. Add firewall rule for allowing tcp for destination port 1723 from ecos cli.</t>
    </r>
  </si>
  <si>
    <t>ECOS_PPTP_17</t>
  </si>
  <si>
    <t>Verify that PPTP tunnel is successful after denying and then allowing gre from ecos gui page</t>
  </si>
  <si>
    <r>
      <t xml:space="preserve">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Add firewall rule for denying gre from ecos gui page under firewall rules configurations.
</t>
    </r>
    <r>
      <rPr>
        <sz val="12"/>
        <color rgb="FF1C1C1C"/>
        <rFont val="Calibri"/>
        <family val="2"/>
      </rPr>
      <t xml:space="preserve">12. Add firewall rule for allowing gre from ecos gui page under firewall rules configurations.</t>
    </r>
  </si>
  <si>
    <t>ECOS_PPTP_18</t>
  </si>
  <si>
    <t>Verify that PPTP tunnel is successful after denying and then allowing gre from ecos cli</t>
  </si>
  <si>
    <r>
      <t xml:space="preserve">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Ping from PPTP-client (LAN host) to PPTP-server 
11. Add firewall rule for denying gre from ecos cli.
</t>
    </r>
    <r>
      <rPr>
        <sz val="12"/>
        <color rgb="FF1C1C1C"/>
        <rFont val="Calibri"/>
        <family val="2"/>
      </rPr>
      <t xml:space="preserve">12. Add firewall rule for allowing gre from ecos cli.</t>
    </r>
  </si>
  <si>
    <t>ECOS_PPTP_19</t>
  </si>
  <si>
    <t>Verify that which version of Control Connection Protocol will be used.</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</si>
  <si>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Analyze packet of Start-Control-Connection-Request and Start-Control-Connection-Reply.</t>
  </si>
  <si>
    <t>Version Number Field in Start Control Connection Request and Start Control Connection Reply message should be 0X0100.
i.e. Version 1 and Revision 0.</t>
  </si>
  <si>
    <t>ECOS_PPTP_20</t>
  </si>
  <si>
    <t>Verify message type of Start-Control-Connection-Request packet.</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</si>
  <si>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Analyze packet of Start-Control-Connection-Request.</t>
  </si>
  <si>
    <t>Message type in Start-Control-Connection-Request packet should be Control Message (1).</t>
  </si>
  <si>
    <t>ECOS_PPTP_21</t>
  </si>
  <si>
    <t>Verify Magic Cookie in Start-Control-Connection-Request packet.</t>
  </si>
  <si>
    <t>Magic cookies in Start-Control-Connection-Request packet should be 0x1A2B3C4D.</t>
  </si>
  <si>
    <t>ECOS_PPTP_22</t>
  </si>
  <si>
    <t>Verify framing capalibities in Start-Control-Connection-Request packet.</t>
  </si>
  <si>
    <t>Framing capabilities in Start-Control-Connection-Request packet should be asynchronous framing supported (1).</t>
  </si>
  <si>
    <t>ECOS_PPTP_23</t>
  </si>
  <si>
    <t>Verify bearer capalibities in Start-Control-Connection-Request packet.</t>
  </si>
  <si>
    <t>Bearer capabilities in Start-Control-Connection-Request packet should be analog access supported (1).</t>
  </si>
  <si>
    <t>ECOS_PPTP_24</t>
  </si>
  <si>
    <t>Verify maximum channels in Start-Control-Connection-Request packet.</t>
  </si>
  <si>
    <t>Maximum  channels in Start-Control-Connection-Request packet should be 65535.</t>
  </si>
  <si>
    <t>ECOS_PPTP_25</t>
  </si>
  <si>
    <t>Verify that firmware revision in Start-Control-Connection-Request packet.</t>
  </si>
  <si>
    <t>Firmware revision in Start-Control-Connection-Request packet should be 256.</t>
  </si>
  <si>
    <t>Verify control message type in Start-Control-Connection-Request packet.</t>
  </si>
  <si>
    <t>Control message type  in Start-Control-Connection-Request packet should be 0x1 ( Start-Control-Connection-Request ).</t>
  </si>
  <si>
    <t>ECOS_PPTP_26</t>
  </si>
  <si>
    <t>Verify framing capalibities in Start-Control-Connection-Reply packet.</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</si>
  <si>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Analyze packet of Start-Control-Connection-Reply.</t>
  </si>
  <si>
    <t>Framing capabilities in Start-Control-Connection-Reply packet should be either framing supported (3).</t>
  </si>
  <si>
    <t>ECOS_PPTP_27</t>
  </si>
  <si>
    <t>Verify bearer capalibities in Start-Control-Connection-Reply packet.</t>
  </si>
  <si>
    <t>Bearer capabilities in Start-Control-Connection-Reply packet should be either access supported (3).</t>
  </si>
  <si>
    <t>ECOS_PPTP_28</t>
  </si>
  <si>
    <t>Verify maximum channels in Start-Control-Connection-Reply packet.</t>
  </si>
  <si>
    <t>Maximum  channels in Start-Control-Connection-Reply packet should be 0.</t>
  </si>
  <si>
    <t>ECOS_PPTP_29</t>
  </si>
  <si>
    <t>Verify control message type in Start-Control-Connection-Reply packet.</t>
  </si>
  <si>
    <t>Control message type  in Start-Control-Connection-Request packet should be 0x2 ( Start-Control-Connection-Reply ).</t>
  </si>
  <si>
    <t>ECOS_PPTP_30</t>
  </si>
  <si>
    <t>Verify that firmware revision in Start-Control-Connection-Reply packet.</t>
  </si>
  <si>
    <t>Firmware revision in Start-Control-Connection-Reply packet should be 4608.</t>
  </si>
  <si>
    <t>ECOS_PPTP_31</t>
  </si>
  <si>
    <t>Verify that result code in Start-Control-Connection-Reply packet.</t>
  </si>
  <si>
    <t>Result code in Start-Control-Connection-Reply packet should be 1 (Successful channel establishment).</t>
  </si>
  <si>
    <t>ECOS_PPTP_32</t>
  </si>
  <si>
    <t>Verify Magic Cookie in Start-Control-Connection-Reply packet.</t>
  </si>
  <si>
    <t>Magic cookies in Start-Control-Connection-Reply packet should be 0x1A2B3C4D.</t>
  </si>
  <si>
    <t>ECOS_PPTP_33</t>
  </si>
  <si>
    <t>Verify Magic Cookie in Outgoing-Call-Request packet.</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</si>
  <si>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Analyze packet of Outgoing-Call-Request.</t>
  </si>
  <si>
    <t>Magic cookies in Outgoing-Call-Request packet should be 0x1A2B3C4D.</t>
  </si>
  <si>
    <t>ECOS_PPTP_34</t>
  </si>
  <si>
    <t>Verify control message type in Outgoing-Call-Request packet.</t>
  </si>
  <si>
    <t>Control message type in Outgoing-Call-Request packet should be 0x7 (Outgoing Call Request ).</t>
  </si>
  <si>
    <t>ECOS_PPTP_35</t>
  </si>
  <si>
    <t>Verify Call ID in Outgoing-Call-Request packet.</t>
  </si>
  <si>
    <t>Call ID in Outgoing-Call-Request packet should be 1.</t>
  </si>
  <si>
    <t>ECOS_PPTP_36</t>
  </si>
  <si>
    <t>Verify framing type in Outgoing-Call-Request packet.</t>
  </si>
  <si>
    <t>Framing type in Outgoing-Call-Request packet should be asynchronous framing supported (1).</t>
  </si>
  <si>
    <t>ECOS_PPTP_37</t>
  </si>
  <si>
    <t>Verify bearer type in Outgoing-Call-Request packet.</t>
  </si>
  <si>
    <t>Bearer type in Outgoing-Call-Request packet should be analog access supported (1).</t>
  </si>
  <si>
    <t>ECOS_PPTP_38</t>
  </si>
  <si>
    <t>Verify call serial number in Outgoing-Call-Request packet.</t>
  </si>
  <si>
    <t>Call serial number in Outgoing-Call-Request packet should be 0.</t>
  </si>
  <si>
    <t>ECOS_PPTP_39</t>
  </si>
  <si>
    <t>Verify Magic Cookie in Outgoing-Call-Reply packet.</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</si>
  <si>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Analyze packet of Outgoing-Call-Reply.</t>
  </si>
  <si>
    <t>Magic cookies in Outgoing-Call-Reply packet should be 0x1A2B3C4D.</t>
  </si>
  <si>
    <t>ECOS_PPTP_40</t>
  </si>
  <si>
    <t>Verify control message type in Outgoing-Call-Reply packet.</t>
  </si>
  <si>
    <t>Control message type in Outgoing-Call-Reply packet should be 0x8 (Outgoing Call Reply).</t>
  </si>
  <si>
    <t>ECOS_PPTP_41</t>
  </si>
  <si>
    <t>Verify result code in Outgoing-Call-Reply packet.</t>
  </si>
  <si>
    <t>Result code in Outgoing-Call-Reply packet should be 1 (Connected).</t>
  </si>
  <si>
    <t>ECOS_PPTP_42</t>
  </si>
  <si>
    <t>Verify Magic Cookie in Echo-Request.</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</si>
  <si>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Analyze packet of Echo-Request.</t>
  </si>
  <si>
    <t>Magic cookies in Echo-Request packet should be 0x1A2B3C4D.</t>
  </si>
  <si>
    <t>ECOS_PPTP_43</t>
  </si>
  <si>
    <t>Verify control message type in Echo-Request.</t>
  </si>
  <si>
    <t>Control message type in Echo-Request packet should be 0x5 (Echo-Request).</t>
  </si>
  <si>
    <t>ECOS_PPTP_44</t>
  </si>
  <si>
    <t>Verify Magic Cookie in Echo-Reply.</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</si>
  <si>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Analyze packet of Echo-Reply.</t>
  </si>
  <si>
    <t>Magic cookies in Echo-Reply packet should be 0x1A2B3C4D.</t>
  </si>
  <si>
    <t>ECOS_PPTP_45</t>
  </si>
  <si>
    <t>Verify control message type in Echo-Reply.</t>
  </si>
  <si>
    <t>Control message type in Echo-Reply packet should be 0x6 (Echo-Reply).</t>
  </si>
  <si>
    <t>ECOS_PPTP_46</t>
  </si>
  <si>
    <t>Verify result code type in Echo-Reply.</t>
  </si>
  <si>
    <t>Result code in Echo-Reply packet should be 1 (OK).</t>
  </si>
  <si>
    <t>ECOS_PPTP_47</t>
  </si>
  <si>
    <t>Verify protocol type in GRE (Generic Routing Protocol) packet.</t>
  </si>
  <si>
    <t>1. ECOS should be running on DUT.
2. DUT wan interface should be connected to DHCP-server-Pc.
3. LAN hosts should be connected with the LAN ports of DUT.
4. Packet Sniffer like wireshark should be installed and running on PC (DHCP-server) to capture DORA messages from DUT for analysis.
5. Verify connection type by using command ""wanstatus"" in CLI."
6. Start the PPTP server by using command "/etc/init.d/pptpd start" in DHCP-server PC terminal.
7. In LAN Host create a new file /etc/ppp/peers/pptpserver and add the following lines, replacing username and password with your own values   that we specified in /etc/ppp/chap-secrets file on our PPTP server.
                          pty "pptp &lt;DHCP-server ip&gt; --nolaunchpppd"
     Name &lt;username&gt;
     Password &lt;password&gt;
     Remotename PPTP
     Require-mppe-128 
8. Call PPTP-server in LAN host using "pppd call pptpserver" command in terminal, capture (PPTPD and PPP) Packets from DUT on packet sniffer(wireshark) running on DHCP-server PC.
9. Make sure a new virtual interface(ppp0) is created with all IP configurations.
10. Analyze packet of GRE (PPP).</t>
  </si>
  <si>
    <t>Protocol type in GRE packet should be 0x880B (Ethertype for PPP).</t>
  </si>
  <si>
    <t>NETWORKING - L2TP FUNCTIONALITY</t>
  </si>
  <si>
    <t>Test Case</t>
  </si>
  <si>
    <t>Precondition if any</t>
  </si>
  <si>
    <t>Input Data or Event</t>
  </si>
  <si>
    <t>TC_GES_L2TP_1</t>
  </si>
  <si>
    <t>Verify the LAN HOST which is connected to DUT is able to PING WAN interface of DUT running L2TP client</t>
  </si>
  <si>
    <t>a) Ecos must be running in DUT.
b) Ensure that the DUT is connected to the L2TP server.</t>
  </si>
  <si>
    <t>a)Capture the packet after the establishment of the dialup connection.</t>
  </si>
  <si>
    <t>Capture the L2TP packets on L2TP server via wireshark.</t>
  </si>
  <si>
    <t>TC_GES_L2TP_2</t>
  </si>
  <si>
    <t>Verify the LAN HOST is able to PING the external IP which are accesible through L2TP server.</t>
  </si>
  <si>
    <t>a) Ecos must be running in DUT.
b) Ensure that the DUT is connected to the L2TP server.
c) Establish a dialup connection.
d) Sniffers like wireshark must be running on the ethernet port connecting the DUT to the L2TP server.</t>
  </si>
  <si>
    <t>a) Capture the packet after the establishment of the dialup connection.</t>
  </si>
  <si>
    <t>TC_GES_L2TP_3</t>
  </si>
  <si>
    <t>a) Ecos must be running in DUT.
b) Ensure that the DUT is connected to the PPPoE server.
c) Establish a dialup connection.
d) Sniffers like wireshark must be running on the ethernet port connecting the DUT to the L2TP server.</t>
  </si>
  <si>
    <t>a) Capture the packet after the establishment of the dialup connection.
b) Verify that the SCCRQ, SCCRRP, SCCC stages are followed.
c) On rebooting the DUT ,dialup connection will get disconnected, verify that StopCCNT message is received.
d) Once the DUT comes after reboot, after re-establishing the dialup connection,verify the SCCRQ, SCCRRP, SCCC stages are followed.</t>
  </si>
  <si>
    <t>Once the DUT comes after reboot, after re-establishing the dialup connection,verify the SCCRQ, SCCRRP, SCCC stages are followed.</t>
  </si>
  <si>
    <t>Start-Control-Connection-Request (SCCRQ)</t>
  </si>
  <si>
    <t>TC_GES_L2TP_4</t>
  </si>
  <si>
    <t>Message Type AVP verification.</t>
  </si>
  <si>
    <t>a) Ecos must be running in DUT.
b) Enable L2TP VPN passthrough.
c) Sniffers like wireshark must be running on the DUT to capture the packets.</t>
  </si>
  <si>
    <t>a) Capture the packet after the establishment of the dialup connection.
b) Verify that the type field value is available</t>
  </si>
  <si>
    <t>Capture the L2TP packetsOn DUT via wireshark.</t>
  </si>
  <si>
    <t>Message Type Attribute-Value Pair MUST be present in the SCCRQ.</t>
  </si>
  <si>
    <t>TC_GES_L2TP_5</t>
  </si>
  <si>
    <t>Protocol Version verification.</t>
  </si>
  <si>
    <t>a) Capture the packet after the establishment of the dialup connection.
b) Verify that the Protocol Version field is available.</t>
  </si>
  <si>
    <t>Capture the L2TP packets on DUT via wireshark.</t>
  </si>
  <si>
    <t>Protocol Version Attribute Value Pair MUST be Present in the SCCRQ.</t>
  </si>
  <si>
    <t>TC_GES_L2TP_6</t>
  </si>
  <si>
    <t>Host Name verification.</t>
  </si>
  <si>
    <t>a) Capture the packet after the establishment of the dialup connection.
b) Verify that the Host Name field is available.</t>
  </si>
  <si>
    <t>Host Name Attribute Value Pair MUST be present in the SCCRQ.</t>
  </si>
  <si>
    <t>TC_GES_L2TP_7</t>
  </si>
  <si>
    <t>Framing Capabilities verification.</t>
  </si>
  <si>
    <t>a) Capture the packet after the establishment of the dialup connection.
b) Verify that the Framing Capabilities is available.</t>
  </si>
  <si>
    <t>Framing Capabilities Attribute Value Pair MUST be present in the SCCRQ.</t>
  </si>
  <si>
    <t>TC_GES_L2TP_8</t>
  </si>
  <si>
    <t>Assigned Tunnel ID verification.</t>
  </si>
  <si>
    <t>a) Capture the packet after the establishment of the dialup connection.
b) Verify that the Assigned Tunnel ID is available.</t>
  </si>
  <si>
    <t>Assigned Tunnel ID Attribute Value Pair MUST be present in the SCCRQ.</t>
  </si>
  <si>
    <t>TC_GES_L2TP_9</t>
  </si>
  <si>
    <t>Bearer Capabilities verification.</t>
  </si>
  <si>
    <t>a) Capture the packet after the establishment of the dialup connection.
b) Verify that the Bearer Capabilities field is available.</t>
  </si>
  <si>
    <t>Bearer Capabilities AVPs MAY be present in the SCCRQ</t>
  </si>
  <si>
    <t>TC_GES_L2TP_10</t>
  </si>
  <si>
    <t>Receive Window Size verification.</t>
  </si>
  <si>
    <t>a) Capture the packet after the establishment of the dialup connection.
b) Verify that the Receive Window Size field is available.</t>
  </si>
  <si>
    <t>Receive Window Size AVPs MAY be present in the SCCRQ</t>
  </si>
  <si>
    <t>TC_GES_L2TP_11</t>
  </si>
  <si>
    <t>Challenge field verification.</t>
  </si>
  <si>
    <t>a) Capture the packet after the establishment of the dialup connection.
b) Verify that the Challenge field is available.</t>
  </si>
  <si>
    <t>Challenge AVPs MAY be present in the SCCRQ</t>
  </si>
  <si>
    <t>TC_GES_L2TP_12</t>
  </si>
  <si>
    <t>a) Capture the packet after the establishment of the dialup connection.
b) Verify that the Tie Breaker field is available.</t>
  </si>
  <si>
    <t>Tie Breaker AVPs MAY be present in the SCCRQ</t>
  </si>
  <si>
    <t>TC_GES_L2TP_13</t>
  </si>
  <si>
    <t>Firmware Revision  field verification.</t>
  </si>
  <si>
    <t>a) Capture the packet after the establishment of the dialup connection.
b) Verify that the Firmware Revision field is available.</t>
  </si>
  <si>
    <t>Firmware Revision AVPs MAY be present in the SCCRQ</t>
  </si>
  <si>
    <t>TC_GES_L2TP_14</t>
  </si>
  <si>
    <t>Vendor Name  field verification.</t>
  </si>
  <si>
    <t>a) Capture the packet after the establishment of the dialup connection.
b) Verify that the Vendor Name field is available.</t>
  </si>
  <si>
    <t>Vendor Name AVPs MAY be present in the SCCRQ</t>
  </si>
  <si>
    <t>Start-Control-Connection-Reply (SCCRP)</t>
  </si>
  <si>
    <t>TC_GES_L2TP_15</t>
  </si>
  <si>
    <t>Message Type  field verification.</t>
  </si>
  <si>
    <t>a) Capture the packet after the establishment of the dialup connection.
b) Verify that the Message Type field is available.</t>
  </si>
  <si>
    <t>Message Type AVP MUST be present in the SCCRP</t>
  </si>
  <si>
    <t>TC_GES_L2TP_16</t>
  </si>
  <si>
    <t>Protocol Version  field verification.</t>
  </si>
  <si>
    <t>a) Capture the packet after the establishment of the dialup connection.
b) Verify that the protocol Version field is available</t>
  </si>
  <si>
    <t>Protocol Version AVP MUST be present in the SCCRP</t>
  </si>
  <si>
    <t>TC_GES_L2TP_17</t>
  </si>
  <si>
    <t>Framing Capabilities  field verification.</t>
  </si>
  <si>
    <t>a) Capture the packet after the establishment of the dialup connection.
b) Verify that the Framing Capabilities field is available</t>
  </si>
  <si>
    <t>Framing Capabilities AVP MUST be present in the SCCRP</t>
  </si>
  <si>
    <t>TC_GES_L2TP_18</t>
  </si>
  <si>
    <t>Host Name  field verification.</t>
  </si>
  <si>
    <t>a) Capture the packet after the establishment of the dialup connection.
b) Verify that the Host Name field is available</t>
  </si>
  <si>
    <t>Host Name AVP MUST be present in the SCCRP</t>
  </si>
  <si>
    <t>TC_GES_L2TP_19</t>
  </si>
  <si>
    <t>Assigned Tunnel ID  field verification.</t>
  </si>
  <si>
    <t>a) Capture the packet after the establishment of the dialup connection.
b) Verify that the Assigned Tunnel ID field is available</t>
  </si>
  <si>
    <t>Assigned Tunnel ID AVP MUST be present in the SCCRP</t>
  </si>
  <si>
    <t>TC_GES_L2TP_20</t>
  </si>
  <si>
    <t>Bearer Capabilities  field verification.</t>
  </si>
  <si>
    <t>Bearer Capabilities AVP MAY be present in the SCCRQ</t>
  </si>
  <si>
    <t>TC_GES_L2TP_21</t>
  </si>
  <si>
    <t>Firmware Revision AVP MAY be present in the SCCRQ</t>
  </si>
  <si>
    <t>TC_GES_L2TP_22</t>
  </si>
  <si>
    <t>Vendor Name AVP MAY be present in the SCCRQ</t>
  </si>
  <si>
    <t>TC_GES_L2TP_23</t>
  </si>
  <si>
    <t>Receive Window Size  field verification.</t>
  </si>
  <si>
    <t>Receive Window Size AVP MAY be present in the SCCRQ</t>
  </si>
  <si>
    <t>TC_GES_L2TP_24</t>
  </si>
  <si>
    <t>Challenge  field verification.</t>
  </si>
  <si>
    <t>Challenge AVP MAY be present in the SCCRQ</t>
  </si>
  <si>
    <t>TC_GES_L2TP_25</t>
  </si>
  <si>
    <t>Challenge Response  field verification.</t>
  </si>
  <si>
    <t>a) Capture the packet after the establishment of the dialup connection.
b) Verify that the Challenge Response field is available.</t>
  </si>
  <si>
    <t>Challenge Response AVP MAY be present in the SCCRQ</t>
  </si>
  <si>
    <t>Start-Control-Connection-Connected (SCCCN)</t>
  </si>
  <si>
    <t>TC_GES_L2TP_26</t>
  </si>
  <si>
    <t>a) Capture the packet after the establishment of the Dialup connection.
b) Verify that the Message Type field is available.</t>
  </si>
  <si>
    <t>Message Type AVP MUST be present in the SCCCN.</t>
  </si>
  <si>
    <t>TC_GES_L2TP_27</t>
  </si>
  <si>
    <t>Stop-Control-Connection-Notification (StopCCN)</t>
  </si>
  <si>
    <t>TC_GES_L2TP_28</t>
  </si>
  <si>
    <t>a) Capture the packet after the establishment of the dialup connection.
b) Verify that the Message Type AVP MUST be present in the StopCCN.</t>
  </si>
  <si>
    <t>Message Type AVP MUST be present in the StopCCN.</t>
  </si>
  <si>
    <t>TC_GES_L2TP_29</t>
  </si>
  <si>
    <t>a) Capture the packet after the establishment of the dialup connection.
b) Verify that the Assigned Tunnel ID AVPs MUST be present in the StopCCN.</t>
  </si>
  <si>
    <t>Assigned Tunnel ID  MUST be present in the StopCCN.</t>
  </si>
  <si>
    <t>TC_GES_L2TP_30</t>
  </si>
  <si>
    <t>Result Code  field verification.</t>
  </si>
  <si>
    <t>a) Capture the packet after the establishment of the dialup connection.
b) Verify that the Result Code AVPs MUST be present in the StopCCN.</t>
  </si>
  <si>
    <t>Result Code  MUST be present in the StopCCN.</t>
  </si>
  <si>
    <t>Hello (HELLO)</t>
  </si>
  <si>
    <t>TC_GES_L2TP_31</t>
  </si>
  <si>
    <t>HELLO message  field verification.</t>
  </si>
  <si>
    <t>a) Capture the packet after the establishment of the dialup connection.
b) Verify that the Hello message are available during L2TP connection is established.</t>
  </si>
  <si>
    <t>The HELLO message is an L2TP control message sent by either peer of a control connection. This control message is used as   a "keepalive" for the tunnel.</t>
  </si>
  <si>
    <t>NETWORKING - IPSEC FUNCTIONALITY</t>
  </si>
  <si>
    <t>Automation Result</t>
  </si>
  <si>
    <t>TC_GES_IPSEC_1</t>
  </si>
  <si>
    <t>Verify the sequential increment in the Sequence number of ESP header.</t>
  </si>
  <si>
    <t>a) Ecos must be running in DUT.
b) Enable IPSec by using command "vpntp ipsec enable".
c) Check if IPSec is enabled by using command “showconfig”
d) Sniffers like wireshark must be running on the DUT to capture the packets.</t>
  </si>
  <si>
    <t>a) Capture the packet after the enabling the IPSec.
b) Verify that the ESP contains sequence number which increments sequentially with the no. Of packets sent.</t>
  </si>
  <si>
    <t>Capture the packets on DUT via wireshark.</t>
  </si>
  <si>
    <t>a) Execution of command “vpntp ipsec enable” should enable ipsec.
b) Verify whether ipsec is enabled or not by using command “showconfig”.
c)Sequence number is incremented by 1 for every packet sent to protect against replay attacks</t>
  </si>
  <si>
    <t>TC_GES_IPSEC_2</t>
  </si>
  <si>
    <t>Verify the LAN HOST which is connected to DUT is able to PING WAN interface of DUT running IPSec client</t>
  </si>
  <si>
    <t>a) Ecos must be running in DUT.
b) Ensure that the DUT is connected to the IPSec server.</t>
  </si>
  <si>
    <t>Capture the IPSec packets on IPSec server via wireshark.</t>
  </si>
  <si>
    <t>TC_GES_IPSEC_3</t>
  </si>
  <si>
    <t>Verify the LAN HOST is able to PING the external IP which are accesible through IPSec server.</t>
  </si>
  <si>
    <t>a) Ecos must be running in DUT.
b) Ensure that the DUT is connected to the IPSec server.
c)DUT must be configured with IP address provided by the IPSec server</t>
  </si>
  <si>
    <t>TC_GES_IPSEC_4</t>
  </si>
  <si>
    <t>a) Ecos must be running in DUT.
b) Ensure that the DUT is connected to the IPSec server.
c) Establish a dialup connection.
d) Sniffers like wireshark must be running on the ethernet port connecting the DUT to the IPSec server.</t>
  </si>
  <si>
    <t>c) On rebooting the DUT ,dialup connection will get disconnected
d) Once the DUT comes after reboot, verify that the ipsec connection is re-established.</t>
  </si>
  <si>
    <t>ipsec connection should be re-established on rebooting the DUT.</t>
  </si>
  <si>
    <t>TC_GES_IPSEC_5</t>
  </si>
  <si>
    <t>Verify the default status of vpn passthrough for ipsec</t>
  </si>
  <si>
    <t>a)Verify whether the vpn passthough is enabled or disabled by default.</t>
  </si>
  <si>
    <t>Verify using the status of vpn passthrough for ipsec using command “showconfig”</t>
  </si>
  <si>
    <t>The default status of vpn passthrough for the ipsec should be "enabled".</t>
  </si>
  <si>
    <t>TC_GES_IPSEC_6</t>
  </si>
  <si>
    <t>Verify the command to enable ipsec.</t>
  </si>
  <si>
    <t>a) Enable vpn passthrough for ipsec.</t>
  </si>
  <si>
    <t>Execute command “vpnpt ipsec enable”.</t>
  </si>
  <si>
    <t>“showconfig” command should show the vpn passthrough for ipsec as enabled.</t>
  </si>
  <si>
    <t>TC_GES_IPSEC_7</t>
  </si>
  <si>
    <t>Verify the command to disable ipsec.</t>
  </si>
  <si>
    <t>a) Disable vpn passthrough for ipsec.</t>
  </si>
  <si>
    <t>Execute command “vpnpt ipsec disable”.</t>
  </si>
  <si>
    <t>“showconfig” command should show the vpn passthrough for ipsec as disabled.</t>
  </si>
  <si>
    <t>TC_GES_IPSEC_8</t>
  </si>
  <si>
    <t>Verify the protocol header value in Ipv4 header.</t>
  </si>
  <si>
    <t>a) Capture the packet after the enabling the IPSec.
b) Verify that the protocol header field value in the Ipv4 header.</t>
  </si>
  <si>
    <t>a) Execution of command “vpntp ipsec Enable” should Enable ipsec.
b) Verify whether ipsec is enabled or Not by using command “showconfig”.
c) The Ipv4 protocol header that Immediately precedes the ESP header SHALL contain the value 51 for AH (authentication header).</t>
  </si>
  <si>
    <t>Authentication Header</t>
  </si>
  <si>
    <t>TC_GES_IPSEC_9</t>
  </si>
  <si>
    <t>Verify thet the AH contains Next Header :ESP field</t>
  </si>
  <si>
    <t>a) Capture the packet after the enabling the IPSec.
b) Verify that the AH contains the Next Header : ESP field.</t>
  </si>
  <si>
    <t>a) Execution of command “vpntp ipsec enable” should enable ipsec.
b) Verify whether ipsec is enabled or not by using command “showconfig”.
c) Next Header (8 bits)</t>
  </si>
  <si>
    <t>TC_GES_IPSEC_10</t>
  </si>
  <si>
    <t>Verify that the AH header contains Length field</t>
  </si>
  <si>
    <t>a) Capture the packet after the enabling the IPSec.
b) Verify that the AH contains the Length field.</t>
  </si>
  <si>
    <t>a) Execution of command “vpntp ipsec enable” should enable ipsec.
b) Verify whether ipsec is enabled or not by using command “showconfig”.
c) Payload Len (8 bits)</t>
  </si>
  <si>
    <t>TC_GES_IPSEC_11</t>
  </si>
  <si>
    <t>Verify that the AH header contains AH SPI.</t>
  </si>
  <si>
    <t>a) Capture the packet after the enabling the IPSec.
b) Verify that the AH contains the AH SPI.</t>
  </si>
  <si>
    <t>a) Execution of command “vpntp ipsec enable” should enable ipsec.
b) Verify whether ipsec is enabled or not by using command “showconfig”.
c) Security Parameters Index (32 bits). Arbitrary value which is used (together with the destination IP address) to identify the security association of the receiving party.</t>
  </si>
  <si>
    <t>TC_GES_IPSEC_12</t>
  </si>
  <si>
    <t>Verify that the AH header contains AH Sequence.</t>
  </si>
  <si>
    <t>a) Capture the packet after the enabling the IPSec.
b) Verify that the AH contains the AH Sequnce.</t>
  </si>
  <si>
    <t>a) Execution of command “vpntp ipsec enable” should enable ipsec.
b) Verify whether ipsec is enabled or not by using command “showconfig”.</t>
  </si>
  <si>
    <t>TC_GES_IPSEC_13</t>
  </si>
  <si>
    <t>Verify that the AH Header conatins ICV.</t>
  </si>
  <si>
    <t>a) Capture the packet after the enabling the IPSec.
b) Verify that the AH contains the ICV.</t>
  </si>
  <si>
    <t>TC_GES_IPSEC_14</t>
  </si>
  <si>
    <t>Verify the sequential increment in the Sequence number.</t>
  </si>
  <si>
    <t>a) Capture the packet after the enabling the IPSec.
b) Verify that the AH contains sequence number which increments sequentially with the no. Of packets sent.</t>
  </si>
  <si>
    <t>a) Execution of command “vpntp ipsec enable” should enable ipsec.
b) Verify whether ipsec is enabled or not by using command “showconfig”.
c) Sequence number is incremented by 1 for every packet sent to protect against replay attacks</t>
  </si>
  <si>
    <t>Encapsulating Security Protocol</t>
  </si>
  <si>
    <t>TC_GES_IPSEC_15</t>
  </si>
  <si>
    <t>Verify the Security Parameters Index (SPI).</t>
  </si>
  <si>
    <t>a) Capture the packet after the enabling the IPSec.
b) Verify that the ESP contains Security Parameter Index.</t>
  </si>
  <si>
    <t>a) Execution of command “vpntp ipsec enable” should enable ipsec.
b) Verify whether ipsec is enabled or not by using command “showconfig”.
c) Verify that the Security parameter index is of 32 bits.</t>
  </si>
  <si>
    <t>TC_GES_IPSEC_16</t>
  </si>
  <si>
    <t>Verify the Sequence Number.</t>
  </si>
  <si>
    <t>a) Capture the packet after the enabling the IPSec.
b) Verify that the ESP contains sequence number.</t>
  </si>
  <si>
    <t>a) Execution of command “vpntp ipsec enable” should enable ipsec.
b) Verify whether ipsec is enabled or not by using command “showconfig”.
c)Verify that the Sequence number is of 32 bits.</t>
  </si>
  <si>
    <t>NETWORKING – IGMP FUNCTIONALITY</t>
  </si>
  <si>
    <t>TC_GES_IGMP_Proxy_1</t>
  </si>
  <si>
    <t>Verify the traffic flow after joining.</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</si>
  <si>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any LAN host.
10. Check traffic flow after Sending IGMP join message for the same group as of IGMP server from the WAN host, WAN host should join the group.</t>
  </si>
  <si>
    <t>Traffic should get received on DUT's WAN interface and forward the multicast traffic to LAN Clients.</t>
  </si>
  <si>
    <t>TC_GES_IGMP_Proxy_2</t>
  </si>
  <si>
    <t>Verify the traffic after leaving from the group.</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</si>
  <si>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any LAN host. 
10. Send IGMP join message for the same group as of IGMP server from the WAN host, WAN host should join the group.
11. Leave group for the WAN host.
12. Check traffic flow.</t>
  </si>
  <si>
    <t>Traffic should not get received on DUT's WAN interface and forward the multicast traffic to LAN Clients.</t>
  </si>
  <si>
    <t>TC_GES_IGMP_Proxy_3</t>
  </si>
  <si>
    <t>Verify IGMP query Packet.</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</si>
  <si>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any LAN host.
10. Check traffic flow. 
11. Check IGMP GENERAL QUERY packet.</t>
  </si>
  <si>
    <t>IGMP server should send the IGMP Query message to 224.0.0.1</t>
  </si>
  <si>
    <t>TC_GES_IGMP_Proxy_4</t>
  </si>
  <si>
    <t>Verify rejoining to the same group.</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</si>
  <si>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any LAN host.
10. Check traffic flow. 
11. Leave group from WAN host.
12. Rejoin the group from WAN host.</t>
  </si>
  <si>
    <t>Traffic should get received on wan interface.</t>
  </si>
  <si>
    <t>TC_GES_IGMP_Proxy_5</t>
  </si>
  <si>
    <t>Verify the traffic after the interface is made down and then up.</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</si>
  <si>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any LAN host.
10. Send IGMP join message for the same group as of IGMP server from the WAN host, WAN host should join the group.
11. Make wanstatus down by using "ifconfig eth0 down".
12. Bring Wan connection up by using "ifconfig eth0 up".
13. Check traffic in WAN host.</t>
  </si>
  <si>
    <t>Traffic should get stopped and then resume once the interface is made up.</t>
  </si>
  <si>
    <t>TC_GES_IGMP_Proxy_6</t>
  </si>
  <si>
    <t>Verify sending multicast data which is not in Join group.</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</si>
  <si>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any LAN host.
10. Send IGMP join message for the other group from the WAN host, WAN host should join the group.
11. Check traffic flow.</t>
  </si>
  <si>
    <t>The joining interface (WAN host) should not receive the multicast Data.</t>
  </si>
  <si>
    <t>TC_GES_IGMP_Proxy_7</t>
  </si>
  <si>
    <t>verify subscriber data traffic after dhcp lease time expires.</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</si>
  <si>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any LAN host.
10. Send IGMP join message for the other group from the WAN host, WAN host should join the group.
11. Check traffic flow.
12. Stop DHCP-server and wait for the expiry of lease time period, make sure that wan interface is down by using "wanstatus" command in CLI.</t>
  </si>
  <si>
    <t>Subscriber(WAN host) should not receive multicast traffic after dhcp lease time expires.</t>
  </si>
  <si>
    <t>WAN-LAN</t>
  </si>
  <si>
    <t>TC_GES_IGMP_Proxy_8</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</si>
  <si>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WAN host.
10. Send IGMP join message for the same group from any LAN hosts, LAN host should join the group.
11. Check traffic flow.</t>
  </si>
  <si>
    <t>Traffic should get received on and LAN Interfaces.</t>
  </si>
  <si>
    <t>TC_GES_IGMP_Proxy_9</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</si>
  <si>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WAN host.
10. Send IGMP join message for the same group from any LAN hosts, LAN host should join the group.
11. Leave the Group from LAN host.
12. Check the traffic flow.</t>
  </si>
  <si>
    <t>Traffic should not get received on LAN Interfaces.</t>
  </si>
  <si>
    <t>TC_GES_IGMP_Proxy_10</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</si>
  <si>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WAN host.
10. Analyze IGMP Query packet.</t>
  </si>
  <si>
    <t>TC_GES_IGMP_Proxy_11</t>
  </si>
  <si>
    <t>1. ECOS should be running on DUT.
2. Enable IGMP in DUT by using "setigmpconfig enable" in CLI, and reboot the DUT.
3. DUT wan interface should be connected to DHCP-server-Pc.
4. LAN hosts should be connected with the LAN ports of DUT.
5. Configure DUT to obtain IP dynamically on WAN interface(Static configuration disabled).
6. DUT must be able to get configured with IP address provided by DHCP server running on DHCP-server-PC.
7. Ping from LAN host to bridge IP to check the connectivity.
8. Run packet sniffer on all PCs (LAN hosts and WAN host).
9. Run IGMP server on WAN host.
10. Send IGMP join message for the same group as of IGMP server from any LAN hosts, LAN host should join the group.
11. Check traffic flow.
12. Stop DHCP-server and wait for the expiry of lease time period, make sure that wan interface is down by using "wanstatus" command in CLI.</t>
  </si>
  <si>
    <t>Subscriber(LAN host) should not receive multicast traffic after dhcp lease time expires.</t>
  </si>
  <si>
    <t>NETWORKING – DMZ FUNCTIONALITY</t>
  </si>
  <si>
    <t>DMZ_TC_01</t>
  </si>
  <si>
    <t>Check Enabling DMZ through CLI.</t>
  </si>
  <si>
    <t>1. ECOS should be running on DUT.
2. Connect 2 LAN/WLAN Hosts to DUT.
3. Make sure DMZ must be enabled by using command “dmz enable &lt;LAN/WLAN IP&gt;”.
4. Check for “ipfw list”, will get 2 nat redirect rule and its associated firewall rules gets added.</t>
  </si>
  <si>
    <t>After enabling DMZ, 2 nat rule and its associated firewall rules will get added to ipfw list.</t>
  </si>
  <si>
    <t>DMZ_TC_02</t>
  </si>
  <si>
    <t>Check Disabling DMZ  through CLI.</t>
  </si>
  <si>
    <t>1. ECOS should be running on DUT.
2. Connect 2 LAN/WLAN Hosts to DUT.
3. Make sure DMZ must be enabled by using command “dmz enable &lt;LAN/WLAN IP&gt;”.
4. Check for “ipfw list”, will get 2 nat redirect rule and its associated firewall rules gets added.
5. Disable DMZ by using command “dmz disable”, and verify the ipfw list. The added rules must be removed when we disable DMZ.</t>
  </si>
  <si>
    <t>Aftre disabling DMZ, 2 NAT rules and its associated firewall rules must be removed from the ipfw list.</t>
  </si>
  <si>
    <t>DMZ_TC_03</t>
  </si>
  <si>
    <t>Check Enabling DMZ through GUI.</t>
  </si>
  <si>
    <t>1. ECOS should be running on DUT.
2. Connect 2 LAN/WLAN Hosts to DUT.
3. Make sure DMZ must be enabled by using GUI, open browser and use management ip to login the GUI.
4. Open Network configuration, under Firewall configuration open DMZ Configuration and select enable option.
5. Give any of the LAN/WLAN IP and click submit.
6. Check for “ipfw list”, will get 2 nat redirect rule and its associated firewall rules gets added.</t>
  </si>
  <si>
    <t>DMZ_TC_04</t>
  </si>
  <si>
    <t>Check Disabling DMZ through GUI.</t>
  </si>
  <si>
    <t>1. ECOS should be running on DUT.
2. Connect 2 LAN/WLAN Hosts to DUT.
3. Make sure DMZ must be enabled by using GUI, open browser and use management ip to login the GUI.
4. Open Network configuration, under Firewall configuration open DMZ Configuration,select enable iption.
5. Give any of the LAN/WLAN IP and click submit.
6. Check for “ipfw list”, will get 2 nat redirect rule and its associated firewall rules gets added.
7. Open Network configuration, under Firewall configuration open DMZ Configuration and select disable option.
8. verify the ipfw list. The added rules must be removed when we disable DMZ.</t>
  </si>
  <si>
    <t>DMZ_TC_05</t>
  </si>
  <si>
    <t>Verify ping from LAN Host(other than DMZ) to WAN Interafce IP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</si>
  <si>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Wan Port IP, which is the WAN Interface IP.
6. Do Ping from LAN Host(Non DMZ Host) to WAN Interface IP of DUT.</t>
  </si>
  <si>
    <t>a) DMZ should be enable successfully.
b) Ping from LAN Host(Non DMZ Host) to WAN Interface IP must be successful.</t>
  </si>
  <si>
    <t>DMZ_TC_06</t>
  </si>
  <si>
    <t>Verify ssh/FTP from LAN Host (other than DMZ) to WAN Interaface,after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</si>
  <si>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
6. Do ftp from LAN Host(Non DMZ Host) to WAN Interface IP of DUT by using command “ftp WAN-Interface IP”.
7. Give ftp server username and password to login.</t>
  </si>
  <si>
    <t>a) DMZ should be enable successfully.
b) Non DMZ Host should access ftp server successfully.</t>
  </si>
  <si>
    <t>DMZ_TC_07</t>
  </si>
  <si>
    <t>Verify iperf (tcp) from LAN Host (other than DMZ) to WAN Host,after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</si>
  <si>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Non DMZ Host to WAN Host.(DHCP Server/PPPoE/Static)
6. Exceute iperf server in WAN Host by using “iperf -s -i 1”.
7. Exeucte iperf client in LAN Host(Non DMZ Host) by using “iperf -c &lt;WAN HOST IP&gt; -i 1 -t 1000 -b 1G -l 22000”
8. Verify wireshark in the WAN Host.</t>
  </si>
  <si>
    <t>a) DMZ should be enable successfully.
b) Iperf server must receive tcp traffic from Iperf client.</t>
  </si>
  <si>
    <t>DMZ_TC_08</t>
  </si>
  <si>
    <t>Verify iperf (udp) from LAN Host (other than DMZ) to WAN Host,after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</si>
  <si>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Non DMZ Host to WAN Host.(DHCP Server/PPPoE/Static)
6. Exceute iperf server in WAN Host by using “iperf -s -u -i 1”.
7. Exeucte iperf client in LAN Host(Non DMZ Host) by using “iperf -c &lt;WAN HOST IP&gt; -i 1 -t 1000 -b 1G -l 22000 -u”
8. Verify wireshark in the WAN Host.</t>
  </si>
  <si>
    <t>a) DMZ should be enable successfully.
b) Iperf server must receive udp traffic from Iperf client.</t>
  </si>
  <si>
    <t>DMZ_TC_09</t>
  </si>
  <si>
    <t>Verify ssh/FTP from WAN Host to WAN Interaface,after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</si>
  <si>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
6. Do ftp from WAN Host(Non DMZ Host) to WAN Interface IP of DUT by using command “ftp WAN-Interface IP”.
7. Give ftp server username and password to login.</t>
  </si>
  <si>
    <t>a) DMZ should be enable successfully.
b) WAN Host should access ftp server successfully.</t>
  </si>
  <si>
    <t>DMZ_TC_10</t>
  </si>
  <si>
    <t>Verify TCP Fallback from LAN Host to WAN Interaface,after enabling DMZ.</t>
  </si>
  <si>
    <t>1. Make sure DUT's WAN Port is up. It may be DHCP/PPPoE or static.
2. Connect 2 LAN host, LAN Host1(192.168.0.100) and LAN Host2(192.168.0.101).
3. Enable DMZ and Port forwarding for LAN Host1.(Whichever IP used for DMZ, use Same IP for Port Forwarding)
Ex: dmz enable 192.168.0.100.
Ex: ipfw nat 300 config redirect_port tcp 192.168.0.100:xx xx (use same internal and external port).
4. Use 2 terminal in ubuntu PC, terminal 1 : Execute iperf server on LAN Host 1 by using "iperf -s -i 1".
5. On Terminal 2 : Execute iperf server on LAN Host 1 by using "iperf -s -p xx -i 1".
6. Execute Iperf client on LAN Host 2 by using command: iperf -c &lt;wan interface ip&gt; -i 1 -p xx.
7. The traffic should be received by Iperf server. Check in terminal 2 in LAN Host 1.
8. Delete redirect rule from the NAT Configuration by using : ipfw nat delete 300.
9. The traffic should be fallback to DMZ Iperf server. Check in terminal 1 on LAN Host 1.</t>
  </si>
  <si>
    <t>a) DMZ should be enable successfully.
b) The traffic should be fallback to DMZ Iperf server. Check in terminal 1 on LAN Host 1.</t>
  </si>
  <si>
    <t>DMZ_TC_11</t>
  </si>
  <si>
    <t>Verify UDP Fallback from LAN Host to WAN Interaface,after enabling DMZ.</t>
  </si>
  <si>
    <t>1. Make sure DUT's WAN Port is up. It may be DHCP/PPPoE or static.
2. Connect 2 LAN LAN host, LAN Host1(192.168.0.100) and LAN Host2(192.168.0.101).
3. Enable DMZ and Port forwarding for LAN Host1.(Whichever IP used for DMZ, use Same IP for Port Forwarding)
Ex: dmz enable 192.168.0.100.
Ex: ipfw nat 300 config redirect_port tcp 192.168.0.100:xx xx (use same internal and external port).
4. Use 2 terminal in ubuntu PC, terminal 1 : Execute iperf server on LAN Host 1 by using "iperf -u -s -i 1".
5. On Terminal 2 : Execute iperf server on LAN Host 1 by using "iperf -u -s -p xx -i 1".
6. Execute Iperf client on LAN Host 2 by using command: iperf -u -c &lt;wan interface ip&gt; -i 1 -p xx.
7. The traffic should be received by Iperf server. Check in terminal 2 in LAN Host 1.
8. Delete redirect rule from the NAT Configuration by using : ipfw nat delete 300.
9. The traffic should be fallback to DMZ Iperf server. Check in terminal 1 on LAN Host 1.</t>
  </si>
  <si>
    <t>DMZ_TC_12</t>
  </si>
  <si>
    <t>Verify ping from LAN Host(other than DMZ) to WAN Host IP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</si>
  <si>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LAN Host(Non DMZ Host) to WAN Host IP of DUT.</t>
  </si>
  <si>
    <t>a) DMZ should be enable successfully.
b) Ping from LAN Host(Non DMZ Host) to WAN Host IP must be successful.</t>
  </si>
  <si>
    <t>DMZ_TC_13</t>
  </si>
  <si>
    <t>Verify ping from LAN Host(other than DMZ) to Bridge IP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</si>
  <si>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Bridge IP.
6. Do Ping from LAN Host(Non DMZ Host) to Bridge IP(Management IP) of DUT.</t>
  </si>
  <si>
    <t>a) DMZ should be enable successfully.
b) Ping from LAN Host(Non DMZ Host) to Bridge IP must be successful.</t>
  </si>
  <si>
    <t>DMZ_TC_14</t>
  </si>
  <si>
    <t>Verify ping from LAN Host(DMZ Host) to WAN Host IP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</si>
  <si>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LAN Host(DMZ Host) to WAN Host IP of DUT.</t>
  </si>
  <si>
    <t>a) DMZ should be enable successfully.
b) Ping from LAN Host(DMZ Host) to WAN Host IP must be successful.</t>
  </si>
  <si>
    <t>DMZ_TC_15</t>
  </si>
  <si>
    <t>Verify ping from LAN Host(DMZ Host) to Bridge IP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</si>
  <si>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Bridge IP.
6. Do Ping from LAN Host(DMZ Host) to Bridge IP(Management IP) of DUT.</t>
  </si>
  <si>
    <t>a) DMZ should be enable successfully.
b) Ping from LAN Host(DMZ Host) to Bridge IP must be successful.</t>
  </si>
  <si>
    <t>DMZ_TC_16</t>
  </si>
  <si>
    <t>Verify ping from LAN Host(DMZ Host) to WAN interafce IP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</si>
  <si>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Wan Port IP, which is the WAN Interface IP.
6. Do Ping from LAN Host(DMZ Host) to WAN Interface IP of DUT.</t>
  </si>
  <si>
    <t>a) DMZ should be enable successfully.
b) Ping from LAN Host(DMZ Host) toWAN interface IP must be successful.</t>
  </si>
  <si>
    <t>DMZ_TC_17</t>
  </si>
  <si>
    <t>Verify iperf (tcp) from LAN Host ( DMZ Host) to WAN Host,after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</si>
  <si>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LAN Host (DMZ Host) to WAN Host.(DHCP Server/PPPoE/Static)
6. Exceute iperf server in WAN Host by using “iperf -s -i 1”.
7. Exeucte iperf client in LAN Host(DMZ Host) by using “iperf -c &lt;WAN HOST IP&gt; -i 1 -t 1000 -b 1G -l 22000”
8. Verify wireshark in the WAN Host.</t>
  </si>
  <si>
    <t>DMZ_TC_18</t>
  </si>
  <si>
    <t>Verify ssh/FTP from LAN Host (other than DMZ) to WAN Host,after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</si>
  <si>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
6. Do ftp from LAN Host(Non DMZ Host) to WAN Host IP by using command “ftp WAN-Host IP”.
7. Give WAN Host username and password to login.</t>
  </si>
  <si>
    <t>a) DMZ should be enable successfully.
b) Non DMZ Host should access WAN Host successfully.</t>
  </si>
  <si>
    <t>DMZ_TC_19</t>
  </si>
  <si>
    <t>Verify ssh/FTP from LAN Host (DMZ Host) to WAN Host,after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</si>
  <si>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
6. Do ftp from LAN Host(DMZ Host) to WAN Host IP by using command “ftp WAN-Host IP”.
7. Give WAN Host username and password to login.</t>
  </si>
  <si>
    <t>a) DMZ should be enable successfully.
b) DMZ Host should access WAN Host successfully.</t>
  </si>
  <si>
    <t>DMZ_TC_20</t>
  </si>
  <si>
    <t>Verify ping from WAN Host to LAN Host(DMZ Host)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</si>
  <si>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WAN Host to LAN Host (DMZ Host) of DUT.</t>
  </si>
  <si>
    <t>a) DMZ should be enable successfully.
b) Ping from WAN Host to LAN Host(DMZ Host) should not be successful.</t>
  </si>
  <si>
    <t>DMZ_TC_21</t>
  </si>
  <si>
    <t>Verify ping to WAN Interface IP after enabling DMZ. Ping from minicom console.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</si>
  <si>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WAN Interface IP.
6. Do Ping from ecos console to WAN Interface IP(Management IP) of DUT.</t>
  </si>
  <si>
    <t>a) DMZ should be enable successfully.
b) Ping from ecos console to WAN Interface IP should not be successful.</t>
  </si>
  <si>
    <t>DMZ_TC_22</t>
  </si>
  <si>
    <t>Verify ping to Bridge IP after enabling DMZ.  Ping from minicom console.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</si>
  <si>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Bridge IP.
6. Do Ping from ecos console to Bridge IP(Management IP) of DUT.</t>
  </si>
  <si>
    <t>a) DMZ should be enable successfully.
b) Ping from ecos console to Bridge IP should be successful.</t>
  </si>
  <si>
    <t>DMZ_TC_23</t>
  </si>
  <si>
    <t>Verify ping to WAN Host IP after enabling DMZ.
 Ping from minicom console.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</si>
  <si>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serverIP.
6. Do Ping from ecos console to WAN Host IP of DUT.</t>
  </si>
  <si>
    <t>a) DMZ should be enable successfully.
b) Ping from ecos console to WAN Host IP should not be successful.</t>
  </si>
  <si>
    <t>DMZ_TC_24</t>
  </si>
  <si>
    <t>Verify ping to LAN IP (DMZ Host) after enabling DMZ.
 Ping from minicom console.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</si>
  <si>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ecos console to LAN Host (DMZ Host) of DUT.</t>
  </si>
  <si>
    <t>a) DMZ should be enable successfully.
b) Ping from ecos console to LAN Host(DMZ Host) should be successful.</t>
  </si>
  <si>
    <t>DMZ_TC_25</t>
  </si>
  <si>
    <t>Verify ping to LAN host (not DMZ Host)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</si>
  <si>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ecos console to LAN Host (Non DMZ Host) of DUT.</t>
  </si>
  <si>
    <t>a) DMZ should be enable successfully.
b) Ping from ecos console to LAN Host(Non DMZ Host) should be successful.</t>
  </si>
  <si>
    <t>Scenario</t>
  </si>
  <si>
    <t>Jack-out and Jack-in wan cable multiple times with dmz Enabled</t>
  </si>
  <si>
    <t>To verify DMZ functionality with iperf,IPOP, ssh and FTP.</t>
  </si>
  <si>
    <t>Sniffer</t>
  </si>
  <si>
    <t>DUT(WAN-Static/DHCP/PPPoE)-----3 LAN Hosts.(1 LAN Host= DMZ Enable)</t>
  </si>
  <si>
    <t>DMZ_TC_26</t>
  </si>
  <si>
    <t>1. ECOS should be running on DUT.
2. Connect 2 LAN/WLAN Hosts to DUT.
3. Make sure DMZ must be enabled by using command “dmz enable &lt;LAN/WLAN IP&gt;”.
4. Check for “ipfw list”, will get 2 nat redirect rule and its associated firewall rules gets added.
5. Unplug wan cable from DUT and reinsert it, again ping from LAN Host(other than DMZ) to WAN Interafce IP.
6. Repeat step-5 multiple times.</t>
  </si>
  <si>
    <t>DMZ_TC_27</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</si>
  <si>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Wan Port IP, which is the WAN Interface IP.
6. Do Ping from LAN Host(Non DMZ Host) to WAN Interface IP of DUT. 
7. Unplug wan cable from DUT and reinsert it, again ping from LAN Host(other than DMZ) to WAN Interafce IP.
8. Repeat step-7 multiple times.</t>
  </si>
  <si>
    <t>DMZ_TC_28</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</si>
  <si>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Host(DMZ host).
6. Do ftp from LAN Host(Non DMZ Host) to WAN Interface IP of DUT by using command “ftp WAN-Interface IP”.
7. Give ftp server username and password to login.
8. Unplug wan cable from DUT and reinsert it, try to access FTP server.
9. Repeat step-8 multiple times.</t>
  </si>
  <si>
    <t>DMZ_TC_29</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</si>
  <si>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Non DMZ Host to WAN Host.(DHCP Server/PPPoE/Static)
6. Exceute iperf server in WAN Host by using “iperf -s -i 1”.
7. Exeucte iperf client in LAN Host(Non DMZ Host) by using “iperf -c &lt;WAN HOST IP&gt; -i 1 -t 1000 -b 1G -l 22000”
8. Verify in wireshark runnung on the WAN Host.
9. Unplug wan cable from DUT and reinsert it, verify Iperf (should continue running)..
10. Repeat step-9 multiple times.</t>
  </si>
  <si>
    <t>DMZ_TC_30</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</si>
  <si>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Non DMZ Host to WAN Host.(DHCP Server/PPPoE/Static)
6. Exceute iperf server in WAN Host by using “iperf -s -u -i 1”.
7. Exeucte iperf client in LAN Host(Non DMZ Host) by using “iperf -c &lt;WAN HOST IP&gt; -i 1 -t 1000 -b 1G -l 22000 -u”
8. Verify in wireshark running on the WAN Host.
9. Unplug wan cable from DUT and reinsert it, verify Iperf (should continue running).
10. Repeat step-9 multiple times.</t>
  </si>
  <si>
    <t>DMZ_TC_31</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</si>
  <si>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Host(DMZ host).
6. Do ftp from WAN Host to WAN Interface IP of DUT by using command “ftp &lt;WAN-Interface IP&gt;”.
7. Give ftp server username and password to login.
8. Unplug wan cable from DUT and reinsert it, try to access ftp server again.
9. Repeat step-8 multiple times.</t>
  </si>
  <si>
    <t>DMZ_TC_32</t>
  </si>
  <si>
    <t>1. Make sure DUT's WAN Port is up. It may be DHCP/PPPoE or static.
2. Connect 2 LAN host, LAN Host1(192.168.0.100) and LAN Host2(192.168.0.101).
3. Enable DMZ and Port forwarding for LAN Host1.(Whichever IP used for DMZ, use Same IP for Port Forwarding)
Ex: dmz enable 192.168.0.100.
Ex: ipfw nat 300 config redirect_port tcp 192.168.0.100:xx xx (use same internal and external port).
4. Use 2 terminal in ubuntu PC, terminal 1 : Execute iperf server on LAN Host 1 by using "iperf -s -i 1".
5. On Terminal 2 : Execute iperf server on LAN Host 1 by using "iperf -s -p xx -i 1".
6. Execute Iperf client on LAN Host 2 by using command: iperf -c &lt;wan interface ip&gt; -i 1 -p xx.
7. The traffic should be received by Iperf server. Check in terminal 2 in LAN Host 1.
8. Delete redirect rule from the NAT Configuration by using : ipfw nat delete 300.
9. The traffic should be fallback to DMZ Iperf server. Check in terminal 1 on LAN Host 1.
10. Unplug wan cable from DUT and re-insert it.
11. Repeat steps number 3-10 multiple times.</t>
  </si>
  <si>
    <t>DMZ_TC_33</t>
  </si>
  <si>
    <t>1. Make sure DUT's WAN Port is up. It may be DHCP/PPPoE or static.
2. Connect 2 LAN LAN host, LAN Host1(192.168.0.100) and LAN Host2(192.168.0.101).
3. Enable DMZ and Port forwarding for LAN Host1.(Whichever IP used for DMZ, use Same IP for Port Forwarding)
Ex: dmz enable 192.168.0.100.
Ex: ipfw nat 300 config redirect_port tcp 192.168.0.100:xx xx (use same internal and external port).
4. Use 2 terminal in ubuntu PC, terminal 1 : Execute iperf server on LAN Host 1 by using "iperf -u -s -i 1".
5. On Terminal 2 : Execute iperf server on LAN Host 1 by using "iperf -u -s -p xx -i 1".
6. Execute Iperf client on LAN Host 2 by using command: iperf -u -c &lt;wan interface ip&gt; -i 1 -p xx.
7. The traffic should be received by Iperf server. Check in terminal 2 in LAN Host 1.
8. Delete redirect rule from the NAT Configuration by using : ipfw nat delete 300.
9. The traffic should be fallback to DMZ Iperf server. Check in terminal 1 on LAN Host 1.
10. Unplug wan cable from DUT and re-insert it.
11. Repeat steps number 3-10 multiple times.</t>
  </si>
  <si>
    <t>DMZ_TC_34</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</si>
  <si>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LAN Host(Non DMZ Host) to WAN Host IP of DUT. 
7. Unplug wan cable from DUT and reinsert it, Do Ping from LAN Host(Non DMZ Host) to WAN Host IP of DUT.
8. Repeat step-7 multiple times.</t>
  </si>
  <si>
    <t>DMZ_TC_35</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</si>
  <si>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Bridge IP.
6. Do Ping from LAN Host(Non DMZ Host) to Bridge IP(Management IP) of DUT. 
7. Unplug wan cable from DUT and reinsert it, again ping from LAN Host(Non DMZ Host) to Bridge IP(Management IP) of DUT.
8. Repeat step-7 multiple times.</t>
  </si>
  <si>
    <t>DMZ_TC_36</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</si>
  <si>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LAN Host(DMZ Host) to WAN Host IP of DUT. 
7. Unplug wan cable from DUT and reinsert it, again ping from LAN Host(DMZ Host) to WAN Host IP of DUT.
8. Repeat step-7 multiple times.</t>
  </si>
  <si>
    <t>DMZ_TC_37</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</si>
  <si>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Bridge IP.
6. Do Ping from LAN Host(DMZ Host) to Bridge IP(Management IP) of DUT. 
7. Unplug wan cable from DUT and reinsert it, again ping from LAN Host(DMZ Host) to Bridge IP(Management IP) of DUT.
8. Repeat step-7 multiple times.</t>
  </si>
  <si>
    <t>DMZ_TC_38</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</si>
  <si>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Wan Port IP, which is the WAN Interface IP.
6. Do Ping from LAN Host(DMZ Host) to WAN Interface IP of DUT. 
7. Unplug wan cable from DUT and reinsert it, again ping from LAN Host(DMZ Host) to WAN Interface IP of DUT. 
8. Repeat step-7 multiple times.</t>
  </si>
  <si>
    <t>DMZ_TC_39</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</si>
  <si>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LAN Host (DMZ Host) to WAN Host.(DHCP Server/PPPoE/Static)
6. Exceute iperf server in WAN Host by using “iperf -s -i 1”.
7. Exeucte iperf client in LAN Host(DMZ Host) by using “iperf -c &lt;WAN HOST IP&gt; -i 1 -t 1000 -b 1G -l 22000”
8. Verify in wireshark running on the WAN Host.
9. Unplug wan cable from DUT and reinsert it, verify iperf(both side).
10. Repeat step-9 multiple times.</t>
  </si>
  <si>
    <t>DMZ_TC_40</t>
  </si>
  <si>
    <t>Verify iperf (udp) from LAN Host (DMZ Host) to WAN Host,after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</si>
  <si>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LAN Host (DMZ Host) to WAN Host.(DHCP Server/PPPoE/Static)
6. Exceute iperf server in WAN Host by using “iperf -s -u -i 1”.
7. Exeucte iperf client in LAN Host(DMZ Host) by using “iperf -u -c &lt;WAN HOST IP&gt; -i 1 -t 1000 -b 1G -l 22000”
8. Verify in wireshark running on the WAN Host.
9. Unplug wan cable from DUT and reinsert it, verify iperf(both side).
10. Repeat step-9 multiple times.</t>
  </si>
  <si>
    <t>DMZ_TC_41</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</si>
  <si>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WAN Host.
6. Do ftp from LAN Host(Non DMZ Host) to WAN Host IP by using command “ftp WAN-Host IP”.
7. Give WAN Host username and password to login.
8. Unplug wan cable from DUT and reinsert it, try to access ftp server again.
9. Repeat step-8 multiple times.</t>
  </si>
  <si>
    <t>DMZ_TC_42</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</si>
  <si>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WAN Host.
6. Do ftp from LAN Host(DMZ Host) to WAN Host IP by using command “ftp WAN-Host IP”.
7. Give WAN Host username and password to login.
8. Unplug wan cable from DUT and reinsert it, try to access ftp server again.
9. Repeat step-8 multiple times.</t>
  </si>
  <si>
    <t>DMZ_TC_43</t>
  </si>
  <si>
    <t>Verify ping from WAN Host to LAN Host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</si>
  <si>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WAN Host to LAN Host (DMZ Host) of DUT. 
6. Unplug wan cable from DUT and reinsert it, again Ping from WAN Host to LAN Host (DMZ Host) of DUT.
7. Repeat step-6 multiple times.</t>
  </si>
  <si>
    <t>DMZ_TC_44</t>
  </si>
  <si>
    <t>Verify ping to DMZ Host IP after enabling DMZ.  Ping from minicom console.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</si>
  <si>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ecos console to LAN Host (DMZ Host) of DUT. 
6. Unplug wan cable from DUT and reinsert it, again Ping from ecos console to LAN Host (DMZ Host) of DUT. 
7. Repeat step-6 multiple times.</t>
  </si>
  <si>
    <t>DMZ_TC_45</t>
  </si>
  <si>
    <t>Verify ping to LAN Host(Other than DMZ) IP after enabling DMZ.  Ping from minicom console.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</si>
  <si>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ecos console to LAN Host (NON DMZ Host) of DUT. 
6. Unplug wan cable from DUT and reinsert it, again Ping from ecos console to LAN Host (NON DMZ Host) of DUT. 
7. Repeat step-6 multiple times.</t>
  </si>
  <si>
    <t>DMZ_TC_46</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</si>
  <si>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“Wanstatus” in CLI. Find the serverIP.
6. Do Ping from ecos console to WAN Host IP of DUT.
7. Unplug wan cable from DUT and reinsert it, again Ping from ecos console to WAN Host IP of DUT.
8. Repeat step-7 multiple times.</t>
  </si>
  <si>
    <t>DMZ_TC_47</t>
  </si>
  <si>
    <t>Verify ping  to Bridge IP after enabling DMZ.
 Ping from minicom console.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</si>
  <si>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Bridge IP.
6. Do Ping from ecos console to Bridge IP(Management IP) of DUT. 
7. Unplug wan cable from DUT and reinsert it, again Ping from ecos console to Bridge IP(Management IP) of DUT. 
8. Repeat step-7 multiple times.</t>
  </si>
  <si>
    <t>DMZ_TC_48</t>
  </si>
  <si>
    <t>Verify ping  to WAN interafce IP after enabling DMZ. Ping from minicom console.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</si>
  <si>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“Wanstatus” in CLI. Find the WAN Interface IP.
6. Do Ping from ecos console to WAN Interface IP(Management IP) of DUT. 
7. Unplug wan cable from DUT and reinsert it, again Ping from ecos console to WAN Interface IP(Management IP) of DUT. 
8. Repeat step-7 multiple times.</t>
  </si>
  <si>
    <t>Open http page from wan host(http://&lt;WAN_INTERFACE&gt;:8080) and lan host(http://&lt;LAN_INTERFACE&gt;).</t>
  </si>
  <si>
    <t>DMZ_TC_49</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</si>
  <si>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Do Ping from ecos console to LAN Host (DMZ Host) of DUT.</t>
  </si>
  <si>
    <t>DMZ_TC_50</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</si>
  <si>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Make sure ftp server should be installed in any one of the LAN Host(DMZ host).
8. Do ftp from LAN Host(Non DMZ Host) to WAN Interface IP of DUT by using command “ftp WAN-Interface IP”.
9. Give ftp server username and password to login.</t>
  </si>
  <si>
    <t>DMZ_TC_51</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</si>
  <si>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Verify ping ftom Non DMZ Host to WAN Host.(DHCP Server/PPPoE/Static)
8. Exceute iperf server in WAN Host by using “iperf -s -i 1”.
9. Exeucte iperf client in LAN Host(Non DMZ Host) by using “iperf -c &lt;WAN HOST IP&gt; -i 1 -t 1000 -b 1G -l 22000”
10. Verify in wireshark running on the WAN Host.</t>
  </si>
  <si>
    <t>DMZ_TC_52</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</si>
  <si>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Verify ping ftom Non DMZ Host to WAN Host.(DHCP Server/PPPoE/Static)
8. Exceute iperf server in WAN Host by using “iperf -s -u -i 1”.
9. Exeucte iperf client in LAN Host(Non DMZ Host) by using “iperf -c &lt;WAN HOST IP&gt; -i 1 -t 1000 -b 1G -l 22000 -u”
10. Verify in wireshark running on the WAN Host.</t>
  </si>
  <si>
    <t>DMZ_TC_53</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</si>
  <si>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Make sure ftp server should be installed in any one of the LAN Host(DMZ host).
8. Do ftp from WAN Host(Non DMZ Host) to WAN Interface IP of DUT by using command “ftp WAN-Interface IP”.
9. Give ftp server username and password to login.</t>
  </si>
  <si>
    <t>DMZ_TC_54</t>
  </si>
  <si>
    <t>Verify TCP Fallback from WAN Host to WAN Interaface,after enabling DMZ.</t>
  </si>
  <si>
    <t>1. Make sure DUT's WAN Port is up. It may be DHCP/PPPoE or static.
2. Connect 2 LAN host, LAN Host1(192.168.0.100) and LAN Host2(192.168.0.101).
3. Enable DMZ and Port forwarding for LAN Host1.(Whichever IP used for DMZ, use Same IP for Port Forwarding)
Ex: dmz enable 192.168.0.100.
Ex: ipfw nat 300 config redirect_port tcp 192.168.0.100:xx xx (use same internal and external port).
4. Enable remote access through GUI from any of the LAN host.
5. Open GUI from WAN host using IP "http://&lt;WAN interface IP&gt;:8080".
6. Use 2 terminal in ubuntu PC, terminal 1 : Execute iperf server on LAN Host 1 by using "iperf -s -i 1".
7. On Terminal 2 : Execute iperf server on LAN Host 1 by using "iperf -s -p xx -i 1".
8. Execute Iperf client on LAN Host 2 by using command: iperf -c &lt;wan interface ip&gt; -i 1 -p xx.
9. The traffic should be received by Iperf server. Check in terminal 2 in LAN Host 1.
10. Delete redirect rule from the NAT Configuration by using : ipfw nat delete 300.
11. The traffic should be fallback to DMZ Iperf server. Check in terminal 1 on LAN Host 1.</t>
  </si>
  <si>
    <t>DMZ_TC_55</t>
  </si>
  <si>
    <t>Verify UDP Fallback from WAN Host to WAN Interaface,after enabling DMZ.</t>
  </si>
  <si>
    <t>1. Make sure DUT's WAN Port is up. It may be DHCP/PPPoE or static.
2. Connect 2 LAN LAN host, LAN Host1(192.168.0.100) and LAN Host2(192.168.0.101).
3. Enable DMZ and Port forwarding for LAN Host1.(Whichever IP used for DMZ, use Same IP for Port Forwarding)
Ex: dmz enable 192.168.0.100.
Ex: ipfw nat 300 config redirect_port tcp 192.168.0.100:xx xx (use same internal and external port).
4. Enable remote access through GUI from any of the LAN host.
5. Open GUI from WAN host using IP "http://&lt;WAN interface IP&gt;:8080".
6. Use 2 terminal in ubuntu PC, terminal 1 : Execute iperf server on LAN Host 1 by using "iperf -u -s -i 1".
7. On Terminal 2 : Execute iperf server on LAN Host 1 by using "iperf -u -s -p xx -i 1".
8. Execute Iperf client on LAN Host 2 by using command: iperf -u -c &lt;wan interface ip&gt; -i 1 -p xx.
9. The traffic should be received by Iperf server. Check in terminal 2 in LAN Host 1.
10. Delete redirect rule from the NAT Configuration by using : ipfw nat delete 300.
11. The traffic should be fallback to DMZ Iperf server. Check in terminal 1 on LAN Host 1.</t>
  </si>
  <si>
    <t>DMZ_TC_56</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</si>
  <si>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Check for ”wanstatus” in CLI. Find server IP, which is the WAN Host IP.
8. Do Ping from LAN Host(Non DMZ Host) to WAN Host IP of DUT.</t>
  </si>
  <si>
    <t>DMZ_TC_57</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</si>
  <si>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Check “lanstatus” in CLI. Find the Bridge IP.
8. Do Ping from LAN Host(Non DMZ Host) to Bridge IP(Management IP) of DUT.</t>
  </si>
  <si>
    <t>DMZ_TC_58</t>
  </si>
  <si>
    <t>Verify ping from LAN Host(other than DMZ) to other LAN IP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</si>
  <si>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Do Ping from LAN Host(Non DMZ Host) to other LAN host of DUT.</t>
  </si>
  <si>
    <t>a) DMZ should be enable successfully.
b) Ping from LAN Host(Non DMZ Host) to LAN Host IP must be successful.</t>
  </si>
  <si>
    <t>DMZ_TC_59</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</si>
  <si>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Do Ping from LAN Host(DMZ Host) to other WAN host IP.</t>
  </si>
  <si>
    <t>a) DMZ should be enable successfully.
b) Ping from LAN Host(DMZ Host) to WAN IP must be successful.</t>
  </si>
  <si>
    <t>DMZ_TC_60</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</si>
  <si>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Check “lanstatus” in CLI. Find the Bridge IP.
8. Do Ping from LAN Host(DMZ Host) to Bridge IP(Management IP) of DUT.</t>
  </si>
  <si>
    <t>DMZ_TC_61</t>
  </si>
  <si>
    <t>Verify ping from LAN Host(DMZ Host) to other LAN Host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</si>
  <si>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Do ping from LAN Host(DMZ Host) to other LAN Host after enabling DMZ.</t>
  </si>
  <si>
    <t>a) DMZ should be enable successfully.
b) ping from LAN Host(DMZ Host) to other LAN Host IP must be successful.</t>
  </si>
  <si>
    <t>DMZ_TC_62</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</si>
  <si>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Check “wanstatus” in CLI. Find the WAN interface IP.
8. Do ping from LAN Host(DMZ Host) to WAN interafce IP after enabling DMZ.</t>
  </si>
  <si>
    <t>DMZ_TC_63</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</si>
  <si>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Verify ping from LAN Host (DMZ Host) to WAN Host.(DHCP Server/PPPoE/Static)
6. Exceute iperf server in WAN Host by using “iperf -s -i 1”.
8. Exeucte iperf client in LAN Host(DMZ Host) by using “iperf -c &lt;WAN HOST IP&gt; -i 1 -t 1000 -b 1G -l 22000”
9. Verify wireshark in the WAN Host.</t>
  </si>
  <si>
    <t>DMZ_TC_64</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</si>
  <si>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6. Open GUI from WAN host using IP ""http://&lt;WAN interface IP&gt;:8080"".
7. Check for “ipfw list”, will get 2 nat redirect rule and its associated firewall rules gets added.
8. Verify ping ftom LAN Host (DMZ Host) to WAN Host.(DHCP Server/PPPoE/Static)
9. Exceute iperf server in WAN Host by using “iperf -s -u -i 1”.
10. Exeucte iperf client in LAN Host(DMZ Host) by using “iperf -c &lt;WAN HOST IP&gt; -i 1 -t 1000 -b 1G -l -u 22000”
8. Verify wireshark in the WAN Host.</t>
  </si>
  <si>
    <t>DMZ_TC_65</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</si>
  <si>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Make sure ftp server should be installed in any one of the LAN Host.
8. Do ftp from LAN Host(Non DMZ Host) to WAN Host IP by using command “ftp WAN-Host IP”.
9. Give WAN Host username and password to login.</t>
  </si>
  <si>
    <t>DMZ_TC_66</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</si>
  <si>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Make sure ftp server should be installed in any one of the LAN Host.
8. Do ftp from LAN Host(DMZ Host) to WAN Host IP by using command “ftp WAN-Host IP”.
9. Give WAN Host username and password to login.</t>
  </si>
  <si>
    <t>DMZ_TC_67</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</si>
  <si>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Do Ping from WAN Host to LAN Host (DMZ Host) of DUT.</t>
  </si>
  <si>
    <t>DMZ_TC_68</t>
  </si>
  <si>
    <r>
      <t xml:space="preserve">Verify ping to DMZ Host IP after enabling DMZ.</t>
    </r>
    <r>
      <rPr>
        <sz val="11"/>
        <color rgb="FF000000"/>
        <rFont val="Calibri"/>
        <family val="2"/>
      </rPr>
      <t xml:space="preserve">Ping from minicom console.</t>
    </r>
  </si>
  <si>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Do Ping from ecos console to LAN Host (DMZ Host) of DUT.</t>
  </si>
  <si>
    <t>DMZ_TC_69</t>
  </si>
  <si>
    <r>
      <t xml:space="preserve">Verify ping to LAN Host(Other than DMZ) IP after enabling DMZ.</t>
    </r>
    <r>
      <rPr>
        <sz val="11"/>
        <color rgb="FF000000"/>
        <rFont val="Calibri"/>
        <family val="2"/>
      </rPr>
      <t xml:space="preserve">Ping from minicom console.</t>
    </r>
  </si>
  <si>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Do Ping from ecos console to LAN Host (Non DMZ Host) of DUT.</t>
  </si>
  <si>
    <t>DMZ_TC_70</t>
  </si>
  <si>
    <r>
      <t xml:space="preserve">Verify ping to WAN Host IP after enabling DMZ.</t>
    </r>
    <r>
      <rPr>
        <sz val="11"/>
        <color rgb="FF000000"/>
        <rFont val="Calibri"/>
        <family val="2"/>
      </rPr>
      <t xml:space="preserve">Ping from minicom console.</t>
    </r>
  </si>
  <si>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Check “wanstatus” in CLI. Find the serverIP.
8. Do Ping from ecos console to WAN Host IP of DUT.</t>
  </si>
  <si>
    <t>DMZ_TC_71</t>
  </si>
  <si>
    <r>
      <t xml:space="preserve">Verify ping  to Bridge IP after enabling DMZ.</t>
    </r>
    <r>
      <rPr>
        <sz val="11"/>
        <color rgb="FF000000"/>
        <rFont val="Calibri"/>
        <family val="2"/>
      </rPr>
      <t xml:space="preserve">Ping from minicom console.</t>
    </r>
  </si>
  <si>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Check “lanstatus” in CLI. Find the Bridge IP.
8. Do Ping from ecos console to Bridge IP(Management IP) of DUT.</t>
  </si>
  <si>
    <t>DMZ_TC_72</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</si>
  <si>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Enable remote access through GUI from any of the LAN host.
5. Open GUI from WAN host using IP ""http://&lt;WAN interface IP&gt;:8080".
6. Check for “ipfw list”, will get 2 nat redirect rule and its associated firewall rules gets added.
7. Check “lanstatus” in CLI. Find the WAN Interface IP.
8. Do Ping from ecos console to WAN Interface IP(Management IP) of DUT.</t>
  </si>
  <si>
    <t>Add different port redirect rules and ipfw rules until max limit exceed. Excecute ipfw flush all commands.</t>
  </si>
  <si>
    <t>DMZ_TC_73</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</si>
  <si>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Do ping from LAN Host(other than DMZ) to WAN Interafce IP of DUT.</t>
  </si>
  <si>
    <t>a) DMZ should be enable successfully.
b) Ping from LAN Host(Non DMZ Host) to WAN Host IP must not be successful.</t>
  </si>
  <si>
    <t>DMZ_TC_74</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</si>
  <si>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Host(DMZ host).
6. Do ipfw flush all in ecos console and check for ipfw list.
7. Do ftp from LAN Host(Non DMZ Host) to WAN Interface IP of DUT by using command “ftp WAN-Interface IP”.
8. Give ftp server username and password to login.</t>
  </si>
  <si>
    <t>a) DMZ should be enable successfully.
b) Non DMZ Host should not access ftp server.</t>
  </si>
  <si>
    <t>DMZ_TC_75</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</si>
  <si>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Non DMZ Host to WAN Host.(DHCP Server/PPPoE/Static)
6. Do ipfw flush all in ecos console and check for ipfw list.
7. Exceute iperf server in WAN Host by using “iperf -s -i 1”.
8. Exeucte iperf client in LAN Host(Non DMZ Host) by using “iperf -c &lt;WAN HOST IP&gt; -i 1 -t 1000 -b 1G -l 22000”
9. Verify in wireshark running on the WAN Host.</t>
  </si>
  <si>
    <t>a) DMZ should be enable successfully.
b) Iperf server should not receive tcp traffic from Iperf client.</t>
  </si>
  <si>
    <t>DMZ_TC_76</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</si>
  <si>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Non DMZ Host to WAN Host.(DHCP Server/PPPoE/Static)
6. Do ipfw flush all in ecos console and check for ipfw list.
7. Exceute iperf server in WAN Host by using “iperf -s -u -i 1”.
8. Exeucte iperf client in LAN Host(Non DMZ Host) by using “iperf -c &lt;WAN HOST IP&gt; -i 1 -t 1000 -b 1G -l 22000 -u”
9. Verify in wireshark running on the WAN Host.</t>
  </si>
  <si>
    <t>a) DMZ should be enable successfully.
b) Iperf server should not receive udp traffic from Iperf client.</t>
  </si>
  <si>
    <t>DMZ_TC_77</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</si>
  <si>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Host(DMZ host).
6. Do ipfw flush all in ecos console and check for ipfw list.
7. Do ftp from WAN Host(Non DMZ Host) to WAN Interface IP of DUT by using command “ftp WAN-Interface IP”.
8. Give ftp server username and password to login.</t>
  </si>
  <si>
    <t>a) DMZ should be enable successfully.
b) WAN Host should not access ftp server.</t>
  </si>
  <si>
    <t>DMZ_TC_78</t>
  </si>
  <si>
    <t>1. Make sure DUT's WAN Port is up. It may be DHCP/PPPoE or static.
2. Connect 2 LAN host, LAN Host1(192.168.0.100) and LAN Host2(192.168.0.101).
3. Enable DMZ and Port forwarding for LAN Host1.(Whichever IP used for DMZ, use Same IP for Port Forwarding)
Ex: dmz enable 192.168.0.100.
Ex: ipfw nat 300 config redirect_port tcp 192.168.0.100:xx xx (use same internal and external port).
4. Verify ipfw list after enabling DMZ.
5. Do ipfw flush all in ecos console and check for ipfw list.
6. Use 2 terminal in ubuntu PC, terminal 1 : Execute iperf server on LAN Host 1 by using "iperf -s -i 1".
7. On Terminal 2 : Execute iperf server on LAN Host 1 by using "iperf -s -p xx -i 1".
8. Execute Iperf client on LAN Host 2 by using command: iperf -c &lt;wan interface ip&gt; -i 1 -p xx.
9. The traffic should be received by Iperf server. Check in terminal 2 in LAN Host 1.
10. Delete redirect rule from the NAT Configuration by using : ipfw flush all.
11. The traffic should be fallback to DMZ Iperf server. Check in terminal 1 on LAN Host 1.</t>
  </si>
  <si>
    <t>a) DMZ should be enable successfully.
b) The traffic should not be fallback to DMZ Iperf server. Check in terminal 1 on LAN Host 1.</t>
  </si>
  <si>
    <t>DMZ_TC_79</t>
  </si>
  <si>
    <t>1. Make sure DUT's WAN Port is up. It may be DHCP/PPPoE or static.
2. Connect 2 LAN LAN host, LAN Host1(192.168.0.100) and LAN Host2(192.168.0.101).
3. Enable DMZ and Port forwarding for LAN Host1.(Whichever IP used for DMZ, use Same IP for Port Forwarding)
Ex: dmz enable 192.168.0.100.
Ex: ipfw nat 300 config redirect_port tcp 192.168.0.100:xx xx (use same internal and external port).
4. Verify ipfw list after enabling DMZ.
5. Do ipfw flush all in ecos console and check for ipfw list.
6. Use 2 terminal in ubuntu PC, terminal 1 : Execute iperf server on LAN Host 1 by using "iperf -u -s -i 1".
7. On Terminal 2 : Execute iperf server on LAN Host 1 by using "iperf -u -s -p xx -i 1".
8. Execute Iperf client on LAN Host 2 by using command: iperf -u -c &lt;wan interface ip&gt; -i 1 -p xx.
9. The traffic should be received by Iperf server. Check in terminal 2 in LAN Host 1.
10. Delete redirect rule from the NAT Configuration by using : ipfw nat delete 300.
11. The traffic should be fallback to DMZ Iperf server. Check in terminal 1 on LAN Host 1.</t>
  </si>
  <si>
    <t>DMZ_TC_80</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</si>
  <si>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Check for ”wanstatus” in CLI. Find server IP, which is the WAN Host IP.
7. Do Ping from LAN Host(Non DMZ Host) to WAN Host IP of DUT.</t>
  </si>
  <si>
    <t>a) DMZ should be enable successfully.
b) Ping from LAN Host(Non DMZ Host) to WAN Host IP should not be successful.</t>
  </si>
  <si>
    <t>DMZ_TC_81</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</si>
  <si>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Check “lanstatus” in CLI. Find the Bridge IP.
7. Do Ping from LAN Host(Non DMZ Host) to Bridge IP(Management IP) of DUT.</t>
  </si>
  <si>
    <t>a) DMZ should be enable successfully.
b) Ping from LAN Host(Non DMZ Host) to Bridge IP should not be successful.</t>
  </si>
  <si>
    <t>DMZ_TC_82</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</si>
  <si>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Do Ping from LAN Host(Non DMZ Host) to other LAN host of DUT.</t>
  </si>
  <si>
    <t>a) DMZ should be enable successfully.
b) Ping from LAN Host(Non DMZ Host) to LAN Host IP should not be successful.</t>
  </si>
  <si>
    <t>DMZ_TC_83</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</si>
  <si>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Do Ping from LAN Host(DMZ Host) to other WAN host IP.</t>
  </si>
  <si>
    <t>a) DMZ should be enable successfully.
b) Ping from LAN Host(DMZ Host) to WAN IP should not be successful.</t>
  </si>
  <si>
    <t>DMZ_TC_84</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</si>
  <si>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Bridge IP.
6. Do ipfw flush all in ecos console and check for ipfw list.
7. Do Ping from LAN Host(DMZ Host) to Bridge IP(Management IP) of DUT.</t>
  </si>
  <si>
    <t>DMZ_TC_85</t>
  </si>
  <si>
    <t>Verify ping from LAN Host(DMZ Host) to other LAN IP after enabling DMZ.</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</si>
  <si>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Do ping from LAN Host(DMZ Host) to other LAN Host after enabling DMZ.</t>
  </si>
  <si>
    <t>a) DMZ should be enable successfully.
b) ping from LAN Host(DMZ Host) to other LAN Host IP should not be successful.</t>
  </si>
  <si>
    <t>DMZ_TC_86</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</si>
  <si>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“wanstatus” in CLI. Find the WAN interface IP.
6. Do ipfw flush all in ecos console and check for ipfw list.
7. Do ping from LAN Host(DMZ Host) to WAN interafce IP after enabling DMZ.</t>
  </si>
  <si>
    <t>a) DMZ should be enable successfully.
b) Ping from LAN Host(DMZ Host) toWAN interface IP should not be successful.</t>
  </si>
  <si>
    <t>DMZ_TC_87</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</si>
  <si>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Verify ping from LAN Host (DMZ Host) to WAN Host.(DHCP Server/PPPoE/Static)
7. Exceute iperf server in WAN Host by using “iperf -s -i 1”.
8. Exeucte iperf client in LAN Host(DMZ Host) by using “iperf -c &lt;WAN HOST IP&gt; -i 1 -t 1000 -b 1G -l 22000”
9. Verify wireshark in the WAN Host.</t>
  </si>
  <si>
    <t>DMZ_TC_88</t>
  </si>
  <si>
    <t>a) DMZ should be enable successfully.
b) ping from LAN Host(DMZ Host) to other LAN Host IP must be successful.
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Verify ping ftom LAN Host (DMZ Host) to WAN Host.(DHCP Server/PPPoE/Static)
6. Do ipfw flush all in ecos console and check for ipfw list.
7. Exceute iperf server in WAN Host by using “iperf -s -u -i 1”.
8. Exeucte iperf client in LAN Host(DMZ Host) by using “iperf -c &lt;WAN HOST IP&gt; -i 1 -t 1000 -b 1G -l -u 22000”
9. Verify wireshark in the WAN Host.</t>
  </si>
  <si>
    <t>DMZ_TC_89</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</si>
  <si>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
6. Do ipfw flush all in ecos console and check for ipfw list.
7. Do ftp from LAN Host(Non DMZ Host) to WAN Host IP by using command “ftp WAN-Host IP”.
8. Give WAN Host username and password to login.</t>
  </si>
  <si>
    <t>a) DMZ should be enable successfully.
b) Non DMZ Host should not access WAN Host.</t>
  </si>
  <si>
    <t>DMZ_TC_90</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</si>
  <si>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Make sure ftp server should be installed in any one of the LAN Host.
6. Do ipfw flush all in ecos console and check for ipfw list.
7. Do ftp from LAN Host(DMZ Host) to WAN Host IP by using command “ftp WAN-Host IP”.
8. Give WAN Host username and password to login.</t>
  </si>
  <si>
    <t>a) DMZ should be enable successfully.
b) DMZ Host should not access WAN Host.</t>
  </si>
  <si>
    <t>DMZ_TC_91</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</si>
  <si>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Do Ping from WAN Host to LAN Host (DMZ Host) of DUT.</t>
  </si>
  <si>
    <t>DMZ_TC_92</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</si>
  <si>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Do Ping from ecos console to LAN Host (DMZ Host) of DUT.</t>
  </si>
  <si>
    <t>a) DMZ should be enable successfully.
b) Ping from ecos console to LAN Host(DMZ Host) should not be successful.</t>
  </si>
  <si>
    <t>DMZ_TC_93</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</si>
  <si>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ipfw flush all in ecos console and check for ipfw list.
6. Do Ping from ecos console to LAN Host (Non DMZ Host) of DUT.</t>
  </si>
  <si>
    <t>a) DMZ should be enable successfully.
b) Ping from ecos console to LAN Host(Non DMZ Host) should not be successful.</t>
  </si>
  <si>
    <t>DMZ_TC_94</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</si>
  <si>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“wanstatus” in CLI. Find the serverIP.
6. Do ipfw flush all in ecos console and check for ipfw list.
7. Do Ping from ecos console to WAN Host IP of DUT.</t>
  </si>
  <si>
    <t>DMZ_TC_95</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</si>
  <si>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Bridge IP.
6. Do ipfw flush all in ecos console and check for ipfw list.
7. Do Ping from ecos console to Bridge IP(Management IP) of DUT.</t>
  </si>
  <si>
    <t>a) DMZ should be enable successfully.
b) Ping from ecos console to Bridge IP should not be successful.</t>
  </si>
  <si>
    <t>DMZ_TC_96</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</si>
  <si>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“lanstatus” in CLI. Find the WAN Interface IP.
6. Do ipfw flush all in ecos console and check for ipfw list.
7. Do Ping from ecos console to WAN Interface IP(Management IP) of DUT.</t>
  </si>
  <si>
    <t>DMZ_TC_97</t>
  </si>
  <si>
    <t>Verify ping from LAN Host (DMZ Host) to WAN Host after enabling DMZ.Verify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</si>
  <si>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DMZ Host to WAN Host IP of DUT. Verify Source IP address in ICMP Request message in the Wireshark.(Capture wireshark in DMZ Host)
7. Unplug wan cable from DUT and reinsert it, again Ping from DMZ Host to WAN Host IP of DUT.  
8. Repeat step-7 multiple times.</t>
  </si>
  <si>
    <t>a) DMZ should be enable successfully.
b) Ping from LAN Host (DMZ Host) to WAN Host  should  be successful.
c) Source IP must be LAN (DMZ Host) IP  in ICMP Request message.</t>
  </si>
  <si>
    <t>DMZ_TC_98</t>
  </si>
  <si>
    <t>Verify ping from LAN Host (DMZ Host) to Bridge IP after enabling DMZ.Verify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</si>
  <si>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”lanstatus” in CLI. Find Bridge IP.
6. Do Ping from DMZ Host to Bridge IP. Verify Source IP address in ICMP Request message in the Wireshark.(Capture wireshark in DMZ Host)
7. Unplug wan cable from DUT and reinsert it, again Ping from DMZ Host to Bridge IP of DUT.  
8. Repeat step-7 multiple times.</t>
  </si>
  <si>
    <t>a) DMZ should be enable successfully.
b) Ping from LAN Host (DMZ Host) to Bridge IP  should  be successful.
c) Source IP must be LAN (DMZ Host) IP  in ICMP Request message.</t>
  </si>
  <si>
    <t>DMZ_TC_99</t>
  </si>
  <si>
    <t>Verify ping from LAN Host (DMZ Host) to WAN Interface after enabling DMZ. 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</si>
  <si>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WAN Interface IP.
6. Do Ping from DMZ Host to WAN Interface IP of DUT. Verify Source IP address in ICMP Request message in the Wireshark.(Capture wireshark in DMZ Host)
7. Unplug wan cable from DUT and reinsert it, again Ping fromDMZ Host to WAN Interface IP of DUT.  
8. Repeat step-7 multiple times.</t>
  </si>
  <si>
    <t>a) DMZ should be enable successfully.
b) Ping from LAN Host (DMZ Host) to wan interface IP  should  be successful.
c) Source IP must be LAN (DMZ Host) IP  in ICMP Request message.</t>
  </si>
  <si>
    <t>DMZ_TC_100</t>
  </si>
  <si>
    <t>Verify ping from LAN Host (DMZ Host) to Non DMZ Host after enabling DMZ. 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</si>
  <si>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LAN Host (DMZ Host) to Non DMZ Host.Verify Source IP address in ICMP Request message in the Wireshark.(Capture wireshark in DMZ Host)
6. Unplug wan cable from DUT and reinsert it, again Ping from LAN Host (DMZ Host) to Non DMZ Host.  
7. Repeat step-6 multiple times.</t>
  </si>
  <si>
    <t>a) DMZ should be enable successfully.
b) Ping from LAN Host (DMZ Host) to LAN Host(Non DMZ Host)  should  be successful.
c) Source IP must be LAN (DMZ Host) IP  in ICMP Request message.</t>
  </si>
  <si>
    <t>DMZ_TC_101</t>
  </si>
  <si>
    <t>Verify ping from LAN Host (DMZ Host) to WAN Host after enabling DMZ.Verify source IP in ICMP Reply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</si>
  <si>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DMZ Host to WAN Host IP of DUT. Verify Source IP address in ICMP Reply message in the Wireshark.(Capture wireshark in DMZ Host)
7. Unplug wan cable from DUT and reinsert it, again Ping from DMZ Host to WAN Host IP of DUT.  
8. Repeat step-7 multiple times.</t>
  </si>
  <si>
    <t>a) DMZ should be enable successfully.
b) Ping from LAN Host (DMZ Host) to WAN Host  should  be successful.
c) Source IP must be WAN Host IP address in ICMP Reply message.</t>
  </si>
  <si>
    <t>DMZ_TC_102</t>
  </si>
  <si>
    <t>Verify ping from LAN Host (DMZ Host) to Bridge IP after enabling DMZ.Verify source IP in ICMP Reply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</si>
  <si>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”lanstatus” in CLI. Find Bridge IP.
6. Do Ping from DMZ Host to Bridge IP. Verify Source IP address in ICMP Reply message in the Wireshark.(Capture wireshark in DMZ Host)
7. Unplug wan cable from DUT and reinsert it, again Ping from DMZ Host to Bridge IP.  
8. Repeat step-7 multiple times.</t>
  </si>
  <si>
    <t>a) DMZ should be enable successfully.
b) Ping from LAN Host (DMZ Host) to Bridge IP  should  be successful.
c) Source IP must be Brdige IP  in ICMP Reply message.</t>
  </si>
  <si>
    <t>DMZ_TC_103</t>
  </si>
  <si>
    <t>Verify ping from LAN Host (DMZ Host) to WAN Interface after enabling DMZ.Verify source IP in ICMP Reply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</si>
  <si>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WAN Interface IP.
6. Do Ping from DMZ Host to WAN Interface IP of DUT. Verify Source IP address in ICMP Reply message in the Wireshark.(Capture wireshark in DMZ Host)
7. Unplug wan cable from DUT and reinsert it, again Ping from DMZ Host to WAN Interface IP of DUT.  
8. Repeat step-7 multiple times.</t>
  </si>
  <si>
    <t>a) DMZ should be enable successfully.
b) Ping from LAN Host (DMZ Host) to wan interface IP  should  be successful.
c) Source IP must be WAN Interface IP  in ICMP Reply message.</t>
  </si>
  <si>
    <t>DMZ_TC_104</t>
  </si>
  <si>
    <t>Verify ping from LAN Host (DMZ Host) to Non DMZ Host after enabling DMZ.Verify source IP in ICMP Reply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</si>
  <si>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LAN Host (DMZ Host) to Non DMZ Host.Verify Source IP address in ICMP Reply message in the Wireshark.(Capture wireshark in DMZ Host)
6. Unplug wan cable from DUT and reinsert it, again Ping from LAN Host (DMZ Host) to Non DMZ Host.   
7. Repeat step-6 multiple times.</t>
  </si>
  <si>
    <t>a) DMZ should be enable successfully.
b) Ping from LAN Host (DMZ Host) to LAN Host(Non DMZ Host)  should  be successful.
c) Source IP must be LAN (Non DMZ Host) IP  in ICMP Reply message.</t>
  </si>
  <si>
    <t>DMZ_TC_105</t>
  </si>
  <si>
    <t>Verify ping from WAN Host to WAN interface after enbling DMZ.Verify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</si>
  <si>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WAN Interface IP.
6. Do Ping from WAN Host (DMZ Host) to WAN Interface IP.Verify Source IP address in ICMP Request message in the Wireshark.(Capture wireshark in WAN Host)
7. Unplug wan cable from DUT and reinsert it, again Ping from WAN Host (DMZ Host) to WAN Interface IP.    8. Repeat step-7 multiple times.</t>
  </si>
  <si>
    <t>a) DMZ should be enable successfully.
b) Ping from WAN Host to WAN interface should  be successful.
c) Source IP must be WAN Host IP  in ICMP Request message.</t>
  </si>
  <si>
    <t>DMZ_TC_106</t>
  </si>
  <si>
    <t>Verify ping from LAN Host (Non DMZ Host) to WAN Host after enabling DMZ.Verify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</si>
  <si>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Non DMZ Host to WAN Host IP of DUT. Verify Source IP address in ICMP Request message in the Wireshark.(Capture wireshark in NonDMZ Host)
7. Unplug wan cable from DUT and reinsert it, again Ping from Non DMZ Host to WAN Host IP of DUT.    8. Repeat step-7 multiple times.</t>
  </si>
  <si>
    <t>a) DMZ should be enable successfully.
b) Ping from LAN Host (Non DMZ Host) to WAN Host  should  be successful.
c) Source IP must be LAN (Non DMZ Host) IP  in ICMP Request message.</t>
  </si>
  <si>
    <t>DMZ_TC_107</t>
  </si>
  <si>
    <t>Verify ping from LAN Host (Non DMZ Host) to Bridge IP after enabling DMZ. 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</si>
  <si>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”lanstatus” in CLI. Find Bridge IP.
6. Do Ping from Non DMZ Host to Bridge IP.Verify Source IP address in ICMP Request message in the Wireshark.(Capture wireshark in NonDMZ Host)
7. Unplug wan cable from DUT and reinsert it, again Ping from Non DMZ Host to Bridge IP of DUT.    8. Repeat step-7 multiple times.</t>
  </si>
  <si>
    <t>a) DMZ should be enable successfully.
b) Ping from LAN Host (Non DMZ Host) to Bridge IP  should  be successful.
c) Source IP must be LAN (Non DMZ Host) IP  in ICMP Request message.</t>
  </si>
  <si>
    <t>DMZ_TC_108</t>
  </si>
  <si>
    <t>Verify ping from LAN Host (Non DMZ Host) to WAN Interface after enabling DMZ.Verify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</si>
  <si>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WAN Interface IP.
6. Do Ping from Non DMZ Host to WAN Interface IP of DUT. Verify Source IP address in ICMP Request message in the Wireshark.(Capture wireshark in NonDMZ Host)
7. Unplug wan cable from DUT and reinsert it, again Ping from Non DMZ Host to WAN Interface IP of DUT.    8. Repeat step-7 multiple times.</t>
  </si>
  <si>
    <t>a) DMZ should be enable successfully.
b) Ping from LAN Host (Non DMZ Host) to wan interface IP  should  be successful.
c) Source IP must be WAN Interface IP  in ICMP Request message.</t>
  </si>
  <si>
    <t>DMZ_TC_109</t>
  </si>
  <si>
    <t>Verify ping from LAN Host (Non DMZ Host) to DMZ Host after enabling DMZ. Verify source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</si>
  <si>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Do Ping from LAN Host (Non DMZ Host) to DMZ Host.Verify Source IP address in ICMP Request message in the Wireshark.(Capture wireshark in DMZ Host)
6. Unplug wan cable from DUT and reinsert it, again Ping from LAN Host (Non DMZ Host) to DMZ Host of DUT.    7. Repeat step-6 multiple times.</t>
  </si>
  <si>
    <t>a) DMZ should be enable successfully.
b) Ping from LAN Host (Non DMZ Host) to LAN Host(DMZ Host)  should  be successful.
c) Source IP must be LAN (Non DMZ Host) IP  in ICMP Request message.</t>
  </si>
  <si>
    <t>DMZ_TC_110</t>
  </si>
  <si>
    <t>Verify ping from LAN Host (DMZ Host) to WAN Host after enabling DMZ.Verify Destination IP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</si>
  <si>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DMZ Host to WAN Host IP of DUT. Verify Destination IP address in ICMP Request message in the Wireshark.(Capture wireshark in DMZ Host)
7. Unplug wan cable from DUT and reinsert it, again Ping from DMZ Host to WAN Host IP of DUT.    8. Repeat step-7 multiple times.</t>
  </si>
  <si>
    <t>a) DMZ should be enable successfully.
b) Ping from LAN Host (DMZ Host) to WAN Host  should  be successful.
c) Destination IP must be WAN Host IP  in ICMP Request message.</t>
  </si>
  <si>
    <t>DMZ_TC_111</t>
  </si>
  <si>
    <t>Verify ping from LAN Host (DMZ Host) to WAN Host after enabling DMZ.Verify source MAC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</si>
  <si>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DMZ Host to WAN Host IP of DUT. Verify Source MAC address in ICMP Request message in the Wireshark.(Capture wireshark in DMZ Host)
7. Unplug wan cable from DUT and reinsert it, again Ping from DMZ Host to WAN Host IP of DUT.    8. Repeat step-7 multiple times.</t>
  </si>
  <si>
    <t>a) DMZ should be enable successfully.
b) Ping from LAN Host (DMZ Host) to WAN Host  should  be successful.
c) Source MAC must be LAN (DMZ Host) MAC address  in ICMP Request message.</t>
  </si>
  <si>
    <t>DMZ_TC_112</t>
  </si>
  <si>
    <t>Verify ping from LAN Host (DMZ Host) to WAN Host after enabling DMZ.Verify Destination MAC in ICMP Request message.</t>
  </si>
  <si>
    <t>1. ECOS should be running on DUT.
2. Connect 2 LAN/WLAN Hosts to DUT.
3. Make sure DMZ must be enabled by using GUI/CLI.
GUI: Open Network configuration, under Firewall configuration open DMZ Configuration and select enable option. Give any of the LAN/WLAN IP and click submit.
CLI: DMZ must be enabled by using command “dmz enable &lt;LAN/WLAN IP&gt;”.
4. Check for “ipfw list”, will get 2 nat redirect rule and its associated firewall rules gets added.
5. Check for ”wanstatus” in CLI. Find server IP, which is the WAN Host IP.
6. Do Ping from DMZ Host to WAN Host IP of DUT. Verify Destination MAC address in ICMP Request message in the Wireshark.(Capture wireshark in DMZ Host)
7. Unplug wan cable from DUT and reinsert it, again Ping from DMZ Host to WAN Host IP of DUT.    8. Repeat step-7 multiple times.</t>
  </si>
  <si>
    <t>a) DMZ should be enable successfully.
b) Ping from LAN Host (DMZ Host) to WAN Host  should  be successful.
c) Destination MAC must be bridge MAC address  in ICMP Request message..</t>
  </si>
  <si>
    <t>NETWORKING – PORT-FORWARDING FUNCTIONALITY</t>
  </si>
  <si>
    <t>Port_Farwarding_TC_01</t>
  </si>
  <si>
    <t>Check adding port redirect rule through CLI.</t>
  </si>
  <si>
    <t>1. ECOS should be running on DUT.
2. Connect 2 LAN/WLAN Hosts to DUT.
3. Add NAT redirect rule by using “ipfw nat 300 config redirect_port tcp 192.168.0.100:22 22”, where 192.168.0.100 is LAN IP address and 22 is internal and external ports.
4. Check for “ipfw list”, will get 1 nat redirect rule and its associated firewall rules gets added.</t>
  </si>
  <si>
    <t>After adding port-redirect rule, 1 nat rule and its associated firewall rules will get added to ipfw list.</t>
  </si>
  <si>
    <t>Port_Farwarding_TC_02</t>
  </si>
  <si>
    <t>Check deleting rule through CLI.</t>
  </si>
  <si>
    <t>1. ECOS should be running on DUT.
2. Connect 2 LAN/WLAN Hosts to DUT.
3. Add NAT redirect rule by using “ipfw nat 300 config redirect_port tcp 192.168.0.100:22 22”, where 192.168.0.100 is LAN IP address and 22 is internal and external ports.
4. Check for “ipfw list”, will get 1 nat redirect rule and its associated firewall rules gets added.
5. To delete, “ipfw nat delete 300”. 300 is rule ID.
6. Check for “ipfw list”, added 1 nat redirect rule and its associated firewall rules gets removed from the ipfw list.</t>
  </si>
  <si>
    <t>After deleting port-redirect rule, 1 nat rule and its associated firewall rules will get removed from the ipfw list.</t>
  </si>
  <si>
    <t>Port_Farwarding_TC_03</t>
  </si>
  <si>
    <t>Check adding port redirect rule through GUI.</t>
  </si>
  <si>
    <t>1. ECOS should be running on DUT.
2. Connect 2 LAN/WLAN Hosts to DUT.
3. Make sure DMZ must be enabled by using GUI, open browser and use management ip to login the GUI.
4. Open Network configuration, under NAT redirect port configurtaion, add Rule ID, external port and internal port . And add lan ip.Select tcp/udp protocol.Click submit.
5. Check for “ipfw list”, will get 1 nat redirect rule and its associated firewall rules gets added.</t>
  </si>
  <si>
    <t>Port_Farwarding_TC_04</t>
  </si>
  <si>
    <t>Check deleting rule through GUI.</t>
  </si>
  <si>
    <t>Via GUI delete rule is not present</t>
  </si>
  <si>
    <t>Port_Farwarding_TC_05</t>
  </si>
  <si>
    <t>Verify ssh/FTP from LAN Host to WAN Interaface,after adding port redirect rule.</t>
  </si>
  <si>
    <t>1. ECOS should be running on DUT.
2. Connect 2 LAN/WLAN Hosts to DUT.
3. Add NAT redirect rule by using “ipfw nat 300 config redirect_port tcp 192.168.0.100:22 22”, where 192.168.0.100 is LAN IP address and 22 is internal and external ports.
4. Check for “ipfw list”, will get 1 nat redirect rule and its associated firewall rules gets added.
55. Make sure ftp server should be installed in any one of the LAN Host.
6. Do ftp from LAN Host to WAN Interface IP of DUT by using command “ftp WAN-Interface IP”.
7. Give ftp server username and password to login.</t>
  </si>
  <si>
    <t>a)  Port forwarding rule must be add successfully.
b) Non DMZ Host should access ftp server successfully.</t>
  </si>
  <si>
    <t>Port_Farwarding_TC_06</t>
  </si>
  <si>
    <t>Verify iperf (tcp) from LAN Host to WAN Host,after adding port redirect rule.</t>
  </si>
  <si>
    <t>1. ECOS should be running on DUT.
2. Connect 2 LAN/WLAN Hosts to DUT.
3. Add NAT redirect rule by using “ipfw nat 300 config redirect_port tcp 192.168.0.100:22 22”, where 192.168.0.100 is LAN IP address and 22 is internal and external ports.
4. Check for “ipfw list”, will get 1 nat redirect rule and its associated firewall rules gets added.
5. Verify ping ftom Non DMZ Host to WAN Host.(DHCP Server/PPPoE/Static)
6. Exceute iperf server in WAN Host by using “iperf -s -i 1”.
7. Exeucte iperf client in LAN Host by using “iperf -c &lt;WAN HOST IP&gt; -i 1 -t 1000 -b 1G -l 22000”
8. Verify wireshark in the WAN Host.</t>
  </si>
  <si>
    <t>a)  Port forwarding rule must be add successfully.
b) Iperf server must receive tcp traffic from Iperf client.</t>
  </si>
  <si>
    <t>Port_Farwarding_TC_07</t>
  </si>
  <si>
    <t>Verify iperf (udp) from LAN Host to WAN Host,after adding port redirect rule.</t>
  </si>
  <si>
    <t>1. ECOS should be running on DUT.
2. Connect 2 LAN/WLAN Hosts to DUT.
3. Add NAT redirect rule by using “ipfw nat 300 config redirect_port tcp 192.168.0.100:22 22”, where 192.168.0.100 is LAN IP address and 22 is internal and external ports.
4. Check for “ipfw list”, will get 1 nat redirect rule and its associated firewall rules gets added.
5. Verify ping ftom Non DMZ Host to WAN Host.(DHCP Server/PPPoE/Static)
6. Exceute iperf server in WAN Host by using “iperf -s -i 1 -u”.
7. Exeucte iperf client in LAN Host by using “iperf -u -c &lt;WAN HOST IP&gt; -i 1 -t 1000 -b 1G -l 22000”
8. Verify wireshark in the WAN Host.</t>
  </si>
  <si>
    <t>a)  Port forwarding rule must be add successfully.
b) Iperf server must receive udp traffic from Iperf client.</t>
  </si>
  <si>
    <t>Port_Farwarding_TC_08</t>
  </si>
  <si>
    <t>Verify iperf (tcp) from WAN Host to WAN interface,after adding port redirect rule.</t>
  </si>
  <si>
    <t>1. ECOS should be running on DUT.
2. Connect 2 LAN/WLAN Hosts to DUT.
3. Add NAT redirect rule by using “ipfw nat 300 config redirect_port tcp 192.168.0.100:22 22”, where 192.168.0.100 is LAN IP address and 22 is internal and external ports.
4. Check for “ipfw list”, will get 1 nat redirect rule and its associated firewall rules gets added.
5. Verify ping ftom Non DMZ Host to WAN Host.(DHCP Server/PPPoE/Static)
6. Exceute iperf server in WAN Host by using “iperf -s -i 1”.
7. Exeucte iperf client in LAN Host by using “iperf -c &lt;WAN interface IP&gt; -i 1 -t 1000 -b 1G -l 22000”
8. Verify wireshark in the WAN Host.</t>
  </si>
  <si>
    <t>Port_Farwarding_TC_09</t>
  </si>
  <si>
    <t>Verify ssh/FTP from WAN Host to WAN Interaface,after adding port redirect rule.</t>
  </si>
  <si>
    <t>1. ECOS should be running on DUT.
2. Connect 2 LAN/WLAN Hosts to DUT.
3. Add NAT redirect rule by using “ipfw nat 300 config redirect_port tcp 192.168.0.100:22 22”, where 192.168.0.100 is LAN IP address and 22 is internal and external ports.
4. Check for “ipfw list”, will get 1 nat redirect rule and its associated firewall rules gets added.
5. Make sure ftp server should be installed in any one of the LAN Host.
6. Do ftp from WAN Host to WAN Interface IP of DUT by using command “ftp WAN-Interface IP”.
7. Give ftp server username and password to login.</t>
  </si>
  <si>
    <t>a)  Port forwarding rule must be add successfully.
b) WAN Host should access ftp server successfully.</t>
  </si>
  <si>
    <t>Port_Farwarding_TC_10</t>
  </si>
  <si>
    <t>Verify TCP Fallback from WAN Host to WAN Interaface,after adding port redirect rule.</t>
  </si>
  <si>
    <t>1. Make sure DUT's WAN Port is up. It may be DHCP/PPPoE or static.
2. Connect 2 LAN host, LAN Host1(192.168.0.100) and LAN Host2(192.168.0.101).
3. Add NAT redirect rule by using “ipfw nat 300 config redirect_port tcp 192.168.0.100:22 22”, where 192.168.0.100 is LAN IP address and 22 is internal and external ports.
4. Check for “ipfw list”, will get 1 nat redirect rule and its associated firewall rules gets added.
Ex: ipfw nat 300 config redirect_port tcp 192.168.0.100:xx xx (use same internal and external port).
5. Use 2 terminal in ubuntu PC, terminal 1 : Execute iperf server on LAN Host 1 by using "iperf -s -i 1".
6. On Terminal 2 : Execute iperf server on LAN Host 1 by using "iperf -s -p xx -i 1".
7. Execute Iperf client on LAN Host 2 by using command: iperf -c &lt;wan interface ip&gt; -i 1 -p xx.
8. The traffic should be received by Iperf server. Check in terminal 2 in LAN Host 1.
9. Delete rule from the NAT Configuration by using : ipfw nat delete 300.
10. The traffic should be fallback to Iperf server. Check in terminal 1 on LAN Host 1.
11. Please verify by using IPOP tool.</t>
  </si>
  <si>
    <t>a) Port Forwarding should be enable successfully.
b) The traffic should be fallback to Iperf server. Check in terminal 1 on LAN Host 1.</t>
  </si>
  <si>
    <t>Port_Farwarding_TC_11</t>
  </si>
  <si>
    <t>Verify UDP Fallback from WAN Host to WAN Interaface,after adding port redirect rule.</t>
  </si>
  <si>
    <t>1. Make sure DUT's WAN Port is up. It may be DHCP/PPPoE or static.
2. Connect 2 LAN LAN host, LAN Host1(192.168.0.100) and LAN Host2(192.168.0.101).
3. Add NAT redirect rule by using “ipfw nat 300 config redirect_port tcp 192.168.0.100:22 22”, where 192.168.0.100 is LAN IP address and 22 is internal and external ports.
4. Check for “ipfw list”, will get 1 nat redirect rule and its associated firewall rules gets added.
Ex: ipfw nat 300 config redirect_port tcp 192.168.0.100:xx xx (use same internal and external port).
5. Use 2 terminal in ubuntu PC, terminal 1 : Execute iperf server on LAN Host 1 by using "iperf -u -s -i 1".
6. On Terminal 2 : Execute iperf server on LAN Host 1 by using "iperf -u -s -p xx -i 1".
7. Execute Iperf client on LAN Host 2 by using command: iperf -u -c &lt;wan interface ip&gt; -i 1 -p xx.
8. The traffic should be received by Iperf server. Check in terminal 2 in LAN Host 1.
9. Delete redirect rule from the NAT Configuration by using : ipfw nat delete 300.
10. The traffic should be fallback to Iperf server. Check in terminal 1 on LAN Host 1.</t>
  </si>
  <si>
    <t>Port_Farwarding_TC_12</t>
  </si>
  <si>
    <t>Verify ping from LAN Host to WAN Host IP after adding port redirect rule.</t>
  </si>
  <si>
    <t>1. ECOS should be running on DUT.
2. Connect 2 LAN/WLAN Hosts and WAN host to DUT.
3. Enable port forwarding rule through CLI using command ""ipfw nat &lt;ID&gt; config if &lt;INTERFACE&gt; redirect_port &lt;tcp/udp&gt; &lt;IP&gt;:&lt;internal-port&gt; &lt;external-port&gt;"" or through GUI.
4. Check for “ipfw list” in CLI to verify if rules are added.
5. Ping from LAN host to WAN host.</t>
  </si>
  <si>
    <t>a) Rules should be added successfully.
b) Ping from LAN host to WAN host should be successful.</t>
  </si>
  <si>
    <t>Port_Farwarding_TC_13</t>
  </si>
  <si>
    <t>Verify ping from LAN Host to Bridge IP after adding port redirect rule.</t>
  </si>
  <si>
    <t>1. ECOS should be running on DUT.
2. Connect 2 LAN/WLAN Hosts and WAN host to DUT.
3. Enable port forwarding rule through CLI using command ""ipfw nat &lt;ID&gt; config if &lt;INTERFACE&gt; redirect_port &lt;tcp/udp&gt; &lt;IP&gt;:&lt;internal-port&gt; &lt;external-port&gt;"" or through GUI.
4. Check for “ipfw list” in CLI to verify if rules are added.
5. Ping from LAN host to Bridge IP.</t>
  </si>
  <si>
    <t>a) Rules should be added successfully.
b) Ping from LAN host to Bridge IP should be successful.</t>
  </si>
  <si>
    <t>Port_Farwarding_TC_14</t>
  </si>
  <si>
    <t>1. ECOS should be running on DUT.
2. Connect 2 LAN/WLAN Hosts and WAN host to DUT.
3. Enable port forwarding rule through CLI using command "ipfw nat &lt;ID&gt; config if &lt;INTERFACE&gt; redirect_port &lt;tcp/udp&gt; &lt;IP&gt;:&lt;internal-port&gt; &lt;external-port&gt;" or through GUI.
4. Make sure the port should be added for ftp/ssh.
5. Check for “ipfw list” in CLI to verify if rules are added.
6. Do ftp/ssh from LAN host to WAN host (ftp server should be running on the WAN host)using command “ftp &lt;WAN host IP&gt;” in terminal..</t>
  </si>
  <si>
    <t>a) Rules should be added successfully.
b) FTP from LAN host to WAN host should be successful.</t>
  </si>
  <si>
    <t>Port_Farwarding_TC_15</t>
  </si>
  <si>
    <t>Port_Farwarding_TC_16</t>
  </si>
  <si>
    <t>Verify ping from LAN Host to WAN Interface IP after adding port redirect rule.</t>
  </si>
  <si>
    <t>1. ECOS should be running on DUT.
2. Connect 2 LAN/WLAN Hosts and WAN host to DUT.
3. Enable port forwarding rule through CLI using command ""ipfw nat &lt;ID&gt; config if &lt;INTERFACE&gt; redirect_port &lt;tcp/udp&gt; &lt;IP&gt;:&lt;internal-port&gt; &lt;external-port&gt;"" or through GUI.
4. Check for “ipfw list” in CLI to verify if rules are added.
5. Ping from LAN host to WAN interface IP.</t>
  </si>
  <si>
    <t>a) Rules should be added successfully.
b) Ping from LAN host to WAN interface IP should be successful.</t>
  </si>
  <si>
    <t>Port_Farwarding_TC_17</t>
  </si>
  <si>
    <t>Verify ssh/FTP from LAN Host to WAN Host,after adding port redirect rule.</t>
  </si>
  <si>
    <t>Port_Farwarding_TC_18</t>
  </si>
  <si>
    <t>Verify ping from WAN Host to LAN Host after adding port redirect rule.</t>
  </si>
  <si>
    <t>1. ECOS should be running on DUT.
2. Connect 2 LAN/WLAN Hosts and WAN host to DUT.
3. Enable port forwarding rule through CLI using command ""ipfw nat &lt;ID&gt; config if &lt;INTERFACE&gt; redirect_port &lt;tcp/udp&gt; &lt;IP&gt;:&lt;internal-port&gt; &lt;external-port&gt;"" or through GUI.
4. Make sure the port should be added.
5. Check for “ipfw list” in CLI to verify if rules are added.
6. Ping from WAN host to LAN host.</t>
  </si>
  <si>
    <t>a) Rules should be added successfully.
b) Ping from WAN host toLWAN host should not be successful.</t>
  </si>
  <si>
    <t>Port_Farwarding_TC_19</t>
  </si>
  <si>
    <t>Verify iperf (tcp) from WAN Host to WAN interface,after adding Port redirect with same internal and extrenal ports.</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</si>
  <si>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same external and internal port).
5. Check for “ipfw list” in CLI to verify if rules are added.
6. Start iperf in WAN host(iperf -c &lt;WAN host IP&gt; -p &lt;external -port&gt; -i 1) and iperf in LAN host(iperf -s -p &lt;internal-port&gt; -i 1) which is specified in port forwarding rule.</t>
  </si>
  <si>
    <t>a) Rules should be added successfully.
b) Iperf (tcp ) from WAN host to WAN interface should be successful.</t>
  </si>
  <si>
    <t>Port_Farwarding_TC_20</t>
  </si>
  <si>
    <t>Verify iperf (udp) from WAN Host to WAN interface,after adding Port redirect with same internal and extrenal ports.</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</si>
  <si>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same external and internal port).
5. Check for “ipfw list” in CLI to verify if rules are added.
6. Start iperf in WAN host(iperf -u -c &lt;WAN host IP&gt; -p &lt;external -port&gt; -i 1) and iperf in LAN host(iperf -u -s -p &lt;internal-port&gt; -i 1) which is specified in port forwarding rule.</t>
  </si>
  <si>
    <t>a) Rules should be added successfully.
b) Iperf (udp) from WAN host to WAN interface should be successful.</t>
  </si>
  <si>
    <t>Port_Farwarding_TC_21</t>
  </si>
  <si>
    <t>Verify iperf (tcp) from WAN Host to WAN interface,after adding Port redirect with different external port and internal port.</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</si>
  <si>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different external and internal port).
5. Check for “ipfw list” in CLI to verify if rules are added.
6. Start iperf in WAN host(iperf -c &lt;WAN host IP&gt; -p &lt;external-Port&gt; -i 1) and iperf in LAN host(iperf -s -p &lt;internal-Port&gt; -i 1) which is specified in port forwarding rule.</t>
  </si>
  <si>
    <t>a) Rules should be added successfully.
b) Iperf (tcp) from WAN host to WAN interface should be successful.</t>
  </si>
  <si>
    <t>Port_Farwarding_TC_22</t>
  </si>
  <si>
    <t>Verify iperf (udp) from WAN Host to WAN interface,after adding Port redirect with different external port and internal port.</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</si>
  <si>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different external and internal port).
5. Check for “ipfw list” in CLI to verify if rules are added.
6. Start iperf in WAN host(iperf -u -c &lt;WAN host IP&gt; -p &lt;external-Port&gt; -i 1) and iperf in LAN host(iperf -u -s -p &lt;internal-Port&gt; -i 1) which is specified in port forwarding rule.</t>
  </si>
  <si>
    <t>Port_Farwarding_TC_23</t>
  </si>
  <si>
    <t>Verify TCP loopback from LAN Host to WAN Interface,after adding Port redirect rule.</t>
  </si>
  <si>
    <t>1. Make sure DUT's WAN Port is up. It may be DHCP/PPPoE or static.2. Connect 1 LAN (192.168.0.100) host.3. Enable DMZ and Port forwarding for same IP.(Whichever IP used for DMZ, use Same IP for Port Forwarding)    Ex: dmz enable 192.168.0.100.    Ex: ipfw nat 300 config redirect_port tcp 192.168.0.100:xx xx (use same internal and external port)4.  Use 2 terminal in ubuntu,  on terminal 1 : Execute iperf server on LAN Host which has 192.168.0.100 IP. IPerf server command: iperf -s -i 15.  On terminal 2 : Execute iperf server on LAN Host which has 192.168.0.100 IP. IPerf server command: iperf -s -p xx -i 1.6.  On terminal 3: Execute Iperf client DMZ Host. command: iperf -c &lt;wan interface ip&gt; -i 1 -p xx.7.  The traffic should be recevied by Iperf server. Check in terminal 2 on LAN Host.8.  Delete redirect rule from the NAT Configuration by using : ipfw nat delete 300.9.  The traffic should be fallback to DMZ Ipserf server. Check in terminal 1 on LAN Host.</t>
  </si>
  <si>
    <t>The traffic should be fallback to DMZ Ipserf server. Check in terminal 1 on LAN Host.</t>
  </si>
  <si>
    <t>Port_Farwarding_TC_24</t>
  </si>
  <si>
    <t>Verify UDP looback from LAN Host to WAN Interface,after adding Port redirect rule.</t>
  </si>
  <si>
    <t>1. Make sure DUT's WAN Port is up. It may be DHCP/PPPoE or static.
2. Connect 1 LAN (192.168.0.100) host.
3. Enable DMZ and Port forwarding for same IP.(Whichever IP used for DMZ, use Same IP for Port Forwarding)
    Ex: dmz enable 192.168.0.100.
    Ex: ipfw nat 300 config redirect_port tcp 192.168.0.100:xx xx (use same internal and external port)
4.  Use 2 terminal in ubuntu,  on terminal 1 : Execute iperf server on LAN Host which has 192.168.0.100 IP. IPerf server command: iperf -u -s -i 1
5.  On terminal 2 : Execute iperf server on LAN Host which has 192.168.0.100 IP. IPerf server command: iperf -u -s -p xx -i 1.
6.  On terminal 3: Execute Iperf client DMZ Host. command: iperf -u -c &lt;wan interface ip&gt; -i 1 -p xx.
7.  The traffic should be recevied by Iperf server. Check in terminal 2 on LAN Host.
8.  Delete redirect rule from the NAT Configuration by using : ipfw nat delete 300.
9.  The traffic should be fallback to DMZ Ipserf server. Check in terminal 1 on LAN Host.</t>
  </si>
  <si>
    <t>The traffic should be fallback to DMZ Ipserf server. Check in terminal 1 on LAN Host</t>
  </si>
  <si>
    <t>Port_Farwarding_TC_25</t>
  </si>
  <si>
    <t>Verify ssh/FTP, TCP loopback from LAN Host to WAN Interface,after adding Port redirect rule.</t>
  </si>
  <si>
    <t>1. Make sure DUT's WAN Port is up. It may be DHCP/PPPoE or static.2. Connect 1 LAN (192.168.0.100) host.3. Enable DMZ and Port forwarding for same IP.(Whichever IP used for DMZ, use Same IP for Port Forwarding)    Ex: dmz enable 192.168.0.100.    Ex: ipfw nat 300 config redirect_port tcp 192.168.0.100:xx xx (use same internal and external port)4.  Use 2 terminal in ubuntu,  on terminal 1 : Execute iperf server on LAN Host which has 192.168.0.100 IP. IPerf server command: iperf -s -i 15.  On terminal 2 : Execute iperf server on LAN Host which has 192.168.0.100 IP. IPerf server command: iperf -s -p xx -i 1.6.  On terminal 3: Execute Iperf client DMZ Host. command: iperf -c &lt;wan interface ip&gt; -i 1 -p xx.7.  The traffic should be recevied by Iperf server. Check in terminal 2 on LAN Host.8.  Delete redirect rule from the NAT Configuration by using : ipfw nat delete 300.9.  The traffic should be fallback to DMZ Ipserf server. Check in terminal 1 on LAN Host. 
Verify ssh from LAN to WAN Host.</t>
  </si>
  <si>
    <t>The traffic should be fallback to DMZ Ipserf server. Check in terminal 1 on LAN Host.
SSH/FTP Should work.</t>
  </si>
  <si>
    <t>Port_Farwarding_TC_26</t>
  </si>
  <si>
    <t>Verify iperf (tcp) from WAN Host to WAN interface,after adding Port redirect with multiple external ports.</t>
  </si>
  <si>
    <t>Port_Farwarding_TC_27</t>
  </si>
  <si>
    <t>Verify iperf (udp) from WAN Host to WAN interface,after adding Port redirect with multiple external ports.</t>
  </si>
  <si>
    <t>Port_Farwarding_TC_28</t>
  </si>
  <si>
    <t>Verify ftp from WAN Host to WAN interface,after adding Port redirect with same port as 21.</t>
  </si>
  <si>
    <t>1. ECOS should be running on DUT.
2. Connect 2 LAN/WLAN Hosts and WAN host to DUT.
3. Enable port forwarding rule through CLI using command "ipfw nat &lt;ID&gt; config if &lt;INTERFACE&gt; redirect_port &lt;tcp/udp&gt; &lt;IP&gt;:&lt;internal-port&gt; &lt;external-port&gt; " or through GUI.
4. Make sure port should be added for TCP.
5. Check for “ipfw list” in CLI to verify if rules are added.
5. Make sure ftp server should be installed in the LAN Host specified in the port-forwarding rule.
6. Do ftp from WAN Host to WAN interface IP by using command “ftp WAN-interface IP”.
7. Give username and password to login.</t>
  </si>
  <si>
    <t>a) Rules should be added successfully.
b) FTP from WAN Host to WAN interface should be successful.</t>
  </si>
  <si>
    <t>Port_Farwarding_TC_29</t>
  </si>
  <si>
    <t>Verify ftp from WAN Host to WAN interface,after adding Port redirect with source port as 21 and destination port is not equal to 21.</t>
  </si>
  <si>
    <t>Port_Farwarding_TC_30</t>
  </si>
  <si>
    <t>Verify ftp from WAN Host to WAN interface,after adding Port redirect with source port is not equal to 21 and destination port is equal to 21.</t>
  </si>
  <si>
    <t>Port_Farwarding_TC_31</t>
  </si>
  <si>
    <t>Verify iperf (TCP) from WAN Host to WAN Interface with two NAT redirect port rules.</t>
  </si>
  <si>
    <t>1. ECOS should be running on DUT.
2. Connect 2 LAN/WLAN Hosts and WAN host to DUT.
3. Add two port forwarding rules through CLI using command "ipfw nat &lt;ID&gt; config if &lt;INTERFACE&gt; redirect_port &lt;tcp/udp&gt; &lt;IP&gt;:&lt;internal-port&gt; &lt;external-port&gt;" or through GUI.
4. Make sure port should be added for TCP.
5. Check for “ipfw list” in CLI to verify if rules are added.
6. Start iperf in WAN host(iperf -c &lt;WAN Interface IP&gt; -p &lt;external-Port&gt; -i 1) and iperf in LAN host (iperf -s -p &lt;internal-Port&gt; -i 1) which is specified in port forwarding rule.</t>
  </si>
  <si>
    <t>Port_Farwarding_TC_32</t>
  </si>
  <si>
    <t>Verify iperf (UDP) from WAN Host to WAN Interface  with two NAT redirect port rules.</t>
  </si>
  <si>
    <t>1. ECOS should be running on DUT.
2. Connect 2 LAN/WLAN Hosts and WAN host to DUT.
3. Add two port forwarding rules through CLI using command "ipfw nat &lt;ID&gt; config if &lt;INTERFACE&gt; redirect_port &lt;tcp/udp&gt; &lt;IP&gt;:&lt;internal-port&gt; &lt;external-port&gt;" or through GUI.
4. Make sure port should be added for UDP.
5. Check for “ipfw list” in CLI to verify if rules are added.
6. Start iperf in WAN host(iperf -c &lt;WAN Interface IP&gt; -p &lt;external-Port&gt; -u -i 1) and iperf in LAN host (iperf -s -u -p &lt;internal-Port&gt; -i 1) which is specified in port forwarding rule.</t>
  </si>
  <si>
    <t>a) Rules should be added successfully.
b) Iperf (udp ) from WAN host to WAN interface should be successful.</t>
  </si>
  <si>
    <t>Port_Farwarding_TC_33</t>
  </si>
  <si>
    <t>Verify ping from LAN Host to WAN Host IP after after adding Port redirect rule. Ping from minicom console.</t>
  </si>
  <si>
    <t>1. ECOS should be running on DUT.
2. Connect 2 LAN/WLAN Hosts and WAN host to DUT.
3. Add port forwarding rules through CLI using command "ipfw nat &lt;ID&gt; config if &lt;INTERFACE&gt; redirect_port &lt;tcp/udp&gt; &lt;IP&gt;:&lt;internal-port&gt; &lt;external-port&gt;" or through GUI.
4. Make sure port should be added for TCP.
5. Check for “ipfw list” in CLI to verify if rules are added.
6. Check “Wanstatus” in CLI. Find the serverIP.
7. Do Ping from ecos console to WAN Host IP of DUT. 
8. Do ping from LAN Host to WAN Host.</t>
  </si>
  <si>
    <t>a) Rules should be added successfully.
b) Ping from ecos console to WAN Host IP should not be successful.</t>
  </si>
  <si>
    <t>Port_Farwarding_TC_34</t>
  </si>
  <si>
    <t>Verify ping from LAN Host to Bridge IP after adding Port redirect rule.  Ping from minicom console.</t>
  </si>
  <si>
    <t>1. ECOS should be running on DUT.
2. Connect 2 LAN/WLAN Hosts and WAN host to DUT.
3. Add port forwarding rules through CLI using command "ipfw nat &lt;ID&gt; config if &lt;INTERFACE&gt; redirect_port &lt;tcp/udp&gt; &lt;IP&gt;:&lt;internal-port&gt; &lt;external-port&gt;" or through GUI.
4. Make sure port should be added for TCP.
5. Check for “ipfw list” in CLI to verify if rules are added.
6. Check “Wanstatus” in CLI. Find the serverIP.
7. Do Ping from ecos console to WAN Host IP of DUT. 
8. Do ping from LAN Host to Bridge IP.</t>
  </si>
  <si>
    <t>a) Rules should be added successfully.
b) Ping from LAN Host to Bridge IP must be successful.</t>
  </si>
  <si>
    <t>Port_Farwarding_TC_35</t>
  </si>
  <si>
    <t>Verify ping from LAN Host to WAN Host IP after adding Port redirect rule.
 Ping from minicom console.</t>
  </si>
  <si>
    <t>Port_Farwarding_TC_36</t>
  </si>
  <si>
    <t>Verify ping from LAN Host  to Bridge IP after adding Port redirect rule.
 Ping from minicom console.</t>
  </si>
  <si>
    <t>Port_Farwarding_TC_37</t>
  </si>
  <si>
    <t>Verify ping from LAN Host to WAN interafce IP after adding Port redirect rule. Ping from minicom console.</t>
  </si>
  <si>
    <t>1. ECOS should be running on DUT.
2. Connect 2 LAN/WLAN Hosts and WAN host to DUT.
3. Add port forwarding rules through CLI using command "ipfw nat &lt;ID&gt; config if &lt;INTERFACE&gt; redirect_port &lt;tcp/udp&gt; &lt;IP&gt;:&lt;internal-port&gt; &lt;external-port&gt;" or through GUI.
4. Make sure port should be added for TCP.
5. Check for “ipfw list” in CLI to verify if rules are added.
6. Check “Wanstatus” in CLI. Find the serverIP.
7. Do Ping from ecos console to WAN Host IP of DUT. 
8. Do ping from LAN Host to WAN Interface IP.</t>
  </si>
  <si>
    <t>a) Rules should be added successfully.
b) Ping from LAN Host to WAN Interface IP should be successful.</t>
  </si>
  <si>
    <t>Jack-out and Jack-in wan cable multiple times with Port forwarding Enabled</t>
  </si>
  <si>
    <t>To verify Port forwarding functionality with iperf,IPOP, ssh and FTP.</t>
  </si>
  <si>
    <t>DUT(WAN-Static/DHCP/PPPoE)-----3 LAN Hosts.(1 LAN Host= Port forwarding Enable)</t>
  </si>
  <si>
    <t>Port_Farwarding_TC_38</t>
  </si>
  <si>
    <t>1. ECOS should be running on DUT.
2. Connect 2 LAN/WLAN Hosts and WAN host to DUT.
3. Enable port forwarding rule through CLI using command ""ipfw nat &lt;ID&gt; config if &lt;INTERFACE&gt; redirect_port &lt;tcp/udp&gt; &lt;IP&gt;:&lt;internal-port&gt; &lt;external-port&gt;"" or through GUI.
4. Make sure the port should be added for ftp/ssh.
5. Check for “ipfw list” in CLI to verify if rules are added.
6. Do ftp/ssh from LAN host to WAN interface (ftp server should be running on the LAN host specified in port-forwarding rule) using command “ftp &lt;WAN interface IP&gt;” in terminal.
7. Remove the WAN cable and plug it again, try to access FTP.
8. Repeat step 7 multiple times.</t>
  </si>
  <si>
    <t>a) Rules should be added successfully.
b)FTP from LAN host to WAN interface should be successful.</t>
  </si>
  <si>
    <t>Port_Farwarding_TC_39</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</si>
  <si>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5. Check for “ipfw list” in CLI to verify if rules are added.
6. Start iperf in LAN host(iperf -c &lt;WAN host IP&gt; -i 1) and iperf in WAN host(iperf -s -i 1).
7. Remove the WAN cable and plug it again, iperf should continue after plugging-in the cable.
8. Repeat step 7 multiple times.</t>
  </si>
  <si>
    <t>a) Rules should be added successfully.
b)Iperf (tcp) from LAN host to WAN host should be successful</t>
  </si>
  <si>
    <t>Port_Farwarding_TC_40</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</si>
  <si>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5. Check for “ipfw list” in CLI to verify if rules are added.
6. Start iperf in LAN host(iperf -u -c &lt;WAN host IP&gt; -i 1) and iperf in WAN host(iperf -u -s -i 1).
7. Remove the WAN cable and plug it again, iperf should continue after plugging-in the cable.
8. Repeat step 7 multiple times.</t>
  </si>
  <si>
    <t>a) Rules should be added successfully.
b) Iperf (udp) from LAN host to WAN host should be successful.</t>
  </si>
  <si>
    <t>Port_Farwarding_TC_41</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</si>
  <si>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5. Check for “ipfw list” in CLI to verify if rules are added.
6. Start iperf in WAN host(iperf -c &lt;WAN INTERFACE IP&gt; -i 1) and iperf in LAN host(iperf -s -i 1) which is specified in port forwarding rule.
7. Remove the WAN cable and plug it again, iperf should continue after plugging-in the cable.
8. Repeat step 7 multiple times.</t>
  </si>
  <si>
    <t>a) Rules should be added successfully.
b) Iperf (tcp) from LAN host to WAN interface should be successful.</t>
  </si>
  <si>
    <t>Port_Farwarding_TC_42</t>
  </si>
  <si>
    <t>1. ECOS should be running on DUT.
2. Connect 2 LAN/WLAN Hosts and WAN host to DUT.
3. Enable port forwarding rule through CLI using command ""ipfw nat &lt;ID&gt; config if &lt;INTERFACE&gt; redirect_port &lt;tcp/udp&gt; &lt;IP&gt;:&lt;internal-port&gt; &lt;external-port&gt;"" or through GUI.
4. Make sure the port should be added for ftp/ssh.
5. Check for “ipfw list” in CLI to verify if rules are added.
6. Do ftp/ssh from LAN host to WAN interface (ftp server should be running on the LAN host specified in port-forwarding rule) using command “ftp &lt;WAN interface IP&gt;” in terminal using “ftp &lt;WAN interface IP&gt;” in terminal .
7. Remove the WAN cable and plug it again, try to access ftp server..
8. Repeat step 7 multiple times.</t>
  </si>
  <si>
    <t>a) Rules should be added successfully.
b) FTP from WAN host to WAN interface should be successful.</t>
  </si>
  <si>
    <t>Port_Farwarding_TC_43</t>
  </si>
  <si>
    <t>1. Make sure DUT's WAN Port is up. It may be DHCP/PPPoE or static.
2. Connect 2 LAN host, LAN Host1(192.168.0.100) and LAN Host2(192.168.0.101).
3. Add NAT redirect rule by using “ipfw nat 300 config redirect_port tcp 192.168.0.100:22 22”, where 192.168.0.100 is LAN IP address and 22 is internal and external ports.
4. Check for “ipfw list”, will get 1 nat redirect rule and its associated firewall rules gets added.Do jack-in jack-out of wan cable.
Ex: ipfw nat 300 config redirect_port tcp 192.168.0.100:xx xx (use same internal and external port).
5. Use 2 terminal in ubuntu PC, terminal 1 : Execute iperf server on LAN Host 1 by using "iperf -s -i 1".
6. On Terminal 2 : Execute iperf server on LAN Host 1 by using "iperf -s -p xx -i 1".
7. Execute Iperf client on LAN Host 2 by using command: iperf -c &lt;wan interface ip&gt; -i 1 -p xx.
8. The traffic should be received by Iperf server. Check in terminal 2 in LAN Host 1.
9. Delete rule from the NAT Configuration by using : ipfw nat delete 300.
10. The traffic should be fallback to Iperf server. Check in terminal 1 on LAN Host 1.
11. Please verify by using IPOP tool.</t>
  </si>
  <si>
    <t>Port_Farwarding_TC_44</t>
  </si>
  <si>
    <t>1. Make sure DUT's WAN Port is up. It may be DHCP/PPPoE or static.
2. Connect 2 LAN LAN host, LAN Host1(192.168.0.100) and LAN Host2(192.168.0.101).
3. Add NAT redirect rule by using “ipfw nat 300 config redirect_port tcp 192.168.0.100:22 22”, where 192.168.0.100 is LAN IP address and 22 is internal and external ports.
4. Check for “ipfw list”, will get 1 nat redirect rule and its associated firewall rules gets added.Do jack-in jack-out of wan cable.
Ex: ipfw nat 300 config redirect_port tcp 192.168.0.100:xx xx (use same internal and external port).
5. Use 2 terminal in ubuntu PC, terminal 1 : Execute iperf server on LAN Host 1 by using "iperf -u -s -i 1".
6. On Terminal 2 : Execute iperf server on LAN Host 1 by using "iperf -u -s -p xx -i 1".
7. Execute Iperf client on LAN Host 2 by using command: iperf -u -c &lt;wan interface ip&gt; -i 1 -p xx.
8. The traffic should be received by Iperf server. Check in terminal 2 in LAN Host 1.
9. Delete redirect rule from the NAT Configuration by using : ipfw nat delete 300.
10. The traffic should be fallback to Iperf server. Check in terminal 1 on LAN Host 1.</t>
  </si>
  <si>
    <t>Port_Farwarding_TC_45</t>
  </si>
  <si>
    <t>1. ECOS should be running on DUT.
2. Connect 2 LAN/WLAN Hosts and WAN host to DUT.
3. Enable port forwarding rule through CLI using command "ipfw nat &lt;ID&gt; config if &lt;INTERFACE&gt; redirect_port &lt;tcp/udp&gt; &lt;IP&gt;:&lt;internal-port&gt; &lt;external-port&gt;" or through GUI.
4. Check for “ipfw list” in CLI to verify if rules are added.
5. Ping from LAN host to WAN host.
6. Remove the WAN cable and plug it again, ping should continue after plugging-in the cable.
7. Repeat step 6 multiple times.</t>
  </si>
  <si>
    <t>Port_Farwarding_TC_46</t>
  </si>
  <si>
    <t>1. ECOS should be running on DUT.
2. Connect 2 LAN/WLAN Hosts and WAN host to DUT.
3. Enable port forwarding rule through CLI using command "ipfw nat &lt;ID&gt; config if &lt;INTERFACE&gt; redirect_port &lt;tcp/udp&gt; &lt;IP&gt;:&lt;internal-port&gt; &lt;external-port&gt;" or through GUI.
4. Check for “ipfw list” in CLI to verify if rules are added.
5. Ping from LAN host to Bridge IP.
6. Remove the WAN cable and plug it again, ping should continue after plugging-in the cable.
7. Repeat step 6 multiple times.</t>
  </si>
  <si>
    <t>Port_Farwarding_TC_47</t>
  </si>
  <si>
    <t>Port_Farwarding_TC_48</t>
  </si>
  <si>
    <t>Port_Farwarding_TC_49</t>
  </si>
  <si>
    <t>1. ECOS should be running on DUT.
2. Connect 2 LAN/WLAN Hosts and WAN host to DUT.
3. Enable port forwarding rule through CLI using command "ipfw nat &lt;ID&gt; config if &lt;INTERFACE&gt; redirect_port &lt;tcp/udp&gt; &lt;IP&gt;:&lt;internal-port&gt; &lt;external-port&gt;" or through GUI.
4. Check for “ipfw list” in CLI to verify if rules are added.
5. Ping from LAN host to WAN interface IP.
6. Remove the WAN cable and plug it again, ping should continue after plugging-in the cable.
7. Repeat step 6 multiple times.</t>
  </si>
  <si>
    <t>Port_Farwarding_TC_50</t>
  </si>
  <si>
    <t>1. ECOS should be running on DUT.
2. Connect 2 LAN/WLAN Hosts and WAN host to DUT.
3. Enable port forwarding rule through CLI using command ""ipfw nat &lt;ID&gt; config if &lt;INTERFACE&gt; redirect_port &lt;tcp/udp&gt; &lt;IP&gt;:&lt;internal-port&gt; &lt;external-port&gt;"" or through GUI.
4. Make sure the port should be added for ftp/ssh.
5. Check for “ipfw list” in CLI to verify if rules are added.
6. Do ftp/ssh from LAN host to WAN host (ftp server should be running on the WAN host)using command “ftp &lt;WAN host IP&gt;” in terminal..
7. Remove the WAN cable and plug it again, try to access ftp server again.
8. Repeat step 7 multiple times.</t>
  </si>
  <si>
    <t>Port_Farwarding_TC_51</t>
  </si>
  <si>
    <t>1. ECOS should be running on DUT.
2. Connect 2 LAN/WLAN Hosts and WAN host to DUT.
3. Enable port forwarding rule through CLI using command "ipfw nat &lt;ID&gt; config if &lt;INTERFACE&gt; redirect_port &lt;tcp/udp&gt; &lt;IP&gt;:&lt;internal-port&gt; &lt;external-port&gt;" or through GUI.
4. Make sure the port should be added.
5. Check for “ipfw list” in CLI to verify if rules are added.
6. Ping from WAN host to LAN host.
7. Remove the WAN cable and plug it again, Ping should continue after plugging-in the cable.
8. Repeat step 7 multiple times.</t>
  </si>
  <si>
    <t>Port_Farwarding_TC_52</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</si>
  <si>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same external and internal port).
5. Check for “ipfw list” in CLI to verify if rules are added.
6. Start iperf in WAN host(iperf -c &lt;WAN host IP&gt; -p &lt;external -port&gt; -i 1) and iperf in LAN host(iperf -s -p &lt;internal-port&gt; -i 1) which is specified in port forwarding rule.
7. Remove the WAN cable and plug it again, iperf should continue after plugging-in the cable.
8. Repeat step 7 multiple times.</t>
  </si>
  <si>
    <t>Port_Farwarding_TC_53</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</si>
  <si>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same external and internal port).
5. Check for “ipfw list” in CLI to verify if rules are added.
6. Start iperf in WAN host(iperf -u -c &lt;WAN host IP&gt; -p &lt;external -port&gt; -i 1) and iperf in LAN host(iperf -u -s -p &lt;internal-port&gt; -i 1) which is specified in port forwarding rule.
7. Remove the WAN cable and plug it again, iperf should continue after plugging-in the cable.
8. Repeat step 7 multiple times.</t>
  </si>
  <si>
    <t>Port_Farwarding_TC_54</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</si>
  <si>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different external and internal port).
5. Check for “ipfw list” in CLI to verify if rules are added.
6. Start iperf in WAN host(iperf -c &lt;WAN host IP&gt; -p &lt;external -port&gt; -i 1) and iperf in LAN host(iperf -s -p &lt;internal-port&gt; -i 1) which is specified in port forwarding rule.
7. Remove the WAN cable and plug it again, iperf should continue after plugging-in the cable.
8. Repeat step 7 multiple times.</t>
  </si>
  <si>
    <t>Port_Farwarding_TC_55</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</si>
  <si>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different external and internal port).
5. Check for “ipfw list” in CLI to verify if rules are added.
6. Start iperf in WAN host(iperf -u -c &lt;WAN host IP&gt; -p &lt;external -port&gt; -i 1) and iperf in LAN host(iperf -u -s -p &lt;internal-port&gt; -i 1) which is specified in port forwarding rule.
7. Remove the WAN cable and plug it again, iperf should continue after plugging-in the cable.
8. Repeat step 7 multiple times.</t>
  </si>
  <si>
    <t>Port_Farwarding_TC_56</t>
  </si>
  <si>
    <t>Verify TCP loopback from LAN Host to WAN Interaface,after adding Port redirect rule.</t>
  </si>
  <si>
    <t>1. Make sure DUT's WAN Port is up. It may be DHCP/PPPoE or static.2. Connect 1 LAN (192.168.0.100) host.3. Enable DMZ and Port forwarding for same IP.(Whichever IP used for DMZ, use Same IP for Port Forwarding)    Ex: dmz enable 192.168.0.100.    Ex: ipfw nat 300 config redirect_port tcp 192.168.0.100:xx xx (use same internal and external port)4.Do jack-in jack-out of wan cable.  Use 2 terminal in ubuntu,  on terminal 1 : Execute iperf server on LAN Host which has 192.168.0.100 IP. IPerf server command: iperf -s -i 15.  On terminal 2 : Execute iperf server on LAN Host which has 192.168.0.100 IP. IPerf server command: iperf -s -p xx -i 1.6.  On terminal 3: Execute Iperf client DMZ Host. command: iperf -c &lt;wan interface ip&gt; -i 1 -p xx.7.  The traffic should be recevied by Iperf server. Check in terminal 2 on LAN Host.8.  Delete redirect rule from the NAT Configuration by using : ipfw nat delete 300.9.  The traffic should be fallback to DMZ Ipserf server. Check in terminal 1 on LAN Host.</t>
  </si>
  <si>
    <t>Port_Farwarding_TC_57</t>
  </si>
  <si>
    <t>Verify UDP Fallback from LAN Host to WAN Interaface,after adding Port redirect rule.</t>
  </si>
  <si>
    <t>1. Make sure DUT's WAN Port is up. It may be DHCP/PPPoE or static.
2. Connect 1 LAN (192.168.0.100) host.
3. Enable DMZ and Port forwarding for same IP.(Whichever IP used for DMZ, use Same IP for Port Forwarding)
    Ex: dmz enable 192.168.0.100.
    Ex: ipfw nat 300 config redirect_port tcp 192.168.0.100:xx xx (use same internal and external port)
4.  Use 2 terminal in ubuntu,  on terminal 1 : Execute iperf server on LAN Host which has 192.168.0.100 IP. IPerf server command: iperf -u -s -i 1.Do jack-in jack-out of wan cable.
5.  On terminal 2 : Execute iperf server on LAN Host which has 192.168.0.100 IP. IPerf server command: iperf -u -s -p xx -i 1.
6.  On terminal 3: Execute Iperf client DMZ Host. command: iperf -u -c &lt;wan interface ip&gt; -i 1 -p xx.
7.  The traffic should be recevied by Iperf server. Check in terminal 2 on LAN Host.
8.  Delete redirect rule from the NAT Configuration by using : ipfw nat delete 300.
9.  The traffic should be fallback to DMZ Ipserf server. Check in terminal 1 on LAN Host.</t>
  </si>
  <si>
    <t>Port_Farwarding_TC_58</t>
  </si>
  <si>
    <t>Verify ssh/FTP, TCP loopback from LAN Host to WAN Interaface,after adding Port redirect rule.</t>
  </si>
  <si>
    <t>1. Make sure DUT's WAN Port is up. It may be DHCP/PPPoE or static.2. Connect 1 LAN (192.168.0.100) host.3. Enable DMZ and Port forwarding for same IP.(Whichever IP used for DMZ, use Same IP for Port Forwarding)    Ex: dmz enable 192.168.0.100.    Ex: ipfw nat 300 config redirect_port tcp 192.168.0.100:xx xx (use same internal and external port)4.  Use 2 terminal in ubuntu,  on terminal 1 : Execute iperf server on LAN Host which has 192.168.0.100 IP. IPerf server command: iperf -s -i 15.  On terminal 2 : Execute iperf server on LAN Host which has 192.168.0.100 IP. IPerf server command: iperf -s -p xx -i 1.6.  On terminal 3: Execute Iperf client DMZ Host. command: iperf -c &lt;wan interface ip&gt; -i 1 -p xx.7.  The traffic should be recevied by Iperf server. Check in terminal 2 on LAN Host.8.  Delete redirect rule from the NAT Configuration by using : ipfw nat delete 300.9.  The traffic should be fallback to DMZ Ipserf server. Check in terminal 1 on LAN Host. Do jack-in jack-out of wan cable.
Verify ssh from LAN to WAN Host.</t>
  </si>
  <si>
    <t>Port_Farwarding_TC_59</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</si>
  <si>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different external and internal port).
5. Check for “ipfw list” in CLI to verify if rules are added.Do jack-in jack-out of wan cable.
6. Start iperf in WAN host(iperf -c &lt;WAN host IP&gt; -p &lt;external-Port&gt; -i 1) and iperf in LAN host(iperf -s -p &lt;internal-Port&gt; -i 1) which is specified in port forwarding rule.</t>
  </si>
  <si>
    <t>Port_Farwarding_TC_60</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</si>
  <si>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different external and internal port).
5. Check for “ipfw list” in CLI to verify if rules are added.Do jack-in jack-out of wan cable.
6. Start iperf in WAN host(iperf -u -c &lt;WAN host IP&gt; -p &lt;external-Port&gt; -i 1) and iperf in LAN host(iperf -u -s -p &lt;internal-Port&gt; -i 1) which is specified in port forwarding rule.</t>
  </si>
  <si>
    <t>Port_Farwarding_TC_61</t>
  </si>
  <si>
    <t>1. ECOS should be running on DUT.
2. Connect 2 LAN/WLAN Hosts and WAN host to DUT.
3. Enable port forwarding rule through CLI using command "ipfw nat &lt;ID&gt; config if &lt;INTERFACE&gt; redirect_port &lt;tcp/udp&gt; &lt;IP&gt;:&lt;internal-port&gt; &lt;external-port&gt; " or through GUI.
4. Make sure port should be added for TCP.
5. Check for “ipfw list” in CLI to verify if rules are added.
5. Make sure ftp server should be installed in the LAN Host specified in the port-forwarding rule.Do jack-in jack-out of wan cable.
6. Do ftp from WAN Host to WAN interface IP by using command “ftp WAN-interface IP”.
7. Give username and password to login.</t>
  </si>
  <si>
    <t>Port_Farwarding_TC_62</t>
  </si>
  <si>
    <t>Port_Farwarding_TC_63</t>
  </si>
  <si>
    <t>Port_Farwarding_TC_64</t>
  </si>
  <si>
    <t>1. ECOS should be running on DUT.
2. Connect 2 LAN/WLAN Hosts and WAN host to DUT.
3. Add two port forwarding rules through CLI using command "ipfw nat &lt;ID&gt; config if &lt;INTERFACE&gt; redirect_port &lt;tcp/udp&gt; &lt;IP&gt;:&lt;internal-port&gt; &lt;external-port&gt;" or through GUI.
4. Make sure port should be added for TCP.
5. Check for “ipfw list” in CLI to verify if rules are added.Do jack-in jack-out of wan cable.
6. Start iperf in WAN host(iperf -c &lt;WAN Interface IP&gt; -p &lt;external-Port&gt; -i 1) and iperf in LAN host (iperf -s -p &lt;internal-Port&gt; -i 1) which is specified in port forwarding rule.</t>
  </si>
  <si>
    <t>Port_Farwarding_TC_65</t>
  </si>
  <si>
    <t>1. ECOS should be running on DUT.
2. Connect 2 LAN/WLAN Hosts and WAN host to DUT.
3. Add two port forwarding rules through CLI using command "ipfw nat &lt;ID&gt; config if &lt;INTERFACE&gt; redirect_port &lt;tcp/udp&gt; &lt;IP&gt;:&lt;internal-port&gt; &lt;external-port&gt;" or through GUI.
4. Make sure port should be added for UDP.
5. Check for “ipfw list” in CLI to verify if rules are added.Do jack-in jack-out of wan cable.
6. Start iperf in WAN host(iperf -c &lt;WAN Interface IP&gt; -p &lt;external-Port&gt; -u -i 1) and iperf in LAN host (iperf -s -u -p &lt;internal-Port&gt; -i 1) which is specified in port forwarding rule.</t>
  </si>
  <si>
    <t>Port_Farwarding_TC_66</t>
  </si>
  <si>
    <t>1. ECOS should be running on DUT.
2. Connect 2 LAN/WLAN Hosts and WAN host to DUT.
3. Add port forwarding rules through CLI using command "ipfw nat &lt;ID&gt; config if &lt;INTERFACE&gt; redirect_port &lt;tcp/udp&gt; &lt;IP&gt;:&lt;internal-port&gt; &lt;external-port&gt;" or through GUI.
4. Make sure port should be added for TCP.
5. Check for “ipfw list” in CLI to verify if rules are added.
6. Check “Wanstatus” in CLI. Find the serverIP.
7. Do Ping from ecos console to WAN Host IP of DUT. Do jack-in jack-out of wan cable.
8. Do ping from LAN Host to WAN Host.</t>
  </si>
  <si>
    <t>Port_Farwarding_TC_67</t>
  </si>
  <si>
    <t>1. ECOS should be running on DUT.
2. Connect 2 LAN/WLAN Hosts and WAN host to DUT.
3. Add port forwarding rules through CLI using command "ipfw nat &lt;ID&gt; config if &lt;INTERFACE&gt; redirect_port &lt;tcp/udp&gt; &lt;IP&gt;:&lt;internal-port&gt; &lt;external-port&gt;" or through GUI.
4. Make sure port should be added for TCP.
5. Check for “ipfw list” in CLI to verify if rules are added.
6. Check “Wanstatus” in CLI. Find the serverIP.
7. Do Ping from ecos console to WAN Host IP of DUT. Do jack-in jack-out of wan cable.
8. Do ping from LAN Host to Bridge IP.</t>
  </si>
  <si>
    <t>Port_Farwarding_TC_68</t>
  </si>
  <si>
    <t>Port_Farwarding_TC_69</t>
  </si>
  <si>
    <t>Port_Farwarding_TC_70</t>
  </si>
  <si>
    <t>Verify ping from LAN Host to WAN interface IP after adding Port redirect rule. Ping from minicom console.</t>
  </si>
  <si>
    <t>1. ECOS should be running on DUT.
2. Connect 2 LAN/WLAN Hosts and WAN host to DUT.
3. Add port forwarding rules through CLI using command "ipfw nat &lt;ID&gt; config if &lt;INTERFACE&gt; redirect_port &lt;tcp/udp&gt; &lt;IP&gt;:&lt;internal-port&gt; &lt;external-port&gt;" or through GUI.
4. Make sure port should be added for TCP.
5. Check for “ipfw list” in CLI to verify if rules are added.
6. Check “Wanstatus” in CLI. Find the serverIP.
7. Do Ping from ecos console to WAN Host IP of DUT. Do jack-in jack-out of wan cable.
8. Do ping from LAN Host to WAN Interface IP.</t>
  </si>
  <si>
    <t>Port_Farwarding_TC_71</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</si>
  <si>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same external and internal port).
5. Enable remote access through GUI from any of the LAN host.
6. Open GUI from WAN host using IP "http://&lt;WAN interface IP&gt;:8080".
7. Check for “ipfw list” in CLI to verify if rules are added.
8. Start iperf in WAN host(iperf -c &lt;WAN host IP&gt; -p &lt;external -port&gt; -i 1) and iperf in LAN host(iperf -s -p &lt;internal-port&gt; -i 1) which is specified in port forwarding rule.</t>
  </si>
  <si>
    <t>Port_Farwarding_TC_72</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</si>
  <si>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UDP(with same external and internal port).
5. Enable remote access through GUI from any of the LAN host.
6. Open GUI from WAN host using IP "http://&lt;WAN interface IP&gt;:8080".
7. Check for “ipfw list” in CLI to verify if rules are added.
8. Start iperf in WAN host(iperf -u -c &lt;WAN host IP&gt; -p &lt;external -port&gt; -i 1) and iperf in LAN host(iperf -u -s -p &lt;internal-port&gt; -i 1) which is specified in port forwarding rule.</t>
  </si>
  <si>
    <t>Port_Farwarding_TC_73</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</si>
  <si>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TCP (with different external and internal port).
5. Enable remote access through GUI from any of the LAN host.
6. Open GUI from WAN host using IP "http://&lt;WAN interface IP&gt;:8080".
7. Check for “ipfw list” in CLI to verify if rules are added.
8. Start iperf in WAN host(iperf -c &lt;WAN host IP&gt; -p &lt;external-Port&gt; -i 1) and iperf in LAN host(iperf -s -p &lt;internal-Port&gt; -i 1) which is specified in port forwarding rule</t>
  </si>
  <si>
    <t>Port_Farwarding_TC_74</t>
  </si>
  <si>
    <t>1. ECOS should be running on DUT.
2. Connect 2 LAN/WLAN Hosts and WAN host to DUT.
3. Enable port forwarding rule through CLI using command "ipfw nat &lt;ID&gt; config if &lt;INTERFACE&gt; redirect_port &lt;tcp/udp&gt; &lt;IP&gt;:&lt;internal-port&gt; &lt;external-port&gt;" or through GUI.
4. Make sure port should be added for UDP (with different external and internal port).
5. Enable remote access through GUI from any of the LAN host.
6. Open GUI from WAN host using IP "http://&lt;WAN interface IP&gt;:8080".
7. Check for “ipfw list” in CLI to verify if rules are added.
8. Start iperf in WAN host(iperf -u -c &lt;WAN host IP&gt; -p &lt;external-Port&gt; -i 1) and iperf in LAN host(iperf -u -s -p &lt;internal-Port&gt; -i 1) which is specified in port forwarding rule.</t>
  </si>
  <si>
    <t>Port_Farwarding_TC_75</t>
  </si>
  <si>
    <t>Port_Farwarding_TC_76</t>
  </si>
  <si>
    <t>Port_Farwarding_TC_77</t>
  </si>
  <si>
    <t>Port_Farwarding_TC_78</t>
  </si>
  <si>
    <t>Port_Farwarding_TC_79</t>
  </si>
  <si>
    <t>Port_Farwarding_TC_80</t>
  </si>
  <si>
    <t>1. ECOS should be running on DUT.
2. Connect 2 LAN/WLAN Hosts and WAN host to DUT.
3. Enable port forwarding rule through CLI using command "ipfw nat &lt;ID&gt; config if &lt;INTERFACE&gt; redirect_port &lt;tcp/udp&gt; &lt;IP&gt;:&lt;internal-port&gt; &lt;external-port&gt; " or through GUI.
4. Make sure port should be added for TCP.
5. Enable remote access through GUI from any of the LAN host.
6. Open GUI from WAN host using IP "http://&lt;WAN interface IP&gt;:8080".
7. Check for “ipfw list” in CLI to verify if rules are added.
8. Make sure ftp server should be installed in the LAN Host specified in the port-forwarding rule.
9. Do ftp from WAN Host to WAN interface IP by using command “ftp WAN-interface IP”.
10. Give username and password to login.</t>
  </si>
  <si>
    <t>Port_Farwarding_TC_81</t>
  </si>
  <si>
    <t>Port_Farwarding_TC_82</t>
  </si>
  <si>
    <t>Port_Farwarding_TC_83</t>
  </si>
  <si>
    <t>1. ECOS should be running on DUT.
2. Connect 2 LAN/WLAN Hosts and WAN host to DUT.
3. Add two port forwarding rules through CLI using command "ipfw nat &lt;ID&gt; config if &lt;INTERFACE&gt; redirect_port &lt;tcp/udp&gt; &lt;IP&gt;:&lt;internal-port&gt; &lt;external-port&gt;" or through GUI.
4. Make sure port should be added for TCP.
5. Enable remote access through GUI from any of the LAN host.
6. Open GUI from WAN host using IP "http://&lt;WAN interface IP&gt;:8080".
7. Check for “ipfw list” in CLI to verify if rules are added.
8. Start iperf in WAN host(iperf -c &lt;WAN Interface IP&gt; -p &lt;external-Port&gt; -i 1) and iperf in LAN host (iperf -s -p &lt;internal-Port&gt; -i 1) which is specified in port forwarding rule.</t>
  </si>
  <si>
    <t>a) Rules should be added successfully.
b) Ping from ecos console to Bridge IP should be successful.</t>
  </si>
  <si>
    <t>Port_Farwarding_TC_84</t>
  </si>
  <si>
    <t>1. ECOS should be running on DUT.
2. Connect 2 LAN/WLAN Hosts and WAN host to DUT.
3. Add two port forwarding rules through CLI using command "ipfw nat &lt;ID&gt; config if &lt;INTERFACE&gt; redirect_port &lt;tcp/udp&gt; &lt;IP&gt;:&lt;internal-port&gt; &lt;external-port&gt;" or through GUI.
4. Make sure port should be added for UDP.
5. Enable remote access through GUI from any of the LAN host.
6. Open GUI from WAN host using IP "http://&lt;WAN interface IP&gt;:8080".
7. Check for “ipfw list” in CLI to verify if rules are added.
8. Start iperf in WAN host(iperf -c &lt;WAN Interface IP&gt; -u -p &lt;external-Port&gt; -i 1) and iperf in LAN host (iperf -s -u -p &lt;internal-Port&gt; -i 1) which is specified in port forwarding rule.</t>
  </si>
  <si>
    <t>a) Rules should be added successfully.
b) Ping from ecos console to WAN Interface IP should not be successful.</t>
  </si>
  <si>
    <t>Port_Farwarding_TC_85</t>
  </si>
  <si>
    <t>Verify ssh/FTP from LAN (PF rule added) Host to WAN Interaface,after adding port redirect rule.</t>
  </si>
  <si>
    <t>1. ECOS should be running on DUT.
2. Connect 2 LAN/WLAN Hosts and WAN host to DUT.
3. Run the script which will keep adding different Port redirect rules, script should flush all rules when limit is exceeded.
4. Meanwhile do ftp/ssh from LAN host to WAN interface (ftp server should be running on the LAN host specified in port-forwarding rule) using command “ftp &lt;WAN interface IP&gt;” in terminal.</t>
  </si>
  <si>
    <t>a) Rules should be added successfully.
b) ftp from LAN host to WAN interface should not be successful.</t>
  </si>
  <si>
    <t>Port_Farwarding_TC_86</t>
  </si>
  <si>
    <t>Verify iperf (tcp) from LAN Host(PF rule added) to WAN Host,after adding port redirect rule.</t>
  </si>
  <si>
    <t>1. ECOS should be running on DUT.
2. Connect 2 LAN/WLAN Hosts and WAN host to DUT.
3. Run the script which will keep adding different Port redirect rules, script should flush all rules when limit is exceeded.
4. Meanwhile Start iperf in LAN host(iperf -c &lt;WAN host IP&gt; -i 1) and iperf in WAN host(iperf -s -i 1).</t>
  </si>
  <si>
    <t>a) Rules should be added successfully.
b) iperf from LAN host to WAN host should not be successful.</t>
  </si>
  <si>
    <t>Port_Farwarding_TC_87</t>
  </si>
  <si>
    <t>1. ECOS should be running on DUT.
2. Connect 2 LAN/WLAN Hosts and WAN host to DUT.
3. Run the script which will keep adding different Port redirect rules, script should flush all rules when limit is exceeded.
4. Meanwhile Start iperf in LAN host(iperf -u -c &lt;WAN host IP&gt; -i 1) and iperf in WAN host(iperf -u -s -i 1).</t>
  </si>
  <si>
    <t>Port_Farwarding_TC_88</t>
  </si>
  <si>
    <t>1. ECOS should be running on DUT.
2. Connect 2 LAN/WLAN Hosts and WAN host to DUT.
3. Run the script which will keep adding different Port redirect rules, script should flush all rules when limit is exceeded.
4. Meanwhile Start iperf in LAN host(iperf -u -c &lt;WAN interface IP&gt; -i 1) and iperf in LAN host(iperf -u -s -i 1) which is specified in port forwarding rule.</t>
  </si>
  <si>
    <t>a) Rules should be added successfully.
b) iperf from LAN host to WAN Interface should not be successful.</t>
  </si>
  <si>
    <t>Port_Farwarding_TC_89</t>
  </si>
  <si>
    <t>Port_Farwarding_TC_90</t>
  </si>
  <si>
    <t>1. Make sure DUT's WAN Port is up. It may be DHCP/PPPoE or static.
2. Connect 2 LAN host, LAN Host1(192.168.0.100) and LAN Host2(192.168.0.101).
3. Add NAT redirect rule by using “ipfw nat 300 config redirect_port tcp 192.168.0.100:22 22”, where 192.168.0.100 is LAN IP address and 22 is internal and external ports.
4. Check for “ipfw list”, will get 1 nat redirect rule and its associated firewall rules gets added. Run the script which will keep adding different Port redirect rules, script should flush all rules when limit is exceeded.
Ex: ipfw nat 300 config redirect_port tcp 192.168.0.100:xx xx (use same internal and external port).
5. Use 2 terminal in ubuntu PC, terminal 1 : Execute iperf server on LAN Host 1 by using "iperf -s -i 1".
6. On Terminal 2 : Execute iperf server on LAN Host 1 by using "iperf -s -p xx -i 1".
7. Execute Iperf client on LAN Host 2 by using command: iperf -c &lt;wan interface ip&gt; -i 1 -p xx.
8. The traffic should be received by Iperf server. Check in terminal 2 in LAN Host 1.
9. Delete rule from the NAT Configuration by using : ipfw nat delete 300.
10. The traffic should be fallback to Iperf server. Check in terminal 1 on LAN Host 1.
11. Please verify by using IPOP tool.</t>
  </si>
  <si>
    <t>Port_Farwarding_TC_91</t>
  </si>
  <si>
    <t>1. Make sure DUT's WAN Port is up. It may be DHCP/PPPoE or static.
2. Connect 2 LAN LAN host, LAN Host1(192.168.0.100) and LAN Host2(192.168.0.101).
3. Add NAT redirect rule by using “ipfw nat 300 config redirect_port tcp 192.168.0.100:22 22”, where 192.168.0.100 is LAN IP address and 22 is internal and external ports.
4. Check for “ipfw list”, will get 1 nat redirect rule and its associated firewall rules gets added. Run the script which will keep adding different Port redirect rules, script should flush all rules when limit is exceeded.
Ex: ipfw nat 300 config redirect_port tcp 192.168.0.100:xx xx (use same internal and external port).
5. Use 2 terminal in ubuntu PC, terminal 1 : Execute iperf server on LAN Host 1 by using "iperf -u -s -i 1".
6. On Terminal 2 : Execute iperf server on LAN Host 1 by using "iperf -u -s -p xx -i 1".
7. Execute Iperf client on LAN Host 2 by using command: iperf -u -c &lt;wan interface ip&gt; -i 1 -p xx.
8. The traffic should be received by Iperf server. Check in terminal 2 in LAN Host 1.
9. Delete redirect rule from the NAT Configuration by using : ipfw nat delete 300.
10. The traffic should be fallback to Iperf server. Check in terminal 1 on LAN Host 1.</t>
  </si>
  <si>
    <t>Port_Farwarding_TC_92</t>
  </si>
  <si>
    <t>Verify ping from LAN Host(PF Rule added) to WAN Host IP after adding port redirect rule.</t>
  </si>
  <si>
    <t>1. ECOS should be running on DUT.
2. Connect 2 LAN/WLAN Hosts and WAN host to DUT.
3. Run the script which will keep adding different Port redirect rules, script should flush all rules when limit is exceeded.
4. Ping from LAN host (port forwarded pc) to WAN host.</t>
  </si>
  <si>
    <t>a) Rules should be added successfully.
b) Ping from LAN host(port forwarded pc) to WAN host should not be successful.</t>
  </si>
  <si>
    <t>Port_Farwarding_TC_93</t>
  </si>
  <si>
    <t>Verify ping from LAN Host(PF rule added) to Bridge IP after adding port redirect rule.</t>
  </si>
  <si>
    <t>1. ECOS should be running on DUT.
2. Connect 2 LAN/WLAN Hosts and WAN host to DUT.
3. Run the script which will keep adding different Port redirect rules, script should flush all rules when limit is exceeded.
4. Ping from LAN host (port forwarded pc) to Bridge IP.</t>
  </si>
  <si>
    <t>a) Rules should be added successfully.
b) Ping from LAN host (port forwarded pc)to Bridge IP should not be successful.</t>
  </si>
  <si>
    <t>Port_Farwarding_TC_94</t>
  </si>
  <si>
    <t>1. ECOS should be running on DUT.
2. Connect 2 LAN/WLAN Hosts and WAN host to DUT.
3. Run the script which will keep adding different Port redirect rules, script should flush all rules when limit is exceeded.
4. Ping from LAN host(non port forwarded pc) to WAN host.</t>
  </si>
  <si>
    <t>a) Rules should be added successfully.
b) Ping from LAN host(non port forwarded pc) to WAN host should not not be successful.</t>
  </si>
  <si>
    <t>Port_Farwarding_TC_95</t>
  </si>
  <si>
    <t>1. ECOS should be running on DUT.
2. Connect 2 LAN/WLAN Hosts and WAN host to DUT.
3. Run the script which will keep adding different Port redirect rules, script should flush all rules when limit is exceeded.
4. Ping from LAN host (non port forwarded pc) to Bridge IP.</t>
  </si>
  <si>
    <t>a) Rules should be added successfully.
b) Ping from LAN host(non port forwarded pc) to Bridge IP should not be successful.</t>
  </si>
  <si>
    <t>Port_Farwarding_TC_96</t>
  </si>
  <si>
    <t>Verify ping from LAN Host to WAN Interafce IP after adding port redirect rule.</t>
  </si>
  <si>
    <t>1. ECOS should be running on DUT.
2. Connect 2 LAN/WLAN Hosts and WAN host to DUT.
3. Run the script which will keep adding different Port redirect rules, script should flush all rules when limit is exceeded.
4. Meanwhile ping from LAN host to WAN interface IP.</t>
  </si>
  <si>
    <t>a) Rules should be added successfully.
b) ping from LAN host to WAN interface IP should not be successful.</t>
  </si>
  <si>
    <t>Port_Farwarding_TC_97</t>
  </si>
  <si>
    <t>1. ECOS should be running on DUT.
2. Connect 2 LAN/WLAN Hosts and WAN host to DUT.
3. Run the script which will keep adding different Port redirect rules, script should flush all rules when limit is exceeded.
4. Meanwhile do ftp/ssh from LAN host to WAN interface (ftp server should be running on the LAN host specified in port-forwarding rule) using command “ftp &lt;WAN Host IP&gt;” in terminal.</t>
  </si>
  <si>
    <t>a) Rules should be added successfully.
b) ftp from LAN host to WAN host should not be successful.</t>
  </si>
  <si>
    <t>Port_Farwarding_TC_98</t>
  </si>
  <si>
    <t>1. ECOS should be running on DUT.
2. Connect 2 LAN/WLAN Hosts and WAN host to DUT.
3. Run the script which will keep adding different Port redirect rules, script should flush all rules when limit is exceeded.
4. Meanwhile ping from WAN host to any of the LAN host.</t>
  </si>
  <si>
    <t>a) Rules should be added successfully.
b) ping from WAN host to LAN host should not be successful.</t>
  </si>
  <si>
    <t>NETWORKING – DMZ+PORT-FORWARDING FUNCTIONALITY</t>
  </si>
  <si>
    <t>DMZ+Port_ForwdTC</t>
  </si>
  <si>
    <t>DMZ+Port_ForwdTC_01</t>
  </si>
  <si>
    <t>Check Enabling DMZ +  Port forwarding through CLI.</t>
  </si>
  <si>
    <t>1. ECOS should be running on DUT.
2. Connect 2 LAN/WLAN Hosts to DUT.
3. Make sure DMZ must be enabled by using command “dmz enable &lt;LAN/WLAN IP&gt;” and Enable port forwarding rule through CLI using commanf "ipfw nat &lt;ID&gt; config if &lt;INTERFACE&gt; redirect_port &lt;tcp/udp&gt; &lt;IP&gt;:&lt;internal-port&gt; &lt;external-port&gt;".
4. Check for “ipfw list” to verify if rules are added.</t>
  </si>
  <si>
    <t>Rules should be added successfully.</t>
  </si>
  <si>
    <t>DMZ+Port_ForwdTC_02</t>
  </si>
  <si>
    <t>Check Disabling DMZ +  Port forwarding through CLI.</t>
  </si>
  <si>
    <t>1. ECOS should be running on DUT.
2. Connect 2 LAN/WLAN Hosts to DUT.
3. Make sure DMZ must be disabled by using command “dmz disable” and disable port forwarding rule through CLI using commanf "ipfw nat delete &lt;ID&gt;.
4. Check for “ipfw list” to verify if rules are deleted.</t>
  </si>
  <si>
    <t>Rules should be deleted successfully.</t>
  </si>
  <si>
    <t>DMZ+Port_ForwdTC_03</t>
  </si>
  <si>
    <t>Check Enabling DMZ +  Port forwarding through GUI.</t>
  </si>
  <si>
    <t>1. ECOS should be running on DUT.
2. Connect 2 LAN/WLAN Hosts and WAN host to DUT.
3. Check for “ipfw list” in CLI to list the rules.
4. Open GUI using bridge IP then go to Network configuration -&gt; NAT redirect Port, Enter ID, External-port, Internal-port, IP and Protocol.
5. Open Network configuration, under Firewall configuration open DMZ Configuration and select enable option, give any of the LAN/WLAN IP and click submit.
6. Use “ipfw list” command in CLI to list the rules and verify if rule is added.</t>
  </si>
  <si>
    <t>DMZ+Port_ForwdTC_04</t>
  </si>
  <si>
    <t>Check Disabling DMZ +  Port forwardingthrough GUI.</t>
  </si>
  <si>
    <t>1. ECOS should be running on DUT.
2. Connect 2 LAN/WLAN Hosts and WAN host to DUT.
3. Check for “ipfw list” in CLI to list the rules.
4. Open GUI using bridge IP then go to Network configuration -&gt; NAT redirect Port, Enter ID, External-port, Internal-port, IP and Protocol.
5. Open Network configuration, under Firewall configuration open DMZ Configuration and select disable option, give any of the LAN/WLAN IP and click submit.
6. Use “ipfw list” command in CLI to list the rules and verify if rule is added.</t>
  </si>
  <si>
    <t>DMZ+Port_ForwdTC_05</t>
  </si>
  <si>
    <t>Verify iperf (tcp) from WAN Host to WAN interface,after enabling DMZ + Port redirect with same internal and extrenal ports.</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</si>
  <si>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Start iperf in WAN host(iperf -c &lt;WAN INTERFACE IP&gt; -i 1) and iperf in LAN host(iperf -s -i 1) which is specified in port forwarding rule.</t>
  </si>
  <si>
    <t>a) Rules should be added successfully.
b) Iperf (tcp) from LAN host to WAN interface should be successful</t>
  </si>
  <si>
    <t>DMZ+Port_ForwdTC_06</t>
  </si>
  <si>
    <t>Verify iperf (udp) from WAN Host to WAN interface,after enabling DMZ + Port redirect with same internal and extrenal ports.</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</si>
  <si>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5. Check for “ipfw list” in CLI to verify if rules are added.
6. Start iperf in WAN host(iperf -c &lt;WAN INTERFACE IP&gt; -u -i 1) and iperf in LAN host(iperf -s -u -i 1) which is specified in port forwarding rule.</t>
  </si>
  <si>
    <t>a) Rules should be added successfully.
b) Iperf (udp) from LAN host to WAN interface should be successful</t>
  </si>
  <si>
    <t>DMZ+Port_ForwdTC_07</t>
  </si>
  <si>
    <t>Verify iperf (tcp) from WAN Host to WAN interface,after enabling DMZ + Port redirect with different external port and internal port.</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</si>
  <si>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(with different external and internal port).
5. Check for “ipfw list” in CLI to verify if rules are added.
6. Start iperf in WAN host(iperf -c &lt;WAN host IP&gt; -p &lt;external-Port&gt; -i 1) and iperf in LAN host(iperf -s -p &lt;internal-Port&gt; -i 1) which is specified in port forwarding rule.</t>
  </si>
  <si>
    <t>DMZ+Port_ForwdTC_08</t>
  </si>
  <si>
    <t>Verify iperf (udp) from WAN Host to WAN interface,after enabling DMZ + Port redirect with different external port and internal port.</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</si>
  <si>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(with different external and internal port).
5. Check for “ipfw list” in CLI to verify if rules are added.
6. Start iperf in WAN host(iperf -c &lt;WAN host IP&gt; -u -p &lt;external-Port&gt; -i 1) and iperf in LAN host(iperf -s -u -p &lt;internal-Port&gt; -i 1) which is specified in port forwarding rule.</t>
  </si>
  <si>
    <t>DMZ+Port_ForwdTC_09</t>
  </si>
  <si>
    <t>Verify TCP loopback from LAN Host to WAN Interaface,after enabling DMZ + Port redirect rule.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</si>
  <si>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Start iperf in LAN host(iperf -c &lt;WAN host IP&gt; -i 1) and iperf in LAN host(iperf -s -i 1) which is specified in port forwarding rule.</t>
  </si>
  <si>
    <t>DMZ+Port_ForwdTC_10</t>
  </si>
  <si>
    <t>Verify UDP looback from LAN Host to WAN Interaface,after enabling DMZ + Port redirect rule.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</si>
  <si>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Start iperf in LAN host(iperf -u -c &lt;WAN host IP&gt; -i 1) and iperf in LAN host(iperf -u -s -i 1) which is specified in port forwarding rule.</t>
  </si>
  <si>
    <t>a) Rules should be added successfully.
b) Iperf (udp) from LAN host to WAN interface should be successful.</t>
  </si>
  <si>
    <t>DMZ+Port_ForwdTC_11</t>
  </si>
  <si>
    <t>Verify ssh/FTP, TCP loopback from LAN Host to WAN Interaface,after enabling DMZ + Port redirect rule.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</si>
  <si>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Do ftp from LAN host (non PF host) using “ftp &lt;WAN interface IP&gt;”.</t>
  </si>
  <si>
    <t>a) Rules should be added successfully.
b) ftp from LAN host to WAN interface should be successful.</t>
  </si>
  <si>
    <t>DMZ+Port_ForwdTC_12</t>
  </si>
  <si>
    <t>Verify iperf (tcp) from WAN Host to WAN interface,after enabling DMZ + Port redirect with multiple external ports.</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</si>
  <si>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(with different external port).
5. Check for “ipfw list” in CLI to verify if rules are added.
6. Start 2 iperf in WAN host(""iperf -c &lt;WAN host IP&gt; -p &lt;external-Port1&gt; -i 1"" and ""iperf -c &lt;WAN host IP&gt; -p &lt;external-Port2&gt; -i 1"") and iperf in LAN host(iperf -s -p &lt;internal-Port&gt; -i 1) which is specified in port forwarding rule.</t>
  </si>
  <si>
    <t>DMZ+Port_ForwdTC_13</t>
  </si>
  <si>
    <t>Verify iperf (udp) from WAN Host to WAN interface,after enabling DMZ + Port redirect with multiple external ports.</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</si>
  <si>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(with different external port).
5. Check for “ipfw list” in CLI to verify if rules are added.
6. Start 2 iperf in WAN host(""iperf -u -c &lt;WAN host IP&gt; -p &lt;external-Port1&gt; -i 1"" and ""iperf -u -c &lt;WAN host IP&gt; -p &lt;external-Port2&gt; -i 1"") and iperf in LAN host(iperf -u -s -p &lt;internal-Port&gt; -i 1) which is specified in port forwarding rule.</t>
  </si>
  <si>
    <t>DMZ+Port_ForwdTC_14</t>
  </si>
  <si>
    <t>Verify ftp from WAN Host to WAN interface,after enabling DMZ + Port redirect with same port as 21.</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</si>
  <si>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5. Make sure ftp server should be installed in the LAN Host specified in the port-forwarding rule.
6. Do ftp from WAN Host to WAN interface IP by using command “ftp WAN-interface IP”.
7. Give username and password to login.</t>
  </si>
  <si>
    <t>DMZ+Port_ForwdTC_15</t>
  </si>
  <si>
    <t>Verify ftp from WAN Host to WAN interface,after enabling DMZ + Port redirect with source port as 21 and destination port is not equal to 21.</t>
  </si>
  <si>
    <t>DMZ+Port_ForwdTC_16</t>
  </si>
  <si>
    <t>Verify ftp from WAN Host to WAN interface,after enabling DMZ + Port redirect with source port is not equal to 21 and destination port is equal to 21.</t>
  </si>
  <si>
    <t>a) Rules should be added successfully.
b) FTP from WAN Host to WAN interface should not be successful.</t>
  </si>
  <si>
    <t>DMZ+Port_ForwdTC_17</t>
  </si>
  <si>
    <t>1. ECOS should be running on DUT.
2. Connect 2 LAN/WLAN Hosts and WAN host to DUT.
3. Make sure DMZ must be enabled by using command “dmz enable &lt;LAN/WLAN IP&gt;” and Add two port forwarding rule through CLI using commanf ""ipfw nat &lt;ID&gt; config if &lt;INTERFACE&gt; redirect_port &lt;tcp/udp&gt; &lt;IP&gt;:&lt;internal-port&gt; &lt;external-port&gt;"".
4. Make sure port should be added for TCP.
5. Check for “ipfw list” in CLI to verify if rules are added.
6. Start iperf in WAN host(iperf -c &lt;WAN Interface IP&gt; -p &lt;external-Port&gt; -i 1) and iperf in LAN host (iperf -s -p &lt;internal-Port&gt; -i 1) which is specified in port forwarding rule.</t>
  </si>
  <si>
    <t>DMZ+Port_ForwdTC_18</t>
  </si>
  <si>
    <t>1. ECOS should be running on DUT.
2. Connect 2 LAN/WLAN Hosts and WAN host to DUT.
3. Make sure DMZ must be enabled by using command “dmz enable &lt;LAN/WLAN IP&gt;” and Add two port forwarding rule through CLI using commanf ""ipfw nat &lt;ID&gt; config if &lt;INTERFACE&gt; redirect_port &lt;tcp/udp&gt; &lt;IP&gt;:&lt;internal-port&gt; &lt;external-port&gt;"".
4. Make sure port should be added for UDP.
5. Check for “ipfw list” in CLI to verify if rules are added.
6. Start iperf in WAN host(iperf -c &lt;WAN Interface IP&gt; -u -p &lt;external-Port&gt; -i 1) and iperf in LAN host (iperf -s -p &lt;internal-Port&gt; -u -i 1) which is specified in port forwarding rule.</t>
  </si>
  <si>
    <t>DMZ+Port_ForwdTC_19</t>
  </si>
  <si>
    <t>Verify ping to WAN Host IP  after  enabling DMZ + adding Port redirect rule. Ping from minicom console.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</si>
  <si>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“Wanstatus” in CLI. Find the serverIP.
7. Do Ping from ecos console to WAN Host IP of DUT.</t>
  </si>
  <si>
    <t>DMZ+Port_ForwdTC_20</t>
  </si>
  <si>
    <t>Verify ping to Bridge IP after  enabling DMZ + adding Port redirect rule.  Ping from minicom console.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</si>
  <si>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“lanstatus” in CLI. Find the Bridge IP.
7. Do Ping from ecos console to Bridge IP(Management IP) of DUT.</t>
  </si>
  <si>
    <t>DMZ+Port_ForwdTC_21</t>
  </si>
  <si>
    <t>Verify ping to WAN interafce IP after  enabling DMZ + adding Port redirect rule. Ping from minicom console.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</si>
  <si>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“Wanstatus” in CLI. Find the WAN Interface IP.
7. Do Ping from ecos console to WAN Interface IP(Management IP) of DUT.</t>
  </si>
  <si>
    <t>DMZ+Port_ForwdTC_22</t>
  </si>
  <si>
    <t>Verify ping to LAN Host(port forwarded pc) after  enabling DMZ + adding Port redirect rule.
Ping from minicom console.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</si>
  <si>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“Wanstatus” in CLI. Find the WAN Interface IP.
7. Do Ping from ecos console to LAN IP(port forwarded pc).</t>
  </si>
  <si>
    <t>a) Rules should be added successfully.
b) Ping from ecos console to LAN host should be successful.</t>
  </si>
  <si>
    <t>DMZ+Port_ForwdTC_23</t>
  </si>
  <si>
    <t>Verify ping to  LAN Host (non port forwarded pc) after  enabling DMZ +  adding Port redirect rule.
Ping from minicom console.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</si>
  <si>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“Wanstatus” in CLI. Find the WAN Interface IP.
7. Do Ping from ecos console to LAN IP (non port forwarded pc).</t>
  </si>
  <si>
    <t>Jack-out and Jack-in wan cable multiple times with dmz Enabled + Port Forwarding</t>
  </si>
  <si>
    <t>To verify DMZ + Port forwarding functionality with iperf,IPOP, ssh and FTP.</t>
  </si>
  <si>
    <t>DUT(WAN-Static/DHCP/PPPoE)-----3 LAN Hosts.(1 LAN Host= DMZ + Port forwardingEnable)</t>
  </si>
  <si>
    <t>DMZ+Port_ForwdTC_24</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</si>
  <si>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5. Check for “ipfw list” in CLI to verify if rules are added.
6. Start iperf in WAN host(iperf -c &lt;WAN INTERFACE IP&gt; -u -i 1) and iperf in LAN host(iperf -s -u -i 1) which is specified in port forwarding rule.
7. Remove the WAN cable and plug it again, iperf should continue after plugging-in the cable.
8. Repeat step 7 multiple times.</t>
  </si>
  <si>
    <t>DMZ+Port_ForwdTC_25</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</si>
  <si>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5. Check for “ipfw list” in CLI to verify if rules are added.
6. Start iperf in WAN host(iperf -c &lt;WAN INTERFACE IP&gt; -u -i 1) and iperf in LAN host(iperf -s -u -i 1) which is specified in port forwarding rule."
7. Remove the WAN cable and plug it again, iperf should continue after plugging-in the cable.
8. Repeat step 7 multiple times.</t>
  </si>
  <si>
    <t>DMZ+Port_ForwdTC_26</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</si>
  <si>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(with different external and internal port).
5. Check for “ipfw list” in CLI to verify if rules are added.
6. Start iperf in WAN host(iperf -c &lt;WAN host IP&gt; -p &lt;external-Port&gt; -i 1) and iperf in LAN host(iperf -s -p &lt;internal-Port&gt; -i 1) which is specified in port forwarding rule."
7. Remove the WAN cable and plug it again, iperf should continue after plugging-in the cable.
8. Repeat step 7 multiple times.</t>
  </si>
  <si>
    <t>DMZ+Port_ForwdTC_27</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</si>
  <si>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(with different external and internal port).
5. Check for “ipfw list” in CLI to verify if rules are added.
6. Start iperf in WAN host(iperf -c &lt;WAN host IP&gt; -u -p &lt;external-Port&gt; -i 1) and iperf in LAN host(iperf -s -u -p &lt;internal-Port&gt; -i 1) which is specified in port forwarding rule."
7. Remove the WAN cable and plug it again, iperf should continue after plugging-in the cable.
8. Repeat step 7 multiple times.</t>
  </si>
  <si>
    <t>DMZ+Port_ForwdTC_28</t>
  </si>
  <si>
    <t>Verify TCP Fallback from LAN Host to WAN Interaface,after enabling DMZ + Port redirect rule.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</si>
  <si>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the port should be added for ftp/ssh and enable DMZ for same LAN host as port forwarding rule.
5. Check for “ipfw list” in CLI to verify if rules are added.
6. Start iperf in WAN host(iperf -c &lt;WAN INTERFACE IP&gt; -i 1) and iperf in LAN host(iperf -s -i 1) which is specified in port forwarding rule.
7. Delete the Port forwading rule, iperf should continue.
8. Remove the WAN cable and plug it again, iperf should continue after plugging-in the cable.
9. Repeat step 8 multiple times.</t>
  </si>
  <si>
    <t>a) Rules should be added successfully.
b) Iperf (tcp) from WAN host to WAN interface should be successful</t>
  </si>
  <si>
    <t>TCP fallback - manually also it will not work</t>
  </si>
  <si>
    <t>DMZ+Port_ForwdTC_29</t>
  </si>
  <si>
    <t>Verify UDP Fallback from LAN Host to WAN Interaface,after enabling DMZ + Port redirect rule.</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</si>
  <si>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the port should be added for ftp/ssh and enable DMZ for same LAN host as port forwarding rule.
5. Check for “ipfw list” in CLI to verify if rules are added.
6. Start iperf in WAN host(iperf -u -c &lt;WAN INTERFACE IP&gt; -i 1) and iperf in LAN host(iperf -u -s -i 1) which is specified in port forwarding rule.
7. Delete the Port forwading rule, iperf should continue.
8. Remove the WAN cable and plug it again, iperf should continue after plugging-in the cable.
9. Repeat step 8 multiple times.</t>
  </si>
  <si>
    <t>a) Rules should be added successfully.
b) Iperf (udp) from WAN host to WAN interface should be successful</t>
  </si>
  <si>
    <t>DMZ+Port_ForwdTC_30</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</si>
  <si>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Do ftp from LAN host (non PF host) using “ftp &lt;WAN interface IP&gt;”.
7. Remove WAN cable and re-insert it, try ftp agin.
8. Repeat step 7 multiple times.</t>
  </si>
  <si>
    <t>DMZ+Port_ForwdTC_31</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</si>
  <si>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(with different external port).
5. Check for “ipfw list” in CLI to verify if rules are added.
6. Start 2 iperf in WAN host("iperf -c &lt;WAN host IP&gt; -p &lt;external-Port1&gt; -i 1" and "iperf -c &lt;WAN host IP&gt; -p &lt;external-Port2&gt; -i 1") and iperf in LAN host(iperf -s -p &lt;internal-Port&gt; -i 1) which is specified in port forwarding rule."
7. Remove WAN cable and re-insert it, try ftp agin.
8. Repeat step 7 multiple times.</t>
  </si>
  <si>
    <t>DMZ+Port_ForwdTC_32</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</si>
  <si>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(with different external port).
5. Check for “ipfw list” in CLI to verify if rules are added.
6. Start 2 iperf in WAN host("iperf -u -c &lt;WAN host IP&gt; -p &lt;external-Port1&gt; -i 1" and "iperf -u -c &lt;WAN host IP&gt; -p &lt;external-Port2&gt; -i 1") and iperf in LAN host(iperf -u -s -p &lt;internal-Port&gt; -i 1) which is specified in port forwarding rule."
7. Remove WAN cable and re-insert it, try ftp agin.
8. Repeat step 7 multiple times.</t>
  </si>
  <si>
    <t>DMZ+Port_ForwdTC_33</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</si>
  <si>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5. Make sure ftp server should be installed in the LAN Host specified in the port-forwarding rule.
6. Do ftp from WAN Host to WAN interface IP by using command “ftp WAN-interface IP”.
7. Give username and password to login.
8. Remove the WAN cable and plug it again, iperf should continue after plugging-in the cable.
9. Repeat step 8 multiple times.</t>
  </si>
  <si>
    <t>DMZ+Port_ForwdTC_34</t>
  </si>
  <si>
    <t>DMZ+Port_ForwdTC_35</t>
  </si>
  <si>
    <t>DMZ+Port_ForwdTC_36</t>
  </si>
  <si>
    <t>1. ECOS should be running on DUT.
2. Connect 2 LAN/WLAN Hosts and WAN host to DUT.
3. Make sure DMZ must be enabled by using command “dmz enable &lt;LAN/WLAN IP&gt;” and Add two port forwarding rule through CLI using commanf """"ipfw nat &lt;ID&gt; config if &lt;INTERFACE&gt; redirect_port &lt;tcp/udp&gt; &lt;IP&gt;:&lt;internal-port&gt; &lt;external-port&gt;"""".
4. Make sure port should be added for TCP.
5. Check for “ipfw list” in CLI to verify if rules are added.
6. Start iperf in WAN host(iperf -c &lt;WAN Interface IP&gt; -p &lt;external-Port&gt; -i 1) and iperf in LAN host (iperf -s -p &lt;internal-Port&gt; -i 1) which is specified in port forwarding rule."
7. Remove the WAN cable and plug it again, iperf should continue after plugging-in the cable.
8. Repeat step 7 multiple times.</t>
  </si>
  <si>
    <t>DMZ+Port_ForwdTC_37</t>
  </si>
  <si>
    <t>1. ECOS should be running on DUT.
2. Connect 2 LAN/WLAN Hosts and WAN host to DUT.
3. Make sure DMZ must be enabled by using command “dmz enable &lt;LAN/WLAN IP&gt;” and Add two port forwarding rule through CLI using commanf """"ipfw nat &lt;ID&gt; config if &lt;INTERFACE&gt; redirect_port &lt;tcp/udp&gt; &lt;IP&gt;:&lt;internal-port&gt; &lt;external-port&gt;"""".
4. Make sure port should be added for UDP.
5. Check for “ipfw list” in CLI to verify if rules are added.
6. Start iperf in WAN host(iperf -c &lt;WAN Interface IP&gt; -u -p &lt;external-Port&gt; -i 1) and iperf in LAN host (iperf -s -p &lt;internal-Port&gt; -u -i 1) which is specified in port forwarding rule."
7. Remove the WAN cable and plug it again, iperf should continue after plugging-in the cable.
8. Repeat step 7 multiple times.</t>
  </si>
  <si>
    <t>DMZ+Port_ForwdTC_38</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</si>
  <si>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“Wanstatus” in CLI. Find the serverIP.
7. Do Ping from ecos console to WAN Host IP of DUT. 
8. Remove the WAN cable and plug it again, iperf should continue after plugging-in the cable.
9. Repeat step 8 multiple times.</t>
  </si>
  <si>
    <t>DMZ+Port_ForwdTC_39</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</si>
  <si>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“lanstatus” in CLI. Find the Bridge IP.
7. Do Ping from ecos console to Bridge IP(Management IP) of DUT. 
8. Remove the WAN cable and plug it again, iperf should continue after plugging-in the cable.
9. Repeat step 8 multiple times.</t>
  </si>
  <si>
    <t>DMZ+Port_ForwdTC_40</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</si>
  <si>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“Wanstatus” in CLI. Find the WAN Interface IP.
7. Do Ping from ecos console to WAN Interface IP(Management IP) of DUT.
8. Remove the WAN cable and plug it again, iperf should continue after plugging-in the cable.
9. Repeat step 8 multiple times.</t>
  </si>
  <si>
    <t>DMZ+Port_ForwdTC_41</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</si>
  <si>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“Wanstatus” in CLI. Find the WAN Interface IP.
7. Do Ping from ecos console to LAN IP(port forwarded pc).
8. Remove the WAN cable and plug it again, iperf should continue after plugging-in the cable.
9. Repeat step 8 multiple times.</t>
  </si>
  <si>
    <t>DMZ+Port_ForwdTC_42</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</si>
  <si>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6. Check “Wanstatus” in CLI. Find the WAN Interface IP.
7. Do Ping from ecos console to LAN IP (non port forwarded pc).
8. Remove the WAN cable and plug it again, iperf should continue after plugging-in the cable.
9. Repeat step 8 multiple times.</t>
  </si>
  <si>
    <t>DMZ+Port_ForwdTC_43</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</si>
  <si>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(with same external and internal port).
5. Enable remote access through GUI from any of the LAN host.
6. Open GUI from WAN host using IP ""http://&lt;WAN interface IP&gt;:8080"".
7. Check for “ipfw list” in CLI to verify if rules are added.
8. Start iperf in WAN host(iperf -c &lt;WAN host IP&gt; -p &lt;external -port&gt; -i 1) and iperf in LAN host(iperf -s -p &lt;internal-port&gt; -i 1) which is specified in port forwarding rule.</t>
  </si>
  <si>
    <t>DMZ+Port_ForwdTC_44</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</si>
  <si>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UDP(with same external and internal port).
5. Enable remote access through GUI from any of the LAN host.
6. Open GUI from WAN host using IP ""http://&lt;WAN interface IP&gt;:8080"".
7. Check for “ipfw list” in CLI to verify if rules are added.
8. Start iperf in WAN host(iperf -u -c &lt;WAN host IP&gt; -p &lt;external -port&gt; -i 1) and iperf in LAN host(iperf -u -s -p &lt;internal-port&gt; -i 1) which is specified in port forwarding rule.</t>
  </si>
  <si>
    <t>DMZ+Port_ForwdTC_45</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</si>
  <si>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(with different external and internal port).
5. Enable remote access through GUI from any of the LAN host.
6. Open GUI from WAN host using IP ""http://&lt;WAN interface IP&gt;:8080"".
7. Check for “ipfw list” in CLI to verify if rules are added.
8. Start iperf in WAN host(iperf -c &lt;WAN host IP&gt; -p &lt;external-Port&gt; -i 1) and iperf in LAN host(iperf -s -p &lt;internal-Port&gt; -i 1) which is specified in port forwarding rule.</t>
  </si>
  <si>
    <t>DMZ+Port_ForwdTC_46</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</si>
  <si>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(with different external and internal port).
5. Enable remote access through GUI from any of the LAN host.
6. Open GUI from WAN host using IP ""http://&lt;WAN interface IP&gt;:8080"".
7. Check for “ipfw list” in CLI to verify if rules are added.
8. Start iperf in WAN host(iperf -u -c &lt;WAN host IP&gt; -p &lt;external-Port&gt; -i 1) and iperf in LAN host(iperf -u -s -p &lt;internal-Port&gt; -i 1) which is specified in port forwarding rule.</t>
  </si>
  <si>
    <t>DMZ+Port_ForwdTC_47</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</si>
  <si>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Enable remote access through GUI from any of the LAN host.
6. Open GUI from WAN host using IP ""http://&lt;WAN interface IP&gt;:8080"".
7. Check for “ipfw list” in CLI to verify if rules are added.
8. Start iperf in LAN host(iperf -c &lt;WAN host IP&gt; -i 1) and iperf in LAN host(iperf -s -i 1) which is specified in port forwarding rule.</t>
  </si>
  <si>
    <t>TCP loopback - manually also it will not work</t>
  </si>
  <si>
    <t>DMZ+Port_ForwdTC_48</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</si>
  <si>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the port should be added for ftp/ssh and enable DMZ for same LAN host as port forwarding rule.
5. Enable remote access through GUI from any of the LAN host.
6. Open GUI from WAN host using IP ""http://&lt;WAN interface IP&gt;:8080"".
7. Check for “ipfw list” in CLI to verify if rules are added.
8. Start iperf in WAN host(iperf -u -c &lt;WAN INTERFACE IP&gt; -i 1) and iperf in LAN host(iperf -u -s -i 1) which is specified in port forwarding rule.
9. Delete the Port forwading rule, iperf should continue.</t>
  </si>
  <si>
    <t>DMZ+Port_ForwdTC_49</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</si>
  <si>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Enable remote access through GUI from any of the LAN host.
6. Open GUI from WAN host using IP ""http://&lt;WAN interface IP&gt;:8080"".
7. Check for “ipfw list” in CLI to verify if rules are added.
8. Do ftp from LAN host (non PF host) using “ftp &lt;WAN interface IP&gt;”.</t>
  </si>
  <si>
    <t>DMZ+Port_ForwdTC_50</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</si>
  <si>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(with different external port).
5. Enable remote access through GUI from any of the LAN host.
6. Open GUI from WAN host using IP ""http://&lt;WAN interface IP&gt;:8080"".
7. Check for “ipfw list” in CLI to verify if rules are added.
8. Start 2 iperf in WAN host(""iperf -c &lt;WAN host IP&gt; -p &lt;external-Port1&gt; -i 1"" and ""iperf -c &lt;WAN host IP&gt; -p &lt;external-Port2&gt; -i 1"") and iperf in LAN host(iperf -s -p &lt;internal-Port&gt; -i 1) which is specified in port forwarding rule.""</t>
  </si>
  <si>
    <t>DMZ+Port_ForwdTC_51</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</si>
  <si>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UDP (with different external port).
5. Enable remote access through GUI from any of the LAN host.
6. Open GUI from WAN host using IP ""http://&lt;WAN interface IP&gt;:8080"".
7. Check for “ipfw list” in CLI to verify if rules are added.
8. Start 2 iperf in WAN host(""iperf -u -c &lt;WAN host IP&gt; -p &lt;external-Port1&gt; -i 1"" and ""iperf -u -c &lt;WAN host IP&gt; -p &lt;external-Port2&gt; -i 1"") and iperf in LAN host(iperf -u -s -p &lt;internal-Port&gt; -i 1) which is specified in port forwarding rule.""</t>
  </si>
  <si>
    <t>DMZ+Port_ForwdTC_52</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</si>
  <si>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Enable remote access through GUI from any of the LAN host.
6. Open GUI from WAN host using IP ""http://&lt;WAN interface IP&gt;:8080"".
7. Check for “ipfw list” in CLI to verify if rules are added.
8. Make sure ftp server should be installed in the LAN Host specified in the port-forwarding rule.
9. Do ftp from WAN Host to WAN interface IP by using command “ftp WAN-interface IP”.
10. Give username and password to login.</t>
  </si>
  <si>
    <t>DMZ+Port_ForwdTC_53</t>
  </si>
  <si>
    <t>1. ECOS should be running on DUT.
2. Connect 2 LAN/WLAN Hosts and WAN host to DUT.
3. Make sure DMZ must be enabled by using command “dmz enable &lt;LAN/WLAN IP&gt;” and Enable port forwarding rule through CLI using commanf """"ipfw nat &lt;ID&gt; config if &lt;INTERFACE&gt; redirect_port &lt;tcp/udp&gt; &lt;IP&gt;:&lt;internal-port&gt; &lt;external-port&gt;"""".
4. Make sure port should be added for TCP.
5. Check for “ipfw list” in CLI to verify if rules are added.
5. Enable remote access through GUI from any of the LAN host.
6. Open GUI from WAN host using IP ""http://&lt;WAN interface IP&gt;:8080"".
7. Make sure ftp server should be installed in the LAN Host specified in the port-forwarding rule.
8. Do ftp from WAN Host to WAN interface IP by using command “ftp WAN-interface IP”.
9. Give username and password to login.</t>
  </si>
  <si>
    <t>DMZ+Port_ForwdTC_54</t>
  </si>
  <si>
    <t>DMZ+Port_ForwdTC_55</t>
  </si>
  <si>
    <t>1. ECOS should be running on DUT.
2. Connect 2 LAN/WLAN Hosts and WAN host to DUT.
3. Make sure DMZ must be enabled by using command “dmz enable &lt;LAN/WLAN IP&gt;” and Add two port forwarding rule through CLI using commanf """"""""ipfw nat &lt;ID&gt; config if &lt;INTERFACE&gt; redirect_port &lt;tcp/udp&gt; &lt;IP&gt;:&lt;internal-port&gt; &lt;external-port&gt;"""""""".
4. Make sure port should be added for TCP.
5. Enable remote access through GUI from any of the LAN host.
6. Open GUI from WAN host using IP ""http://&lt;WAN interface IP&gt;:8080"".
7. Check for “ipfw list” in CLI to verify if rules are added.
8. Start iperf in WAN host(iperf -c &lt;WAN Interface IP&gt; -p &lt;external-Port&gt; -i 1) and iperf in LAN host (iperf -s -p &lt;internal-Port&gt; -i 1) which is specified in port forwarding rule.""</t>
  </si>
  <si>
    <t>DMZ+Port_ForwdTC_56</t>
  </si>
  <si>
    <t>1. ECOS should be running on DUT.
2. Connect 2 LAN/WLAN Hosts and WAN host to DUT.
3. Make sure DMZ must be enabled by using command “dmz enable &lt;LAN/WLAN IP&gt;” and Add two port forwarding rule through CLI using commanf "ipfw nat &lt;ID&gt; config if &lt;INTERFACE&gt; redirect_port &lt;tcp/udp&gt; &lt;IP&gt;:&lt;internal-port&gt; &lt;external-port&gt;".
4. Make sure port should be added for UDP.
5. Enable remote access through GUI from any of the LAN host.
6. Open GUI from WAN host using IP ""http://&lt;WAN interface IP&gt;:8080"".
7. Check for “ipfw list” in CLI to verify if rules are added.
8. Start iperf in WAN host(iperf -c &lt;WAN Interface IP&gt; -u -p &lt;external-Port&gt; -i 1) and iperf in LAN host (iperf -s -p &lt;internal-Port&gt; -u -i 1) which is specified in port forwarding rule.""</t>
  </si>
  <si>
    <t>DUT(WAN-Static/DHCP/PPPoE)-----3 LAN Hosts.(1 LAN Host= DMZ + Port forwarding Enable)</t>
  </si>
  <si>
    <t>DMZ+Port_ForwdTC_57</t>
  </si>
  <si>
    <t>1. ECOS should be running on DUT.
2. Connect 2 LAN/WLAN Hosts and WAN host to DUT.
3. Run the script which will keep adding different Port redirect rules, script should flush all rules when limit is exceeded.
4. Meanwhile Start iperf(same internal and external port) in WAN host(iperf -c &lt;WAN INTERFACE IP&gt; -i 1 -p &lt;external port&gt;) and iperf in LAN host(iperf -s -i 1 -p &lt;internal port&gt;) which is specified in port forwarding .</t>
  </si>
  <si>
    <t>a) Rules should be added successfully.
b) Iperf (tcp ) from WAN host to WAN interface should not be successful.</t>
  </si>
  <si>
    <t>DMZ+Port_ForwdTC_58</t>
  </si>
  <si>
    <t>1. ECOS should be running on DUT.
2. Connect 2 LAN/WLAN Hosts and WAN host to DUT.
3. Run the script which will keep adding different Port redirect rules, script should flush all rules when limit is exceeded.
4. Meanwhile Start iperf(same internal and external port) in WAN host(iperf -c &lt;WAN INTERFACE IP&gt; -i 1 -p &lt;external port&gt; -u) and iperf in LAN host(iperf -s -i 1 -p &lt;internal port&gt; -u) which is specified in port forwarding .</t>
  </si>
  <si>
    <t>a) Rules should be added successfully.
b) Iperf (udp) from WAN host to WAN interface should not be successful.</t>
  </si>
  <si>
    <t>DMZ+Port_ForwdTC_59</t>
  </si>
  <si>
    <t>1. ECOS should be running on DUT.
2. Connect 2 LAN/WLAN Hosts and WAN host to DUT.
3. Run the script which will keep adding different Port redirect rules, script should flush all rules when limit is exceeded.
4. Meanwhile Start iperf(different internal and external port) in WAN host(iperf -c &lt;WAN INTERFACE IP&gt; -i 1 -p &lt;external port&gt;) and iperf in LAN host(iperf -s -i 1 -p &lt;internal port&gt;) which is specified in port forwarding .</t>
  </si>
  <si>
    <t>a) Rules should be added successfully.
b) Iperf (tcp) from WAN host to WAN interface should not be successful.</t>
  </si>
  <si>
    <t>DMZ+Port_ForwdTC_60</t>
  </si>
  <si>
    <t>1. ECOS should be running on DUT.
2. Connect 2 LAN/WLAN Hosts and WAN host to DUT.
3. Run the script which will keep adding different Port redirect rules, script should flush all rules when limit is exceeded.
4. Meanwhile Start iperf(different internal and external port) in WAN host(iperf -c &lt;WAN INTERFACE IP&gt; -i 1 -p &lt;external port&gt; -u) and iperf in LAN host(iperf -s -i 1 -p &lt;internal port&gt; -u) which is specified in port forwarding .</t>
  </si>
  <si>
    <t>DMZ+Port_ForwdTC_61</t>
  </si>
  <si>
    <t>1. ECOS should be running on DUT.
2. Connect 2 LAN/WLAN Hosts and WAN host to DUT.
3. Run the script which will keep adding different Port redirect rules, script should flush all rules when limit is exceeded.
4. Meanwhile Start iperf(same internal and external port) in LAN host(iperf -c &lt;WAN INTERFACE IP&gt; -i 1 -p &lt;external port&gt;) and iperf in LAN host(iperf -s -i 1 -p &lt;internal port&gt;) which is specified in port forwarding .</t>
  </si>
  <si>
    <t>a) Rules should be added successfully.
b) Iperf (tcp) from LAN host to WAN interface should not be successful.</t>
  </si>
  <si>
    <t>DMZ+Port_ForwdTC_62</t>
  </si>
  <si>
    <t>1. ECOS should be running on DUT.
2. Connect 2 LAN/WLAN Hosts and WAN host to DUT.
3. Run the script which will keep adding different Port redirect rules, script should flush all rules when limit is exceeded.
4. Meanwhile Start iperf(same internal and external port) in LAN host(iperf -c &lt;WAN INTERFACE IP&gt; -i 1 -p &lt;external port&gt; -u) and iperf in LAN host(iperf -s -i 1 -p &lt;internal port&gt; -u) which is specified in port forwarding .</t>
  </si>
  <si>
    <t>a) Rules should be added successfully.
b) Iperf (udp) from WAN host to WAN interface should not be successful</t>
  </si>
  <si>
    <t>DMZ+Port_ForwdTC_63</t>
  </si>
  <si>
    <t>1. ECOS should be running on DUT.
2. Connect 2 LAN/WLAN Hosts and WAN host to DUT.
3. Run the script which will keep adding different Port redirect rules, script should flush all rules when limit is exceeded.
4. Meanwhile Start ssh in non-port forwarded LAN host(ftp &lt;WAN interface IP&gt;) , ftp server should be running on LAN host as specified in port forwarding rule.</t>
  </si>
  <si>
    <t>DMZ+Port_ForwdTC_64</t>
  </si>
  <si>
    <t>1. ECOS should be running on DUT.
2. Connect 2 LAN/WLAN Hosts and WAN host to DUT.
3. Run the script which will keep adding different Port redirect rules, script should flush all rules when limit is exceeded.
4. Meanwhile Start 2 iperf(different internal and external port) in WAN host("iperf -c &lt;WAN INTERFACE IP&gt; -i 1 -p &lt;external port1&gt;" and "iperf -c &lt;WAN INTERFACE IP&gt; -i 1 -p &lt;external port2&gt;") and iperf in LAN host(iperf -s -i 1 -p &lt;internal port&gt;) which is specified in port forwarding .</t>
  </si>
  <si>
    <t>DMZ+Port_ForwdTC_65</t>
  </si>
  <si>
    <t>1. ECOS should be running on DUT.
2. Connect 2 LAN/WLAN Hosts and WAN host to DUT.
3. Run the script which will keep adding different Port redirect rules, script should flush all rules when limit is exceeded.
4. Meanwhile Start 2 iperf(different internal and external port) in WAN host("iperf -c &lt;WAN INTERFACE IP&gt; -i 1 -p &lt;external port1&gt; -u" and "iperf -c &lt;WAN INTERFACE IP&gt; -i 1 -p &lt;external port2&gt; -u") and iperf in LAN host(iperf -s -i 1 -p &lt;internal port&gt; -u) which is specified in port forwarding .</t>
  </si>
  <si>
    <t>DMZ+Port_ForwdTC_66</t>
  </si>
  <si>
    <t>1. ECOS should be running on DUT.
2. Connect 2 LAN/WLAN Hosts and WAN host to DUT.
3. Run the script which will keep adding different Port redirect rules, script should flush all rules when limit is exceeded.
4. Meanwhile start ftp in WAN host using "ftp &lt;WAN interface IP&gt;".</t>
  </si>
  <si>
    <t>DMZ+Port_ForwdTC_67</t>
  </si>
  <si>
    <t>1. ECOS should be running on DUT.
2. Connect 2 LAN/WLAN Hosts and WAN host to DUT.
3. Run the script which will keep adding different Port redirect rules, script should flush all rules when limit is exceeded.
4. Meanwhile start ftp in WAN host using "ftp &lt;WAN interface IP&gt; &lt;destination Port&gt;".</t>
  </si>
  <si>
    <t>DMZ+Port_ForwdTC_68</t>
  </si>
  <si>
    <t>DMZ+Port_ForwdTC_69</t>
  </si>
  <si>
    <t>1. ECOS should be running on DUT.
2. Connect 2 LAN/WLAN Hosts and WAN host to DUT.
3. Run the script which will keep adding different Port redirect rules, script should flush all rules when limit is exceeded.
4. Meanwhile start iperf in WAN host(iperf -c &lt;WAN Interface IP&gt; -p &lt;external-Port&gt; -i 1) and iperf in LAN host (iperf -s -p &lt;internal-Port&gt; -i 1) which is specified in port forwarding rule.</t>
  </si>
  <si>
    <t>DMZ+Port_ForwdTC_70</t>
  </si>
  <si>
    <t>1. ECOS should be running on DUT.
2. Connect 2 LAN/WLAN Hosts and WAN host to DUT.
3. Run the script which will keep adding different Port redirect rules, script should flush all rules when limit is exceeded.
4. Meanwhile start iperf in WAN host(iperf -c &lt;WAN Interface IP&gt; -p &lt;external-Port&gt; -i 1 -u) and iperf in LAN host (iperf -s -p &lt;internal-Port&gt; -i 1 -u) which is specified in port forwarding rule.</t>
  </si>
  <si>
    <t>a) Rules should be added successfully.
b) Iperf (udp ) from WAN host to WAN interface should not be successful.</t>
  </si>
  <si>
    <t>NETWORK STRESS AND STABILITY</t>
  </si>
  <si>
    <t>TC_GES_Nw_SnS_001</t>
  </si>
  <si>
    <t>To verify  ftp video streaming + ping with large size test+fping+iperf bidi(1G) with wired and wireless devices.</t>
  </si>
  <si>
    <t>1. Make sure Wan connection is PPPoE.
2.Connect wired and wireless devices to DUT.
3. Youtube streaming in both wired and wireless devices.
4. Ping to the PPPoE server from lan host with large packet size.
5. 4. Do fping from LAN Host to PPPoE server.</t>
  </si>
  <si>
    <t>Need more info from manual team on the same.</t>
  </si>
  <si>
    <t>TC_GES_Nw_SnS_002</t>
  </si>
  <si>
    <t>DHCP</t>
  </si>
  <si>
    <t>1. Make sure Wan connection is DHCP.
2.Connect wired and wireless devices to DUT.
3. Youtube streaming in both wired and wireless devices.
4. Ping to the PPPoE server from lan host with large packet size.</t>
  </si>
  <si>
    <t>TC_GES_Nw_SnS_003</t>
  </si>
  <si>
    <t>Static</t>
  </si>
  <si>
    <t>1. Make sure Wan connection is Static.
2.Connect wired and wireless devices to DUT.
3. Youtube streaming in both wired and wireless devices.
4. Ping to the PPPoE server from lan host with large packet size.</t>
  </si>
  <si>
    <t>TC_GES_Nw_SnS_004</t>
  </si>
  <si>
    <t>To verify smb video streaming + Multicast vedio streaming+iperf test with wired and wireless devices.</t>
  </si>
  <si>
    <t>1. Make sure Wan connection is PPPoE.
2. Connect wired and wireless devices to DUT.
3. Youtube streaming in both wired and wireless devices.
4. Execute iperf udp bidi traffic from wan to lan.
5. Do Fping from LAN host to PPPoE server ip address.
6. Ping to PPPoE server with large size packets
7. Enable IGMP, Run VLC Server in the WAN Host and VLC Client in the LAN Host.</t>
  </si>
  <si>
    <t>TC_GES_Nw_SnS_005</t>
  </si>
  <si>
    <t>1. Make sure Wan connection is DHCP.
2. Connect wired and wireless devices to DUT.
3. Youtube streaming in both wired and wireless devices.
4. Execute iperf udp bidi traffic from wan to lan.
5. Do Fping from LAN host to DHCP server ip address.
6. Ping to DHCP server with large size packets
7.Enable IGMP, Run VLC Server in the WAN Host and VLC Client in the LAN Host.</t>
  </si>
  <si>
    <t>TC_GES_Nw_SnS_006</t>
  </si>
  <si>
    <t>1. Make sure Wan connection is Static.
2. Connect wired and wireless devices to DUT.
3. Youtube streaming in both wired and wireless devices.
4. Execute iperf udp bidi traffic from wan to lan.
5. Do Fping from LAN host to Dan interafacerver ip address.
6. Ping to wan interface IP with large size packets</t>
  </si>
  <si>
    <t>TC_GES_Nw_SnS_007</t>
  </si>
  <si>
    <t>To verify ftp video streaming + iperf test,VLAN Enabled with wired and wireless devices.</t>
  </si>
  <si>
    <t>1. Make sure Wan connection is PPPoE.
2. Connect wired and wireless devices to DUT.
3. Youtube streaming in both wired and wireless devices.
4. Execute iperf udp bidi traffic from wan to lan.
5. Do Fping from LAN host to PPPoE server ip address.
6. Ping to PPPoE server with large size packets
7. Enable IGMP, Run VLC Server in the WAN Host and VLC Client in the LAN Host.
8. Enable VLAN in ecos shell.</t>
  </si>
  <si>
    <t>TC_GES_Nw_SnS_008</t>
  </si>
  <si>
    <t>1. Make sure Wan connection is DHCP.
2. Connect wired and wireless devices to DUT.
3. Youtube streaming in both wired and wireless devices.
4. Execute iperf udp bidi traffic from wan to lan.
5. Do Fping from LAN host to DHCP server ip address.
6. Ping to DHCP server with large size packets
7.Enable IGMP, Run VLC Server in the WAN Host and VLC Client in the LAN Host.
8. Enable VLAN in ecos shell.</t>
  </si>
  <si>
    <t>TC_GES_Nw_SnS_009</t>
  </si>
  <si>
    <t>1. Make sure Wan connection is Static.
2. Connect wired and wireless devices to DUT.
3. Youtube streaming in both wired and wireless devices.
4. Execute iperf udp bidi traffic from wan to lan.
5. Do Fping from LAN host to Dan interafacerver ip address.
6. Ping to wan interface IP with large size packets.
7. Enable VLAN in ecos shell.</t>
  </si>
  <si>
    <t>TC_GES_Nw_SnS_010</t>
  </si>
  <si>
    <t>To verify ping with large size test+fping+iperf bidi(1G) with wired and wireless devices.</t>
  </si>
  <si>
    <t>1. Make sure Wan connection is PPPoE.
2.Connect wired and wireless devices to DUT.
3. Ping to the PPPoE server from lan host with large packet size.
4. Do fping from LAN Host to PPPoE server.</t>
  </si>
  <si>
    <t>TC_GES_Nw_SnS_011</t>
  </si>
  <si>
    <t>To verify SFTP Video streaming + iperf bidi(1G) with wired and wireless devices.</t>
  </si>
  <si>
    <t>1. Make sure Wan connection is PPPoE.
2.Connect wired and wireless devices to DUT.
3. Youtube streaming in both wired and wireless devices.
4. Execute iperf udp bidi traffic from wan to lan.</t>
  </si>
  <si>
    <t>TC_GES_Nw_SnS_012</t>
  </si>
  <si>
    <t>To verify  iperf bidi +  large packet size ping with wired device.</t>
  </si>
  <si>
    <t>1. Make sure Wan connection is PPPoE.
2.Connect wired and wireless devices to DUT.
3. Ping to the PPPoE server from lan host with large packet size.
4. Do fping from LAN Host to PPPoE server.
5. Execute iperf udp bidi traffic from wan to lan.</t>
  </si>
  <si>
    <t>TC_GES_Nw_SnS_013</t>
  </si>
  <si>
    <t>To verify fping + ping with large packet size, ipfw rules getting added after 2 sec (running script)</t>
  </si>
  <si>
    <t>1. Make sure Wan connection is PPPoE.
2.Connect wired and wireless devices to DUT.
3. Ping to the PPPoE server from lan host with large packet size.
4. Do fping from LAN Host to PPPoE server.
5.Execute script to add ipfw rules to the list.</t>
  </si>
  <si>
    <t>TC_GES_Nw_SnS_014</t>
  </si>
  <si>
    <t>To VLC Streaming+verify  fping +  large packet size ping with wired device.</t>
  </si>
  <si>
    <t>1. Make sure Wan connection is DHCP.
2.Connect wired and wireless devices to DUT.
3. Ping to the DHCP server from lan host with large packet size.
4. Do fping from LAN Host to DHCP server.</t>
  </si>
  <si>
    <t>TC_GES_Nw_SnS_015</t>
  </si>
  <si>
    <t>To verify ftp video streaming + fping + ipfw rules getting added after 2 sec (running script)</t>
  </si>
  <si>
    <t>1. Make sure Wan connection is PPPoE.
2.Connect wired and wireless devices to DUT.
3. Youtube streaming in both wired and wireless devices.
4. Execute iperf udp bidi traffic from wan to lan.
5.Execute script to add ipfw rules to the list.</t>
  </si>
  <si>
    <t>TC_GES_Nw_SnS_016</t>
  </si>
  <si>
    <t>UPNP Testing with wired and wireless devices</t>
  </si>
  <si>
    <t>1. Make sure Wan connection is PPPoE.
2.Connect wired and wireless devices to DUT.
3. Download applications and start downloading videos in the wired and wireless devices.
4. Execute script to get meminfo and nmeminfo</t>
  </si>
  <si>
    <t>TC_GES_Nw_SnS_017</t>
  </si>
  <si>
    <t>To verify video streaming on the LAN Hosts with UPNP Application</t>
  </si>
  <si>
    <t>1.  DUT's Wan Port is connected to PPPoE Server. 
2.  Make sure WAN Should be UP. 
3.  Connect 16 Eth LAN devices and should get IP address from the DUT. 
4.  UPNP and DMZ must be enabled.
5.  Open VLC Application on LAN Host and click on Universal Plug'n Play.
6. Click on the upnp server name and Start playing vedio.</t>
  </si>
  <si>
    <t>TC_GES_Nw_SnS_018</t>
  </si>
  <si>
    <t>To verify  iperf bidi with wired device.</t>
  </si>
  <si>
    <t>1. Make sure Wan connection is PPPoE.
2.Connect wired and wireless devices to DUT.
3. Ping to the PPPoE server from lan host with large packet size.
4. Execute iperf udp bidi traffic from wan to lan.</t>
  </si>
  <si>
    <t>TC_GES_Nw_SnS_019</t>
  </si>
  <si>
    <t>pumping iperf traffic with adding NAT rules with multiple external port and single internal port + DMZ Enabled</t>
  </si>
  <si>
    <t>1. Make sure Wan connection is PPPoE.
2.Connect wired and wireless devices to DUT.
3. Enable DMZ with any one of the LAN Host.
4. Add port forwarding rule with multiple external and single ports.
5. Ping to the PPPoE server from lan host with large packet size.
6. Execute iperf udp bidi traffic from wan to lan.</t>
  </si>
  <si>
    <t>TC_GES_Nw_SnS_020</t>
  </si>
  <si>
    <t>iperf bidi + executing script to connect multiple host + executing script for adding ipfw rules to ipfw list</t>
  </si>
  <si>
    <t>1. Make sure Wan connection is PPPoE.
2. Connect wired and wireless devices to DUT.
3. Enable DMZ with any one of the LAN Host.
4. Execute script to connect multiple host.
5. Execute script for adding ipfw rules to ipfw list.
6. Ping to the PPPoE server from lan host to check whether the connection is up.
7. Execute iperf udp bidi traffic from wan to lan.</t>
  </si>
  <si>
    <t>TC_GES_Nw_SnS_021</t>
  </si>
  <si>
    <t>iperf bidi + ping to baidu.com with big ping with PPPoE as WAN Connection</t>
  </si>
  <si>
    <t>1. Make sure Wan connection is PPPoE.
2.Connect wired and wireless devices to DUT.
3. Ping to the PPPoE server from lan host with large packet size.
4. Execute iperf udp bidi traffic from wan to lan.
5. Big ping to baidu.com or qq.com from the LAN Host.</t>
  </si>
  <si>
    <t>TC_GES_Nw_SnS_022</t>
  </si>
  <si>
    <t>PCA---Wired---DUT----pppoe----Special line,</t>
  </si>
  <si>
    <t>1.  DUT's Wan Port is connected to PPPoE Server.
2.  Make sure WAN Should be UP.
3.  Connect Eth LAN and should get IP address from the DUT.
4.  UPNP and DMZ must be enabled.
5.  Click on Wireless broadband router which is present in Network section in Windows PC.
6.  Login tenda webpage and switch from DHCP to PPPoE continuously.</t>
  </si>
  <si>
    <t>The common expected test result for these Sns cases is to have DUT 
1. DUT shall be in operational condition
2. DUT shall not crash
3. Stations/Clients shal remain in connected state</t>
  </si>
  <si>
    <t>EthLAN – Miscellaneous</t>
  </si>
  <si>
    <t>TC_GES_EthLAN_Misc_01</t>
  </si>
  <si>
    <t>Stability testing found add/delete ARP table frequently</t>
  </si>
  <si>
    <t>Connect 1 LAN host to DUT.
2. Make sure DUT should give ip address to the LAN Host automatically.
3. Check for arp table in minicom console.
4. Assign static IP to the same LAN host and connect to DUT.
5. Check for arp table.
6. Execute script toadd more arp entries and check ARP Table.</t>
  </si>
  <si>
    <t>ARP table add delete shall work as expected. AP shall not crash.</t>
  </si>
  <si>
    <t>Need commands for manually adding the arp enteries</t>
  </si>
  <si>
    <t>TC_GES_EthLAN_Misc_02</t>
  </si>
  <si>
    <t>port mapping rule.</t>
  </si>
  <si>
    <t>1. Connect 1 LAN host to DUT.
2. Make sure DUT should give ip address to the LAN Host automatically.
3. Add port mapping rules.
4. Use the IPOP tool to send packets, and then delete this rule.
5. Send packets continuously.</t>
  </si>
  <si>
    <t>Addition and deletion of rules shall work as expected. AP shall not crash.</t>
  </si>
  <si>
    <t>Need more info on the test. Ipop tool</t>
  </si>
  <si>
    <t>TC_GES_EthLAN_Misc_03</t>
  </si>
  <si>
    <t>WISP mode found DUT delete ARP table even station still connect</t>
  </si>
  <si>
    <r>
      <t xml:space="preserve">1. Connect 1 LAN host to DUT.
2. Make sure DUT should give ip address to the LAN Host automatically.
3. Add port mapping rules.
4. Make sure DUT WAN connect to 3</t>
    </r>
    <r>
      <rPr>
        <vertAlign val="superscript"/>
        <sz val="11"/>
        <color rgb="FF000000"/>
        <rFont val="Century Gothic"/>
        <family val="2"/>
      </rPr>
      <t xml:space="preserve">rd</t>
    </r>
    <r>
      <rPr>
        <sz val="11"/>
        <color rgb="FF000000"/>
        <rFont val="Century Gothic"/>
        <family val="2"/>
      </rPr>
      <t xml:space="preserve">Party AP's LAN and set 3</t>
    </r>
    <r>
      <rPr>
        <vertAlign val="superscript"/>
        <sz val="11"/>
        <color rgb="FF000000"/>
        <rFont val="Century Gothic"/>
        <family val="2"/>
      </rPr>
      <t xml:space="preserve">rd</t>
    </r>
    <r>
      <rPr>
        <sz val="11"/>
        <color rgb="FF000000"/>
        <rFont val="Century Gothic"/>
        <family val="2"/>
      </rPr>
      <t xml:space="preserve">party AP to WISP Mode. And try to Connect STA TO DUT.
5. Check for the ARP Table.</t>
    </r>
  </si>
  <si>
    <t>Need more info on the test. WISP Mode. Which 3rd party AP to use</t>
  </si>
  <si>
    <t>TC_GES_EthLAN_Misc_04</t>
  </si>
  <si>
    <t>under the pre-test WISP mode after successfully bridging and networking success, but the page is displayed probabilistic bridge .</t>
  </si>
  <si>
    <r>
      <t xml:space="preserve">1. Bring Up DUT STA (WISP Mode).
2. Bring up Any 3</t>
    </r>
    <r>
      <rPr>
        <vertAlign val="superscript"/>
        <sz val="11"/>
        <color rgb="FF000000"/>
        <rFont val="Century Gothic"/>
        <family val="2"/>
      </rPr>
      <t xml:space="preserve">rd</t>
    </r>
    <r>
      <rPr>
        <sz val="11"/>
        <color rgb="FF000000"/>
        <rFont val="Century Gothic"/>
        <family val="2"/>
      </rPr>
      <t xml:space="preserve">Party with specific SSID.
3. Connect DUT STA to 3</t>
    </r>
    <r>
      <rPr>
        <vertAlign val="superscript"/>
        <sz val="11"/>
        <color rgb="FF000000"/>
        <rFont val="Century Gothic"/>
        <family val="2"/>
      </rPr>
      <t xml:space="preserve">rd</t>
    </r>
    <r>
      <rPr>
        <sz val="11"/>
        <color rgb="FF000000"/>
        <rFont val="Century Gothic"/>
        <family val="2"/>
      </rPr>
      <t xml:space="preserve">party AP SSID.
4. Make sure connection is succesful and not seeing any abnormal behaviour in Tenda GUI and CLI.</t>
    </r>
  </si>
  <si>
    <t>AP shall not show any abnormal behaviour</t>
  </si>
  <si>
    <t>Need more info on Tenda GUI</t>
  </si>
  <si>
    <t>TC_GES_EthLAN_Misc_05</t>
  </si>
  <si>
    <t>the fifth floor near the access environment gateway ping packet loss or large delay</t>
  </si>
  <si>
    <t>1. Bring UP the DUT in First floor.
2. Make sure DUT should give ip address to the WLAN station automatically.
3. Start ping to bridge IP.
4. Move station to second floor and continue the ping.
3. Move station to third floor and check is there any delay in ping packets.</t>
  </si>
  <si>
    <t>No ping delay shall be observed</t>
  </si>
  <si>
    <t>Physical moving of devices is not possible via automation</t>
  </si>
  <si>
    <t>TC_GES_EthLAN_Misc_06</t>
  </si>
  <si>
    <t>DMZ not updated when WAN IP conficts.</t>
  </si>
  <si>
    <t>1.Make sure DUT WAN connect to PPPoE/DHCP/Static Server.
2. Enable DMZ and assign static IP to LAN Host which IP is same as WAN Port IP.
3. Connect 2 LAN Hosts to the DUT, LAN Host-1 as FTP Server, LAN Host-2 as FTP Client. WAN connection as PPPoE.
4. Access FTP Server from both WAN and LAN Host-2 which is connected to DUT.
5. Verify IPFW List.</t>
  </si>
  <si>
    <t>IPFW List shall be updated as expected</t>
  </si>
  <si>
    <t>Infrastructure dependency . Need one more  Lan host for the test. And also there are no ports to connect on the AP Dut side</t>
  </si>
  <si>
    <t>TC_GES_EthLAN_Misc_07</t>
  </si>
  <si>
    <t>Port forwarding rule replacement bug. Port forwarding  rule still follow deleted rules.</t>
  </si>
  <si>
    <t>1. Connect 2 LAN Hosts to the DUT, LAN Host-1 as FTP Server, LAN Host-2 as FTP Client. WAN connection as PPPoE.
2. Add port-forwarding rule with internal port as 21 and ext.port as 21 with the ftp server IP address.
3. Pump iperf traffic from WAN and LAN Host-2 which is connected to DUT.
4. Delete rule and Stop sending traffic.
5. Traffic should stop immediately after rule is deleted. If there is port redirect and DMZ, traffic should go through DMZ</t>
  </si>
  <si>
    <t>Deleted rules shall not be followed</t>
  </si>
  <si>
    <t>Need more info from the manual testing team on the same.</t>
  </si>
  <si>
    <t>TC_GES_EthLAN_Misc_08</t>
  </si>
  <si>
    <t>client ap pre-test mode, modify the higher the probability of lan IP address appears not to reacquire</t>
  </si>
  <si>
    <t>1.Make sure DUT WAN connect to PPPoE/DHCP/Static Server.
2 Assign static IP to LAN Host which IP is same as WAN Port IP.
3. Verify the DUT WAN Port which should not accept Same Bridge IP address.</t>
  </si>
  <si>
    <t>DUT WAN Port  should not accept Same Bridge IP address.</t>
  </si>
  <si>
    <t>TC_GES_EthLAN_Misc_09</t>
  </si>
  <si>
    <t>Repeater mode, PC connect with F3 LAN port, PC can get DHCP IP from RootAP, but not able to ping RootAP</t>
  </si>
  <si>
    <t>1. In Repeater mode,
2. connect LAN Host to DUT.
3. Make sure PC should get DHCP IP from RootAP, 
4. Ping from LAN Host to RootAP</t>
  </si>
  <si>
    <t>Ping shall work as expected</t>
  </si>
  <si>
    <t>Need more info on how to automate repeater mode</t>
  </si>
  <si>
    <t>TC_GES_EthLAN_Misc_10</t>
  </si>
  <si>
    <t>two wireless clients to obtain the same IP</t>
  </si>
  <si>
    <t>1.Make sure DUT WAN connect to PPPoE/DHCP/Static Server.
2. Connect 2 Wlan STA to DUT.
3. Make sure WLAN 1 should get IP address from the DUT.
4. Assign same ip adress statically to WLAN 2.
5. Verify ping and check for wireshark.
.</t>
  </si>
  <si>
    <t>TC_GES_EthLAN_Misc_11</t>
  </si>
  <si>
    <t>iPad safari browser into web pages appear once an error</t>
  </si>
  <si>
    <t>1.Make sure DUT WAN connect to PPPoE/DHCP/Static Server.
2. Connect iphone STA to DUT.
3. Make sure iphone should get IP address from the DUT.
4. Do browse from the safari application in the iphone.</t>
  </si>
  <si>
    <t>Browsing shall work</t>
  </si>
  <si>
    <t>Infrastructure dependency and ipad automation not possible</t>
  </si>
  <si>
    <t>TC_GES_EthLAN_Misc_12</t>
  </si>
  <si>
    <t>WAN speed negotiation inaccurate</t>
  </si>
  <si>
    <t>1. Make sure DUT Should be UP with PPPoE/DHCP/Static as WAN Connectio Type.
2.Set the WAN Rate value by using GUI.
3. Reboot DUT. Check for the WAN Data rate.</t>
  </si>
  <si>
    <t>WAN data rate negotiation shall happen as expected</t>
  </si>
  <si>
    <t>In GUI we don’t have option to set wan data rate</t>
  </si>
  <si>
    <t>TC_GES_EthLAN_Misc_13</t>
  </si>
  <si>
    <t>The crash occurred when ethernet cable was connected between LAN port of DUT and the LAN port of 3rd Party RootAP. Loopback caused crash.</t>
  </si>
  <si>
    <r>
      <t xml:space="preserve">1. Make sure DUT Should be UP with PPPoE/DHCP/Static as WAN Connectio Type.
2.Connect ethernet cable betwenn LAN Port to DUT and LAN Port to 3</t>
    </r>
    <r>
      <rPr>
        <vertAlign val="superscript"/>
        <sz val="11"/>
        <color rgb="FF000000"/>
        <rFont val="Century Gothic"/>
        <family val="2"/>
      </rPr>
      <t xml:space="preserve">rd</t>
    </r>
    <r>
      <rPr>
        <sz val="11"/>
        <color rgb="FF000000"/>
        <rFont val="Century Gothic"/>
        <family val="2"/>
      </rPr>
      <t xml:space="preserve">pacty RootAP.
3. Do ping and execute same test multiple times.</t>
    </r>
  </si>
  <si>
    <t>Crash shall not happen</t>
  </si>
  <si>
    <t>TC_GES_EthLAN_Misc_14</t>
  </si>
  <si>
    <t>5_ turn plug the Internet port address conflict to restart after the DUT crash</t>
  </si>
  <si>
    <t>1.Make sure DUT WAN connect to PPPoE/DHCP/Static Server.
2.Assign static IP to LAN Host which IP is same as WAN Port IP.
3. Connect internet and verify the internet access from the LAN Host.</t>
  </si>
  <si>
    <t>Internet access shall work as expected</t>
  </si>
  <si>
    <t>TC_GES_EthLAN_Misc_15</t>
  </si>
  <si>
    <t>AP mode connect with DHCP server found system LAN port down/up continuously then system crash</t>
  </si>
  <si>
    <t>1. In AP mode, connect DUT with DHCP Server.
2.  Connect LAN Host to DUT.
3. Do jack-in and Jack-out/ or LAN port UP/Down.</t>
  </si>
  <si>
    <t>System shall not crash during WAN up down</t>
  </si>
  <si>
    <t>Manually need to remove LAN Cable</t>
  </si>
  <si>
    <t>TC_GES_EthLAN_Misc_16</t>
  </si>
  <si>
    <t>In AP mode, restore to default found system crash randomly</t>
  </si>
  <si>
    <t>1. In AP mode, connect DUT with DHCP Server.
2. Connect LAN Host to DUT.
3. Do restore default in the GUI.</t>
  </si>
  <si>
    <t>DUT shall not crash</t>
  </si>
  <si>
    <t>In GUI we don’t have option to set restore to defualts</t>
  </si>
  <si>
    <t>TC_GES_EthLAN_Misc_17</t>
  </si>
  <si>
    <t>DUT WAN port 10 megabytes and 100 megabytes full duplex full duplex, WAN port speed is not then negotiate the proper switch</t>
  </si>
  <si>
    <t>1. Make sure DUT Should be UP with PPPoE/DHCP/Static as WAN Connection Type.
2.Set the WAN Rate value 10 megabytes full duplex by using GUI.
3. Change WAN rate value to 10 megabytes half duplex, execute scritp and monitor the Data rate is changing according to the updated data rate.
4. Check for WAN Port speed.</t>
  </si>
  <si>
    <t>In GUI we don’t have option to set wan rate</t>
  </si>
  <si>
    <t>TC_GES_EthLAN_Misc_18</t>
  </si>
  <si>
    <t>specific h/w found port 0 doesn't show link when connect with cable</t>
  </si>
  <si>
    <t>1. Make sure DUT Should be UP with PPPoE/DHCP/Static as WAN Connection Type.
2. Connect LAN Host to the DUT using ethernet cable and check console.
3. Disconnect LAN cable and check for console.
4. Connect WAN Port and Disconnect WAN port, check for the console.</t>
  </si>
  <si>
    <t>All hardware ports shall work as expected</t>
  </si>
  <si>
    <t>TC_GES_EthLAN_Misc_19</t>
  </si>
  <si>
    <t>lan port plug lead dut crash restart --PANIC:. Running NULL Thread Crashing ..!</t>
  </si>
  <si>
    <t>1. Make sure DUT Should be UP with PPPoE/DHCP/Static as WAN Connection Type.
2. Connect LAN Host to the DUT using ethernet cable.
3. Do plug-in Plug out of LAN Cable continuously.
4. Verify console.</t>
  </si>
  <si>
    <t>TC_GES_EthLAN_Misc_20</t>
  </si>
  <si>
    <t>PPPoE mode with VPN enable, run chariot BIDI and play video streaming, found system crash.</t>
  </si>
  <si>
    <t>1. Make sure DUT Should be UP with PPPoE as WAN Connection Type.
2. Make sure VPN Should be enable in DUT.
3.Connect LAN hosts to DUT.
4. ExecuteBIDI traffic using chariot.
5. Play Vedio streaming in the LAN Hosts.</t>
  </si>
  <si>
    <t>Chariot automation checking and integartion required</t>
  </si>
  <si>
    <t>TC_GES_EthLAN_Misc_21</t>
  </si>
  <si>
    <t>UPNP pre-tested after opening DMZ, the client can not find the UPNP device</t>
  </si>
  <si>
    <t>1.Connect 2 LAN Hosts to the DUT, LAN Host-1 as FTP Server, LAN Host-2 as FTP Client. WAN connection as PPPoE/DHCP/Static.
2. Enable DMZ in one of the LAN Host.
3. Connect LAN Clients and STA to DUT.
4. Run UpNp client in the LAN Host.
5. Start downloading vedios in the connected LAN Host using upnp application.</t>
  </si>
  <si>
    <t>UPNP device shall be found</t>
  </si>
  <si>
    <t>Need info on UpNp and on the test case</t>
  </si>
  <si>
    <t>TC_GES_EthLAN_Misc_22</t>
  </si>
  <si>
    <t>DHCP mask change can't take effect</t>
  </si>
  <si>
    <t>1. Connect LAN Host to DUT.
2. Change netmask option in DHCP server configuration and apply the change
3. Reboot DUT and verify the netmask.</t>
  </si>
  <si>
    <t>DHCP mask shall take effect</t>
  </si>
  <si>
    <t>Commands required for configruing DHCP server in DUT</t>
  </si>
  <si>
    <t>TC_GES_EthLAN_Misc_23</t>
  </si>
  <si>
    <t>Under WISP mode, WAN port can capture LAN side VPN packets</t>
  </si>
  <si>
    <t>PC-A  === eth === F3 (DUT) ----- wifi ----- AC7 === HUB (PC-B) === Intranet
1. Connect F3 to AC7 via WiFi under WISP mode. Setup VPN connection on PC-A successfully.
2. Change AC7 channel to trigger F3 reconnection, and then PC-A will trigger VPN reconnection.
3. Do packet capturing on PC-B which is in AC7 WAN side, can capture F3 LAN port packets.
4. Enable DMZ and verify Packet from DMZ Host.</t>
  </si>
  <si>
    <t>WISP Setting on Tenda Image</t>
  </si>
  <si>
    <t>TC_GES_EthLAN_Misc_24</t>
  </si>
  <si>
    <t>non-discarded incorrect destination MAC address, source MAC address, IP address and port number of the correct message using ipop</t>
  </si>
  <si>
    <t>1. Make sure DUT Should be UP with PPPoE/DHCP/Static as WAN Connection Type. 
2. Connect LAN Host to DUT.
3. Connect WLAN to DUT.
4. Ping from LAN to Bridge IP.
5. Ping from WLAN to Bridge IP.
6. Ping from ALN host to WAN interface IP and capture Packets and check for destination MAC, source MAC, Port number and IP address.</t>
  </si>
  <si>
    <t>TC_GES_EthLAN_Misc_25</t>
  </si>
  <si>
    <t>8 pre-test client, after pulling wan port address conflict appears linked to death</t>
  </si>
  <si>
    <t>1. Make sure DUT Should be UP with PPPoE/DHCP/Static as WAN Connection Type. 
2. Connect LAN Host to DUT.
3. Assign static IP which is same as Bridge IP to WAN port.</t>
  </si>
  <si>
    <t>STA shall stay in connected state. DUT shall not crash</t>
  </si>
  <si>
    <t>Infrastructure dependency ,8 -stations</t>
  </si>
  <si>
    <t>TC_GES_EthLAN_Misc_26</t>
  </si>
  <si>
    <t>One MAC address maps two IP addresses</t>
  </si>
  <si>
    <t>1. Connect 1 LAN host to DUT.
2. Make sure DUT should give ip address to the LAN Host automatically.
3. Check for arp table in minicom console.
4. Assign static IP to the same LAN host and connect to DUT.
5. Check for arp table.</t>
  </si>
  <si>
    <t>Arp entries shall be proper</t>
  </si>
  <si>
    <t>Need info on arp table</t>
  </si>
  <si>
    <t>TC_GES_EthLAN_Misc_27</t>
  </si>
  <si>
    <t>ZTE phone is connected AP, the probability of occurrence ARP table 2 correspond to IP addresses</t>
  </si>
  <si>
    <t>1. Connect ZTE phone and LAN host to DUT.
2. Make sure DUT should give ip address to the phone automatically.
3. Check for arp table in minicom console.
4. Disconnect LAN host.
5. Assign static IP to the ZTE Phone which has same ip which LAN host has and connect to DUT.
6. Check for arp table.</t>
  </si>
  <si>
    <t>ZTE phone avaialabilty. Need to check the feasibilty of phone automation</t>
  </si>
  <si>
    <t>TC_GES_EthLAN_Misc_28</t>
  </si>
  <si>
    <t>Crash happens after using IPOP sending correct MAC and random IP packets continuously</t>
  </si>
  <si>
    <t>1. Connect PC to AP DUT via Ethernet, and use IPOP to sent packet to AP DUT
2. Select Packet Sending in the last tab
3. Select your local Ethernet adapter which connects to AP DUT
4. Set correct source MAC which is local PC MAC
5. Set correct destination MAC which is br0 MAC of AP DUT
6. Select “random” destination IP address
7. Select “packet sending internal” to “no delay”</t>
  </si>
  <si>
    <t>Need info on Ipop tool</t>
  </si>
  <si>
    <t>TC_GES_EthLAN_Misc_29</t>
  </si>
  <si>
    <t>Console hang issue</t>
  </si>
  <si>
    <t>1. Connect AP DUT to root AP via Ethernet, 
2. AP DUT gets IP address by DHCP client.
3. Connect 7 STAs to AP DUT and play online video.
4. Enable DMZ in WEB UI of AP DUT, and config DMZ host to LAN address like 192.168.1.100 (given br0 has IP address 192.168.1.1).</t>
  </si>
  <si>
    <t>Infrastructure dependency .7 Stations required.</t>
  </si>
  <si>
    <t>TC_GES_EthLAN_Misc_30</t>
  </si>
  <si>
    <t>F3 DUT change src IP address to DUT WAN IP address issue</t>
  </si>
  <si>
    <t>1. Make sure DUT Should be UP with PPPoE/DHCP/Static as WAN Connection Type. 
2. Connect LAN Host to DUT.
3. Assign Static IP address to DUT Wan Port which is same as external WAN Host IP address.</t>
  </si>
  <si>
    <t>TC_GES_EthLAN_Misc_31</t>
  </si>
  <si>
    <t>DMZ rule doesn't work in particular environment.</t>
  </si>
  <si>
    <t>1. WAN Host should have 2 NIC Cards i.e, eth0 and eth1.
2. eth0 is having ip address 192.168.100.100 which is connected to WAN Port of DUT.
3. Configure DUT IP address as 192.168.100.200 statically.
4. eth1 is having ip address 192.168.6.100 which is connected to One host and assign ip address as 192.168.6.200 statically.
5. Enable routing between eth0 and eth1.
6. Connect 2 LAN Hosts to the DUT, LAN Host-1 as FTP Server, LAN Host-2 as FTP Client.
7. Enable DMZ with the existing LAN IP.
8. Try to access ftp server from 192.168.6.200 host, WAN Host and LAN Host-2.
9. Add ftp port forwarding rule with internal port as 21 and ext.port as 1000 with the ftp server IP address.
10. Try to access ftp server from 192.168.6.200 host, WAN Host and LAN Host-2.</t>
  </si>
  <si>
    <t>DMZ rule shall work as expected</t>
  </si>
  <si>
    <t>Configuartion changes with the existing setup.</t>
  </si>
  <si>
    <t>Verify DNS functionality when reslove.conf have loop back IP</t>
  </si>
  <si>
    <t>DUT(WAN-Static/DHCP/PPPoE)-----3 LAN Hosts.</t>
  </si>
  <si>
    <t>ECOS_DNS_TC_01</t>
  </si>
  <si>
    <t>Verify the DUT reslove IP address of website when DNS query
Generate  by using PING to website from client.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</si>
  <si>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ping google.com
g) Capture the DNS packets On WAN and LAN PC's via wireshark.</t>
  </si>
  <si>
    <t>1) DNS resoluction should be happend successfully.
2) PING also should be successful.</t>
  </si>
  <si>
    <t>ECOS_DNS_TC_02</t>
  </si>
  <si>
    <t>Verify the DUT reslove IP address of website when DNS query
Generate  by using nslookup to website from client.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</si>
  <si>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google.com
g) Capture the DNS packets On WAN and LAN PC's via wireshark.</t>
  </si>
  <si>
    <t>1) DNS resoluction should be happend successfully.
2) nslookup also should be successful.</t>
  </si>
  <si>
    <t>ECOS_DNS_TC_03</t>
  </si>
  <si>
    <t>Verify the DUT reslove IP address of website when DNS query
Generate  by using dig to website from client.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</si>
  <si>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dig google.com
g) Capture the DNS packets On WAN and LAN PC's via wireshark.</t>
  </si>
  <si>
    <t>1) DNS resoluction should be happend successfully.
2) dig also should be successful.</t>
  </si>
  <si>
    <t>ECOS_DNS_TC_04</t>
  </si>
  <si>
    <t>Verify the DUT forwared DNS query to WAN side  query
Generate  by ping to website from client.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</si>
  <si>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ping google.com
g) clear DNS cache from client Pc “/etc/init.d/nscd restart ”
h) In lan host terminal ping google.com
i) Capture the DNS packets On WAN and LAN PC's via wireshark.</t>
  </si>
  <si>
    <t>1) DNS resoluction should be happend successfully in 
DUT(DUT should not forward the DNS Quary packet because
DUT cache already have the IP of google.com).
2) ping also should be successful.</t>
  </si>
  <si>
    <t>ECOS_DNS_TC_05</t>
  </si>
  <si>
    <t>Verify the DUT forwared DNS query to WAN side  query
Generate  by nslookup to website from client.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</si>
  <si>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google.com
g) clear DNS cache from client Pc “/etc/init.d/nscd restart ”
h) In lan host terminal nslookup google.com
i) Capture the DNS packets On WAN and LAN PC's via wireshark.</t>
  </si>
  <si>
    <t>1) DNS resoluction should be happend successfully in 
DUT(DUT should not forward the DNS Quary packet because
DUT cache already have the IP of google.com).
2) nslookup also should be successful.</t>
  </si>
  <si>
    <t>ECOS_DNS_TC_06</t>
  </si>
  <si>
    <t>Verify the DUT forwared DNS query to WAN side  query
Generate  by dig to website from client.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</si>
  <si>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In lan host terminal dig google.com
h) Capture the DNS packets On WAN and LAN PC's via wireshark.</t>
  </si>
  <si>
    <t>1) DNS resoluction should be happend successfully in 
DUT(DUT should not forward the DNS Quary packet because
DUT cache already have the IP of google.com).
2) dig also should be successful.</t>
  </si>
  <si>
    <t>ECOS_DNS_TC_07</t>
  </si>
  <si>
    <t>Verify that DUT forwared DNS query to WAN side very first attempt 
If ping to website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</si>
  <si>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ping google.com
i) Capture the DNS packets On WAN and LAN PC's via wireshark.</t>
  </si>
  <si>
    <t>1) DNS resoluction should be happend successfully.
2)DUT Forward the DNS quary packet to WAN side.
3) PING also should be successful.</t>
  </si>
  <si>
    <t>ECOS_DNS_TC_08</t>
  </si>
  <si>
    <t>Verify that DUT forwared DNS query to WAN side very first attempt 
If nslookup to website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</si>
  <si>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google.com
i) Capture the DNS packets On WAN and LAN PC's via wireshark.</t>
  </si>
  <si>
    <t>1) DNS resoluction should be happend successfully.
2)DUT Forward the DNS quary packet to WAN side.
3) nslookup also should be successful.</t>
  </si>
  <si>
    <t>ECOS_DNS_TC_09</t>
  </si>
  <si>
    <t>Verify DUT forwared DNS query to WAN side very first attempt,
Dig to website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</si>
  <si>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dig google.com
i) Capture the DNS packets On WAN and LAN PC's via wireshark.</t>
  </si>
  <si>
    <t>1) DNS resoluction should be happend successfully.
2)DUT Forward the DNS quary packet to WAN side.
3) dig also should be successful.</t>
  </si>
  <si>
    <t>ECOS_DNS_TC_10</t>
  </si>
  <si>
    <t>Verify DUT forwared DNS quary to WAN side ping to website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</si>
  <si>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ping google.com
i)In lan host terminal ping google.com
j)Capture the DNS packets On WAN and LAN PC's via wireshark.</t>
  </si>
  <si>
    <t>1) DNS resoluction should be happend successfully.
2) DUT do not Forward the DNS quary packet to WAN side second
Time  because webside is already resolved in DUT cache
3) ping also should be successful.</t>
  </si>
  <si>
    <t>ECOS_DNS_TC_11</t>
  </si>
  <si>
    <t>Verify DUT forwared DNS query to WAN side nslookup to website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</si>
  <si>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google.com
i)In lan host terminal nslookup google.com
j)Capture the DNS packets On WAN and LAN PC's via wireshark.</t>
  </si>
  <si>
    <t>1) DNS resoluction should be happend successfully.
2) DUT do not Forward the DNS quary packet to WAN side second
Time  because webside is already resolved in DUT cache
3) nslookup also should be successful.</t>
  </si>
  <si>
    <t>ECOS_DNS_TC_12</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</si>
  <si>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dig google.com
i)In lan host terminal dig google.com
j)Capture the DNS packets On WAN and LAN PC's via wireshark.</t>
  </si>
  <si>
    <t>1) DNS resoluction should be happend successfully.
2) DUT do not Forward the DNS quary packet to WAN side second
Time  because webside is already resolved in DUT cache
3) dig also should be successful.</t>
  </si>
  <si>
    <t>ECOS_DNS_TC_13</t>
  </si>
  <si>
    <t>Verify DUT forwared DNS MX type query to WAN side.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</si>
  <si>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-type=mx google.com
g)Capture the DNS packets On WAN and LAN PC's via wireshark.</t>
  </si>
  <si>
    <t>1)DUT should forward type MX query packet to wan side.
2) DNS query packet should contain Queries,type=MX</t>
  </si>
  <si>
    <t>ECOS_DNS_TC_14</t>
  </si>
  <si>
    <t>1)DUT should forward type MX query packet to wan side.
2) DNS query packet should contain Queries.type=MX
3)in DNS response  packet Answers Part preference &amp; MAIL EXCHANGER
Should be equal as Mail Exchanger in client side</t>
  </si>
  <si>
    <t>ECOS_DNS_TC_15</t>
  </si>
  <si>
    <t>Verify DUT forwared DNS MX type query to WAN side, 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</si>
  <si>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-type=MX google.com
f) clear DNS cache from client Pc “/etc/init.d/nscd restart ”
g) In lan host terminal nslookup -type=MX google.com
h) Capture the DNS packets On WAN and LAN PC's via wireshark.</t>
  </si>
  <si>
    <t>1)DUT should not forward type MX query packet to wan side 
2) DNS query packet should contain Queries.type=MX
3)in DNS response  packet Authoritative nameserver.Responsible
Authority's Mailbox name should be equal as Mail addr in client 
Host side</t>
  </si>
  <si>
    <t>ECOS_DNS_TC_16</t>
  </si>
  <si>
    <t>Verify DUT forwared DNS MX type query to WAN side, After 
Reboot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</si>
  <si>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-type=MX google.com
i) Capture the DNS packets On WAN and LAN PC's via wireshark.</t>
  </si>
  <si>
    <t>1)DUT should forward type MX query packet to wan side.
2) DNS query packet should contain Queries.type=MX
3)in DNS response  packet Authoritative nameserver.Responsible
Authority's Mailbox name should be equal as Mail addr in client 
Host side</t>
  </si>
  <si>
    <t>ECOS_DNS_TC_17</t>
  </si>
  <si>
    <t>Verify DUT forwared DNS MX type query to WAN side, After 
Reboot 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</si>
  <si>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-type=MX google.com
i) in lan host terminal nslookup -type=MX google.com
j) Capture the DNS packets On WAN and LAN PC's via wireshark.</t>
  </si>
  <si>
    <t>1) DNS resoluction should be happend successfully.
2) DUT  should not Forward the DNS query packet to WAN side.
3) nslookup also should be successful.</t>
  </si>
  <si>
    <t>ECOS_DNS_TC_18</t>
  </si>
  <si>
    <t>Verify DUT forwared DNS NS type query to WAN side.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</si>
  <si>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-type=NS google.com
g)Capture the DNS packets On WAN and LAN PC's via wireshark.</t>
  </si>
  <si>
    <t>1)DUT should forward type NS query packet to wan side.
2) DNS query packet should contain Queries.type=NS</t>
  </si>
  <si>
    <t>ECOS_DNS_TC_19</t>
  </si>
  <si>
    <t>1)DUT should forward type NS query packet to wan side.
2) DNS query packet should contain Queries.type=NS
3)in DNS response  packet Answers  name servers should be equal
 as nameservers in client Host side</t>
  </si>
  <si>
    <t>ECOS_DNS_TC_20</t>
  </si>
  <si>
    <t>Verify DUT forwared DNS NS type query to WAN side, 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</si>
  <si>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-type=NS google.com
f) clear DNS cache from client Pc “/etc/init.d/nscd restart ”
g) In lan host terminal nslookup -type=NS google.com
h) Capture the DNS packets On WAN and LAN PC's via wireshark.</t>
  </si>
  <si>
    <t>1)DUT should not forward type NS query packet to wan side 
2) DNS query packet should contain Queries.type=NS
3) in DNS response  packet Answers  name servers should be equal
 as nameservers in client Host side</t>
  </si>
  <si>
    <t>ECOS_DNS_TC_21</t>
  </si>
  <si>
    <t>Verify DUT forwared DNS NS type query to WAN side, After 
Reboot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</si>
  <si>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-type=NS google.com
i) Capture the DNS packets On WAN and LAN PC's via wireshark.</t>
  </si>
  <si>
    <t>1)DUT should forward type NS query packet to wan side.
2) DNS query packet should contain Queries.type=NS
3) in DNS response  packet Answers  name servers should be equal
 as nameservers in client Host side</t>
  </si>
  <si>
    <t>ECOS_DNS_TC_22</t>
  </si>
  <si>
    <t>Verify DUT forwared DNS NS type query to WAN side, After 
Reboot 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</si>
  <si>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-type=NS google.com
i) in lan host terminal nslookup -type=NS google.com
j) Capture the DNS packets On WAN and LAN PC's via wireshark.</t>
  </si>
  <si>
    <t>1) DNS resoluction should be happend successfully.
2) DUT  should not Forward the DNS query packet to WAN side second
Time  also because By using NS DNS response contain only name 
Server it wii not be store in DUT cache).
3) nslookup also should be successful.</t>
  </si>
  <si>
    <t>ECOS_DNS_TC_23</t>
  </si>
  <si>
    <t>Verify DUT forwared DNS A type query to WAN side.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</si>
  <si>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-type=A  google.com
g)Capture the DNS packets On WAN and LAN PC's via wireshark.</t>
  </si>
  <si>
    <t>1)DUT should forward type A query packet to wan side.
2) DNS query packet should contain Queries.type=A</t>
  </si>
  <si>
    <t>ECOS_DNS_TC_24</t>
  </si>
  <si>
    <t>1)DUT should forward type A query packet to wan side.
2) DNS query packet should contain Queries.type=A
3) in DNS response  packet Answers  name servers should be equal
 as nameservers in client Host side</t>
  </si>
  <si>
    <t>ECOS_DNS_TC_25</t>
  </si>
  <si>
    <t>Verify DUT forwared DNS A type query to WAN side, 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</si>
  <si>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-type=A google.com
f) clear DNS cache from client Pc “/etc/init.d/nscd restart ”
g) In lan host terminal nslookup -type=A google.com
h) Capture the DNS packets On WAN and LAN PC's via wireshark.</t>
  </si>
  <si>
    <t>1)DUT should not forward type A query packet to wan side.
2) DNS query packet should contain Queries.type=A
3) in DNS response  packet Answers  name servers should be equal
 as nameservers in client Host side</t>
  </si>
  <si>
    <t>ECOS_DNS_TC_26</t>
  </si>
  <si>
    <t>Verify DUT forwared DNS A type query to WAN side, After 
Reboot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</si>
  <si>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-type=A google.com
i) Capture the DNS packets On WAN and LAN PC's via wireshark.</t>
  </si>
  <si>
    <t>1)DUT should forward type A query packet to wan side.
2) DNS query packet should contain Queries.type=A
3) in DNS response  packet Answers  address should be equal
 as address in client Host side</t>
  </si>
  <si>
    <t>ECOS_DNS_TC_27</t>
  </si>
  <si>
    <t>Verify DUT forwared DNS A type query to WAN side, After 
Reboot 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</si>
  <si>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-type=A google.com
i) in lan host terminal nslookup -type=A google.com
j) Capture the DNS packets On WAN and LAN PC's via wireshark.</t>
  </si>
  <si>
    <t>1) DNS resoluction should be happend successfully.
2) DUT do not Forward the DNS query packet to WAN side second
 Time.
3) nslookup also should be successful.</t>
  </si>
  <si>
    <t>ECOS_DNS_TC_28</t>
  </si>
  <si>
    <t>Verify DUT forwared DNS CNAME type query to WAN side.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</si>
  <si>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-type=CNAME google.com
g)Capture the DNS packets On WAN and LAN PC's via wireshark.</t>
  </si>
  <si>
    <t>1)DUT should forward type CNAME query packet to wan side.
2) DNS query packet should contain Queries.type=CNMAE</t>
  </si>
  <si>
    <t>ECOS_DNS_TC_29</t>
  </si>
  <si>
    <t>1)DUT should forward type CNAME query packet to wan side.
2) DNS query packet should contain Queries.type=CNAME
3)in DNS response  packet Answers Part CNAME &amp; conical name
Should be equal as Mail Exchanger in client side</t>
  </si>
  <si>
    <t>ECOS_DNS_TC_30</t>
  </si>
  <si>
    <t>Verify DUT forwared DNS CNAME type query to WAN side, 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</si>
  <si>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-type=CANE google.com
f) clear DNS cache from client Pc “/etc/init.d/nscd restart ”
g) In lan host terminal nslookup -type=CNAME google.com
h) Capture the DNS packets On WAN and LAN PC's via wireshark.</t>
  </si>
  <si>
    <t>1)DUT should not forward type CNAME query packet to wan side.
2) DNS query packet should contain Queries.type=CNAME
3) in DNS response  packet Answers  name servers should be equal
 as nameservers in client Host side</t>
  </si>
  <si>
    <t>ECOS_DNS_TC_31</t>
  </si>
  <si>
    <t>Verify DUT forwared DNS CNAME type query to WAN side, After 
Reboot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</si>
  <si>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-type=CNAME google.com
i) Capture the DNS packets On WAN and LAN PC's via wireshark.</t>
  </si>
  <si>
    <t>1)DUT should forward type CNAME query packet to wan side.
2) DNS query packet should contain Queries.type=CNAME
3) in DNS response  packet Answers  name servers should be 
equal as nameservers in client Host side</t>
  </si>
  <si>
    <t>ECOS_DNS_TC_32</t>
  </si>
  <si>
    <t>Verify DUT forwared DNS CNAME  type query to WAN side, After 
Reboot 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</si>
  <si>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-type=CNAME google.com
i) in lan host terminal nslookup -type=CNAME google.com
j) Capture the DNS packets On WAN and LAN PC's via wireshark.</t>
  </si>
  <si>
    <t>ECOS_DNS_TC_33</t>
  </si>
  <si>
    <t>Verify DUT forwared DNS SOA type query to WAN side.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</si>
  <si>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-type=SOA google.com
g)Capture the DNS packets On WAN and LAN PC's via wireshark.</t>
  </si>
  <si>
    <t>1)DUT should forward type SOA query packet to wan side.
2) DNS query packet should contain Queries.type=SOA</t>
  </si>
  <si>
    <t>ECOS_DNS_TC_34</t>
  </si>
  <si>
    <t>Verify DUT forwared DNS SOA type query to WAN side</t>
  </si>
  <si>
    <t>1)DUT should forward type SOA query packet to wan side.
2) DNS query packet should contain Queries.type=SOA
3)in DNS response  packet Answers Part MNAME &amp; origin
Should be equal as Mail Exchanger in client host side</t>
  </si>
  <si>
    <t>ECOS_DNS_TC_35</t>
  </si>
  <si>
    <t>Verify DUT forwared DNS SOA type query to WAN side.trying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</si>
  <si>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-type=CANE google.com
f) clear DNS cache from client Pc “/etc/init.d/nscd restart ”
g) In lan host terminal nslookup -type=SOA google.com
h) Capture the DNS packets On WAN and LAN PC's via wireshark.</t>
  </si>
  <si>
    <t>1)DUT should forward type SOA  with CNAME query packet to wan side.
2) DNS query packet should contain Queries.type=SOA</t>
  </si>
  <si>
    <t>ECOS_DNS_TC_36</t>
  </si>
  <si>
    <t>Verify DUT forwared DNS SOA type query to WAN side.after
 Reboot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</si>
  <si>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-type=SOA google.com
i) Capture the DNS packets On WAN and LAN PC's via wireshark.</t>
  </si>
  <si>
    <t>1)DUT should forward type SOA query packet to wan side.
2) DNS query packet should contain Queries.type=SOA
3)in DNS response  packet Answers Part MNAME &amp; origin
Should be equal as Mail Exchanger in client side</t>
  </si>
  <si>
    <t>ECOS_DNS_TC_37</t>
  </si>
  <si>
    <t>Verify DUT forwared DNS SOA  type query to WAN side.after
 Reboot,trying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</si>
  <si>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-type=SOA google.com
i) in lan host terminal nslookup -type=SOA google.com
j) Capture the DNS packets On WAN and LAN PC's via wireshark.</t>
  </si>
  <si>
    <t>1)DUT should forward type SOA query packet to wan side.
2) DNS query packet should contain Queries.type=SOA
3)DUT should forward type SOA  with CNAME query packet to wan side.</t>
  </si>
  <si>
    <t>ECOS_DNS_TC_38</t>
  </si>
  <si>
    <t>Verify DUT forwared DNS WKS type query to WAN side.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</si>
  <si>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-type=WKS google.com
g)Capture the DNS packets On WAN and LAN PC's via wireshark.</t>
  </si>
  <si>
    <t>1)DUT should forward type  WKS query packet to wan side.
2) DNS query packet should contain Queries.type=WKS.</t>
  </si>
  <si>
    <t>ECOS_DNS_TC_39</t>
  </si>
  <si>
    <t>Verify DUT forwared DNS IN class query to WAN side.</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</si>
  <si>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-class=IN google.com
g)Capture the DNS packets On WAN and LAN PC's via wireshark.</t>
  </si>
  <si>
    <t>1)DUT should forward class IN query packet to wan side.
2) DNS query packet should contain Queries class=IN</t>
  </si>
  <si>
    <t>ECOS_DNS_TC_40</t>
  </si>
  <si>
    <t>1)DUT should forward class IN query packet to wan side.
2) DNS query packet should contain Queries.class=IN
3)in DNS response  packet Answers Part ADDR Should be
equal as ADDRESS in client side.</t>
  </si>
  <si>
    <t>ECOS_DNS_TC_41</t>
  </si>
  <si>
    <t>Verify DUT forwared DNS IN class query to WAN side,trying 
Multiple times</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</si>
  <si>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-class=IN google.com
f) clear DNS cache from client Pc “/etc/init.d/nscd restart ”
g) In lan host terminal nslookup -class=IN google.com
h) Capture the DNS packets On WAN and LAN PC's via wireshark.</t>
  </si>
  <si>
    <t>1)DUT should not forward class IN DNS query packet to wan side.
2) DNS query packet should contain Queries,class=IN.</t>
  </si>
  <si>
    <t>ECOS_DNS_TC_42</t>
  </si>
  <si>
    <t>Verify DUT forwared DNS class IN query to WAN side, After 
Reboot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</si>
  <si>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clear DNS cache from client Pc “/etc/init.d/nscd restart ”
g) reboot DUT
h) In lan host terminal nslookup -class=IN google.com
i) Capture the DNS packets On WAN and LAN PC's via wireshark.</t>
  </si>
  <si>
    <t>1)DUT should forward class IN DNS query packet to wan side.
2) DNS query packet should contain Queries,class=IN.</t>
  </si>
  <si>
    <t>Verify DNS functionality when reslove.conf have local DNS IP.</t>
  </si>
  <si>
    <t>To verify DNS functionality with PING.Nslookup.dig.resource records</t>
  </si>
  <si>
    <t>ECOS_DNS_TC_43</t>
  </si>
  <si>
    <t>ECOS_DNS_TC_44</t>
  </si>
  <si>
    <t>ECOS_DNS_TC_45</t>
  </si>
  <si>
    <t>ECOS_DNS_TC_46</t>
  </si>
  <si>
    <t>Verify the DUT reslove IP address of website when DNS query
Generate  by ping to website from client.</t>
  </si>
  <si>
    <t>1) DNS resoluction should be happend successfully.
2) ping also should be successful.
3)DUT Forward the DNS quary packet to WAN side.</t>
  </si>
  <si>
    <t>ECOS_DNS_TC_47</t>
  </si>
  <si>
    <t>Verify the DUT reslove IP address of website when DNS query
Generate  by  nslookup to website from client.</t>
  </si>
  <si>
    <t>1) DNS resoluction should be happend successfully.
2) nslookup also should be successful.
3)DUT Forward the DNS quary packet to WAN side.</t>
  </si>
  <si>
    <t>ECOS_DNS_TC_48</t>
  </si>
  <si>
    <t>Verify the DUT reslove IP address of website when DNS query
Generate  by  dig  to website from client.</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</si>
  <si>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dig google.com
g) clear DNS cache from client Pc “/etc/init.d/nscd restart ”
h) In lan host terminal dig google.com
i) Capture the DNS packets On WAN and LAN PC's via wireshark.</t>
  </si>
  <si>
    <t>1) DNS resoluction should be happend successfully.
2) dig also should be successful.
3)DUT Forward the DNS quary packet to WAN side.</t>
  </si>
  <si>
    <t>ECOS_DNS_TC_49</t>
  </si>
  <si>
    <t>ECOS_DNS_TC_50</t>
  </si>
  <si>
    <t>ECOS_DNS_TC_51</t>
  </si>
  <si>
    <t>ECOS_DNS_TC_52</t>
  </si>
  <si>
    <t>1) DNS resoluction should be happend successfully.
2) DUT Forward the DNS quary packet to WAN side second also.
3) ping also should be successful.</t>
  </si>
  <si>
    <t>ECOS_DNS_TC_53</t>
  </si>
  <si>
    <t>Verify DUT forwared DNS quary to WAN side nslookup to website
Multiple times.</t>
  </si>
  <si>
    <t>1) DNS resoluction should be happend successfully.
2) DUT Forward the DNS quary packet to WAN side second also.
3) nslookup also should be successful.</t>
  </si>
  <si>
    <t>ECOS_DNS_TC_54</t>
  </si>
  <si>
    <t>Verify DUT forwared DNS quary to WAN side dig to website
Multiple times.</t>
  </si>
  <si>
    <t>1) DNS resoluction should be happend successfully.
2) DUT Forward the DNS quary packet to WAN side second also.
3) dig also should be successful.</t>
  </si>
  <si>
    <t>ECOS_DNS_TC_55</t>
  </si>
  <si>
    <t>Ecos_dns_tc_56</t>
  </si>
  <si>
    <t>1)DUT should forward type MX query packet to wan side.
2) DNS query packet should contain Queries.type=MX
3)in DNS response  packet Answers Part preference &amp; MAIL EXCHANGER
Should be equal as Mail Exchanger in client host side</t>
  </si>
  <si>
    <t>ECOS_DNS_TC_57</t>
  </si>
  <si>
    <t>1)DUT should forward type MX query packet to wan side 
2) DNS query packet should contain Queries.type=MX
3)in DNS response  packet Authoritative nameserver.Responsible
Authority's Mailbox name should be equal as Mail addr in client 
Host side</t>
  </si>
  <si>
    <t>ECOS_DNS_TC_58</t>
  </si>
  <si>
    <t>ECOS_DNS_TC_59</t>
  </si>
  <si>
    <t>1) DNS resoluction should be happend successfully.
2) DUT  should  Forward the DNS query packet to WAN side.
3) nslookup also should be successful.</t>
  </si>
  <si>
    <t>ECOS_DNS_TC_60</t>
  </si>
  <si>
    <t>ECOS_DNS_TC_61</t>
  </si>
  <si>
    <t>ECOS_DNS_TC_62</t>
  </si>
  <si>
    <t>1)DUT should  forward type NS query packet to wan side 
2) DNS query packet should contain Queries.type=NS
3) in DNS response  packet Answers  name servers should be equal
 as nameservers in client Host side</t>
  </si>
  <si>
    <t>ECOS_DNS_TC_63</t>
  </si>
  <si>
    <t>ECOS_DNS_TC_64</t>
  </si>
  <si>
    <t>1) DNS resoluction should be happend successfully.
2) DUT  should Forward the DNS query packet to WAN side second
Time  also.
3) nslookup also should be successful.</t>
  </si>
  <si>
    <t>ECOS_DNS_TC_65</t>
  </si>
  <si>
    <t>ECOS_DNS_TC_66</t>
  </si>
  <si>
    <t>ECOS_DNS_TC_67</t>
  </si>
  <si>
    <t>a) Ecos must be running in DUT.
b) Ensure that the DUT is connected to the DHCP server.
c) Configure DUT to obtain IP dynamically on WAN interface.
d) DUT must be configured with IP address provided by the DHCP server.
e) Sniffer like wireshark should be running on LAN and WAN PC's
f) in LAN host terminal nslookup -type=MX google.com
f) clear DNS cache from client Pc “/etc/init.d/nscd restart ”
g) In lan host terminal nslookup -type=A google.com
h) Capture the DNS packets On WAN and LAN PC's via wireshark.</t>
  </si>
  <si>
    <t>ECOS_DNS_TC_68</t>
  </si>
  <si>
    <t>ECOS_DNS_TC_69</t>
  </si>
  <si>
    <t>1) DNS resoluction should be happend successfully.
2) DUT should Forward the DNS query packet to WAN side second
 Time.
3) nslookup also should be successful.</t>
  </si>
  <si>
    <t>ECOS_DNS_TC_70</t>
  </si>
  <si>
    <t>ECOS_DNS_TC_71</t>
  </si>
  <si>
    <t>ECOS_DNS_TC_72</t>
  </si>
  <si>
    <t>1)DUT should  forward type CNAME query packet to wan side.
2) DNS query packet should contain Queries.type=CNAME
3) in DNS response  packet Answers  name servers should be equal
 as nameservers in client Host side</t>
  </si>
  <si>
    <t>ECOS_DNS_TC_73</t>
  </si>
  <si>
    <t>ECOS_DNS_TC_74</t>
  </si>
  <si>
    <t>Ecos_dns_tc_75</t>
  </si>
  <si>
    <t>ECOS_DNS_TC_76</t>
  </si>
  <si>
    <t>ECOS_DNS_TC_77</t>
  </si>
  <si>
    <t>ECOS_DNS_TC_78</t>
  </si>
  <si>
    <t>ECOS_DNS_TC_79</t>
  </si>
  <si>
    <t>ECOS_DNS_TC_80</t>
  </si>
  <si>
    <t>ECOS_DNS_TC_81</t>
  </si>
  <si>
    <t>ECOS_DNS_TC_82</t>
  </si>
  <si>
    <t>ECOS_DNS_TC_83</t>
  </si>
  <si>
    <t>1)DUT should  forward class IN DNS query packet to wan side.
2) DNS query packet should contain Queries,class=IN.</t>
  </si>
  <si>
    <t>ECOS_DNS_TC_84</t>
  </si>
  <si>
    <t>Verify DNS functionality when reslove.conf have default IP</t>
  </si>
  <si>
    <t>ECOS_DNS_TC_85</t>
  </si>
  <si>
    <t>ECOS_DNS_TC_86</t>
  </si>
  <si>
    <t>ECOS_DNS_TC_87</t>
  </si>
  <si>
    <t>ECOS_DNS_TC_88</t>
  </si>
  <si>
    <t>ECOS_DNS_TC_89</t>
  </si>
  <si>
    <t>ECOS_DNS_TC_90</t>
  </si>
  <si>
    <t>ECOS_DNS_TC_91</t>
  </si>
  <si>
    <t>ECOS_DNS_TC_92</t>
  </si>
  <si>
    <t>ECOS_DNS_TC_93</t>
  </si>
  <si>
    <t>ECOS_DNS_TC_94</t>
  </si>
  <si>
    <t>ECOS_DNS_TC_95</t>
  </si>
  <si>
    <t>ECOS_DNS_TC_96</t>
  </si>
  <si>
    <t>ECOS_DNS_TC_97</t>
  </si>
  <si>
    <t>Ecos_dns_tc_98</t>
  </si>
  <si>
    <t>ECOS_DNS_TC_99</t>
  </si>
  <si>
    <t>ECOS_DNS_TC_100</t>
  </si>
  <si>
    <t>ECOS_DNS_TC_101</t>
  </si>
  <si>
    <t>ECOS_DNS_TC_102</t>
  </si>
  <si>
    <t>ECOS_DNS_TC_103</t>
  </si>
  <si>
    <t>ECOS_DNS_TC_104</t>
  </si>
  <si>
    <t>ECOS_DNS_TC_105</t>
  </si>
  <si>
    <t>ECOS_DNS_TC_106</t>
  </si>
  <si>
    <t>ECOS_DNS_TC_107</t>
  </si>
  <si>
    <t>ECOS_DNS_TC_108</t>
  </si>
  <si>
    <t>ECOS_DNS_TC_109</t>
  </si>
  <si>
    <t>ECOS_DNS_TC_110</t>
  </si>
  <si>
    <t>ECOS_DNS_TC_111</t>
  </si>
  <si>
    <t>ECOS_DNS_TC_112</t>
  </si>
  <si>
    <t>ECOS_DNS_TC_113</t>
  </si>
  <si>
    <t>ECOS_DNS_TC_114</t>
  </si>
  <si>
    <t>ECOS_DNS_TC_115</t>
  </si>
  <si>
    <t>ECOS_DNS_TC_116</t>
  </si>
  <si>
    <t>ECOS_DNS_TC_117</t>
  </si>
  <si>
    <t>ECOS_DNS_TC_118</t>
  </si>
  <si>
    <t>ECOS_DNS_TC_119</t>
  </si>
  <si>
    <t>ECOS_DNS_TC_120</t>
  </si>
  <si>
    <t>ECOS_DNS_TC_121</t>
  </si>
  <si>
    <t>ECOS_DNS_TC_122</t>
  </si>
  <si>
    <t>ECOS_DNS_TC_123</t>
  </si>
  <si>
    <t>ECOS_DNS_TC_124</t>
  </si>
  <si>
    <t>ECOS_DNS_TC_125</t>
  </si>
  <si>
    <t>ECOS_DNS_TC_126</t>
  </si>
  <si>
    <t>Verify DNS functionality when reslove.conf have bridge IP</t>
  </si>
  <si>
    <t>ECOS_DNS_TC_127</t>
  </si>
  <si>
    <t>ECOS_DNS_TC_128</t>
  </si>
  <si>
    <t>ECOS_DNS_TC_129</t>
  </si>
  <si>
    <t>ECOS_DNS_TC_130</t>
  </si>
  <si>
    <t>ECOS_DNS_TC_131</t>
  </si>
  <si>
    <t>ECOS_DNS_TC_132</t>
  </si>
  <si>
    <t>Verify the DUT reslove IP address of website when DNS query
Generate  by dig to website from client.</t>
  </si>
  <si>
    <t>ECOS_DNS_TC_133</t>
  </si>
  <si>
    <t>ECOS_DNS_TC_134</t>
  </si>
  <si>
    <t>ECOS_DNS_TC_135</t>
  </si>
  <si>
    <t>ECOS_DNS_TC_136</t>
  </si>
  <si>
    <t>ECOS_DNS_TC_137</t>
  </si>
  <si>
    <t>ECOS_DNS_TC_138</t>
  </si>
  <si>
    <t>ECOS_DNS_TC_139</t>
  </si>
  <si>
    <t>ECOS_DNS_TC_140</t>
  </si>
  <si>
    <t>ECOS_DNS_TC_141</t>
  </si>
  <si>
    <t>ECOS_DNS_TC_142</t>
  </si>
  <si>
    <t>ECOS_DNS_TC_143</t>
  </si>
  <si>
    <t>ECOS_DNS_TC_144</t>
  </si>
  <si>
    <t>ECOS_DNS_TC_145</t>
  </si>
  <si>
    <t>ECOS_DNS_TC_146</t>
  </si>
  <si>
    <t>ECOS_DNS_TC_147</t>
  </si>
  <si>
    <t>ECOS_DNS_TC_148</t>
  </si>
  <si>
    <t>ECOS_DNS_TC_149</t>
  </si>
  <si>
    <t>ECOS_DNS_TC_150</t>
  </si>
  <si>
    <t>ECOS_DNS_TC_151</t>
  </si>
  <si>
    <t>ECOS_DNS_TC_152</t>
  </si>
  <si>
    <t>ECOS_DNS_TC_153</t>
  </si>
  <si>
    <t>ECOS_DNS_TC_154</t>
  </si>
  <si>
    <t>ECOS_DNS_TC_155</t>
  </si>
  <si>
    <t>ECOS_DNS_TC_156</t>
  </si>
  <si>
    <t>ECOS_DNS_TC_157</t>
  </si>
  <si>
    <t>ECOS_DNS_TC_158</t>
  </si>
  <si>
    <t>ECOS_DNS_TC_159</t>
  </si>
  <si>
    <t>ECOS_DNS_TC_160</t>
  </si>
  <si>
    <t>ECOS_DNS_TC_161</t>
  </si>
  <si>
    <t>ECOS_DNS_TC_162</t>
  </si>
  <si>
    <t>ECOS_DNS_TC_163</t>
  </si>
  <si>
    <t>ECOS_DNS_TC_164</t>
  </si>
  <si>
    <t>ECOS_DNS_TC_165</t>
  </si>
  <si>
    <t>ECOS_DNS_TC_166</t>
  </si>
  <si>
    <t>ECOS_DNS_TC_167</t>
  </si>
  <si>
    <t>ECOS_DNS_TC_168</t>
  </si>
  <si>
    <t>PPPOE</t>
  </si>
  <si>
    <t>ECOS_DNS_TC_169</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</si>
  <si>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ping google.com
g) Capture the DNS packets On WAN and LAN PC's via wireshark.</t>
  </si>
  <si>
    <t>ECOS_DNS_TC_170</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</si>
  <si>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google.com
g) Capture the DNS packets On WAN and LAN PC's via wireshark.</t>
  </si>
  <si>
    <t>ECOS_DNS_TC_171</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</si>
  <si>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dig google.com
g) Capture the DNS packets On WAN and LAN PC's via wireshark.</t>
  </si>
  <si>
    <t>ECOS_DNS_TC_172</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</si>
  <si>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ping google.com
g) clear DNS cache from client Pc “/etc/init.d/nscd restart ”
h) In lan host terminal ping google.com
i) Capture the DNS packets On WAN and LAN PC's via wireshark.</t>
  </si>
  <si>
    <t>ECOS_DNS_TC_173</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</si>
  <si>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google.com
g) clear DNS cache from client Pc “/etc/init.d/nscd restart ”
h) In lan host terminal nslookup google.com
i) Capture the DNS packets On WAN and LAN PC's via wireshark.</t>
  </si>
  <si>
    <t>ECOS_DNS_TC_174</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</si>
  <si>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In lan host terminal dig google.com
h) Capture the DNS packets On WAN and LAN PC's via wireshark.</t>
  </si>
  <si>
    <t>ECOS_DNS_TC_175</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</si>
  <si>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ping google.com
i) Capture the DNS packets On WAN and LAN PC's via wireshark.</t>
  </si>
  <si>
    <t>ECOS_DNS_TC_176</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</si>
  <si>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google.com
i) Capture the DNS packets On WAN and LAN PC's via wireshark.</t>
  </si>
  <si>
    <t>ECOS_DNS_TC_177</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</si>
  <si>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dig google.com
i) Capture the DNS packets On WAN and LAN PC's via wireshark.</t>
  </si>
  <si>
    <t>ECOS_DNS_TC_178</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</si>
  <si>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ping google.com
i)In lan host terminal ping google.com
j)Capture the DNS packets On WAN and LAN PC's via wireshark.</t>
  </si>
  <si>
    <t>ECOS_DNS_TC_179</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</si>
  <si>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google.com
i)In lan host terminal nslookup google.com
j)Capture the DNS packets On WAN and LAN PC's via wireshark.</t>
  </si>
  <si>
    <t>ECOS_DNS_TC_180</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</si>
  <si>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dig google.com
i)In lan host terminal dig google.com
j)Capture the DNS packets On WAN and LAN PC's via wireshark.</t>
  </si>
  <si>
    <t>ECOS_DNS_TC_181</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</si>
  <si>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-type=mx google.com
g)Capture the DNS packets On WAN and LAN PC's via wireshark.</t>
  </si>
  <si>
    <t>ECOS_DNS_TC_182</t>
  </si>
  <si>
    <t>ECOS_DNS_TC_183</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</si>
  <si>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-type=MX google.com
f) clear DNS cache from client Pc “/etc/init.d/nscd restart ”
g) In lan host terminal nslookup -type=MX google.com
h) Capture the DNS packets On WAN and LAN PC's via wireshark.</t>
  </si>
  <si>
    <t>ECOS_DNS_TC_184</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</si>
  <si>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-type=MX google.com
i) Capture the DNS packets On WAN and LAN PC's via wireshark.</t>
  </si>
  <si>
    <t>ECOS_DNS_TC_185</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</si>
  <si>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-type=MX google.com
i) in lan host terminal nslookup -type=MX google.com
j) Capture the DNS packets On WAN and LAN PC's via wireshark.</t>
  </si>
  <si>
    <t>ECOS_DNS_TC_186</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</si>
  <si>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-type=NS google.com
g)Capture the DNS packets On WAN and LAN PC's via wireshark.</t>
  </si>
  <si>
    <t>ECOS_DNS_TC_187</t>
  </si>
  <si>
    <t>ECOS_DNS_TC_188</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</si>
  <si>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-type=NS google.com
f) clear DNS cache from client Pc “/etc/init.d/nscd restart ”
g) In lan host terminal nslookup -type=NS google.com
h) Capture the DNS packets On WAN and LAN PC's via wireshark.</t>
  </si>
  <si>
    <t>ECOS_DNS_TC_189</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</si>
  <si>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-type=NS google.com
i) Capture the DNS packets On WAN and LAN PC's via wireshark.</t>
  </si>
  <si>
    <t>ECOS_DNS_TC_190</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</si>
  <si>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-type=NS google.com
i) in lan host terminal nslookup -type=NS google.com
j) Capture the DNS packets On WAN and LAN PC's via wireshark.</t>
  </si>
  <si>
    <t>ECOS_DNS_TC_191</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</si>
  <si>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-type=A  google.com
g)Capture the DNS packets On WAN and LAN PC's via wireshark.</t>
  </si>
  <si>
    <t>ECOS_DNS_TC_192</t>
  </si>
  <si>
    <t>ECOS_DNS_TC_193</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</si>
  <si>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-type=MX google.com
f) clear DNS cache from client Pc “/etc/init.d/nscd restart ”
g) In lan host terminal nslookup -type=A google.com
h) Capture the DNS packets On WAN and LAN PC's via wireshark.</t>
  </si>
  <si>
    <t>ECOS_DNS_TC_194</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</si>
  <si>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-type=A google.com
i) Capture the DNS packets On WAN and LAN PC's via wireshark.</t>
  </si>
  <si>
    <t>ECOS_DNS_TC_195</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</si>
  <si>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-type=A google.com
i) in lan host terminal nslookup -type=A google.com
j) Capture the DNS packets On WAN and LAN PC's via wireshark.</t>
  </si>
  <si>
    <t>ECOS_DNS_TC_196</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</si>
  <si>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-type=CNAME google.com
g)Capture the DNS packets On WAN and LAN PC's via wireshark.</t>
  </si>
  <si>
    <t>ECOS_DNS_TC_197</t>
  </si>
  <si>
    <t>ECOS_DNS_TC_198</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</si>
  <si>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-type=CANE google.com
f) clear DNS cache from client Pc “/etc/init.d/nscd restart ”
g) In lan host terminal nslookup -type=CNAME google.com
h) Capture the DNS packets On WAN and LAN PC's via wireshark.</t>
  </si>
  <si>
    <t>ECOS_DNS_TC_199</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</si>
  <si>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-type=CNAME google.com
i) Capture the DNS packets On WAN and LAN PC's via wireshark.</t>
  </si>
  <si>
    <t>ECOS_DNS_TC_200</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</si>
  <si>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-type=CNAME google.com
i) in lan host terminal nslookup -type=CNAME google.com
j) Capture the DNS packets On WAN and LAN PC's via wireshark.</t>
  </si>
  <si>
    <t>ECOS_DNS_TC_201</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</si>
  <si>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-type=SOA google.com
g)Capture the DNS packets On WAN and LAN PC's via wireshark.</t>
  </si>
  <si>
    <t>ECOS_DNS_TC_202</t>
  </si>
  <si>
    <t>ECOS_DNS_TC_203</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</si>
  <si>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-type=CANE google.com
f) clear DNS cache from client Pc “/etc/init.d/nscd restart ”
g) In lan host terminal nslookup -type=SOA google.com
h) Capture the DNS packets On WAN and LAN PC's via wireshark.</t>
  </si>
  <si>
    <t>ECOS_DNS_TC_204</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</si>
  <si>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-type=SOA google.com
i) Capture the DNS packets On WAN and LAN PC's via wireshark.</t>
  </si>
  <si>
    <t>ECOS_DNS_TC_205</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</si>
  <si>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-type=SOA google.com
i) in lan host terminal nslookup -type=SOA google.com
j) Capture the DNS packets On WAN and LAN PC's via wireshark.</t>
  </si>
  <si>
    <t>ECOS_DNS_TC_206</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</si>
  <si>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-type=WKS google.com
g)Capture the DNS packets On WAN and LAN PC's via wireshark.</t>
  </si>
  <si>
    <t>ECOS_DNS_TC_207</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</si>
  <si>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-class=IN google.com
g)Capture the DNS packets On WAN and LAN PC's via wireshark.</t>
  </si>
  <si>
    <t>ECOS_DNS_TC_208</t>
  </si>
  <si>
    <t>ECOS_DNS_TC_209</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</si>
  <si>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nslookup -class=IN google.com
f) clear DNS cache from client Pc “/etc/init.d/nscd restart ”
g) In lan host terminal nslookup -class=IN google.com
h) Capture the DNS packets On WAN and LAN PC's via wireshark.</t>
  </si>
  <si>
    <t>ECOS_DNS_TC_210</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</si>
  <si>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clear DNS cache from client Pc “/etc/init.d/nscd restart ”
g) reboot DUT
h) In lan host terminal nslookup -class=IN google.com
i) Capture the DNS packets On WAN and LAN PC's via wireshark.</t>
  </si>
  <si>
    <t>ECOS_DNS_TC_211</t>
  </si>
  <si>
    <t>ECOS_DNS_TC_212</t>
  </si>
  <si>
    <t>ECOS_DNS_TC_213</t>
  </si>
  <si>
    <t>ECOS_DNS_TC_214</t>
  </si>
  <si>
    <t>ECOS_DNS_TC_215</t>
  </si>
  <si>
    <t>ECOS_DNS_TC_216</t>
  </si>
  <si>
    <t>a) Ecos must be running in DUT.
b) Ensure that the DUT is connected to the PPPOE server.
c) Configure DUT to obtain IP dynamically on WAN interface.
d) DUT must be configured with IP address provided by the PPPOE server.
e) Sniffer like wireshark should be running on LAN and WAN PC's
f) In lan host terminal dig google.com
g) clear DNS cache from client Pc “/etc/init.d/nscd restart ”
h) In lan host terminal dig google.com
i) Capture the DNS packets On WAN and LAN PC's via wireshark.</t>
  </si>
  <si>
    <t>ECOS_DNS_TC_217</t>
  </si>
  <si>
    <t>ECOS_DNS_TC_218</t>
  </si>
  <si>
    <t>ECOS_DNS_TC_219</t>
  </si>
  <si>
    <t>ECOS_DNS_TC_220</t>
  </si>
  <si>
    <t>ECOS_DNS_TC_221</t>
  </si>
  <si>
    <t>ECOS_DNS_TC_222</t>
  </si>
  <si>
    <t>ECOS_DNS_TC_223</t>
  </si>
  <si>
    <t>ECOS_DNS_TC_224</t>
  </si>
  <si>
    <t>ECOS_DNS_TC_225</t>
  </si>
  <si>
    <t>ECOS_DNS_TC_226</t>
  </si>
  <si>
    <t>ECOS_DNS_TC_227</t>
  </si>
  <si>
    <t>ECOS_DNS_TC_228</t>
  </si>
  <si>
    <t>ECOS_DNS_TC_229</t>
  </si>
  <si>
    <t>ECOS_DNS_TC_230</t>
  </si>
  <si>
    <t>ECOS_DNS_TC_231</t>
  </si>
  <si>
    <t>ECOS_DNS_TC_232</t>
  </si>
  <si>
    <t>ECOS_DNS_TC_233</t>
  </si>
  <si>
    <t>ECOS_DNS_TC_234</t>
  </si>
  <si>
    <t>ECOS_DNS_TC_235</t>
  </si>
  <si>
    <t>ECOS_DNS_TC_236</t>
  </si>
  <si>
    <t>ECOS_DNS_TC_237</t>
  </si>
  <si>
    <t>ECOS_DNS_TC_238</t>
  </si>
  <si>
    <t>ECOS_DNS_TC_239</t>
  </si>
  <si>
    <t>ECOS_DNS_TC_240</t>
  </si>
  <si>
    <t>ECOS_DNS_TC_241</t>
  </si>
  <si>
    <t>ECOS_DNS_TC_242</t>
  </si>
  <si>
    <t>ECOS_DNS_TC_243</t>
  </si>
  <si>
    <t>ECOS_DNS_TC_244</t>
  </si>
  <si>
    <t>ECOS_DNS_TC_245</t>
  </si>
  <si>
    <t>ECOS_DNS_TC_246</t>
  </si>
  <si>
    <t>ECOS_DNS_TC_247</t>
  </si>
  <si>
    <t>ECOS_DNS_TC_248</t>
  </si>
  <si>
    <t>ECOS_DNS_TC_249</t>
  </si>
  <si>
    <t>ECOS_DNS_TC_250</t>
  </si>
  <si>
    <t>ECOS_DNS_TC_251</t>
  </si>
  <si>
    <t>ECOS_DNS_TC_252</t>
  </si>
  <si>
    <t>Verify DNS functionality when reslove.conf have default IP (8.8.8.8)</t>
  </si>
  <si>
    <t>ECOS_DNS_TC_253</t>
  </si>
  <si>
    <t>ECOS_DNS_TC_254</t>
  </si>
  <si>
    <t>ECOS_DNS_TC_255</t>
  </si>
  <si>
    <t>ECOS_DNS_TC_256</t>
  </si>
  <si>
    <t>ECOS_DNS_TC_257</t>
  </si>
  <si>
    <t>ECOS_DNS_TC_258</t>
  </si>
  <si>
    <t>ECOS_DNS_TC_259</t>
  </si>
  <si>
    <t>ECOS_DNS_TC_260</t>
  </si>
  <si>
    <t>ECOS_DNS_TC_261</t>
  </si>
  <si>
    <t>ECOS_DNS_TC_262</t>
  </si>
  <si>
    <t>ECOS_DNS_TC_263</t>
  </si>
  <si>
    <t>ECOS_DNS_TC_264</t>
  </si>
  <si>
    <t>ECOS_DNS_TC_265</t>
  </si>
  <si>
    <t>ECOS_DNS_TC_266</t>
  </si>
  <si>
    <t>ECOS_DNS_TC_267</t>
  </si>
  <si>
    <t>ECOS_DNS_TC_268</t>
  </si>
  <si>
    <t>ECOS_DNS_TC_269</t>
  </si>
  <si>
    <t>ECOS_DNS_TC_270</t>
  </si>
  <si>
    <t>ECOS_DNS_TC_271</t>
  </si>
  <si>
    <t>ECOS_DNS_TC_272</t>
  </si>
  <si>
    <t>ECOS_DNS_TC_273</t>
  </si>
  <si>
    <t>ECOS_DNS_TC_274</t>
  </si>
  <si>
    <t>ECOS_DNS_TC_275</t>
  </si>
  <si>
    <t>ECOS_DNS_TC_276</t>
  </si>
  <si>
    <t>ECOS_DNS_TC_277</t>
  </si>
  <si>
    <t>ECOS_DNS_TC_278</t>
  </si>
  <si>
    <t>ECOS_DNS_TC_279</t>
  </si>
  <si>
    <t>ECOS_DNS_TC_280</t>
  </si>
  <si>
    <t>ECOS_DNS_TC_281</t>
  </si>
  <si>
    <t>ECOS_DNS_TC_282</t>
  </si>
  <si>
    <t>ECOS_DNS_TC_283</t>
  </si>
  <si>
    <t>ECOS_DNS_TC_284</t>
  </si>
  <si>
    <t>ECOS_DNS_TC_285</t>
  </si>
  <si>
    <t>ECOS_DNS_TC_286</t>
  </si>
  <si>
    <t>ECOS_DNS_TC_287</t>
  </si>
  <si>
    <t>ECOS_DNS_TC_288</t>
  </si>
  <si>
    <t>ECOS_DNS_TC_289</t>
  </si>
  <si>
    <t>ECOS_DNS_TC_290</t>
  </si>
  <si>
    <t>ECOS_DNS_TC_291</t>
  </si>
  <si>
    <t>ECOS_DNS_TC_292</t>
  </si>
  <si>
    <t>ECOS_DNS_TC_293</t>
  </si>
  <si>
    <t>ECOS_DNS_TC_294</t>
  </si>
  <si>
    <t>ECOS_DNS_TC_295</t>
  </si>
  <si>
    <t>ECOS_DNS_TC_296</t>
  </si>
  <si>
    <t>ECOS_DNS_TC_297</t>
  </si>
  <si>
    <t>ECOS_DNS_TC_298</t>
  </si>
  <si>
    <t>ECOS_DNS_TC_299</t>
  </si>
  <si>
    <t>ECOS_DNS_TC_300</t>
  </si>
  <si>
    <t>ECOS_DNS_TC_301</t>
  </si>
  <si>
    <t>ECOS_DNS_TC_302</t>
  </si>
  <si>
    <t>ECOS_DNS_TC_303</t>
  </si>
  <si>
    <t>ECOS_DNS_TC_304</t>
  </si>
  <si>
    <t>ECOS_DNS_TC_305</t>
  </si>
  <si>
    <t>ECOS_DNS_TC_306</t>
  </si>
  <si>
    <t>ECOS_DNS_TC_307</t>
  </si>
  <si>
    <t>ECOS_DNS_TC_308</t>
  </si>
  <si>
    <t>ECOS_DNS_TC_309</t>
  </si>
  <si>
    <t>ECOS_DNS_TC_310</t>
  </si>
  <si>
    <t>ECOS_DNS_TC_311</t>
  </si>
  <si>
    <t>ECOS_DNS_TC_312</t>
  </si>
  <si>
    <t>ECOS_DNS_TC_313</t>
  </si>
  <si>
    <t>ECOS_DNS_TC_314</t>
  </si>
  <si>
    <t>ECOS_DNS_TC_315</t>
  </si>
  <si>
    <t>ECOS_DNS_TC_316</t>
  </si>
  <si>
    <t>ECOS_DNS_TC_317</t>
  </si>
  <si>
    <t>ECOS_DNS_TC_318</t>
  </si>
  <si>
    <t>ECOS_DNS_TC_319</t>
  </si>
  <si>
    <t>ECOS_DNS_TC_320</t>
  </si>
  <si>
    <t>ECOS_DNS_TC_321</t>
  </si>
  <si>
    <t>ECOS_DNS_TC_322</t>
  </si>
  <si>
    <t>ECOS_DNS_TC_323</t>
  </si>
  <si>
    <t>ECOS_DNS_TC_324</t>
  </si>
  <si>
    <t>ECOS_DNS_TC_325</t>
  </si>
  <si>
    <t>ECOS_DNS_TC_326</t>
  </si>
  <si>
    <t>ECOS_DNS_TC_327</t>
  </si>
  <si>
    <t>ECOS_DNS_TC_328</t>
  </si>
  <si>
    <t>ECOS_DNS_TC_329</t>
  </si>
  <si>
    <t>ECOS_DNS_TC_330</t>
  </si>
  <si>
    <t>ECOS_DNS_TC_331</t>
  </si>
  <si>
    <t>ECOS_DNS_TC_332</t>
  </si>
  <si>
    <t>ECOS_DNS_TC_333</t>
  </si>
  <si>
    <t>ECOS_DNS_TC_334</t>
  </si>
  <si>
    <t>ECOS_DNS_TC_335</t>
  </si>
  <si>
    <t>ECOS_DNS_TC_336</t>
  </si>
  <si>
    <t>STATIC</t>
  </si>
  <si>
    <t>ECOS_DNS_TC_337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</si>
  <si>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ping google.com
g) Capture the DNS packets On WAN and LAN PC's via wireshark.</t>
  </si>
  <si>
    <t>ECOS_DNS_TC_338</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</si>
  <si>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google.com
g) Capture the DNS packets On WAN and LAN PC's via wireshark.</t>
  </si>
  <si>
    <t>ECOS_DNS_TC_339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</si>
  <si>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dig google.com
g) Capture the DNS packets On WAN and LAN PC's via wireshark.</t>
  </si>
  <si>
    <t>ECOS_DNS_TC_340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</si>
  <si>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ping google.com
g) clear DNS cache from client Pc “/etc/init.d/nscd restart ”
h) In lan host terminal ping google.com
i) Capture the DNS packets On WAN and LAN PC's via wireshark.</t>
  </si>
  <si>
    <t>ECOS_DNS_TC_341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</si>
  <si>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google.com
g) clear DNS cache from client Pc “/etc/init.d/nscd restart ”
h) In lan host terminal nslookup google.com
i) Capture the DNS packets On WAN and LAN PC's via wireshark.</t>
  </si>
  <si>
    <t>ECOS_DNS_TC_342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</si>
  <si>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In lan host terminal dig google.com
h) Capture the DNS packets On WAN and LAN PC's via wireshark.</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</si>
  <si>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ping google.com
i) Capture the DNS packets On WAN and LAN PC's via wireshark.</t>
  </si>
  <si>
    <t>ECOS_DNS_TC_343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</si>
  <si>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google.com
i) Capture the DNS packets On WAN and LAN PC's via wireshark.</t>
  </si>
  <si>
    <t>ECOS_DNS_TC_344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</si>
  <si>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dig google.com
i) Capture the DNS packets On WAN and LAN PC's via wireshark.</t>
  </si>
  <si>
    <t>ECOS_DNS_TC_345</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</si>
  <si>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ping google.com
i)In lan host terminal ping google.com
j)Capture the DNS packets On WAN and LAN PC's via wireshark.</t>
  </si>
  <si>
    <t>ECOS_DNS_TC_346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</si>
  <si>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google.com
i)In lan host terminal nslookup google.com
j)Capture the DNS packets On WAN and LAN PC's via wireshark.</t>
  </si>
  <si>
    <t>ECOS_DNS_TC_347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</si>
  <si>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dig google.com
i)In lan host terminal dig google.com
j)Capture the DNS packets On WAN and LAN PC's via wireshark.</t>
  </si>
  <si>
    <t>ECOS_DNS_TC_348</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</si>
  <si>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-type=mx google.com
g)Capture the DNS packets On WAN and LAN PC's via wireshark.</t>
  </si>
  <si>
    <t>ECOS_DNS_TC_349</t>
  </si>
  <si>
    <t>ECOS_DNS_TC_350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</si>
  <si>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-type=MX google.com
f) clear DNS cache from client Pc “/etc/init.d/nscd restart ”
g) In lan host terminal nslookup -type=MX google.com
h) Capture the DNS packets On WAN and LAN PC's via wireshark.</t>
  </si>
  <si>
    <t>ECOS_DNS_TC_351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</si>
  <si>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-type=MX google.com
i) Capture the DNS packets On WAN and LAN PC's via wireshark.</t>
  </si>
  <si>
    <t>ECOS_DNS_TC_352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</si>
  <si>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-type=MX google.com
i) in lan host terminal nslookup -type=MX google.com
j) Capture the DNS packets On WAN and LAN PC's via wireshark.</t>
  </si>
  <si>
    <t>ECOS_DNS_TC_353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</si>
  <si>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-type=NS google.com
g)Capture the DNS packets On WAN and LAN PC's via wireshark.</t>
  </si>
  <si>
    <t>ECOS_DNS_TC_354</t>
  </si>
  <si>
    <t>ECOS_DNS_TC_355</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</si>
  <si>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-type=NS google.com
f) clear DNS cache from client Pc “/etc/init.d/nscd restart ”
g) In lan host terminal nslookup -type=NS google.com
h) Capture the DNS packets On WAN and LAN PC's via wireshark.</t>
  </si>
  <si>
    <t>ECOS_DNS_TC_356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</si>
  <si>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-type=NS google.com
i) Capture the DNS packets On WAN and LAN PC's via wireshark.</t>
  </si>
  <si>
    <t>ECOS_DNS_TC_357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</si>
  <si>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-type=NS google.com
i) in lan host terminal nslookup -type=NS google.com
j) Capture the DNS packets On WAN and LAN PC's via wireshark.</t>
  </si>
  <si>
    <t>ECOS_DNS_TC_358</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</si>
  <si>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-type=A  google.com
g)Capture the DNS packets On WAN and LAN PC's via wireshark.</t>
  </si>
  <si>
    <t>ECOS_DNS_TC_359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</si>
  <si>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-type=A  google.com
g)Capture the DNS packets On WAN and LAN PC's via wireshark.</t>
  </si>
  <si>
    <t>ECOS_DNS_TC_360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</si>
  <si>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-type=MX google.com
f) clear DNS cache from client Pc “/etc/init.d/nscd restart ”
g) In lan host terminal nslookup -type=A google.com
h) Capture the DNS packets On WAN and LAN PC's via wireshark.</t>
  </si>
  <si>
    <t>ECOS_DNS_TC_361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</si>
  <si>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-type=A google.com
i) Capture the DNS packets On WAN and LAN PC's via wireshark.</t>
  </si>
  <si>
    <t>ECOS_DNS_TC_362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</si>
  <si>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-type=A google.com
i) in lan host terminal nslookup -type=A google.com
j) Capture the DNS packets On WAN and LAN PC's via wireshark.</t>
  </si>
  <si>
    <t>ECOS_DNS_TC_363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</si>
  <si>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-type=CNAME google.com
g)Capture the DNS packets On WAN and LAN PC's via wireshark.</t>
  </si>
  <si>
    <t>ECOS_DNS_TC_364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</si>
  <si>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-type=CNAME google.com
g)Capture the DNS packets On WAN and LAN PC's via wireshark.</t>
  </si>
  <si>
    <t>ECOS_DNS_TC_365</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</si>
  <si>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-type=CANE google.com
f) clear DNS cache from client Pc “/etc/init.d/nscd restart ”
g) In lan host terminal nslookup -type=CNAME google.com
h) Capture the DNS packets On WAN and LAN PC's via wireshark.</t>
  </si>
  <si>
    <t>ECOS_DNS_TC_366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</si>
  <si>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-type=CNAME google.com
i) Capture the DNS packets On WAN and LAN PC's via wireshark.</t>
  </si>
  <si>
    <t>ECOS_DNS_TC_367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</si>
  <si>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-type=CNAME google.com
i) in lan host terminal nslookup -type=CNAME google.com
j) Capture the DNS packets On WAN and LAN PC's via wireshark.</t>
  </si>
  <si>
    <t>ECOS_DNS_TC_368</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</si>
  <si>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-type=SOA google.com
g)Capture the DNS packets On WAN and LAN PC's via wireshark.</t>
  </si>
  <si>
    <t>ECOS_DNS_TC_369</t>
  </si>
  <si>
    <t>ECOS_DNS_TC_370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</si>
  <si>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-type=CANE google.com
f) clear DNS cache from client Pc “/etc/init.d/nscd restart ”
g) In lan host terminal nslookup -type=SOA google.com
h) Capture the DNS packets On WAN and LAN PC's via wireshark.</t>
  </si>
  <si>
    <t>ECOS_DNS_TC_371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</si>
  <si>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d) DUT must be configured with IP address provided by the DHCP server.
e) Sniffer like wireshark should be running on LAN and WAN PC's
f) clear DNS cache from client Pc “/etc/init.d/nscd restart ”
g) reboot DUT
h) In lan host terminal nslookup -type=SOA google.com
i) Capture the DNS packets On WAN and LAN PC's via wireshark.</t>
  </si>
  <si>
    <t>ECOS_DNS_TC_372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</si>
  <si>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-type=SOA google.com
i) in lan host terminal nslookup -type=SOA google.com
j) Capture the DNS packets On WAN and LAN PC's via wireshark.</t>
  </si>
  <si>
    <t>ECOS_DNS_TC_373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</si>
  <si>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-type=WKS google.com
g)Capture the DNS packets On WAN and LAN PC's via wireshark.</t>
  </si>
  <si>
    <t>ECOS_DNS_TC_374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</si>
  <si>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-class=IN google.com
g)Capture the DNS packets On WAN and LAN PC's via wireshark.</t>
  </si>
  <si>
    <t>ECOS_DNS_TC_375</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</si>
  <si>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-class=IN google.com
g)Capture the DNS packets On WAN and LAN PC's via wireshark.</t>
  </si>
  <si>
    <t>ECOS_DNS_TC_376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</si>
  <si>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-class=IN google.com
f) clear DNS cache from client Pc “/etc/init.d/nscd restart ”
g) In lan host terminal nslookup -class=IN google.com
h) Capture the DNS packets On WAN and LAN PC's via wireshark.</t>
  </si>
  <si>
    <t>ECOS_DNS_TC_377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</si>
  <si>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-class=IN google.com
i) Capture the DNS packets On WAN and LAN PC's via wireshark.</t>
  </si>
  <si>
    <t>ECOS_DNS_TC_379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</si>
  <si>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ping google.com
g) Capture the DNS packets On WAN and LAN PC's via wireshark.</t>
  </si>
  <si>
    <t>ECOS_DNS_TC_380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</si>
  <si>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google.com
g) Capture the DNS packets On WAN and LAN PC's via wireshark.</t>
  </si>
  <si>
    <t>ECOS_DNS_TC_381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</si>
  <si>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dig google.com
g) Capture the DNS packets On WAN and LAN PC's via wireshark.</t>
  </si>
  <si>
    <t>ECOS_DNS_TC_382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</si>
  <si>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ping google.com
g) clear DNS cache from client Pc “/etc/init.d/nscd restart ”
h) In lan host terminal ping google.com
i) Capture the DNS packets On WAN and LAN PC's via wireshark.</t>
  </si>
  <si>
    <t>ECOS_DNS_TC_383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</si>
  <si>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google.com
g) clear DNS cache from client Pc “/etc/init.d/nscd restart ”
h) In lan host terminal nslookup google.com
i) Capture the DNS packets On WAN and LAN PC's via wireshark.</t>
  </si>
  <si>
    <t>ECOS_DNS_TC_384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</si>
  <si>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dig google.com
g) clear DNS cache from client Pc “/etc/init.d/nscd restart ”
h) In lan host terminal dig google.com
i) Capture the DNS packets On WAN and LAN PC's via wireshark.</t>
  </si>
  <si>
    <t>ECOS_DNS_TC_385</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</si>
  <si>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ping google.com
i) Capture the DNS packets On WAN and LAN PC's via wireshark.</t>
  </si>
  <si>
    <t>ECOS_DNS_TC_386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</si>
  <si>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google.com
i) Capture the DNS packets On WAN and LAN PC's via wireshark.</t>
  </si>
  <si>
    <t>ECOS_DNS_TC_387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</si>
  <si>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dig google.com
i) Capture the DNS packets On WAN and LAN PC's via wireshark.</t>
  </si>
  <si>
    <t>ECOS_DNS_TC_388</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</si>
  <si>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ping google.com
i)In lan host terminal ping google.com
j)Capture the DNS packets On WAN and LAN PC's via wireshark.</t>
  </si>
  <si>
    <t>ECOS_DNS_TC_389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</si>
  <si>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google.com
i)In lan host terminal nslookup google.com
j)Capture the DNS packets On WAN and LAN PC's via wireshark.</t>
  </si>
  <si>
    <t>ECOS_DNS_TC_390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</si>
  <si>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dig google.com
i)In lan host terminal dig google.com
j)Capture the DNS packets On WAN and LAN PC's via wireshark.</t>
  </si>
  <si>
    <t>ECOS_DNS_TC_391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</si>
  <si>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-type=mx google.com
g)Capture the DNS packets On WAN and LAN PC's via wireshark.</t>
  </si>
  <si>
    <t>ECOS_DNS_TC_392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</si>
  <si>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-type=mx google.com
g)Capture the DNS packets On WAN and LAN PC's via wireshark.</t>
  </si>
  <si>
    <t>ECOS_DNS_TC_393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</si>
  <si>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-type=MX google.com
f) clear DNS cache from client Pc “/etc/init.d/nscd restart ”
g) In lan host terminal nslookup -type=MX google.com
h) Capture the DNS packets On WAN and LAN PC's via wireshark.</t>
  </si>
  <si>
    <t>ECOS_DNS_TC_394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</si>
  <si>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-type=MX google.com
i) Capture the DNS packets On WAN and LAN PC's via wireshark.</t>
  </si>
  <si>
    <t>ECOS_DNS_TC_395</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</si>
  <si>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-type=MX google.com
i) in lan host terminal nslookup -type=MX google.com
j) Capture the DNS packets On WAN and LAN PC's via wireshark.</t>
  </si>
  <si>
    <t>ECOS_DNS_TC_396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</si>
  <si>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-type=NS google.com
g)Capture the DNS packets On WAN and LAN PC's via wireshark.</t>
  </si>
  <si>
    <t>ECOS_DNS_TC_397</t>
  </si>
  <si>
    <t>ECOS_DNS_TC_398</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</si>
  <si>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-type=NS google.com
f) clear DNS cache from client Pc “/etc/init.d/nscd restart ”
g) In lan host terminal nslookup -type=NS google.com
h) Capture the DNS packets On WAN and LAN PC's via wireshark.</t>
  </si>
  <si>
    <t>ECOS_DNS_TC_399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</si>
  <si>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-type=NS google.com
i) Capture the DNS packets On WAN and LAN PC's via wireshark.</t>
  </si>
  <si>
    <t>ECOS_DNS_TC_400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</si>
  <si>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-type=NS google.com
i) in lan host terminal nslookup -type=NS google.com
j) Capture the DNS packets On WAN and LAN PC's via wireshark.</t>
  </si>
  <si>
    <t>ECOS_DNS_TC_401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</si>
  <si>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-type=A  google.com
g)Capture the DNS packets On WAN and LAN PC's via wireshark.</t>
  </si>
  <si>
    <t>ECOS_DNS_TC_402</t>
  </si>
  <si>
    <t>ECOS_DNS_TC_403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</si>
  <si>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-type=MX google.com
f) clear DNS cache from client Pc “/etc/init.d/nscd restart ”
g) In lan host terminal nslookup -type=A google.com
h) Capture the DNS packets On WAN and LAN PC's via wireshark.</t>
  </si>
  <si>
    <t>ECOS_DNS_TC_404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</si>
  <si>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-type=A google.com
i) Capture the DNS packets On WAN and LAN PC's via wireshark.</t>
  </si>
  <si>
    <t>ECOS_DNS_TC_405</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</si>
  <si>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-type=A google.com
i) in lan host terminal nslookup -type=A google.com
j) Capture the DNS packets On WAN and LAN PC's via wireshark.</t>
  </si>
  <si>
    <t>ECOS_DNS_TC_406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</si>
  <si>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-type=CNAME google.com
g)Capture the DNS packets On WAN and LAN PC's via wireshark.</t>
  </si>
  <si>
    <t>ECOS_DNS_TC_407</t>
  </si>
  <si>
    <t>ECOS_DNS_TC_408</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</si>
  <si>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-type=CANE google.com
f) clear DNS cache from client Pc “/etc/init.d/nscd restart ”
g) In lan host terminal nslookup -type=CNAME google.com
h) Capture the DNS packets On WAN and LAN PC's via wireshark.</t>
  </si>
  <si>
    <t>ECOS_DNS_TC_409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</si>
  <si>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-type=CNAME google.com
i) Capture the DNS packets On WAN and LAN PC's via wireshark.</t>
  </si>
  <si>
    <t>ECOS_DNS_TC_410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</si>
  <si>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-type=CNAME google.com
i) in lan host terminal nslookup -type=CNAME google.com
j) Capture the DNS packets On WAN and LAN PC's via wireshark.</t>
  </si>
  <si>
    <t>ECOS_DNS_TC_411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</si>
  <si>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-type=SOA google.com
g)Capture the DNS packets On WAN and LAN PC's via wireshark.</t>
  </si>
  <si>
    <t>ECOS_DNS_TC_412</t>
  </si>
  <si>
    <t>ECOS_DNS_TC_413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</si>
  <si>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-type=CANE google.com
f) clear DNS cache from client Pc “/etc/init.d/nscd restart ”
g) In lan host terminal nslookup -type=SOA google.com
h) Capture the DNS packets On WAN and LAN PC's via wireshark.</t>
  </si>
  <si>
    <t>ECOS_DNS_TC_414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</si>
  <si>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-type=SOA google.com
i) Capture the DNS packets On WAN and LAN PC's via wireshark.</t>
  </si>
  <si>
    <t>ECOS_DNS_TC_415</t>
  </si>
  <si>
    <t>ECOS_DNS_TC_416</t>
  </si>
  <si>
    <t>ECOS_DNS_TC_417</t>
  </si>
  <si>
    <t>ECOS_DNS_TC_418</t>
  </si>
  <si>
    <t>ECOS_DNS_TC_419</t>
  </si>
  <si>
    <t>ECOS_DNS_TC_420</t>
  </si>
  <si>
    <t>ECOS_DNS_TC_421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</si>
  <si>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ping google.com
g) Capture the DNS packets On WAN and LAN PC's via wireshark.</t>
  </si>
  <si>
    <t>ECOS_DNS_TC_422</t>
  </si>
  <si>
    <t>ECOS_DNS_TC_423</t>
  </si>
  <si>
    <t>ECOS_DNS_TC_424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</si>
  <si>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ping google.com
g) clear DNS cache from client Pc “/etc/init.d/nscd restart ”
h) In lan host terminal ping google.com
i) Capture the DNS packets On WAN and LAN PC's via wireshark.</t>
  </si>
  <si>
    <t>ECOS_DNS_TC_425</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</si>
  <si>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google.com
g) clear DNS cache from client Pc “/etc/init.d/nscd restart ”
h) In lan host terminal nslookup google.com
i) Capture the DNS packets On WAN and LAN PC's via wireshark.</t>
  </si>
  <si>
    <t>ECOS_DNS_TC_426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</si>
  <si>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dig google.com
g) clear DNS cache from client Pc “/etc/init.d/nscd restart ”
h) In lan host terminal dig google.com
i) Capture the DNS packets On WAN and LAN PC's via wireshark.</t>
  </si>
  <si>
    <t>ECOS_DNS_TC_427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</si>
  <si>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ping google.com
i) Capture the DNS packets On WAN and LAN PC's via wireshark.</t>
  </si>
  <si>
    <t>ECOS_DNS_TC_428</t>
  </si>
  <si>
    <t>ECOS_DNS_TC_429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</si>
  <si>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dig google.com
i) Capture the DNS packets On WAN and LAN PC's via wireshark.</t>
  </si>
  <si>
    <t>ECOS_DNS_TC_430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</si>
  <si>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ping google.com
i)In lan host terminal ping google.com
j)Capture the DNS packets On WAN and LAN PC's via wireshark.</t>
  </si>
  <si>
    <t>ECOS_DNS_TC_431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</si>
  <si>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DUTr.
e) Sniffer like wireshark should be running on LAN and WAN PC's
f) clear DNS cache from client Pc “/etc/init.d/nscd restart ”
g) reboot DUT
h) In lan host terminal nslookup google.com
i)In lan host terminal nslookup google.com
j)Capture the DNS packets On WAN and LAN PC's via wireshark.</t>
  </si>
  <si>
    <t>ECOS_DNS_TC_432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</si>
  <si>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dig google.com
i)In lan host terminal dig google.com
j)Capture the DNS packets On WAN and LAN PC's via wireshark.</t>
  </si>
  <si>
    <t>ECOS_DNS_TC_433</t>
  </si>
  <si>
    <t>ECOS_DNS_TC_434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</si>
  <si>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-type=mx google.com
g)Capture the DNS packets On WAN and LAN PC's via wireshark.</t>
  </si>
  <si>
    <t>ECOS_DNS_TC_435</t>
  </si>
  <si>
    <t>ECOS_DNS_TC_436</t>
  </si>
  <si>
    <t>ECOS_DNS_TC_437</t>
  </si>
  <si>
    <t>ECOS_DNS_TC_438</t>
  </si>
  <si>
    <t>ECOS_DNS_TC_439</t>
  </si>
  <si>
    <t>ECOS_DNS_TC_440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</si>
  <si>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-type=NS google.com
f) clear DNS cache from client Pc “/etc/init.d/nscd restart ”
g) In lan host terminal nslookup -type=NS google.com
h) Capture the DNS packets On WAN and LAN PC's via wireshark.</t>
  </si>
  <si>
    <t>ECOS_DNS_TC_441</t>
  </si>
  <si>
    <t>ECOS_DNS_TC_442</t>
  </si>
  <si>
    <t>ECOS_DNS_TC_443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</si>
  <si>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DUTr.
e) Sniffer like wireshark should be running on LAN and WAN PC's
f) In lan host terminal nslookup -type=A  google.com
g)Capture the DNS packets On WAN and LAN PC's via wireshark.</t>
  </si>
  <si>
    <t>ECOS_DNS_TC_444</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</si>
  <si>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-type=A  google.com
g)Capture the DNS packets On WAN and LAN PC's via wireshark.</t>
  </si>
  <si>
    <t>ECOS_DNS_TC_445</t>
  </si>
  <si>
    <t>ECOS_DNS_TC_446</t>
  </si>
  <si>
    <t>ECOS_DNS_TC_447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</si>
  <si>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-type=A google.com
i) in lan host terminal nslookup -type=A google.com
j) Capture the DNS packets On WAN and LAN PC's via wireshark.</t>
  </si>
  <si>
    <t>ECOS_DNS_TC_448</t>
  </si>
  <si>
    <t>ECOS_DNS_TC_449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</si>
  <si>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-type=CNAME google.com
g)Capture the DNS packets On WAN and LAN PC's via wireshark.</t>
  </si>
  <si>
    <t>ECOS_DNS_TC_450</t>
  </si>
  <si>
    <t>ECOS_DNS_TC_451</t>
  </si>
  <si>
    <t>ECOS_DNS_TC_452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</si>
  <si>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-type=CNAME google.com
i) in lan host terminal nslookup -type=CNAME google.com
j) Capture the DNS packets On WAN and LAN PC's via wireshark.</t>
  </si>
  <si>
    <t>ECOS_DNS_TC_453</t>
  </si>
  <si>
    <t>ECOS_DNS_TC_454</t>
  </si>
  <si>
    <t>ECOS_DNS_TC_455</t>
  </si>
  <si>
    <t>ECOS_DNS_TC_456</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</si>
  <si>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-type=SOA google.com
i) Capture the DNS packets On WAN and LAN PC's via wireshark.</t>
  </si>
  <si>
    <t>ECOS_DNS_TC_457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</si>
  <si>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-type=SOA google.com
i) in lan host terminal nslookup -type=SOA google.com
j) Capture the DNS packets On WAN and LAN PC's via wireshark.</t>
  </si>
  <si>
    <t>ECOS_DNS_TC_458</t>
  </si>
  <si>
    <t>a) Ecos must be running in DUT.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-type=WKS google.com
g)Capture the DNS packets On WAN and LAN PC's via wireshark.</t>
  </si>
  <si>
    <t>ECOS_DNS_TC_459</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</si>
  <si>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-class=IN google.com
g)Capture the DNS packets On WAN and LAN PC's via wireshark.</t>
  </si>
  <si>
    <t>ECOS_DNS_TC_460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</si>
  <si>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-class=IN google.com
g)Capture the DNS packets On WAN and LAN PC's via wireshark.</t>
  </si>
  <si>
    <t>ECOS_DNS_TC_461</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</si>
  <si>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-class=IN google.com
f) clear DNS cache from client Pc “/etc/init.d/nscd restart ”
g) In lan host terminal nslookup -class=IN google.com
h) Capture the DNS packets On WAN and LAN PC's via wireshark.</t>
  </si>
  <si>
    <t>ECOS_DNS_TC_462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</si>
  <si>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-class=IN google.com
i) Capture the DNS packets On WAN and LAN PC's via wireshark.</t>
  </si>
  <si>
    <t>ECOS_DNS_TC_463</t>
  </si>
  <si>
    <t>ECOS_DNS_TC_464</t>
  </si>
  <si>
    <t>ECOS_DNS_TC_465</t>
  </si>
  <si>
    <t>ECOS_DNS_TC_466</t>
  </si>
  <si>
    <t>ECOS_DNS_TC_467</t>
  </si>
  <si>
    <t>ECOS_DNS_TC_468</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</si>
  <si>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In lan host terminal dig google.com
h) Capture the DNS packets On WAN and LAN PC's via wireshark.</t>
  </si>
  <si>
    <t>ECOS_DNS_TC_469</t>
  </si>
  <si>
    <t>ECOS_DNS_TC_470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</si>
  <si>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google.com
i) Capture the DNS packets On WAN and LAN PC's via wireshark.</t>
  </si>
  <si>
    <t>ECOS_DNS_TC_471</t>
  </si>
  <si>
    <t>ECOS_DNS_TC_472</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</si>
  <si>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ping google.com
i)In lan host terminal ping google.com
j)Capture the DNS packets On WAN and LAN PC's via wireshark.</t>
  </si>
  <si>
    <t>ECOS_DNS_TC_473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</si>
  <si>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clear DNS cache from client Pc “/etc/init.d/nscd restart ”
g) reboot DUT
h) In lan host terminal nslookup google.com
i)In lan host terminal nslookup google.com
j)Capture the DNS packets On WAN and LAN PC's via wireshark.</t>
  </si>
  <si>
    <t>ECOS_DNS_TC_474</t>
  </si>
  <si>
    <t>ECOS_DNS_TC_475</t>
  </si>
  <si>
    <t>ECOS_DNS_TC_476</t>
  </si>
  <si>
    <t>ECOS_DNS_TC_477</t>
  </si>
  <si>
    <t>ECOS_DNS_TC_478</t>
  </si>
  <si>
    <t>ECOS_DNS_TC_479</t>
  </si>
  <si>
    <t>ECOS_DNS_TC_480</t>
  </si>
  <si>
    <t>ECOS_DNS_TC_481</t>
  </si>
  <si>
    <t>ECOS_DNS_TC_482</t>
  </si>
  <si>
    <t>ECOS_DNS_TC_483</t>
  </si>
  <si>
    <t>ECOS_DNS_TC_484</t>
  </si>
  <si>
    <t>ECOS_DNS_TC_485</t>
  </si>
  <si>
    <t>ECOS_DNS_TC_486</t>
  </si>
  <si>
    <t>ECOS_DNS_TC_487</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</si>
  <si>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-type=A google.com
f) clear DNS cache from client Pc “/etc/init.d/nscd restart ”
g) In lan host terminal nslookup -type=A google.com
h) Capture the DNS packets On WAN and LAN PC's via wireshark.</t>
  </si>
  <si>
    <t>ECOS_DNS_TC_488</t>
  </si>
  <si>
    <t>ECOS_DNS_TC_489</t>
  </si>
  <si>
    <t>ECOS_DNS_TC_490</t>
  </si>
  <si>
    <t>ECOS_DNS_TC_491</t>
  </si>
  <si>
    <t>ECOS_DNS_TC_492</t>
  </si>
  <si>
    <t>ECOS_DNS_TC_493</t>
  </si>
  <si>
    <t>ECOS_DNS_TC_494</t>
  </si>
  <si>
    <t>ECOS_DNS_TC_495</t>
  </si>
  <si>
    <t>ECOS_DNS_TC_496</t>
  </si>
  <si>
    <t>ECOS_DNS_TC_497</t>
  </si>
  <si>
    <t>ECOS_DNS_TC_498</t>
  </si>
  <si>
    <t>ECOS_DNS_TC_499</t>
  </si>
  <si>
    <t>ECOS_DNS_TC_500</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</si>
  <si>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-type=WKS google.com
g)Capture the DNS packets On WAN and LAN PC's via wireshark.</t>
  </si>
  <si>
    <t>ECOS_DNS_TC_501</t>
  </si>
  <si>
    <t>ECOS_DNS_TC_502</t>
  </si>
  <si>
    <t>ECOS_DNS_TC_503</t>
  </si>
  <si>
    <t>a) Ecos must be running in DUT.
b) Ensure that the DUT is connected to the server.
c) DUT must be configured with IP address as static.
d) Use command “setwanconfig 2 -I &lt;IP&gt; -G &lt;gateway&gt; -M &lt;mask&gt;
 -D1 &lt;primary DNS&gt; -D2 &lt;secondary DNS&gt; -S &lt;server IP&gt;”
In CLI to enable static on DUT
e) Sniffer like wireshark should be running on LAN and WAN PC's
f) in LAN host terminal nslookup -class=IN google.com
f) clear DNS cache from client Pc “/etc/init.d/nscd restart ”
g) In lan host terminal nslookup -class=IN google.com
h) Capture the DNS packets On WAN and LAN PC's via wireshark.</t>
  </si>
  <si>
    <t>ECOS_DNS_TC_504</t>
  </si>
</sst>
</file>

<file path=xl/styles.xml><?xml version="1.0" encoding="utf-8"?>
<styleSheet xmlns="http://schemas.openxmlformats.org/spreadsheetml/2006/main">
  <numFmts count="8">
    <numFmt numFmtId="164" formatCode="GENERAL"/>
    <numFmt numFmtId="165" formatCode="DD\ MMMM\ YYYY"/>
    <numFmt numFmtId="166" formatCode="0.00%"/>
    <numFmt numFmtId="167" formatCode="0%"/>
    <numFmt numFmtId="168" formatCode="0"/>
    <numFmt numFmtId="169" formatCode="@"/>
    <numFmt numFmtId="170" formatCode="0.0\ ;[RED]\(0.0\)"/>
    <numFmt numFmtId="171" formatCode="0.00\ "/>
  </numFmts>
  <fonts count="91">
    <font>
      <sz val="11"/>
      <color rgb="FF333333"/>
      <name val="Arial1"/>
      <family val="0"/>
    </font>
    <font>
      <sz val="10"/>
      <name val="Arial"/>
      <family val="0"/>
    </font>
    <font>
      <sz val="10"/>
      <name val="Arial"/>
      <family val="0"/>
    </font>
    <font>
      <sz val="10"/>
      <name val="Arial"/>
      <family val="0"/>
    </font>
    <font>
      <b val="true"/>
      <sz val="11"/>
      <color rgb="FF333333"/>
      <name val="Calibri"/>
      <family val="2"/>
    </font>
    <font>
      <b val="true"/>
      <sz val="10"/>
      <color rgb="FF333333"/>
      <name val="Arial"/>
      <family val="2"/>
    </font>
    <font>
      <sz val="10"/>
      <color rgb="FF333333"/>
      <name val="Arial"/>
      <family val="2"/>
    </font>
    <font>
      <b val="true"/>
      <sz val="11"/>
      <color rgb="FF333333"/>
      <name val="Century Gothic"/>
      <family val="2"/>
    </font>
    <font>
      <b val="true"/>
      <sz val="11"/>
      <color rgb="FFEAEDF2"/>
      <name val="Century Gothic"/>
      <family val="2"/>
    </font>
    <font>
      <sz val="11"/>
      <color rgb="FF333333"/>
      <name val="Century Gothic"/>
      <family val="2"/>
    </font>
    <font>
      <b val="true"/>
      <sz val="11"/>
      <color rgb="FF0000FF"/>
      <name val="Century Gothic"/>
      <family val="2"/>
    </font>
    <font>
      <b val="true"/>
      <sz val="11"/>
      <color rgb="FF194F7F"/>
      <name val="Century Gothic"/>
      <family val="2"/>
    </font>
    <font>
      <b val="true"/>
      <sz val="11"/>
      <color rgb="FF000000"/>
      <name val="Century Gothic"/>
      <family val="2"/>
    </font>
    <font>
      <b val="true"/>
      <sz val="11"/>
      <name val="Century Gothic"/>
      <family val="2"/>
    </font>
    <font>
      <sz val="11"/>
      <color rgb="FF333333"/>
      <name val="Calibri"/>
      <family val="2"/>
    </font>
    <font>
      <sz val="11"/>
      <color rgb="FF000000"/>
      <name val="Calibri"/>
      <family val="2"/>
    </font>
    <font>
      <b val="true"/>
      <sz val="11"/>
      <color rgb="FF333333"/>
      <name val="Arial1"/>
      <family val="0"/>
    </font>
    <font>
      <b val="true"/>
      <sz val="11"/>
      <color rgb="FFFFFFFF"/>
      <name val="Calibri"/>
      <family val="2"/>
    </font>
    <font>
      <b val="true"/>
      <sz val="16"/>
      <color rgb="FFF2F2F2"/>
      <name val="Calibri"/>
      <family val="2"/>
    </font>
    <font>
      <sz val="10"/>
      <name val="Arial"/>
      <family val="2"/>
    </font>
    <font>
      <b val="true"/>
      <sz val="9"/>
      <color rgb="FFFFC000"/>
      <name val="Calibri"/>
      <family val="2"/>
    </font>
    <font>
      <b val="true"/>
      <sz val="12"/>
      <color rgb="FF333333"/>
      <name val="Century Gothic"/>
      <family val="2"/>
    </font>
    <font>
      <b val="true"/>
      <sz val="12"/>
      <color rgb="FF333333"/>
      <name val="Arial1"/>
      <family val="0"/>
    </font>
    <font>
      <b val="true"/>
      <sz val="12"/>
      <color rgb="FF000000"/>
      <name val="Arial"/>
      <family val="2"/>
    </font>
    <font>
      <b val="true"/>
      <sz val="11"/>
      <color rgb="FFCCFFFF"/>
      <name val="Century Gothic"/>
      <family val="2"/>
    </font>
    <font>
      <sz val="11"/>
      <name val="Century Gothic"/>
      <family val="2"/>
    </font>
    <font>
      <b val="true"/>
      <sz val="11"/>
      <color rgb="FFFFCC00"/>
      <name val="Century Gothic"/>
      <family val="2"/>
    </font>
    <font>
      <sz val="11"/>
      <color rgb="FF000000"/>
      <name val="Century Gothic"/>
      <family val="2"/>
    </font>
    <font>
      <b val="true"/>
      <sz val="11"/>
      <color rgb="FF00B050"/>
      <name val="Century Gothic"/>
      <family val="2"/>
    </font>
    <font>
      <sz val="11"/>
      <color rgb="FFFFFF00"/>
      <name val="Century Gothic"/>
      <family val="2"/>
    </font>
    <font>
      <b val="true"/>
      <sz val="10"/>
      <color rgb="FF333333"/>
      <name val="Century Gothic"/>
      <family val="2"/>
    </font>
    <font>
      <vertAlign val="superscript"/>
      <sz val="11"/>
      <name val="Century Gothic"/>
      <family val="2"/>
    </font>
    <font>
      <sz val="11"/>
      <color rgb="FF000000"/>
      <name val="Droid Sans Fallback"/>
      <family val="2"/>
    </font>
    <font>
      <vertAlign val="superscript"/>
      <sz val="11"/>
      <color rgb="FF000000"/>
      <name val="Century Gothic"/>
      <family val="2"/>
    </font>
    <font>
      <sz val="11"/>
      <color rgb="FF800000"/>
      <name val="Century Gothic"/>
      <family val="2"/>
    </font>
    <font>
      <b val="true"/>
      <sz val="12"/>
      <color rgb="FF333333"/>
      <name val="Arial"/>
      <family val="2"/>
    </font>
    <font>
      <sz val="12"/>
      <color rgb="FF333333"/>
      <name val="Arial"/>
      <family val="2"/>
    </font>
    <font>
      <b val="true"/>
      <sz val="12"/>
      <color rgb="FFFFFFFF"/>
      <name val="Arial"/>
      <family val="2"/>
    </font>
    <font>
      <sz val="12"/>
      <color rgb="FF9999FF"/>
      <name val="Arial"/>
      <family val="2"/>
    </font>
    <font>
      <sz val="12"/>
      <color rgb="FF000000"/>
      <name val="Arial"/>
      <family val="2"/>
    </font>
    <font>
      <sz val="12"/>
      <color rgb="FF111111"/>
      <name val="Arial"/>
      <family val="2"/>
    </font>
    <font>
      <b val="true"/>
      <sz val="12"/>
      <name val="Arial"/>
      <family val="2"/>
    </font>
    <font>
      <sz val="12"/>
      <name val="Arial"/>
      <family val="2"/>
    </font>
    <font>
      <b val="true"/>
      <sz val="12"/>
      <color rgb="FFFFC000"/>
      <name val="Arial"/>
      <family val="2"/>
    </font>
    <font>
      <b val="true"/>
      <sz val="12"/>
      <color rgb="FFFF0000"/>
      <name val="Arial"/>
      <family val="2"/>
    </font>
    <font>
      <sz val="12"/>
      <color rgb="FF000000"/>
      <name val="Calibri"/>
      <family val="2"/>
    </font>
    <font>
      <b val="true"/>
      <sz val="12"/>
      <color rgb="FF1F4E79"/>
      <name val="Arial"/>
      <family val="2"/>
    </font>
    <font>
      <sz val="12"/>
      <color rgb="FFFFDF7F"/>
      <name val="Arial"/>
      <family val="2"/>
    </font>
    <font>
      <sz val="12"/>
      <color rgb="FF000000"/>
      <name val="Arial1"/>
      <family val="0"/>
    </font>
    <font>
      <sz val="12"/>
      <color rgb="FF111111"/>
      <name val="Century Gothic"/>
      <family val="2"/>
    </font>
    <font>
      <b val="true"/>
      <sz val="12"/>
      <color rgb="FF800000"/>
      <name val="Arial"/>
      <family val="2"/>
    </font>
    <font>
      <b val="true"/>
      <sz val="9"/>
      <color rgb="FF333333"/>
      <name val="Calibri"/>
      <family val="2"/>
    </font>
    <font>
      <sz val="11"/>
      <color rgb="FF9999FF"/>
      <name val="Calibri"/>
      <family val="2"/>
    </font>
    <font>
      <sz val="12"/>
      <color rgb="FF0D1312"/>
      <name val="Century Schoolbook L"/>
      <family val="1"/>
    </font>
    <font>
      <b val="true"/>
      <sz val="12"/>
      <color rgb="FFFFC000"/>
      <name val="Century Schoolbook L"/>
      <family val="1"/>
    </font>
    <font>
      <sz val="8"/>
      <name val="Arial"/>
      <family val="2"/>
    </font>
    <font>
      <sz val="12"/>
      <color rgb="FF000000"/>
      <name val="Century Schoolbook L"/>
      <family val="1"/>
    </font>
    <font>
      <b val="true"/>
      <sz val="11"/>
      <color rgb="FF930000"/>
      <name val="Century Gothic"/>
      <family val="2"/>
    </font>
    <font>
      <sz val="12"/>
      <color rgb="FF111111"/>
      <name val="Century Schoolbook L"/>
      <family val="1"/>
    </font>
    <font>
      <sz val="12"/>
      <color rgb="FFFFC000"/>
      <name val="Century Schoolbook L"/>
      <family val="1"/>
    </font>
    <font>
      <sz val="12"/>
      <name val="Century Schoolbook L"/>
      <family val="1"/>
    </font>
    <font>
      <sz val="11"/>
      <color rgb="FFFFC000"/>
      <name val="Century Gothic"/>
      <family val="2"/>
    </font>
    <font>
      <sz val="12"/>
      <color rgb="FF111111"/>
      <name val="Times New Roman"/>
      <family val="1"/>
    </font>
    <font>
      <sz val="11"/>
      <color rgb="FF111111"/>
      <name val="Century Gothic"/>
      <family val="2"/>
    </font>
    <font>
      <b val="true"/>
      <sz val="14"/>
      <color rgb="FF333333"/>
      <name val="Arial1"/>
      <family val="0"/>
    </font>
    <font>
      <b val="true"/>
      <sz val="14"/>
      <color rgb="FF333333"/>
      <name val="Arial"/>
      <family val="2"/>
    </font>
    <font>
      <sz val="14"/>
      <color rgb="FF333333"/>
      <name val="Arial1"/>
      <family val="0"/>
    </font>
    <font>
      <sz val="12"/>
      <color rgb="FF333333"/>
      <name val="Century Schoolbook L"/>
      <family val="1"/>
    </font>
    <font>
      <sz val="12"/>
      <color rgb="FF1C1C1C"/>
      <name val="Century Schoolbook L"/>
      <family val="1"/>
    </font>
    <font>
      <sz val="12"/>
      <color rgb="FF1C1C1C"/>
      <name val="Calibri"/>
      <family val="2"/>
    </font>
    <font>
      <sz val="11"/>
      <color rgb="FF404040"/>
      <name val="Century Gothic"/>
      <family val="2"/>
    </font>
    <font>
      <b val="true"/>
      <sz val="11"/>
      <color rgb="FFFFC000"/>
      <name val="Century Gothic"/>
      <family val="2"/>
    </font>
    <font>
      <sz val="10"/>
      <name val="微软雅黑"/>
      <family val="2"/>
    </font>
    <font>
      <sz val="11"/>
      <color rgb="FF729FCF"/>
      <name val="Century Gothic"/>
      <family val="2"/>
    </font>
    <font>
      <sz val="11"/>
      <color rgb="FF111111"/>
      <name val="Arial1"/>
      <family val="0"/>
    </font>
    <font>
      <sz val="11"/>
      <name val="Calibri"/>
      <family val="2"/>
    </font>
    <font>
      <b val="true"/>
      <sz val="11"/>
      <color rgb="FFFACE00"/>
      <name val="Century Gothic"/>
      <family val="2"/>
    </font>
    <font>
      <b val="true"/>
      <sz val="11"/>
      <color rgb="FF1F4F78"/>
      <name val="Century Gothic"/>
      <family val="2"/>
    </font>
    <font>
      <sz val="11"/>
      <color rgb="FF111111"/>
      <name val="Calibri"/>
      <family val="2"/>
    </font>
    <font>
      <sz val="11"/>
      <color rgb="FF000000"/>
      <name val="Arial1"/>
      <family val="0"/>
    </font>
    <font>
      <sz val="10"/>
      <color rgb="FF000000"/>
      <name val="Arial1"/>
      <family val="0"/>
    </font>
    <font>
      <sz val="8"/>
      <name val="Arial1"/>
      <family val="0"/>
    </font>
    <font>
      <b val="true"/>
      <sz val="12"/>
      <color rgb="FF000000"/>
      <name val="Arial1"/>
      <family val="0"/>
    </font>
    <font>
      <sz val="12"/>
      <color rgb="FF729FCF"/>
      <name val="Arial1"/>
      <family val="0"/>
    </font>
    <font>
      <sz val="12"/>
      <name val="Arial1"/>
      <family val="0"/>
    </font>
    <font>
      <b val="true"/>
      <sz val="11"/>
      <color rgb="FF000000"/>
      <name val="Calibri"/>
      <family val="2"/>
    </font>
    <font>
      <sz val="11"/>
      <color rgb="FF729FCF"/>
      <name val="Calibri"/>
      <family val="2"/>
    </font>
    <font>
      <sz val="11"/>
      <color rgb="FF111111"/>
      <name val="Arial"/>
      <family val="2"/>
    </font>
    <font>
      <b val="true"/>
      <sz val="11"/>
      <color rgb="FFFF9900"/>
      <name val="Century Gothic"/>
      <family val="2"/>
    </font>
    <font>
      <b val="true"/>
      <sz val="16"/>
      <color rgb="FF000000"/>
      <name val="Century Gothic"/>
      <family val="2"/>
    </font>
    <font>
      <b val="true"/>
      <sz val="16"/>
      <color rgb="FF333333"/>
      <name val="Arial1"/>
      <family val="0"/>
    </font>
  </fonts>
  <fills count="47">
    <fill>
      <patternFill patternType="none"/>
    </fill>
    <fill>
      <patternFill patternType="gray125"/>
    </fill>
    <fill>
      <patternFill patternType="solid">
        <fgColor rgb="FFEAEDF2"/>
        <bgColor rgb="FFF2F2F2"/>
      </patternFill>
    </fill>
    <fill>
      <patternFill patternType="solid">
        <fgColor rgb="FFC0C0C0"/>
        <bgColor rgb="FFB2C9E1"/>
      </patternFill>
    </fill>
    <fill>
      <patternFill patternType="solid">
        <fgColor rgb="FF333F50"/>
        <bgColor rgb="FF3C3C3C"/>
      </patternFill>
    </fill>
    <fill>
      <patternFill patternType="solid">
        <fgColor rgb="FFFFCC99"/>
        <bgColor rgb="FFFFDF7F"/>
      </patternFill>
    </fill>
    <fill>
      <patternFill patternType="solid">
        <fgColor rgb="FF7FD7A7"/>
        <bgColor rgb="FFB2C9E1"/>
      </patternFill>
    </fill>
    <fill>
      <patternFill patternType="solid">
        <fgColor rgb="FFFF7F7F"/>
        <bgColor rgb="FFFF8080"/>
      </patternFill>
    </fill>
    <fill>
      <patternFill patternType="solid">
        <fgColor rgb="FFFFDF7F"/>
        <bgColor rgb="FFFFCC99"/>
      </patternFill>
    </fill>
    <fill>
      <patternFill patternType="solid">
        <fgColor rgb="FFDFDFDF"/>
        <bgColor rgb="FFD9D9D9"/>
      </patternFill>
    </fill>
    <fill>
      <patternFill patternType="solid">
        <fgColor rgb="FFAECCED"/>
        <bgColor rgb="FFB2C9E1"/>
      </patternFill>
    </fill>
    <fill>
      <patternFill patternType="solid">
        <fgColor rgb="FFFBE5D6"/>
        <bgColor rgb="FFFFF2CC"/>
      </patternFill>
    </fill>
    <fill>
      <patternFill patternType="solid">
        <fgColor rgb="FFFFECB2"/>
        <bgColor rgb="FFFFF2CC"/>
      </patternFill>
    </fill>
    <fill>
      <patternFill patternType="solid">
        <fgColor rgb="FFE7E6E6"/>
        <bgColor rgb="FFE6E6E6"/>
      </patternFill>
    </fill>
    <fill>
      <patternFill patternType="solid">
        <fgColor rgb="FFD9D9D9"/>
        <bgColor rgb="FFDFDFDF"/>
      </patternFill>
    </fill>
    <fill>
      <patternFill patternType="solid">
        <fgColor rgb="FF808000"/>
        <bgColor rgb="FF68988C"/>
      </patternFill>
    </fill>
    <fill>
      <patternFill patternType="solid">
        <fgColor rgb="FF00B050"/>
        <bgColor rgb="FF33CCCC"/>
      </patternFill>
    </fill>
    <fill>
      <patternFill patternType="solid">
        <fgColor rgb="FF993300"/>
        <bgColor rgb="FF993366"/>
      </patternFill>
    </fill>
    <fill>
      <patternFill patternType="solid">
        <fgColor rgb="FFFFC000"/>
        <bgColor rgb="FFFDCE00"/>
      </patternFill>
    </fill>
    <fill>
      <patternFill patternType="solid">
        <fgColor rgb="FFFFFF00"/>
        <bgColor rgb="FFFFD320"/>
      </patternFill>
    </fill>
    <fill>
      <patternFill patternType="solid">
        <fgColor rgb="FF0CBCFF"/>
        <bgColor rgb="FF00CCFF"/>
      </patternFill>
    </fill>
    <fill>
      <patternFill patternType="solid">
        <fgColor rgb="FF8FAADC"/>
        <bgColor rgb="FF9999FF"/>
      </patternFill>
    </fill>
    <fill>
      <patternFill patternType="solid">
        <fgColor rgb="FFCCFFFF"/>
        <bgColor rgb="FFEAEDF2"/>
      </patternFill>
    </fill>
    <fill>
      <patternFill patternType="solid">
        <fgColor rgb="FFE6E6E6"/>
        <bgColor rgb="FFE7E6E6"/>
      </patternFill>
    </fill>
    <fill>
      <patternFill patternType="solid">
        <fgColor rgb="FF993366"/>
        <bgColor rgb="FF993300"/>
      </patternFill>
    </fill>
    <fill>
      <patternFill patternType="solid">
        <fgColor rgb="FF1F4E79"/>
        <bgColor rgb="FF194F7F"/>
      </patternFill>
    </fill>
    <fill>
      <patternFill patternType="solid">
        <fgColor rgb="FFFFFFFF"/>
        <bgColor rgb="FFF2F2F2"/>
      </patternFill>
    </fill>
    <fill>
      <patternFill patternType="solid">
        <fgColor rgb="FF203864"/>
        <bgColor rgb="FF333F50"/>
      </patternFill>
    </fill>
    <fill>
      <patternFill patternType="solid">
        <fgColor rgb="FF194F7F"/>
        <bgColor rgb="FF1F4E79"/>
      </patternFill>
    </fill>
    <fill>
      <patternFill patternType="solid">
        <fgColor rgb="FF3399FF"/>
        <bgColor rgb="FF629CD4"/>
      </patternFill>
    </fill>
    <fill>
      <patternFill patternType="solid">
        <fgColor rgb="FFFF8080"/>
        <bgColor rgb="FFFF7F7F"/>
      </patternFill>
    </fill>
    <fill>
      <patternFill patternType="solid">
        <fgColor rgb="FFFDCE00"/>
        <bgColor rgb="FFFFC000"/>
      </patternFill>
    </fill>
    <fill>
      <patternFill patternType="solid">
        <fgColor rgb="FFFF420E"/>
        <bgColor rgb="FFF07F28"/>
      </patternFill>
    </fill>
    <fill>
      <patternFill patternType="solid">
        <fgColor rgb="FF33CCCC"/>
        <bgColor rgb="FF0CBCFF"/>
      </patternFill>
    </fill>
    <fill>
      <patternFill patternType="darkGray">
        <fgColor rgb="FF629CD4"/>
        <bgColor rgb="FF729FCF"/>
      </patternFill>
    </fill>
    <fill>
      <patternFill patternType="solid">
        <fgColor rgb="FFFD9991"/>
        <bgColor rgb="FFFF8080"/>
      </patternFill>
    </fill>
    <fill>
      <patternFill patternType="solid">
        <fgColor rgb="FF9999FF"/>
        <bgColor rgb="FF8FAADC"/>
      </patternFill>
    </fill>
    <fill>
      <patternFill patternType="darkGray">
        <fgColor rgb="FF68988C"/>
        <bgColor rgb="FF729FCF"/>
      </patternFill>
    </fill>
    <fill>
      <patternFill patternType="solid">
        <fgColor rgb="FF68988C"/>
        <bgColor rgb="FF729FCF"/>
      </patternFill>
    </fill>
    <fill>
      <patternFill patternType="solid">
        <fgColor rgb="FFFFD320"/>
        <bgColor rgb="FFFDCE00"/>
      </patternFill>
    </fill>
    <fill>
      <patternFill patternType="solid">
        <fgColor rgb="FFF68C5C"/>
        <bgColor rgb="FFFF8080"/>
      </patternFill>
    </fill>
    <fill>
      <patternFill patternType="solid">
        <fgColor rgb="FFB2C9E1"/>
        <bgColor rgb="FFAECCED"/>
      </patternFill>
    </fill>
    <fill>
      <patternFill patternType="solid">
        <fgColor rgb="FF729FCF"/>
        <bgColor rgb="FF629CD4"/>
      </patternFill>
    </fill>
    <fill>
      <patternFill patternType="solid">
        <fgColor rgb="FF0066CC"/>
        <bgColor rgb="FF194F7F"/>
      </patternFill>
    </fill>
    <fill>
      <patternFill patternType="solid">
        <fgColor rgb="FFCCCCFF"/>
        <bgColor rgb="FFAECCED"/>
      </patternFill>
    </fill>
    <fill>
      <patternFill patternType="solid">
        <fgColor rgb="FFFFFFCC"/>
        <bgColor rgb="FFFFF2CC"/>
      </patternFill>
    </fill>
    <fill>
      <patternFill patternType="solid">
        <fgColor rgb="FFFFF2CC"/>
        <bgColor rgb="FFFFECB2"/>
      </patternFill>
    </fill>
  </fills>
  <borders count="50">
    <border diagonalUp="false" diagonalDown="false">
      <left/>
      <right/>
      <top/>
      <bottom/>
      <diagonal/>
    </border>
    <border diagonalUp="false" diagonalDown="false">
      <left style="thin">
        <color rgb="FFEAEDF2"/>
      </left>
      <right style="thin">
        <color rgb="FFEAEDF2"/>
      </right>
      <top style="thin">
        <color rgb="FFEAEDF2"/>
      </top>
      <bottom style="thin">
        <color rgb="FFEAEDF2"/>
      </bottom>
      <diagonal/>
    </border>
    <border diagonalUp="false" diagonalDown="false">
      <left style="thin"/>
      <right style="thin"/>
      <top style="thin"/>
      <bottom style="thin"/>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top style="thin"/>
      <bottom/>
      <diagonal/>
    </border>
    <border diagonalUp="false" diagonalDown="false">
      <left style="medium">
        <color rgb="FF3C3C3C"/>
      </left>
      <right style="medium">
        <color rgb="FF3C3C3C"/>
      </right>
      <top style="medium">
        <color rgb="FF3C3C3C"/>
      </top>
      <bottom style="medium">
        <color rgb="FF3C3C3C"/>
      </bottom>
      <diagonal/>
    </border>
    <border diagonalUp="false" diagonalDown="false">
      <left style="medium">
        <color rgb="FF3C3C3C"/>
      </left>
      <right style="thin">
        <color rgb="FF3C3C3C"/>
      </right>
      <top style="medium">
        <color rgb="FF3C3C3C"/>
      </top>
      <bottom style="thin">
        <color rgb="FF3C3C3C"/>
      </bottom>
      <diagonal/>
    </border>
    <border diagonalUp="false" diagonalDown="false">
      <left style="thin">
        <color rgb="FF3C3C3C"/>
      </left>
      <right style="medium">
        <color rgb="FF3C3C3C"/>
      </right>
      <top style="medium">
        <color rgb="FF3C3C3C"/>
      </top>
      <bottom style="thin">
        <color rgb="FF3C3C3C"/>
      </bottom>
      <diagonal/>
    </border>
    <border diagonalUp="false" diagonalDown="false">
      <left style="medium">
        <color rgb="FF3C3C3C"/>
      </left>
      <right style="thin">
        <color rgb="FF3C3C3C"/>
      </right>
      <top style="thin">
        <color rgb="FF3C3C3C"/>
      </top>
      <bottom style="thin">
        <color rgb="FF3C3C3C"/>
      </bottom>
      <diagonal/>
    </border>
    <border diagonalUp="false" diagonalDown="false">
      <left style="thin">
        <color rgb="FF3C3C3C"/>
      </left>
      <right style="medium">
        <color rgb="FF3C3C3C"/>
      </right>
      <top style="thin">
        <color rgb="FF3C3C3C"/>
      </top>
      <bottom style="thin">
        <color rgb="FF3C3C3C"/>
      </bottom>
      <diagonal/>
    </border>
    <border diagonalUp="false" diagonalDown="false">
      <left style="medium">
        <color rgb="FF3C3C3C"/>
      </left>
      <right style="thin">
        <color rgb="FF3C3C3C"/>
      </right>
      <top style="thin">
        <color rgb="FF3C3C3C"/>
      </top>
      <bottom style="medium">
        <color rgb="FF3C3C3C"/>
      </bottom>
      <diagonal/>
    </border>
    <border diagonalUp="false" diagonalDown="false">
      <left style="thin">
        <color rgb="FF3C3C3C"/>
      </left>
      <right style="medium">
        <color rgb="FF3C3C3C"/>
      </right>
      <top style="thin">
        <color rgb="FF3C3C3C"/>
      </top>
      <bottom style="medium">
        <color rgb="FF3C3C3C"/>
      </botto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color rgb="FF3C3C3C"/>
      </left>
      <right/>
      <top style="thin">
        <color rgb="FF3C3C3C"/>
      </top>
      <bottom/>
      <diagonal/>
    </border>
    <border diagonalUp="false" diagonalDown="false">
      <left/>
      <right style="thin">
        <color rgb="FF3C3C3C"/>
      </right>
      <top style="thin">
        <color rgb="FF3C3C3C"/>
      </top>
      <bottom/>
      <diagonal/>
    </border>
    <border diagonalUp="false" diagonalDown="false">
      <left style="thin">
        <color rgb="FF3C3C3C"/>
      </left>
      <right style="thin">
        <color rgb="FF3C3C3C"/>
      </right>
      <top style="thin">
        <color rgb="FF3C3C3C"/>
      </top>
      <bottom/>
      <diagonal/>
    </border>
    <border diagonalUp="false" diagonalDown="false">
      <left style="hair">
        <color rgb="FF3C3C3C"/>
      </left>
      <right style="hair">
        <color rgb="FF3C3C3C"/>
      </right>
      <top style="hair">
        <color rgb="FF3C3C3C"/>
      </top>
      <bottom style="hair">
        <color rgb="FF3C3C3C"/>
      </bottom>
      <diagonal/>
    </border>
    <border diagonalUp="false" diagonalDown="false">
      <left style="hair">
        <color rgb="FF3C3C3C"/>
      </left>
      <right style="hair">
        <color rgb="FF3C3C3C"/>
      </right>
      <top style="hair">
        <color rgb="FF3C3C3C"/>
      </top>
      <bottom/>
      <diagonal/>
    </border>
    <border diagonalUp="false" diagonalDown="false">
      <left style="thin">
        <color rgb="FF3C3C3C"/>
      </left>
      <right/>
      <top style="thin">
        <color rgb="FF3C3C3C"/>
      </top>
      <bottom style="thin">
        <color rgb="FF3C3C3C"/>
      </bottom>
      <diagonal/>
    </border>
    <border diagonalUp="false" diagonalDown="false">
      <left/>
      <right style="thin">
        <color rgb="FF3C3C3C"/>
      </right>
      <top style="thin">
        <color rgb="FF3C3C3C"/>
      </top>
      <bottom style="thin">
        <color rgb="FF3C3C3C"/>
      </bottom>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style="medium">
        <color rgb="FF3C3C3C"/>
      </right>
      <top style="medium">
        <color rgb="FF3C3C3C"/>
      </top>
      <bottom/>
      <diagonal/>
    </border>
    <border diagonalUp="false" diagonalDown="false">
      <left style="medium">
        <color rgb="FF3C3C3C"/>
      </left>
      <right style="medium">
        <color rgb="FF3C3C3C"/>
      </right>
      <top style="medium">
        <color rgb="FF3C3C3C"/>
      </top>
      <bottom/>
      <diagonal/>
    </border>
    <border diagonalUp="false" diagonalDown="false">
      <left style="hair"/>
      <right style="hair"/>
      <top style="hair"/>
      <bottom style="thin">
        <color rgb="FF3C3C3C"/>
      </bottom>
      <diagonal/>
    </border>
    <border diagonalUp="false" diagonalDown="false">
      <left style="thin">
        <color rgb="FF3C3C3C"/>
      </left>
      <right style="thin">
        <color rgb="FF3C3C3C"/>
      </right>
      <top style="thin">
        <color rgb="FF3C3C3C"/>
      </top>
      <bottom style="hair"/>
      <diagonal/>
    </border>
    <border diagonalUp="false" diagonalDown="false">
      <left/>
      <right/>
      <top style="hair"/>
      <bottom style="hair"/>
      <diagonal/>
    </border>
    <border diagonalUp="false" diagonalDown="false">
      <left style="hair"/>
      <right/>
      <top style="hair"/>
      <bottom style="hair"/>
      <diagonal/>
    </border>
    <border diagonalUp="false" diagonalDown="false">
      <left style="thin"/>
      <right/>
      <top/>
      <bottom style="thin"/>
      <diagonal/>
    </border>
    <border diagonalUp="false" diagonalDown="false">
      <left style="thin"/>
      <right/>
      <top/>
      <bottom/>
      <diagonal/>
    </border>
    <border diagonalUp="false" diagonalDown="false">
      <left style="hair"/>
      <right style="hair"/>
      <top style="hair"/>
      <bottom/>
      <diagonal/>
    </border>
    <border diagonalUp="false" diagonalDown="false">
      <left/>
      <right style="medium"/>
      <top/>
      <bottom style="medium"/>
      <diagonal/>
    </border>
    <border diagonalUp="false" diagonalDown="false">
      <left style="thin">
        <color rgb="FF111111"/>
      </left>
      <right style="thin">
        <color rgb="FF111111"/>
      </right>
      <top style="thin">
        <color rgb="FF111111"/>
      </top>
      <bottom style="thin">
        <color rgb="FF111111"/>
      </bottom>
      <diagonal/>
    </border>
    <border diagonalUp="false" diagonalDown="false">
      <left style="thin">
        <color rgb="FFFFDF7F"/>
      </left>
      <right style="thin">
        <color rgb="FFFFDF7F"/>
      </right>
      <top style="thin">
        <color rgb="FFFFDF7F"/>
      </top>
      <bottom style="thin">
        <color rgb="FFFFDF7F"/>
      </bottom>
      <diagonal/>
    </border>
    <border diagonalUp="false" diagonalDown="false">
      <left style="thin">
        <color rgb="FF3C3C3C"/>
      </left>
      <right style="thin">
        <color rgb="FF3C3C3C"/>
      </right>
      <top/>
      <bottom style="thin">
        <color rgb="FF3C3C3C"/>
      </bottom>
      <diagonal/>
    </border>
    <border diagonalUp="false" diagonalDown="false">
      <left style="thin">
        <color rgb="FF0D1312"/>
      </left>
      <right style="thin">
        <color rgb="FF0D1312"/>
      </right>
      <top style="thin">
        <color rgb="FF0D1312"/>
      </top>
      <bottom style="thin">
        <color rgb="FF0D1312"/>
      </bottom>
      <diagonal/>
    </border>
    <border diagonalUp="false" diagonalDown="false">
      <left style="thin">
        <color rgb="FF111111"/>
      </left>
      <right style="thin">
        <color rgb="FF111111"/>
      </right>
      <top style="thin">
        <color rgb="FF111111"/>
      </top>
      <bottom/>
      <diagonal/>
    </border>
    <border diagonalUp="false" diagonalDown="false">
      <left style="thin"/>
      <right/>
      <top style="thin"/>
      <bottom style="thin"/>
      <diagonal/>
    </border>
    <border diagonalUp="false" diagonalDown="false">
      <left style="thin"/>
      <right style="thin"/>
      <top style="thin"/>
      <bottom style="hair"/>
      <diagonal/>
    </border>
    <border diagonalUp="false" diagonalDown="false">
      <left/>
      <right/>
      <top/>
      <bottom style="hair"/>
      <diagonal/>
    </border>
    <border diagonalUp="false" diagonalDown="false">
      <left/>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true" applyAlignment="true" applyProtection="true">
      <alignment horizontal="general" vertical="bottom" textRotation="0" wrapText="false" indent="0" shrinkToFit="false"/>
      <protection locked="true" hidden="false"/>
    </xf>
  </cellStyleXfs>
  <cellXfs count="5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left" vertical="center" textRotation="0" wrapText="true" indent="0" shrinkToFit="false"/>
      <protection locked="true" hidden="false"/>
    </xf>
    <xf numFmtId="164" fontId="7" fillId="2" borderId="2" xfId="0" applyFont="true" applyBorder="true" applyAlignment="true" applyProtection="false">
      <alignment horizontal="left" vertical="center" textRotation="0" wrapText="true" indent="0" shrinkToFit="false"/>
      <protection locked="true" hidden="false"/>
    </xf>
    <xf numFmtId="165" fontId="7" fillId="2" borderId="2"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5" borderId="2" xfId="0" applyFont="true" applyBorder="true" applyAlignment="true" applyProtection="false">
      <alignment horizontal="center" vertical="center" textRotation="0" wrapText="true" indent="0" shrinkToFit="false"/>
      <protection locked="true" hidden="false"/>
    </xf>
    <xf numFmtId="164" fontId="7" fillId="2" borderId="2" xfId="0" applyFont="true" applyBorder="true" applyAlignment="true" applyProtection="false">
      <alignment horizontal="general" vertical="bottom" textRotation="0" wrapText="true" indent="0" shrinkToFit="false"/>
      <protection locked="true" hidden="false"/>
    </xf>
    <xf numFmtId="164" fontId="7" fillId="2" borderId="2" xfId="0" applyFont="true" applyBorder="true" applyAlignment="true" applyProtection="false">
      <alignment horizontal="center" vertical="center" textRotation="0" wrapText="true" indent="0" shrinkToFit="false"/>
      <protection locked="true" hidden="false"/>
    </xf>
    <xf numFmtId="164" fontId="7" fillId="6" borderId="2" xfId="0" applyFont="true" applyBorder="true" applyAlignment="true" applyProtection="false">
      <alignment horizontal="general" vertical="bottom" textRotation="0" wrapText="true" indent="0" shrinkToFit="false"/>
      <protection locked="true" hidden="false"/>
    </xf>
    <xf numFmtId="164" fontId="7" fillId="6" borderId="2" xfId="0" applyFont="true" applyBorder="true" applyAlignment="true" applyProtection="false">
      <alignment horizontal="center" vertical="center" textRotation="0" wrapText="true" indent="0" shrinkToFit="false"/>
      <protection locked="true" hidden="false"/>
    </xf>
    <xf numFmtId="164" fontId="7" fillId="7" borderId="2" xfId="0" applyFont="true" applyBorder="true" applyAlignment="true" applyProtection="false">
      <alignment horizontal="general" vertical="bottom" textRotation="0" wrapText="true" indent="0" shrinkToFit="false"/>
      <protection locked="true" hidden="false"/>
    </xf>
    <xf numFmtId="164" fontId="7" fillId="7" borderId="2" xfId="0" applyFont="true" applyBorder="true" applyAlignment="true" applyProtection="false">
      <alignment horizontal="center" vertical="center" textRotation="0" wrapText="true" indent="0" shrinkToFit="false"/>
      <protection locked="true" hidden="false"/>
    </xf>
    <xf numFmtId="164" fontId="7" fillId="8" borderId="2" xfId="0" applyFont="true" applyBorder="true" applyAlignment="true" applyProtection="false">
      <alignment horizontal="general" vertical="bottom" textRotation="0" wrapText="true" indent="0" shrinkToFit="false"/>
      <protection locked="true" hidden="false"/>
    </xf>
    <xf numFmtId="164" fontId="7" fillId="8" borderId="2" xfId="0" applyFont="true" applyBorder="true" applyAlignment="true" applyProtection="false">
      <alignment horizontal="center" vertical="center" textRotation="0" wrapText="true" indent="0" shrinkToFit="false"/>
      <protection locked="true" hidden="false"/>
    </xf>
    <xf numFmtId="164" fontId="7" fillId="9" borderId="2" xfId="0" applyFont="true" applyBorder="true" applyAlignment="true" applyProtection="false">
      <alignment horizontal="general" vertical="bottom" textRotation="0" wrapText="true" indent="0" shrinkToFit="false"/>
      <protection locked="true" hidden="false"/>
    </xf>
    <xf numFmtId="164" fontId="7" fillId="9"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6" fontId="11" fillId="0" borderId="2" xfId="0" applyFont="true" applyBorder="true" applyAlignment="true" applyProtection="false">
      <alignment horizontal="center" vertical="center" textRotation="0" wrapText="true" indent="0" shrinkToFit="false"/>
      <protection locked="true" hidden="false"/>
    </xf>
    <xf numFmtId="164" fontId="7" fillId="1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7" fillId="11" borderId="2" xfId="0" applyFont="true" applyBorder="true" applyAlignment="true" applyProtection="false">
      <alignment horizontal="center" vertical="center" textRotation="0" wrapText="true" indent="0" shrinkToFit="false"/>
      <protection locked="true" hidden="false"/>
    </xf>
    <xf numFmtId="164" fontId="9" fillId="6" borderId="2" xfId="0" applyFont="true" applyBorder="true" applyAlignment="true" applyProtection="false">
      <alignment horizontal="center" vertical="center" textRotation="0" wrapText="true" indent="0" shrinkToFit="false"/>
      <protection locked="true" hidden="false"/>
    </xf>
    <xf numFmtId="164" fontId="9" fillId="7" borderId="2" xfId="0" applyFont="true" applyBorder="true" applyAlignment="true" applyProtection="false">
      <alignment horizontal="center" vertical="center" textRotation="0" wrapText="true" indent="0" shrinkToFit="false"/>
      <protection locked="true" hidden="false"/>
    </xf>
    <xf numFmtId="164" fontId="9" fillId="8" borderId="2" xfId="0" applyFont="true" applyBorder="true" applyAlignment="true" applyProtection="false">
      <alignment horizontal="center" vertical="center" textRotation="0" wrapText="true" indent="0" shrinkToFit="false"/>
      <protection locked="true" hidden="false"/>
    </xf>
    <xf numFmtId="164" fontId="9" fillId="9" borderId="2" xfId="0" applyFont="true" applyBorder="true" applyAlignment="true" applyProtection="false">
      <alignment horizontal="center" vertical="center" textRotation="0" wrapText="true" indent="0" shrinkToFit="false"/>
      <protection locked="true" hidden="false"/>
    </xf>
    <xf numFmtId="167" fontId="9" fillId="12" borderId="2" xfId="0" applyFont="true" applyBorder="true" applyAlignment="true" applyProtection="false">
      <alignment horizontal="center" vertical="center" textRotation="0" wrapText="true" indent="0" shrinkToFit="false"/>
      <protection locked="true" hidden="false"/>
    </xf>
    <xf numFmtId="167" fontId="12" fillId="6" borderId="2" xfId="0" applyFont="true" applyBorder="true" applyAlignment="true" applyProtection="false">
      <alignment horizontal="center" vertical="center" textRotation="0" wrapText="true" indent="0" shrinkToFit="false"/>
      <protection locked="true" hidden="false"/>
    </xf>
    <xf numFmtId="164" fontId="9" fillId="11" borderId="2" xfId="0" applyFont="true" applyBorder="true" applyAlignment="true" applyProtection="false">
      <alignment horizontal="center" vertical="center" textRotation="0" wrapText="true" indent="0" shrinkToFit="false"/>
      <protection locked="true" hidden="false"/>
    </xf>
    <xf numFmtId="164" fontId="7" fillId="13" borderId="2" xfId="0" applyFont="true" applyBorder="true" applyAlignment="false" applyProtection="false">
      <alignment horizontal="general" vertical="bottom" textRotation="0" wrapText="false" indent="0" shrinkToFit="false"/>
      <protection locked="true" hidden="false"/>
    </xf>
    <xf numFmtId="164" fontId="7" fillId="13" borderId="2" xfId="0" applyFont="true" applyBorder="true" applyAlignment="true" applyProtection="false">
      <alignment horizontal="center" vertical="bottom" textRotation="0" wrapText="false" indent="0" shrinkToFit="false"/>
      <protection locked="true" hidden="false"/>
    </xf>
    <xf numFmtId="164" fontId="7" fillId="13" borderId="2" xfId="0" applyFont="true" applyBorder="true" applyAlignment="true" applyProtection="false">
      <alignment horizontal="center" vertical="center" textRotation="0" wrapText="true" indent="0" shrinkToFit="false"/>
      <protection locked="true" hidden="false"/>
    </xf>
    <xf numFmtId="167" fontId="7" fillId="13" borderId="2" xfId="0" applyFont="true" applyBorder="true" applyAlignment="true" applyProtection="false">
      <alignment horizontal="center" vertical="center" textRotation="0" wrapText="true" indent="0" shrinkToFit="false"/>
      <protection locked="true" hidden="false"/>
    </xf>
    <xf numFmtId="164" fontId="9" fillId="13" borderId="2"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7" fillId="5" borderId="5" xfId="0" applyFont="true" applyBorder="true" applyAlignment="true" applyProtection="false">
      <alignment horizontal="center" vertical="center" textRotation="0" wrapText="true" indent="0" shrinkToFit="false"/>
      <protection locked="true" hidden="false"/>
    </xf>
    <xf numFmtId="164" fontId="13" fillId="14" borderId="6" xfId="0" applyFont="true" applyBorder="true" applyAlignment="true" applyProtection="false">
      <alignment horizontal="general" vertical="bottom" textRotation="0" wrapText="true" indent="0" shrinkToFit="false"/>
      <protection locked="true" hidden="false"/>
    </xf>
    <xf numFmtId="164" fontId="13" fillId="14" borderId="7"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general" vertical="bottom" textRotation="0" wrapText="tru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7" fillId="6" borderId="8" xfId="0" applyFont="true" applyBorder="true" applyAlignment="true" applyProtection="false">
      <alignment horizontal="general" vertical="bottom" textRotation="0" wrapText="true" indent="0" shrinkToFit="false"/>
      <protection locked="true" hidden="false"/>
    </xf>
    <xf numFmtId="164" fontId="7" fillId="6" borderId="8" xfId="0" applyFont="true" applyBorder="true" applyAlignment="true" applyProtection="false">
      <alignment horizontal="center" vertical="bottom" textRotation="0" wrapText="true" indent="0" shrinkToFit="false"/>
      <protection locked="true" hidden="false"/>
    </xf>
    <xf numFmtId="164" fontId="7" fillId="7" borderId="8" xfId="0" applyFont="true" applyBorder="true" applyAlignment="true" applyProtection="false">
      <alignment horizontal="general" vertical="bottom" textRotation="0" wrapText="true" indent="0" shrinkToFit="false"/>
      <protection locked="true" hidden="false"/>
    </xf>
    <xf numFmtId="164" fontId="7" fillId="7" borderId="9" xfId="0" applyFont="true" applyBorder="true" applyAlignment="true" applyProtection="false">
      <alignment horizontal="center" vertical="center" textRotation="0" wrapText="true" indent="0" shrinkToFit="false"/>
      <protection locked="true" hidden="false"/>
    </xf>
    <xf numFmtId="164" fontId="7" fillId="15" borderId="8" xfId="0" applyFont="true" applyBorder="true" applyAlignment="true" applyProtection="false">
      <alignment horizontal="general" vertical="bottom" textRotation="0" wrapText="true" indent="0" shrinkToFit="false"/>
      <protection locked="true" hidden="false"/>
    </xf>
    <xf numFmtId="164" fontId="7" fillId="15" borderId="9" xfId="0" applyFont="true" applyBorder="true" applyAlignment="true" applyProtection="false">
      <alignment horizontal="center" vertical="center" textRotation="0" wrapText="true" indent="0" shrinkToFit="false"/>
      <protection locked="true" hidden="false"/>
    </xf>
    <xf numFmtId="164" fontId="7" fillId="9" borderId="8" xfId="0" applyFont="true" applyBorder="true" applyAlignment="true" applyProtection="false">
      <alignment horizontal="general" vertical="bottom" textRotation="0" wrapText="true" indent="0" shrinkToFit="false"/>
      <protection locked="true" hidden="false"/>
    </xf>
    <xf numFmtId="164" fontId="7" fillId="9" borderId="9" xfId="0" applyFont="true" applyBorder="true" applyAlignment="true" applyProtection="false">
      <alignment horizontal="center" vertical="center" textRotation="0" wrapText="true" indent="0" shrinkToFit="false"/>
      <protection locked="true" hidden="false"/>
    </xf>
    <xf numFmtId="164" fontId="10" fillId="0" borderId="8" xfId="0" applyFont="true" applyBorder="true" applyAlignment="true" applyProtection="false">
      <alignment horizontal="general" vertical="bottom" textRotation="0" wrapText="true" indent="0" shrinkToFit="false"/>
      <protection locked="true" hidden="false"/>
    </xf>
    <xf numFmtId="166" fontId="11" fillId="0" borderId="9" xfId="0" applyFont="true" applyBorder="true" applyAlignment="true" applyProtection="false">
      <alignment horizontal="center" vertical="center" textRotation="0" wrapText="true" indent="0" shrinkToFit="false"/>
      <protection locked="true" hidden="false"/>
    </xf>
    <xf numFmtId="164" fontId="10" fillId="0" borderId="10" xfId="0" applyFont="true" applyBorder="true" applyAlignment="true" applyProtection="false">
      <alignment horizontal="general" vertical="bottom" textRotation="0" wrapText="true" indent="0" shrinkToFit="false"/>
      <protection locked="true" hidden="false"/>
    </xf>
    <xf numFmtId="166" fontId="11" fillId="0" borderId="11" xfId="0" applyFont="true" applyBorder="true" applyAlignment="true" applyProtection="false">
      <alignment horizontal="center" vertical="center" textRotation="0" wrapText="true" indent="0" shrinkToFit="false"/>
      <protection locked="true" hidden="false"/>
    </xf>
    <xf numFmtId="164" fontId="13" fillId="10" borderId="2" xfId="0" applyFont="true" applyBorder="true" applyAlignment="true" applyProtection="false">
      <alignment horizontal="center" vertical="center" textRotation="0" wrapText="true" indent="0" shrinkToFit="false"/>
      <protection locked="true" hidden="false"/>
    </xf>
    <xf numFmtId="167" fontId="9" fillId="6" borderId="2" xfId="0" applyFont="true" applyBorder="true" applyAlignment="true" applyProtection="false">
      <alignment horizontal="center" vertical="center" textRotation="0" wrapText="true" indent="0" shrinkToFit="false"/>
      <protection locked="true" hidden="false"/>
    </xf>
    <xf numFmtId="168" fontId="9" fillId="0" borderId="2" xfId="0" applyFont="true" applyBorder="true" applyAlignment="true" applyProtection="true">
      <alignment horizontal="center" vertical="center" textRotation="0" wrapText="true" indent="0" shrinkToFit="false"/>
      <protection locked="true" hidden="true"/>
    </xf>
    <xf numFmtId="164" fontId="7" fillId="13" borderId="2" xfId="0" applyFont="true" applyBorder="true" applyAlignment="true" applyProtection="false">
      <alignment horizontal="left" vertical="center" textRotation="0" wrapText="true" indent="0" shrinkToFit="false"/>
      <protection locked="true" hidden="false"/>
    </xf>
    <xf numFmtId="164" fontId="9" fillId="13" borderId="2"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7" fillId="5" borderId="3" xfId="0" applyFont="true" applyBorder="true" applyAlignment="true" applyProtection="true">
      <alignment horizontal="center" vertical="center" textRotation="0" wrapText="true" indent="0" shrinkToFit="false"/>
      <protection locked="false" hidden="false"/>
    </xf>
    <xf numFmtId="164" fontId="7" fillId="14" borderId="3" xfId="0" applyFont="true" applyBorder="true" applyAlignment="true" applyProtection="true">
      <alignment horizontal="general" vertical="center" textRotation="0" wrapText="true" indent="0" shrinkToFit="false"/>
      <protection locked="false" hidden="false"/>
    </xf>
    <xf numFmtId="168" fontId="7" fillId="14" borderId="3" xfId="0" applyFont="true" applyBorder="true" applyAlignment="true" applyProtection="true">
      <alignment horizontal="center" vertical="center" textRotation="0" wrapText="true" indent="0" shrinkToFit="false"/>
      <protection locked="true" hidden="true"/>
    </xf>
    <xf numFmtId="166" fontId="7" fillId="2" borderId="3" xfId="0" applyFont="true" applyBorder="true" applyAlignment="true" applyProtection="true">
      <alignment horizontal="left" vertical="center" textRotation="0" wrapText="true" indent="0" shrinkToFit="false"/>
      <protection locked="true" hidden="true"/>
    </xf>
    <xf numFmtId="164" fontId="7" fillId="16" borderId="3" xfId="0" applyFont="true" applyBorder="true" applyAlignment="true" applyProtection="true">
      <alignment horizontal="general" vertical="center" textRotation="0" wrapText="true" indent="0" shrinkToFit="false"/>
      <protection locked="false" hidden="false"/>
    </xf>
    <xf numFmtId="164" fontId="7" fillId="16" borderId="3" xfId="0" applyFont="true" applyBorder="true" applyAlignment="true" applyProtection="true">
      <alignment horizontal="center" vertical="center" textRotation="0" wrapText="true" indent="0" shrinkToFit="false"/>
      <protection locked="true" hidden="true"/>
    </xf>
    <xf numFmtId="164" fontId="7" fillId="17" borderId="3" xfId="0" applyFont="true" applyBorder="true" applyAlignment="true" applyProtection="true">
      <alignment horizontal="general" vertical="center" textRotation="0" wrapText="true" indent="0" shrinkToFit="false"/>
      <protection locked="false" hidden="false"/>
    </xf>
    <xf numFmtId="164" fontId="7" fillId="17" borderId="3" xfId="0" applyFont="true" applyBorder="true" applyAlignment="true" applyProtection="true">
      <alignment horizontal="center" vertical="center" textRotation="0" wrapText="true" indent="0" shrinkToFit="false"/>
      <protection locked="true" hidden="true"/>
    </xf>
    <xf numFmtId="164" fontId="7" fillId="18" borderId="3" xfId="0" applyFont="true" applyBorder="true" applyAlignment="true" applyProtection="true">
      <alignment horizontal="general" vertical="center" textRotation="0" wrapText="true" indent="0" shrinkToFit="false"/>
      <protection locked="false" hidden="false"/>
    </xf>
    <xf numFmtId="164" fontId="7" fillId="18" borderId="3" xfId="0" applyFont="true" applyBorder="true" applyAlignment="true" applyProtection="true">
      <alignment horizontal="center" vertical="center" textRotation="0" wrapText="true" indent="0" shrinkToFit="false"/>
      <protection locked="true" hidden="true"/>
    </xf>
    <xf numFmtId="164" fontId="7" fillId="14" borderId="3" xfId="0" applyFont="true" applyBorder="true" applyAlignment="true" applyProtection="true">
      <alignment horizontal="general" vertical="center" textRotation="0" wrapText="true" indent="0" shrinkToFit="false"/>
      <protection locked="true" hidden="true"/>
    </xf>
    <xf numFmtId="164" fontId="7" fillId="14" borderId="3" xfId="0" applyFont="true" applyBorder="true" applyAlignment="true" applyProtection="true">
      <alignment horizontal="center" vertical="center" textRotation="0" wrapText="true" indent="0" shrinkToFit="false"/>
      <protection locked="true" hidden="true"/>
    </xf>
    <xf numFmtId="164" fontId="10" fillId="2" borderId="3" xfId="0" applyFont="true" applyBorder="true" applyAlignment="true" applyProtection="true">
      <alignment horizontal="general" vertical="center" textRotation="0" wrapText="true" indent="0" shrinkToFit="false"/>
      <protection locked="false" hidden="false"/>
    </xf>
    <xf numFmtId="166" fontId="10" fillId="2" borderId="3" xfId="0" applyFont="true" applyBorder="true" applyAlignment="true" applyProtection="true">
      <alignment horizontal="center" vertical="center" textRotation="0" wrapText="true" indent="0" shrinkToFit="false"/>
      <protection locked="true" hidden="tru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11" borderId="2" xfId="20" applyFont="true" applyBorder="true" applyAlignment="true" applyProtection="false">
      <alignment horizontal="center" vertical="center" textRotation="0" wrapText="true" indent="0" shrinkToFit="false"/>
      <protection locked="true" hidden="false"/>
    </xf>
    <xf numFmtId="164" fontId="9" fillId="6" borderId="2" xfId="20" applyFont="true" applyBorder="true" applyAlignment="true" applyProtection="false">
      <alignment horizontal="center" vertical="center" textRotation="0" wrapText="true" indent="0" shrinkToFit="false"/>
      <protection locked="true" hidden="false"/>
    </xf>
    <xf numFmtId="164" fontId="9" fillId="7" borderId="2" xfId="20" applyFont="true" applyBorder="true" applyAlignment="true" applyProtection="false">
      <alignment horizontal="center" vertical="center" textRotation="0" wrapText="true" indent="0" shrinkToFit="false"/>
      <protection locked="true" hidden="false"/>
    </xf>
    <xf numFmtId="164" fontId="9" fillId="9" borderId="2" xfId="20" applyFont="true" applyBorder="true" applyAlignment="true" applyProtection="false">
      <alignment horizontal="center" vertical="center" textRotation="0" wrapText="true" indent="0" shrinkToFit="false"/>
      <protection locked="true" hidden="false"/>
    </xf>
    <xf numFmtId="167" fontId="9" fillId="12" borderId="2" xfId="20" applyFont="true" applyBorder="true" applyAlignment="true" applyProtection="false">
      <alignment horizontal="center" vertical="center" textRotation="0" wrapText="true" indent="0" shrinkToFit="false"/>
      <protection locked="true" hidden="false"/>
    </xf>
    <xf numFmtId="167" fontId="9" fillId="6" borderId="2" xfId="20" applyFont="true" applyBorder="true" applyAlignment="true" applyProtection="false">
      <alignment horizontal="center" vertical="center" textRotation="0" wrapText="true" indent="0" shrinkToFit="false"/>
      <protection locked="true" hidden="false"/>
    </xf>
    <xf numFmtId="164" fontId="9" fillId="0" borderId="2" xfId="20" applyFont="true" applyBorder="true" applyAlignment="true" applyProtection="false">
      <alignment horizontal="center" vertical="center" textRotation="0" wrapText="true" indent="0" shrinkToFit="false"/>
      <protection locked="true" hidden="false"/>
    </xf>
    <xf numFmtId="164" fontId="7" fillId="13" borderId="2" xfId="0" applyFont="true" applyBorder="true" applyAlignment="true" applyProtection="false">
      <alignment horizontal="general" vertical="center" textRotation="0" wrapText="false" indent="0" shrinkToFit="false"/>
      <protection locked="true" hidden="false"/>
    </xf>
    <xf numFmtId="168" fontId="7" fillId="13" borderId="2" xfId="0" applyFont="true" applyBorder="true" applyAlignment="true" applyProtection="true">
      <alignment horizontal="center" vertical="center" textRotation="0" wrapText="true" indent="0" shrinkToFit="false"/>
      <protection locked="true" hidden="true"/>
    </xf>
    <xf numFmtId="164" fontId="7" fillId="13" borderId="2" xfId="20" applyFont="true" applyBorder="true" applyAlignment="true" applyProtection="false">
      <alignment horizontal="center" vertical="center" textRotation="0" wrapText="true" indent="0" shrinkToFit="false"/>
      <protection locked="true" hidden="false"/>
    </xf>
    <xf numFmtId="167" fontId="7" fillId="13" borderId="2" xfId="20" applyFont="true" applyBorder="true" applyAlignment="true" applyProtection="false">
      <alignment horizontal="center" vertical="center" textRotation="0" wrapText="true" indent="0" shrinkToFit="false"/>
      <protection locked="true" hidden="false"/>
    </xf>
    <xf numFmtId="164" fontId="9" fillId="13" borderId="2"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19" borderId="12" xfId="0" applyFont="true" applyBorder="true" applyAlignment="true" applyProtection="false">
      <alignment horizontal="center" vertical="bottom" textRotation="0" wrapText="false" indent="0" shrinkToFit="false"/>
      <protection locked="true" hidden="false"/>
    </xf>
    <xf numFmtId="164" fontId="17" fillId="20" borderId="13" xfId="0" applyFont="true" applyBorder="true" applyAlignment="true" applyProtection="false">
      <alignment horizontal="center" vertical="center" textRotation="0" wrapText="false" indent="0" shrinkToFit="false"/>
      <protection locked="true" hidden="false"/>
    </xf>
    <xf numFmtId="164" fontId="17" fillId="20" borderId="14" xfId="0" applyFont="true" applyBorder="true" applyAlignment="true" applyProtection="false">
      <alignment horizontal="center" vertical="center" textRotation="0" wrapText="false" indent="0" shrinkToFit="false"/>
      <protection locked="true" hidden="false"/>
    </xf>
    <xf numFmtId="164" fontId="17" fillId="20" borderId="15"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center" vertical="center" textRotation="0" wrapText="false" indent="0" shrinkToFit="false"/>
      <protection locked="true" hidden="false"/>
    </xf>
    <xf numFmtId="164" fontId="15" fillId="0" borderId="17" xfId="0" applyFont="true" applyBorder="true" applyAlignment="true" applyProtection="false">
      <alignment horizontal="center" vertical="center" textRotation="0" wrapText="false" indent="0" shrinkToFit="false"/>
      <protection locked="true" hidden="false"/>
    </xf>
    <xf numFmtId="164" fontId="15" fillId="0" borderId="16"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15" fillId="0" borderId="19"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center" vertical="bottom" textRotation="0" wrapText="false" indent="0" shrinkToFit="false"/>
      <protection locked="true" hidden="false"/>
    </xf>
    <xf numFmtId="164" fontId="9" fillId="0" borderId="16" xfId="0" applyFont="true" applyBorder="true" applyAlignment="true" applyProtection="false">
      <alignment horizontal="left" vertical="center" textRotation="0" wrapText="tru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9" fillId="0" borderId="19" xfId="0" applyFont="true" applyBorder="true" applyAlignment="true" applyProtection="false">
      <alignment horizontal="left" vertical="center" textRotation="0" wrapText="true" indent="0" shrinkToFit="false"/>
      <protection locked="true" hidden="false"/>
    </xf>
    <xf numFmtId="168" fontId="9" fillId="0" borderId="18" xfId="0" applyFont="true" applyBorder="true" applyAlignment="true" applyProtection="true">
      <alignment horizontal="center" vertical="center" textRotation="0" wrapText="true" indent="0" shrinkToFit="false"/>
      <protection locked="true" hidden="true"/>
    </xf>
    <xf numFmtId="164" fontId="15" fillId="0" borderId="18"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true">
      <alignment horizontal="center" vertical="bottom" textRotation="0" wrapText="true" indent="0" shrinkToFit="false"/>
      <protection locked="fals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21" borderId="0" xfId="0" applyFont="true" applyBorder="true" applyAlignment="true" applyProtection="false">
      <alignment horizontal="center" vertical="bottom" textRotation="0" wrapText="false" indent="0" shrinkToFit="false"/>
      <protection locked="true" hidden="false"/>
    </xf>
    <xf numFmtId="164" fontId="9" fillId="3" borderId="2" xfId="0" applyFont="true" applyBorder="true" applyAlignment="true" applyProtection="false">
      <alignment horizontal="center" vertical="center" textRotation="0" wrapText="true" indent="0" shrinkToFit="false"/>
      <protection locked="true" hidden="false"/>
    </xf>
    <xf numFmtId="164" fontId="7" fillId="22" borderId="2" xfId="0" applyFont="true" applyBorder="true" applyAlignment="true" applyProtection="false">
      <alignment horizontal="left" vertical="center" textRotation="0" wrapText="true" indent="0" shrinkToFit="false"/>
      <protection locked="true" hidden="false"/>
    </xf>
    <xf numFmtId="164" fontId="21" fillId="22" borderId="3" xfId="0" applyFont="true" applyBorder="true" applyAlignment="true" applyProtection="true">
      <alignment horizontal="center" vertical="center" textRotation="0" wrapText="true" indent="0" shrinkToFit="false"/>
      <protection locked="false" hidden="false"/>
    </xf>
    <xf numFmtId="164" fontId="22" fillId="2" borderId="2" xfId="0" applyFont="true" applyBorder="true" applyAlignment="true" applyProtection="true">
      <alignment horizontal="center" vertical="top" textRotation="0" wrapText="true" indent="0" shrinkToFit="false"/>
      <protection locked="false" hidden="false"/>
    </xf>
    <xf numFmtId="164" fontId="21" fillId="6" borderId="3" xfId="0" applyFont="true" applyBorder="true" applyAlignment="true" applyProtection="true">
      <alignment horizontal="center" vertical="center" textRotation="0" wrapText="true" indent="0" shrinkToFit="false"/>
      <protection locked="false" hidden="false"/>
    </xf>
    <xf numFmtId="164" fontId="23" fillId="6" borderId="2" xfId="0" applyFont="true" applyBorder="true" applyAlignment="true" applyProtection="false">
      <alignment horizontal="center" vertical="center" textRotation="0" wrapText="true" indent="0" shrinkToFit="false"/>
      <protection locked="true" hidden="false"/>
    </xf>
    <xf numFmtId="164" fontId="21" fillId="7" borderId="3" xfId="0" applyFont="true" applyBorder="true" applyAlignment="true" applyProtection="true">
      <alignment horizontal="center" vertical="center" textRotation="0" wrapText="true" indent="0" shrinkToFit="false"/>
      <protection locked="false" hidden="false"/>
    </xf>
    <xf numFmtId="164" fontId="23" fillId="7" borderId="2" xfId="0" applyFont="true" applyBorder="true" applyAlignment="true" applyProtection="false">
      <alignment horizontal="center" vertical="center" textRotation="0" wrapText="true" indent="0" shrinkToFit="false"/>
      <protection locked="true" hidden="false"/>
    </xf>
    <xf numFmtId="164" fontId="21" fillId="23" borderId="3" xfId="0" applyFont="true" applyBorder="true" applyAlignment="true" applyProtection="true">
      <alignment horizontal="center" vertical="center" textRotation="0" wrapText="true" indent="0" shrinkToFit="false"/>
      <protection locked="false" hidden="false"/>
    </xf>
    <xf numFmtId="164" fontId="23" fillId="9" borderId="2" xfId="0" applyFont="true" applyBorder="true" applyAlignment="true" applyProtection="false">
      <alignment horizontal="center" vertical="center" textRotation="0" wrapText="true" indent="0" shrinkToFit="false"/>
      <protection locked="true" hidden="false"/>
    </xf>
    <xf numFmtId="164" fontId="21" fillId="24" borderId="3" xfId="0" applyFont="true" applyBorder="true" applyAlignment="true" applyProtection="true">
      <alignment horizontal="center" vertical="center" textRotation="0" wrapText="true" indent="0" shrinkToFit="false"/>
      <protection locked="false" hidden="false"/>
    </xf>
    <xf numFmtId="164" fontId="24" fillId="25" borderId="21" xfId="0" applyFont="true" applyBorder="true" applyAlignment="true" applyProtection="false">
      <alignment horizontal="center" vertical="center" textRotation="0" wrapText="true" indent="0" shrinkToFit="false"/>
      <protection locked="true" hidden="false"/>
    </xf>
    <xf numFmtId="164" fontId="24" fillId="25" borderId="3" xfId="0" applyFont="true" applyBorder="true" applyAlignment="true" applyProtection="false">
      <alignment horizontal="center" vertical="center" textRotation="0" wrapText="true" indent="0" shrinkToFit="false"/>
      <protection locked="true" hidden="false"/>
    </xf>
    <xf numFmtId="164" fontId="24" fillId="25" borderId="22" xfId="0" applyFont="true" applyBorder="true" applyAlignment="true" applyProtection="false">
      <alignment horizontal="left" vertical="center" textRotation="0" wrapText="true" indent="0" shrinkToFit="false"/>
      <protection locked="true" hidden="false"/>
    </xf>
    <xf numFmtId="164" fontId="24" fillId="25" borderId="23" xfId="0" applyFont="true" applyBorder="true" applyAlignment="true" applyProtection="false">
      <alignment horizontal="center" vertical="center" textRotation="0" wrapText="true" indent="0" shrinkToFit="false"/>
      <protection locked="true" hidden="false"/>
    </xf>
    <xf numFmtId="164" fontId="24" fillId="25" borderId="24"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8" fontId="9" fillId="0" borderId="3" xfId="0" applyFont="true" applyBorder="true" applyAlignment="true" applyProtection="false">
      <alignment horizontal="left" vertical="center" textRotation="0" wrapText="true" indent="0" shrinkToFit="false"/>
      <protection locked="true" hidden="false"/>
    </xf>
    <xf numFmtId="164" fontId="25" fillId="0" borderId="3"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true">
      <alignment horizontal="center" vertical="center" textRotation="0" wrapText="true" indent="0" shrinkToFit="false"/>
      <protection locked="false" hidden="false"/>
    </xf>
    <xf numFmtId="164" fontId="7" fillId="26" borderId="24" xfId="0" applyFont="true" applyBorder="true" applyAlignment="true" applyProtection="true">
      <alignment horizontal="center" vertical="center" textRotation="0" wrapText="false" indent="0" shrinkToFit="false"/>
      <protection locked="fals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true">
      <alignment horizontal="center" vertical="center" textRotation="0" wrapText="true" indent="0" shrinkToFit="false"/>
      <protection locked="false" hidden="false"/>
    </xf>
    <xf numFmtId="164" fontId="7" fillId="26" borderId="25" xfId="0" applyFont="true" applyBorder="true" applyAlignment="true" applyProtection="true">
      <alignment horizontal="center" vertical="center" textRotation="0" wrapText="false" indent="0" shrinkToFit="false"/>
      <protection locked="false" hidden="false"/>
    </xf>
    <xf numFmtId="164" fontId="9" fillId="0" borderId="26" xfId="0" applyFont="true" applyBorder="true" applyAlignment="true" applyProtection="false">
      <alignment horizontal="general" vertical="top" textRotation="0" wrapText="true" indent="0" shrinkToFit="false"/>
      <protection locked="true" hidden="false"/>
    </xf>
    <xf numFmtId="164" fontId="7" fillId="26" borderId="2" xfId="0" applyFont="true" applyBorder="true" applyAlignment="true" applyProtection="true">
      <alignment horizontal="center" vertical="center" textRotation="0" wrapText="false" indent="0" shrinkToFit="false"/>
      <protection locked="false" hidden="false"/>
    </xf>
    <xf numFmtId="164" fontId="9" fillId="0" borderId="27"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21" fillId="22" borderId="3" xfId="0" applyFont="true" applyBorder="true" applyAlignment="true" applyProtection="true">
      <alignment horizontal="general" vertical="top" textRotation="0" wrapText="true" indent="0" shrinkToFit="false"/>
      <protection locked="false" hidden="false"/>
    </xf>
    <xf numFmtId="164" fontId="21" fillId="6" borderId="3" xfId="0" applyFont="true" applyBorder="true" applyAlignment="true" applyProtection="true">
      <alignment horizontal="general" vertical="top" textRotation="0" wrapText="true" indent="0" shrinkToFit="false"/>
      <protection locked="false" hidden="false"/>
    </xf>
    <xf numFmtId="164" fontId="21" fillId="7" borderId="3" xfId="0" applyFont="true" applyBorder="true" applyAlignment="true" applyProtection="true">
      <alignment horizontal="general" vertical="top" textRotation="0" wrapText="true" indent="0" shrinkToFit="false"/>
      <protection locked="false" hidden="false"/>
    </xf>
    <xf numFmtId="164" fontId="21" fillId="23" borderId="3" xfId="0" applyFont="true" applyBorder="true" applyAlignment="true" applyProtection="true">
      <alignment horizontal="general" vertical="top" textRotation="0" wrapText="true" indent="0" shrinkToFit="false"/>
      <protection locked="false" hidden="false"/>
    </xf>
    <xf numFmtId="164" fontId="24" fillId="25" borderId="22" xfId="0" applyFont="true" applyBorder="true" applyAlignment="true" applyProtection="false">
      <alignment horizontal="center" vertical="center" textRotation="0" wrapText="true" indent="0" shrinkToFit="false"/>
      <protection locked="true" hidden="false"/>
    </xf>
    <xf numFmtId="164" fontId="7" fillId="24" borderId="3" xfId="0" applyFont="true" applyBorder="true" applyAlignment="true" applyProtection="true">
      <alignment horizontal="center" vertical="center" textRotation="0" wrapText="true" indent="0" shrinkToFit="false"/>
      <protection locked="fals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23"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27" fillId="0" borderId="28" xfId="0" applyFont="true" applyBorder="true" applyAlignment="true" applyProtection="false">
      <alignment horizontal="center" vertical="center" textRotation="0" wrapText="false" indent="0" shrinkToFit="false"/>
      <protection locked="true" hidden="false"/>
    </xf>
    <xf numFmtId="164" fontId="27" fillId="0" borderId="28" xfId="0" applyFont="true" applyBorder="true" applyAlignment="true" applyProtection="false">
      <alignment horizontal="left" vertical="center" textRotation="0" wrapText="true" indent="0" shrinkToFit="false"/>
      <protection locked="true" hidden="false"/>
    </xf>
    <xf numFmtId="168" fontId="9" fillId="0" borderId="3"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22" borderId="2" xfId="0" applyFont="true" applyBorder="true" applyAlignment="true" applyProtection="false">
      <alignment horizontal="left" vertical="bottom" textRotation="0" wrapText="true" indent="0" shrinkToFit="false"/>
      <protection locked="true" hidden="false"/>
    </xf>
    <xf numFmtId="164" fontId="7" fillId="22" borderId="3" xfId="0" applyFont="true" applyBorder="true" applyAlignment="true" applyProtection="true">
      <alignment horizontal="general" vertical="top" textRotation="0" wrapText="true" indent="0" shrinkToFit="false"/>
      <protection locked="false" hidden="false"/>
    </xf>
    <xf numFmtId="164" fontId="7" fillId="6" borderId="3" xfId="0" applyFont="true" applyBorder="true" applyAlignment="true" applyProtection="true">
      <alignment horizontal="general" vertical="top" textRotation="0" wrapText="true" indent="0" shrinkToFit="false"/>
      <protection locked="false" hidden="false"/>
    </xf>
    <xf numFmtId="164" fontId="7" fillId="7" borderId="3" xfId="0" applyFont="true" applyBorder="true" applyAlignment="true" applyProtection="true">
      <alignment horizontal="general" vertical="top" textRotation="0" wrapText="true" indent="0" shrinkToFit="false"/>
      <protection locked="false" hidden="false"/>
    </xf>
    <xf numFmtId="164" fontId="7" fillId="23" borderId="3" xfId="0" applyFont="true" applyBorder="true" applyAlignment="true" applyProtection="true">
      <alignment horizontal="general" vertical="top" textRotation="0" wrapText="true" indent="0" shrinkToFit="false"/>
      <protection locked="false" hidden="false"/>
    </xf>
    <xf numFmtId="164" fontId="7" fillId="24" borderId="3" xfId="0" applyFont="true" applyBorder="true" applyAlignment="true" applyProtection="true">
      <alignment horizontal="general" vertical="top" textRotation="0" wrapText="true" indent="0" shrinkToFit="false"/>
      <protection locked="false" hidden="false"/>
    </xf>
    <xf numFmtId="164" fontId="24" fillId="25"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8" fontId="9" fillId="0" borderId="2" xfId="0" applyFont="true" applyBorder="true" applyAlignment="true" applyProtection="false">
      <alignment horizontal="left" vertical="center" textRotation="0" wrapText="true" indent="0" shrinkToFit="false"/>
      <protection locked="true" hidden="false"/>
    </xf>
    <xf numFmtId="164" fontId="25" fillId="0" borderId="2" xfId="0" applyFont="true" applyBorder="true" applyAlignment="true" applyProtection="false">
      <alignment horizontal="center" vertical="center" textRotation="0" wrapText="false" indent="0" shrinkToFit="false"/>
      <protection locked="true" hidden="false"/>
    </xf>
    <xf numFmtId="164" fontId="25" fillId="0" borderId="2" xfId="0" applyFont="true" applyBorder="true" applyAlignment="true" applyProtection="false">
      <alignment horizontal="general" vertical="center" textRotation="0" wrapText="tru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7" fillId="14" borderId="3" xfId="0" applyFont="true" applyBorder="true" applyAlignment="true" applyProtection="true">
      <alignment horizontal="center" vertical="center" textRotation="0" wrapText="true" indent="0" shrinkToFit="false"/>
      <protection locked="false" hidden="false"/>
    </xf>
    <xf numFmtId="164" fontId="7" fillId="6" borderId="3" xfId="0" applyFont="true" applyBorder="true" applyAlignment="true" applyProtection="true">
      <alignment horizontal="center" vertical="center" textRotation="0" wrapText="true" indent="0" shrinkToFit="false"/>
      <protection locked="false" hidden="false"/>
    </xf>
    <xf numFmtId="164" fontId="7" fillId="7" borderId="3" xfId="0" applyFont="true" applyBorder="true" applyAlignment="true" applyProtection="true">
      <alignment horizontal="center" vertical="center" textRotation="0" wrapText="true" indent="0" shrinkToFit="false"/>
      <protection locked="false" hidden="false"/>
    </xf>
    <xf numFmtId="164" fontId="7" fillId="23" borderId="3" xfId="0" applyFont="true" applyBorder="true" applyAlignment="true" applyProtection="true">
      <alignment horizontal="center" vertical="center" textRotation="0" wrapText="true" indent="0" shrinkToFit="false"/>
      <protection locked="false" hidden="false"/>
    </xf>
    <xf numFmtId="164" fontId="25" fillId="0" borderId="2" xfId="0" applyFont="true" applyBorder="tru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25" fillId="0" borderId="2" xfId="0" applyFont="true" applyBorder="true" applyAlignment="true" applyProtection="false">
      <alignment horizontal="left" vertical="center" textRotation="0" wrapText="true" indent="0" shrinkToFit="false"/>
      <protection locked="true" hidden="false"/>
    </xf>
    <xf numFmtId="164" fontId="25"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false" hidden="false"/>
    </xf>
    <xf numFmtId="164" fontId="28" fillId="26" borderId="3" xfId="0" applyFont="true" applyBorder="true" applyAlignment="true" applyProtection="true">
      <alignment horizontal="center" vertical="center" textRotation="0" wrapText="true" indent="0" shrinkToFit="false"/>
      <protection locked="false" hidden="false"/>
    </xf>
    <xf numFmtId="168" fontId="25" fillId="0" borderId="2"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true">
      <alignment horizontal="center" vertical="center" textRotation="0" wrapText="true" indent="0" shrinkToFit="false"/>
      <protection locked="fals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29" fillId="0" borderId="2" xfId="0" applyFont="true" applyBorder="true" applyAlignment="true" applyProtection="true">
      <alignment horizontal="center" vertical="center" textRotation="0" wrapText="true" indent="0" shrinkToFit="false"/>
      <protection locked="false" hidden="false"/>
    </xf>
    <xf numFmtId="164" fontId="25" fillId="0" borderId="2" xfId="0" applyFont="true" applyBorder="true" applyAlignment="true" applyProtection="false">
      <alignment horizontal="general" vertical="bottom"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14" borderId="2" xfId="0" applyFont="true" applyBorder="true" applyAlignment="true" applyProtection="true">
      <alignment horizontal="general" vertical="top" textRotation="0" wrapText="true" indent="0" shrinkToFit="false"/>
      <protection locked="false" hidden="false"/>
    </xf>
    <xf numFmtId="164" fontId="7" fillId="6" borderId="2" xfId="0" applyFont="true" applyBorder="true" applyAlignment="true" applyProtection="true">
      <alignment horizontal="general" vertical="top" textRotation="0" wrapText="true" indent="0" shrinkToFit="false"/>
      <protection locked="false" hidden="false"/>
    </xf>
    <xf numFmtId="164" fontId="7" fillId="7" borderId="2" xfId="0" applyFont="true" applyBorder="true" applyAlignment="true" applyProtection="true">
      <alignment horizontal="general" vertical="top" textRotation="0" wrapText="true" indent="0" shrinkToFit="false"/>
      <protection locked="false" hidden="false"/>
    </xf>
    <xf numFmtId="164" fontId="7" fillId="23" borderId="2" xfId="0" applyFont="true" applyBorder="true" applyAlignment="true" applyProtection="true">
      <alignment horizontal="general" vertical="top" textRotation="0" wrapText="true" indent="0" shrinkToFit="false"/>
      <protection locked="false" hidden="false"/>
    </xf>
    <xf numFmtId="164" fontId="7" fillId="24" borderId="3" xfId="0" applyFont="true" applyBorder="true" applyAlignment="true" applyProtection="true">
      <alignment horizontal="left" vertical="center" textRotation="0" wrapText="true" indent="0" shrinkToFit="false"/>
      <protection locked="false" hidden="false"/>
    </xf>
    <xf numFmtId="164" fontId="24" fillId="27"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false" hidden="false"/>
    </xf>
    <xf numFmtId="164" fontId="9" fillId="0" borderId="2" xfId="0" applyFont="true" applyBorder="true" applyAlignment="true" applyProtection="true">
      <alignment horizontal="center" vertical="center" textRotation="0" wrapText="false" indent="0" shrinkToFit="false"/>
      <protection locked="false" hidden="false"/>
    </xf>
    <xf numFmtId="164" fontId="13" fillId="0" borderId="2" xfId="0" applyFont="true" applyBorder="true" applyAlignment="true" applyProtection="false">
      <alignment horizontal="center" vertical="center" textRotation="0" wrapText="false" indent="0" shrinkToFit="false"/>
      <protection locked="true" hidden="false"/>
    </xf>
    <xf numFmtId="164" fontId="7" fillId="21" borderId="0" xfId="0" applyFont="true" applyBorder="true" applyAlignment="true" applyProtection="false">
      <alignment horizontal="center" vertical="center" textRotation="0" wrapText="false" indent="0" shrinkToFit="false"/>
      <protection locked="true" hidden="false"/>
    </xf>
    <xf numFmtId="164" fontId="13" fillId="0" borderId="29" xfId="0" applyFont="true" applyBorder="true" applyAlignment="true" applyProtection="false">
      <alignment horizontal="center" vertical="center" textRotation="0" wrapText="false" indent="0" shrinkToFit="false"/>
      <protection locked="true" hidden="false"/>
    </xf>
    <xf numFmtId="164" fontId="9" fillId="0" borderId="29" xfId="0" applyFont="true" applyBorder="true" applyAlignment="tru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9" fillId="0" borderId="30" xfId="0" applyFont="true" applyBorder="true" applyAlignment="true" applyProtection="false">
      <alignment horizontal="general" vertical="center" textRotation="0" wrapText="false" indent="0" shrinkToFit="false"/>
      <protection locked="true" hidden="false"/>
    </xf>
    <xf numFmtId="164" fontId="7" fillId="14" borderId="2" xfId="0" applyFont="true" applyBorder="true" applyAlignment="true" applyProtection="true">
      <alignment horizontal="general" vertical="center" textRotation="0" wrapText="true" indent="0" shrinkToFit="false"/>
      <protection locked="false" hidden="false"/>
    </xf>
    <xf numFmtId="164" fontId="7" fillId="2" borderId="2" xfId="0" applyFont="true" applyBorder="true" applyAlignment="true" applyProtection="true">
      <alignment horizontal="center" vertical="top" textRotation="0" wrapText="true" indent="0" shrinkToFit="false"/>
      <protection locked="false" hidden="false"/>
    </xf>
    <xf numFmtId="164" fontId="7" fillId="6" borderId="2" xfId="0" applyFont="true" applyBorder="true" applyAlignment="true" applyProtection="true">
      <alignment horizontal="general" vertical="center" textRotation="0" wrapText="true" indent="0" shrinkToFit="false"/>
      <protection locked="false" hidden="false"/>
    </xf>
    <xf numFmtId="164" fontId="12" fillId="6" borderId="2" xfId="0" applyFont="true" applyBorder="true" applyAlignment="true" applyProtection="false">
      <alignment horizontal="center" vertical="center" textRotation="0" wrapText="true" indent="0" shrinkToFit="false"/>
      <protection locked="true" hidden="false"/>
    </xf>
    <xf numFmtId="164" fontId="7" fillId="7" borderId="2" xfId="0" applyFont="true" applyBorder="true" applyAlignment="true" applyProtection="true">
      <alignment horizontal="general" vertical="center" textRotation="0" wrapText="true" indent="0" shrinkToFit="false"/>
      <protection locked="false" hidden="false"/>
    </xf>
    <xf numFmtId="164" fontId="12" fillId="7" borderId="2" xfId="0" applyFont="true" applyBorder="true" applyAlignment="true" applyProtection="false">
      <alignment horizontal="center" vertical="center" textRotation="0" wrapText="true" indent="0" shrinkToFit="false"/>
      <protection locked="true" hidden="false"/>
    </xf>
    <xf numFmtId="164" fontId="7" fillId="23" borderId="2" xfId="0" applyFont="true" applyBorder="true" applyAlignment="true" applyProtection="true">
      <alignment horizontal="general" vertical="center" textRotation="0" wrapText="true" indent="0" shrinkToFit="false"/>
      <protection locked="false" hidden="false"/>
    </xf>
    <xf numFmtId="164" fontId="12" fillId="9" borderId="2" xfId="0" applyFont="true" applyBorder="true" applyAlignment="true" applyProtection="false">
      <alignment horizontal="center" vertical="center" textRotation="0" wrapText="true" indent="0" shrinkToFit="false"/>
      <protection locked="true" hidden="false"/>
    </xf>
    <xf numFmtId="164" fontId="24" fillId="25" borderId="31" xfId="0" applyFont="true" applyBorder="true" applyAlignment="true" applyProtection="false">
      <alignment horizontal="center" vertical="center" textRotation="0" wrapText="true" indent="0" shrinkToFit="false"/>
      <protection locked="true" hidden="false"/>
    </xf>
    <xf numFmtId="164" fontId="24" fillId="25" borderId="32" xfId="0" applyFont="true" applyBorder="true" applyAlignment="true" applyProtection="false">
      <alignment horizontal="center" vertical="center" textRotation="0" wrapText="true" indent="0" shrinkToFit="false"/>
      <protection locked="true" hidden="false"/>
    </xf>
    <xf numFmtId="164" fontId="9" fillId="0" borderId="23"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false" hidden="false"/>
    </xf>
    <xf numFmtId="164" fontId="9" fillId="0" borderId="23" xfId="0" applyFont="true" applyBorder="true" applyAlignment="true" applyProtection="false">
      <alignment horizontal="center" vertical="center" textRotation="0" wrapText="false" indent="0" shrinkToFit="false"/>
      <protection locked="true" hidden="false"/>
    </xf>
    <xf numFmtId="164" fontId="30" fillId="22" borderId="2"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7" fillId="14" borderId="3" xfId="0" applyFont="true" applyBorder="true" applyAlignment="true" applyProtection="true">
      <alignment horizontal="general" vertical="top" textRotation="0" wrapText="true" indent="0" shrinkToFit="false"/>
      <protection locked="false" hidden="false"/>
    </xf>
    <xf numFmtId="164" fontId="7" fillId="2" borderId="2" xfId="0" applyFont="true" applyBorder="true" applyAlignment="true" applyProtection="true">
      <alignment horizontal="center" vertical="center" textRotation="0" wrapText="true" indent="0" shrinkToFit="false"/>
      <protection locked="false" hidden="false"/>
    </xf>
    <xf numFmtId="164" fontId="12" fillId="6" borderId="2" xfId="20" applyFont="true" applyBorder="true" applyAlignment="true" applyProtection="false">
      <alignment horizontal="center" vertical="center" textRotation="0" wrapText="true" indent="0" shrinkToFit="false"/>
      <protection locked="true" hidden="false"/>
    </xf>
    <xf numFmtId="164" fontId="12" fillId="7" borderId="2" xfId="20" applyFont="true" applyBorder="true" applyAlignment="true" applyProtection="false">
      <alignment horizontal="center" vertical="center" textRotation="0" wrapText="true" indent="0" shrinkToFit="false"/>
      <protection locked="true" hidden="false"/>
    </xf>
    <xf numFmtId="164" fontId="27" fillId="9" borderId="2" xfId="20" applyFont="true" applyBorder="true" applyAlignment="true" applyProtection="false">
      <alignment horizontal="center" vertical="center" textRotation="0" wrapText="true" indent="0" shrinkToFit="false"/>
      <protection locked="true" hidden="false"/>
    </xf>
    <xf numFmtId="164" fontId="9" fillId="24" borderId="3" xfId="0" applyFont="true" applyBorder="true" applyAlignment="true" applyProtection="true">
      <alignment horizontal="center" vertical="center" textRotation="0" wrapText="true" indent="0" shrinkToFit="false"/>
      <protection locked="false" hidden="false"/>
    </xf>
    <xf numFmtId="164" fontId="24" fillId="28" borderId="2" xfId="0" applyFont="true" applyBorder="true" applyAlignment="true" applyProtection="false">
      <alignment horizontal="center" vertical="center" textRotation="0" wrapText="true" indent="0" shrinkToFit="false"/>
      <protection locked="true" hidden="false"/>
    </xf>
    <xf numFmtId="164" fontId="24" fillId="27" borderId="3" xfId="0" applyFont="true" applyBorder="true" applyAlignment="true" applyProtection="false">
      <alignment horizontal="center" vertical="center" textRotation="0" wrapText="true" indent="0" shrinkToFit="false"/>
      <protection locked="true" hidden="false"/>
    </xf>
    <xf numFmtId="164" fontId="24" fillId="28" borderId="3" xfId="0" applyFont="true" applyBorder="true" applyAlignment="true" applyProtection="false">
      <alignment horizontal="center" vertical="center" textRotation="0" wrapText="true" indent="0" shrinkToFit="false"/>
      <protection locked="true" hidden="false"/>
    </xf>
    <xf numFmtId="164" fontId="9" fillId="26" borderId="2" xfId="0" applyFont="true" applyBorder="true" applyAlignment="true" applyProtection="false">
      <alignment horizontal="center" vertical="center" textRotation="0" wrapText="true" indent="0" shrinkToFit="false"/>
      <protection locked="true" hidden="false"/>
    </xf>
    <xf numFmtId="164" fontId="27" fillId="0" borderId="3" xfId="0" applyFont="true" applyBorder="true" applyAlignment="true" applyProtection="false">
      <alignment horizontal="center" vertical="center" textRotation="0" wrapText="false" indent="0" shrinkToFit="false"/>
      <protection locked="true" hidden="false"/>
    </xf>
    <xf numFmtId="169" fontId="27" fillId="0" borderId="3" xfId="0" applyFont="true" applyBorder="true" applyAlignment="true" applyProtection="false">
      <alignment horizontal="general" vertical="center" textRotation="0" wrapText="true" indent="0" shrinkToFit="false"/>
      <protection locked="true" hidden="false"/>
    </xf>
    <xf numFmtId="164" fontId="27" fillId="0" borderId="3" xfId="0" applyFont="true" applyBorder="true" applyAlignment="true" applyProtection="false">
      <alignment horizontal="general" vertical="center" textRotation="0" wrapText="true" indent="0" shrinkToFit="false"/>
      <protection locked="true" hidden="false"/>
    </xf>
    <xf numFmtId="164" fontId="27" fillId="0" borderId="3"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7" fillId="0" borderId="3" xfId="0" applyFont="true" applyBorder="true" applyAlignment="true" applyProtection="false">
      <alignment horizontal="center" vertical="center" textRotation="0" wrapText="true" indent="0" shrinkToFit="false"/>
      <protection locked="true" hidden="false"/>
    </xf>
    <xf numFmtId="164" fontId="25" fillId="0" borderId="3" xfId="0" applyFont="true" applyBorder="true" applyAlignment="true" applyProtection="true">
      <alignment horizontal="left" vertical="center" textRotation="0" wrapText="true" indent="0" shrinkToFit="false"/>
      <protection locked="fals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21" borderId="0" xfId="0" applyFont="true" applyBorder="true" applyAlignment="true" applyProtection="false">
      <alignment horizontal="center" vertical="bottom" textRotation="0" wrapText="false" indent="0" shrinkToFit="false"/>
      <protection locked="true" hidden="false"/>
    </xf>
    <xf numFmtId="164" fontId="7" fillId="24" borderId="2" xfId="0" applyFont="true" applyBorder="true" applyAlignment="true" applyProtection="true">
      <alignment horizontal="left" vertical="center" textRotation="0" wrapText="true" indent="0" shrinkToFit="false"/>
      <protection locked="false" hidden="false"/>
    </xf>
    <xf numFmtId="164" fontId="28" fillId="0" borderId="2" xfId="0" applyFont="true" applyBorder="true" applyAlignment="true" applyProtection="false">
      <alignment horizontal="center" vertical="center" textRotation="0" wrapText="true" indent="0" shrinkToFit="false"/>
      <protection locked="true" hidden="false"/>
    </xf>
    <xf numFmtId="164" fontId="34" fillId="0" borderId="0" xfId="0" applyFont="true" applyBorder="true" applyAlignment="true" applyProtection="false">
      <alignment horizontal="general" vertical="center" textRotation="0" wrapText="false" indent="0" shrinkToFit="false"/>
      <protection locked="true" hidden="false"/>
    </xf>
    <xf numFmtId="164" fontId="30" fillId="22" borderId="2" xfId="0" applyFont="true" applyBorder="true" applyAlignment="true" applyProtection="false">
      <alignment horizontal="left" vertical="bottom" textRotation="0" wrapText="true" indent="0" shrinkToFit="false"/>
      <protection locked="true" hidden="false"/>
    </xf>
    <xf numFmtId="164" fontId="25" fillId="26" borderId="2" xfId="0" applyFont="true" applyBorder="true" applyAlignment="true" applyProtection="false">
      <alignment horizontal="left" vertical="center" textRotation="0" wrapText="true" indent="0" shrinkToFit="false"/>
      <protection locked="true" hidden="false"/>
    </xf>
    <xf numFmtId="164" fontId="9" fillId="26" borderId="2" xfId="0" applyFont="true" applyBorder="true" applyAlignment="true" applyProtection="false">
      <alignment horizontal="left" vertical="center" textRotation="0" wrapText="true" indent="0" shrinkToFit="false"/>
      <protection locked="true" hidden="false"/>
    </xf>
    <xf numFmtId="164" fontId="9" fillId="26" borderId="28" xfId="0" applyFont="true" applyBorder="true" applyAlignment="true" applyProtection="true">
      <alignment horizontal="center" vertical="center" textRotation="0" wrapText="false" indent="0" shrinkToFit="false"/>
      <protection locked="false" hidden="false"/>
    </xf>
    <xf numFmtId="164" fontId="27" fillId="0" borderId="28" xfId="0" applyFont="true" applyBorder="true" applyAlignment="true" applyProtection="false">
      <alignment horizontal="center" vertical="center" textRotation="0" wrapText="true" indent="0" shrinkToFit="false"/>
      <protection locked="true" hidden="false"/>
    </xf>
    <xf numFmtId="164" fontId="9" fillId="26" borderId="28" xfId="0" applyFont="true" applyBorder="true" applyAlignment="true" applyProtection="false">
      <alignment horizontal="center" vertical="center" textRotation="0" wrapText="true" indent="0" shrinkToFit="false"/>
      <protection locked="true" hidden="false"/>
    </xf>
    <xf numFmtId="164" fontId="25" fillId="26" borderId="28" xfId="0" applyFont="true" applyBorder="true" applyAlignment="true" applyProtection="false">
      <alignment horizontal="left" vertical="center" textRotation="0" wrapText="true" indent="0" shrinkToFit="false"/>
      <protection locked="true" hidden="false"/>
    </xf>
    <xf numFmtId="164" fontId="9" fillId="26" borderId="28" xfId="0" applyFont="true" applyBorder="true" applyAlignment="true" applyProtection="false">
      <alignment horizontal="left" vertical="center" textRotation="0" wrapText="true" indent="0" shrinkToFit="false"/>
      <protection locked="true" hidden="false"/>
    </xf>
    <xf numFmtId="164" fontId="9" fillId="0" borderId="28" xfId="0" applyFont="true" applyBorder="true" applyAlignment="true" applyProtection="false">
      <alignment horizontal="center"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true" indent="0" shrinkToFit="false"/>
      <protection locked="true" hidden="false"/>
    </xf>
    <xf numFmtId="164" fontId="27" fillId="26" borderId="28" xfId="0" applyFont="true" applyBorder="true" applyAlignment="true" applyProtection="false">
      <alignment horizontal="center" vertical="center" textRotation="0" wrapText="true" indent="0" shrinkToFit="false"/>
      <protection locked="true" hidden="false"/>
    </xf>
    <xf numFmtId="164" fontId="9" fillId="26" borderId="28" xfId="0" applyFont="true" applyBorder="true" applyAlignment="true" applyProtection="false">
      <alignment horizontal="left" vertical="top" textRotation="0" wrapText="true" indent="0" shrinkToFit="false"/>
      <protection locked="true" hidden="false"/>
    </xf>
    <xf numFmtId="164" fontId="9" fillId="0" borderId="28" xfId="0" applyFont="true" applyBorder="true" applyAlignment="true" applyProtection="false">
      <alignment horizontal="general" vertical="bottom" textRotation="0" wrapText="false" indent="0" shrinkToFit="false"/>
      <protection locked="true" hidden="false"/>
    </xf>
    <xf numFmtId="164" fontId="13" fillId="6" borderId="3" xfId="0" applyFont="true" applyBorder="true" applyAlignment="true" applyProtection="false">
      <alignment horizontal="center" vertical="center" textRotation="0" wrapText="true" indent="0" shrinkToFit="false"/>
      <protection locked="true" hidden="false"/>
    </xf>
    <xf numFmtId="164" fontId="13" fillId="7" borderId="3" xfId="0" applyFont="true" applyBorder="true" applyAlignment="true" applyProtection="false">
      <alignment horizontal="center" vertical="center" textRotation="0" wrapText="true" indent="0" shrinkToFit="false"/>
      <protection locked="true" hidden="false"/>
    </xf>
    <xf numFmtId="164" fontId="13" fillId="23" borderId="3" xfId="0" applyFont="true" applyBorder="true" applyAlignment="true" applyProtection="false">
      <alignment horizontal="center" vertical="center" textRotation="0" wrapText="true" indent="0" shrinkToFit="false"/>
      <protection locked="true" hidden="false"/>
    </xf>
    <xf numFmtId="170" fontId="13" fillId="29" borderId="3" xfId="0" applyFont="true" applyBorder="true" applyAlignment="true" applyProtection="false">
      <alignment horizontal="center" vertical="center" textRotation="0" wrapText="false" indent="0" shrinkToFit="false"/>
      <protection locked="true" hidden="false"/>
    </xf>
    <xf numFmtId="171" fontId="13" fillId="30" borderId="28" xfId="0" applyFont="true" applyBorder="true" applyAlignment="true" applyProtection="false">
      <alignment horizontal="center" vertical="center" textRotation="0" wrapText="false" indent="0" shrinkToFit="false"/>
      <protection locked="true" hidden="false"/>
    </xf>
    <xf numFmtId="171" fontId="13" fillId="31" borderId="28" xfId="0" applyFont="true" applyBorder="true" applyAlignment="true" applyProtection="false">
      <alignment horizontal="center" vertical="center" textRotation="0" wrapText="false" indent="0" shrinkToFit="false"/>
      <protection locked="true" hidden="false"/>
    </xf>
    <xf numFmtId="171" fontId="13" fillId="32" borderId="28" xfId="0" applyFont="true" applyBorder="true" applyAlignment="true" applyProtection="false">
      <alignment horizontal="center" vertical="center" textRotation="0" wrapText="false" indent="0" shrinkToFit="false"/>
      <protection locked="true" hidden="false"/>
    </xf>
    <xf numFmtId="171" fontId="13" fillId="33" borderId="26" xfId="0" applyFont="true" applyBorder="true" applyAlignment="true" applyProtection="false">
      <alignment horizontal="center" vertical="center" textRotation="0" wrapText="false" indent="0" shrinkToFit="false"/>
      <protection locked="true" hidden="false"/>
    </xf>
    <xf numFmtId="171" fontId="13" fillId="34" borderId="26" xfId="0" applyFont="true" applyBorder="true" applyAlignment="true" applyProtection="false">
      <alignment horizontal="center" vertical="center" textRotation="0" wrapText="false" indent="0" shrinkToFit="false"/>
      <protection locked="true" hidden="false"/>
    </xf>
    <xf numFmtId="171" fontId="13" fillId="33" borderId="28" xfId="0" applyFont="true" applyBorder="true" applyAlignment="true" applyProtection="false">
      <alignment horizontal="center" vertical="center" textRotation="0" wrapText="false" indent="0" shrinkToFit="false"/>
      <protection locked="true" hidden="false"/>
    </xf>
    <xf numFmtId="171" fontId="13" fillId="33" borderId="3" xfId="0" applyFont="true" applyBorder="true" applyAlignment="true" applyProtection="false">
      <alignment horizontal="center" vertical="center" textRotation="0" wrapText="false" indent="0" shrinkToFit="false"/>
      <protection locked="true" hidden="false"/>
    </xf>
    <xf numFmtId="171" fontId="13" fillId="34" borderId="3" xfId="0" applyFont="true" applyBorder="true" applyAlignment="true" applyProtection="false">
      <alignment horizontal="center" vertical="center" textRotation="0" wrapText="false" indent="0" shrinkToFit="false"/>
      <protection locked="true" hidden="false"/>
    </xf>
    <xf numFmtId="171" fontId="12" fillId="5" borderId="28" xfId="0" applyFont="true" applyBorder="true" applyAlignment="true" applyProtection="false">
      <alignment horizontal="center" vertical="center" textRotation="0" wrapText="false" indent="0" shrinkToFit="false"/>
      <protection locked="true" hidden="false"/>
    </xf>
    <xf numFmtId="170" fontId="13" fillId="26" borderId="3" xfId="0" applyFont="true" applyBorder="true" applyAlignment="true" applyProtection="false">
      <alignment horizontal="center" vertical="center" textRotation="0" wrapText="false" indent="0" shrinkToFit="false"/>
      <protection locked="true" hidden="false"/>
    </xf>
    <xf numFmtId="171" fontId="12" fillId="5" borderId="28" xfId="0" applyFont="true" applyBorder="true" applyAlignment="true" applyProtection="false">
      <alignment horizontal="general" vertical="center" textRotation="0" wrapText="false" indent="0" shrinkToFit="false"/>
      <protection locked="true" hidden="false"/>
    </xf>
    <xf numFmtId="170" fontId="12" fillId="26" borderId="3" xfId="0" applyFont="true" applyBorder="true" applyAlignment="true" applyProtection="false">
      <alignment horizontal="center" vertical="center" textRotation="0" wrapText="false" indent="0" shrinkToFit="false"/>
      <protection locked="true" hidden="false"/>
    </xf>
    <xf numFmtId="170" fontId="12" fillId="35" borderId="3" xfId="0" applyFont="true" applyBorder="true" applyAlignment="true" applyProtection="false">
      <alignment horizontal="center" vertical="center" textRotation="0" wrapText="false" indent="0" shrinkToFit="false"/>
      <protection locked="true" hidden="false"/>
    </xf>
    <xf numFmtId="170" fontId="13" fillId="26" borderId="33" xfId="0" applyFont="true" applyBorder="true" applyAlignment="true" applyProtection="false">
      <alignment horizontal="center" vertical="center" textRotation="0" wrapText="false" indent="0" shrinkToFit="false"/>
      <protection locked="true" hidden="false"/>
    </xf>
    <xf numFmtId="170" fontId="12" fillId="26" borderId="34" xfId="0" applyFont="true" applyBorder="true" applyAlignment="true" applyProtection="false">
      <alignment horizontal="center" vertical="center" textRotation="0" wrapText="false" indent="0" shrinkToFit="false"/>
      <protection locked="true" hidden="false"/>
    </xf>
    <xf numFmtId="170" fontId="12" fillId="35" borderId="34" xfId="0" applyFont="true" applyBorder="true" applyAlignment="true" applyProtection="false">
      <alignment horizontal="center" vertical="center" textRotation="0" wrapText="false" indent="0" shrinkToFit="false"/>
      <protection locked="true" hidden="false"/>
    </xf>
    <xf numFmtId="170" fontId="13" fillId="35" borderId="3" xfId="0" applyFont="true" applyBorder="true" applyAlignment="true" applyProtection="false">
      <alignment horizontal="center" vertical="center" textRotation="0" wrapText="false" indent="0" shrinkToFit="false"/>
      <protection locked="true" hidden="false"/>
    </xf>
    <xf numFmtId="170" fontId="26" fillId="26" borderId="3" xfId="0" applyFont="true" applyBorder="true" applyAlignment="true" applyProtection="false">
      <alignment horizontal="center" vertical="center" textRotation="0" wrapText="false" indent="0" shrinkToFit="false"/>
      <protection locked="true" hidden="false"/>
    </xf>
    <xf numFmtId="170" fontId="13" fillId="26" borderId="28" xfId="0" applyFont="true" applyBorder="true" applyAlignment="true" applyProtection="false">
      <alignment horizontal="center" vertical="center" textRotation="0" wrapText="false" indent="0" shrinkToFit="false"/>
      <protection locked="true" hidden="false"/>
    </xf>
    <xf numFmtId="170" fontId="13" fillId="26" borderId="34" xfId="0" applyFont="true" applyBorder="true" applyAlignment="true" applyProtection="false">
      <alignment horizontal="center" vertical="center" textRotation="0" wrapText="false" indent="0" shrinkToFit="false"/>
      <protection locked="true" hidden="false"/>
    </xf>
    <xf numFmtId="164" fontId="7" fillId="36" borderId="28" xfId="0" applyFont="true" applyBorder="true" applyAlignment="true" applyProtection="false">
      <alignment horizontal="center" vertical="center" textRotation="0" wrapText="false" indent="0" shrinkToFit="false"/>
      <protection locked="true" hidden="false"/>
    </xf>
    <xf numFmtId="164" fontId="9" fillId="37" borderId="35" xfId="0" applyFont="true" applyBorder="true" applyAlignment="true" applyProtection="false">
      <alignment horizontal="center" vertical="center" textRotation="0" wrapText="false" indent="0" shrinkToFit="false"/>
      <protection locked="true" hidden="false"/>
    </xf>
    <xf numFmtId="164" fontId="9" fillId="38" borderId="36" xfId="0" applyFont="true" applyBorder="true" applyAlignment="true" applyProtection="false">
      <alignment horizontal="center" vertical="center" textRotation="0" wrapText="false" indent="0" shrinkToFit="false"/>
      <protection locked="true" hidden="false"/>
    </xf>
    <xf numFmtId="171" fontId="13" fillId="39" borderId="28" xfId="0" applyFont="true" applyBorder="true" applyAlignment="true" applyProtection="false">
      <alignment horizontal="center" vertical="center" textRotation="0" wrapText="false" indent="0" shrinkToFit="false"/>
      <protection locked="true" hidden="false"/>
    </xf>
    <xf numFmtId="171" fontId="13" fillId="40" borderId="28" xfId="0" applyFont="true" applyBorder="true" applyAlignment="true" applyProtection="false">
      <alignment horizontal="center" vertical="center" textRotation="0" wrapText="false" indent="0" shrinkToFit="false"/>
      <protection locked="true" hidden="false"/>
    </xf>
    <xf numFmtId="171" fontId="12" fillId="5" borderId="28" xfId="0" applyFont="true" applyBorder="true" applyAlignment="true" applyProtection="false">
      <alignment horizontal="left" vertical="center" textRotation="0" wrapText="false" indent="0" shrinkToFit="false"/>
      <protection locked="true" hidden="false"/>
    </xf>
    <xf numFmtId="170" fontId="13" fillId="35" borderId="34"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70" fontId="13" fillId="35" borderId="28" xfId="0" applyFont="true" applyBorder="true" applyAlignment="true" applyProtection="false">
      <alignment horizontal="center" vertical="center" textRotation="0" wrapText="false" indent="0" shrinkToFit="false"/>
      <protection locked="true" hidden="false"/>
    </xf>
    <xf numFmtId="164" fontId="35" fillId="24" borderId="3"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7" fillId="41" borderId="2" xfId="0" applyFont="true" applyBorder="true" applyAlignment="true" applyProtection="false">
      <alignment horizontal="general" vertical="bottom" textRotation="0" wrapText="false" indent="0" shrinkToFit="false"/>
      <protection locked="true" hidden="false"/>
    </xf>
    <xf numFmtId="164" fontId="24" fillId="4" borderId="2" xfId="0" applyFont="true" applyBorder="true" applyAlignment="true" applyProtection="true">
      <alignment horizontal="center" vertical="center" textRotation="0" wrapText="true" indent="0" shrinkToFit="false"/>
      <protection locked="false" hidden="false"/>
    </xf>
    <xf numFmtId="164" fontId="24" fillId="4" borderId="37" xfId="0" applyFont="true" applyBorder="true" applyAlignment="true" applyProtection="true">
      <alignment horizontal="center" vertical="center" textRotation="0" wrapText="true" indent="0" shrinkToFit="false"/>
      <protection locked="false" hidden="false"/>
    </xf>
    <xf numFmtId="164" fontId="24" fillId="0" borderId="0"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24" fillId="4" borderId="38" xfId="0" applyFont="true" applyBorder="true" applyAlignment="true" applyProtection="true">
      <alignment horizontal="center" vertical="center" textRotation="0" wrapText="true" indent="0" shrinkToFit="false"/>
      <protection locked="false" hidden="false"/>
    </xf>
    <xf numFmtId="164" fontId="12" fillId="26" borderId="2"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7" fillId="14" borderId="2" xfId="0" applyFont="true" applyBorder="true" applyAlignment="true" applyProtection="true">
      <alignment horizontal="center" vertical="center" textRotation="0" wrapText="true" indent="0" shrinkToFit="false"/>
      <protection locked="false" hidden="false"/>
    </xf>
    <xf numFmtId="164" fontId="12" fillId="14" borderId="2" xfId="0" applyFont="true" applyBorder="true" applyAlignment="true" applyProtection="false">
      <alignment horizontal="center" vertical="center" textRotation="0" wrapText="true" indent="0" shrinkToFit="false"/>
      <protection locked="true" hidden="false"/>
    </xf>
    <xf numFmtId="164" fontId="27" fillId="0" borderId="39" xfId="0" applyFont="true" applyBorder="true" applyAlignment="true" applyProtection="false">
      <alignment horizontal="center" vertical="center" textRotation="0" wrapText="true" indent="0" shrinkToFit="false"/>
      <protection locked="true" hidden="false"/>
    </xf>
    <xf numFmtId="164" fontId="27" fillId="42" borderId="3" xfId="0" applyFont="true" applyBorder="true" applyAlignment="true" applyProtection="false">
      <alignment horizontal="center" vertical="bottom" textRotation="0" wrapText="false" indent="0" shrinkToFit="false"/>
      <protection locked="true" hidden="false"/>
    </xf>
    <xf numFmtId="164" fontId="27" fillId="42" borderId="3" xfId="0" applyFont="true" applyBorder="true" applyAlignment="true" applyProtection="false">
      <alignment horizontal="center" vertical="bottom" textRotation="0" wrapText="true" indent="0" shrinkToFit="false"/>
      <protection locked="true" hidden="false"/>
    </xf>
    <xf numFmtId="164" fontId="27" fillId="42" borderId="3" xfId="0" applyFont="true" applyBorder="true" applyAlignment="true" applyProtection="false">
      <alignment horizontal="center" vertical="center" textRotation="0" wrapText="true" indent="0" shrinkToFit="false"/>
      <protection locked="true" hidden="false"/>
    </xf>
    <xf numFmtId="164" fontId="27" fillId="0" borderId="3" xfId="0" applyFont="true" applyBorder="true" applyAlignment="true" applyProtection="false">
      <alignment horizontal="left" vertical="center" textRotation="0" wrapText="true" indent="0"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35" fillId="21" borderId="0" xfId="0" applyFont="true" applyBorder="true" applyAlignment="true" applyProtection="false">
      <alignment horizontal="left" vertical="center" textRotation="0" wrapText="false" indent="0" shrinkToFit="false"/>
      <protection locked="true" hidden="false"/>
    </xf>
    <xf numFmtId="164" fontId="36" fillId="0" borderId="0" xfId="0" applyFont="true" applyBorder="true" applyAlignment="true" applyProtection="false">
      <alignment horizontal="left" vertical="bottom" textRotation="0" wrapText="false" indent="0" shrinkToFit="false"/>
      <protection locked="true" hidden="false"/>
    </xf>
    <xf numFmtId="164" fontId="36" fillId="3" borderId="2" xfId="0" applyFont="true" applyBorder="true" applyAlignment="true" applyProtection="false">
      <alignment horizontal="left" vertical="center" textRotation="0" wrapText="true" indent="0" shrinkToFit="false"/>
      <protection locked="true" hidden="false"/>
    </xf>
    <xf numFmtId="164" fontId="35" fillId="22" borderId="2" xfId="0" applyFont="true" applyBorder="true" applyAlignment="true" applyProtection="false">
      <alignment horizontal="left" vertical="center" textRotation="0" wrapText="true" indent="0" shrinkToFit="false"/>
      <protection locked="true" hidden="false"/>
    </xf>
    <xf numFmtId="164" fontId="37" fillId="20" borderId="12" xfId="0" applyFont="true" applyBorder="true" applyAlignment="true" applyProtection="false">
      <alignment horizontal="left" vertical="center" textRotation="0" wrapText="false" indent="0" shrinkToFit="false"/>
      <protection locked="true" hidden="false"/>
    </xf>
    <xf numFmtId="164" fontId="38" fillId="43" borderId="12" xfId="0" applyFont="true" applyBorder="true" applyAlignment="true" applyProtection="false">
      <alignment horizontal="left" vertical="center" textRotation="0" wrapText="true" indent="0" shrinkToFit="false"/>
      <protection locked="true" hidden="false"/>
    </xf>
    <xf numFmtId="164" fontId="38" fillId="43" borderId="0" xfId="0" applyFont="true" applyBorder="false" applyAlignment="true" applyProtection="false">
      <alignment horizontal="left" vertical="bottom" textRotation="0" wrapText="false" indent="0" shrinkToFit="false"/>
      <protection locked="true" hidden="false"/>
    </xf>
    <xf numFmtId="164" fontId="36" fillId="0" borderId="0" xfId="0" applyFont="true" applyBorder="true" applyAlignment="true" applyProtection="false">
      <alignment horizontal="left" vertical="center" textRotation="0" wrapText="false" indent="0" shrinkToFit="false"/>
      <protection locked="true" hidden="false"/>
    </xf>
    <xf numFmtId="164" fontId="39" fillId="0" borderId="40" xfId="0" applyFont="true" applyBorder="true" applyAlignment="true" applyProtection="false">
      <alignment horizontal="left" vertical="center" textRotation="0" wrapText="false" indent="0" shrinkToFit="false"/>
      <protection locked="true" hidden="false"/>
    </xf>
    <xf numFmtId="164" fontId="35" fillId="14" borderId="2" xfId="0" applyFont="true" applyBorder="true" applyAlignment="true" applyProtection="true">
      <alignment horizontal="left" vertical="center" textRotation="0" wrapText="true" indent="0" shrinkToFit="false"/>
      <protection locked="false" hidden="false"/>
    </xf>
    <xf numFmtId="164" fontId="35" fillId="6" borderId="2" xfId="0" applyFont="true" applyBorder="true" applyAlignment="true" applyProtection="true">
      <alignment horizontal="left" vertical="top" textRotation="0" wrapText="true" indent="0" shrinkToFit="false"/>
      <protection locked="false" hidden="false"/>
    </xf>
    <xf numFmtId="164" fontId="23" fillId="6" borderId="2" xfId="0" applyFont="true" applyBorder="true" applyAlignment="true" applyProtection="false">
      <alignment horizontal="left" vertical="center" textRotation="0" wrapText="true" indent="0" shrinkToFit="false"/>
      <protection locked="true" hidden="false"/>
    </xf>
    <xf numFmtId="164" fontId="39" fillId="0" borderId="0" xfId="0" applyFont="true" applyBorder="true" applyAlignment="true" applyProtection="false">
      <alignment horizontal="left" vertical="center" textRotation="0" wrapText="true" indent="0" shrinkToFit="false"/>
      <protection locked="true" hidden="false"/>
    </xf>
    <xf numFmtId="164" fontId="35" fillId="7" borderId="2" xfId="0" applyFont="true" applyBorder="true" applyAlignment="true" applyProtection="true">
      <alignment horizontal="left" vertical="top" textRotation="0" wrapText="true" indent="0" shrinkToFit="false"/>
      <protection locked="false" hidden="false"/>
    </xf>
    <xf numFmtId="164" fontId="23" fillId="7" borderId="2" xfId="0" applyFont="true" applyBorder="true" applyAlignment="true" applyProtection="false">
      <alignment horizontal="left" vertical="center" textRotation="0" wrapText="true" indent="0" shrinkToFit="false"/>
      <protection locked="true" hidden="false"/>
    </xf>
    <xf numFmtId="164" fontId="35" fillId="23" borderId="2" xfId="0" applyFont="true" applyBorder="true" applyAlignment="true" applyProtection="true">
      <alignment horizontal="left" vertical="top" textRotation="0" wrapText="true" indent="0" shrinkToFit="false"/>
      <protection locked="false" hidden="false"/>
    </xf>
    <xf numFmtId="164" fontId="23" fillId="9" borderId="2" xfId="0" applyFont="true" applyBorder="true" applyAlignment="true" applyProtection="false">
      <alignment horizontal="left" vertical="center" textRotation="0" wrapText="true" indent="0" shrinkToFit="false"/>
      <protection locked="true" hidden="false"/>
    </xf>
    <xf numFmtId="164" fontId="35" fillId="24" borderId="2" xfId="0" applyFont="true" applyBorder="true" applyAlignment="true" applyProtection="true">
      <alignment horizontal="left" vertical="center" textRotation="0" wrapText="true" indent="0" shrinkToFit="false"/>
      <protection locked="false" hidden="false"/>
    </xf>
    <xf numFmtId="164" fontId="35" fillId="24" borderId="3" xfId="0" applyFont="true" applyBorder="true" applyAlignment="true" applyProtection="true">
      <alignment horizontal="left" vertical="center" textRotation="0" wrapText="true" indent="0" shrinkToFit="false"/>
      <protection locked="false" hidden="false"/>
    </xf>
    <xf numFmtId="164" fontId="35" fillId="10" borderId="2" xfId="0" applyFont="true" applyBorder="true" applyAlignment="true" applyProtection="false">
      <alignment horizontal="left" vertical="center" textRotation="0" wrapText="true" indent="0" shrinkToFit="false"/>
      <protection locked="true" hidden="false"/>
    </xf>
    <xf numFmtId="164" fontId="40" fillId="0" borderId="2" xfId="0" applyFont="true" applyBorder="true" applyAlignment="true" applyProtection="false">
      <alignment horizontal="left" vertical="center" textRotation="0" wrapText="false" indent="0" shrinkToFit="false"/>
      <protection locked="true" hidden="false"/>
    </xf>
    <xf numFmtId="164" fontId="36" fillId="0" borderId="2" xfId="0" applyFont="true" applyBorder="true" applyAlignment="true" applyProtection="false">
      <alignment horizontal="left" vertical="center" textRotation="0" wrapText="false" indent="0" shrinkToFit="false"/>
      <protection locked="true" hidden="false"/>
    </xf>
    <xf numFmtId="164" fontId="40" fillId="0" borderId="2" xfId="0" applyFont="true" applyBorder="true" applyAlignment="true" applyProtection="false">
      <alignment horizontal="left" vertical="center" textRotation="0" wrapText="true" indent="0" shrinkToFit="false"/>
      <protection locked="true" hidden="false"/>
    </xf>
    <xf numFmtId="164" fontId="36" fillId="0" borderId="2" xfId="0" applyFont="true" applyBorder="true" applyAlignment="true" applyProtection="false">
      <alignment horizontal="left" vertical="center" textRotation="0" wrapText="true" indent="0" shrinkToFit="false"/>
      <protection locked="true" hidden="false"/>
    </xf>
    <xf numFmtId="164" fontId="41" fillId="26" borderId="41" xfId="0" applyFont="true" applyBorder="true" applyAlignment="true" applyProtection="false">
      <alignment horizontal="left" vertical="center" textRotation="0" wrapText="true" indent="0" shrinkToFit="false"/>
      <protection locked="true" hidden="false"/>
    </xf>
    <xf numFmtId="164" fontId="42" fillId="0" borderId="28" xfId="0" applyFont="true" applyBorder="true" applyAlignment="true" applyProtection="false">
      <alignment horizontal="left" vertical="center" textRotation="0" wrapText="true" indent="0" shrinkToFit="false"/>
      <protection locked="true" hidden="false"/>
    </xf>
    <xf numFmtId="164" fontId="40" fillId="26" borderId="2" xfId="0" applyFont="true" applyBorder="true" applyAlignment="true" applyProtection="false">
      <alignment horizontal="left" vertical="center" textRotation="0" wrapText="true" indent="0" shrinkToFit="false"/>
      <protection locked="true" hidden="false"/>
    </xf>
    <xf numFmtId="164" fontId="40" fillId="0" borderId="0" xfId="0" applyFont="true" applyBorder="false" applyAlignment="true" applyProtection="false">
      <alignment horizontal="left" vertical="center" textRotation="0" wrapText="true" indent="0" shrinkToFit="false"/>
      <protection locked="true" hidden="false"/>
    </xf>
    <xf numFmtId="164" fontId="35" fillId="44" borderId="3" xfId="0" applyFont="true" applyBorder="true" applyAlignment="true" applyProtection="false">
      <alignment horizontal="left" vertical="center" textRotation="0" wrapText="false" indent="0" shrinkToFit="false"/>
      <protection locked="true" hidden="false"/>
    </xf>
    <xf numFmtId="164" fontId="35" fillId="3" borderId="3" xfId="0" applyFont="true" applyBorder="true" applyAlignment="true" applyProtection="false">
      <alignment horizontal="left" vertical="center" textRotation="0" wrapText="false" indent="0" shrinkToFit="false"/>
      <protection locked="true" hidden="false"/>
    </xf>
    <xf numFmtId="164" fontId="36" fillId="9" borderId="3" xfId="0" applyFont="true" applyBorder="true" applyAlignment="true" applyProtection="false">
      <alignment horizontal="left" vertical="center" textRotation="0" wrapText="true" indent="0" shrinkToFit="false"/>
      <protection locked="true" hidden="false"/>
    </xf>
    <xf numFmtId="164" fontId="35" fillId="3" borderId="3" xfId="0" applyFont="true" applyBorder="true" applyAlignment="true" applyProtection="false">
      <alignment horizontal="left" vertical="center" textRotation="0" wrapText="true" indent="0" shrinkToFit="false"/>
      <protection locked="true" hidden="false"/>
    </xf>
    <xf numFmtId="164" fontId="36" fillId="9" borderId="3" xfId="0" applyFont="true" applyBorder="true" applyAlignment="true" applyProtection="false">
      <alignment horizontal="left" vertical="center" textRotation="0" wrapText="false" indent="0" shrinkToFit="false"/>
      <protection locked="true" hidden="false"/>
    </xf>
    <xf numFmtId="164" fontId="39" fillId="0" borderId="2" xfId="0" applyFont="true" applyBorder="true" applyAlignment="true" applyProtection="false">
      <alignment horizontal="left" vertical="center" textRotation="0" wrapText="true" indent="0" shrinkToFit="false"/>
      <protection locked="true" hidden="false"/>
    </xf>
    <xf numFmtId="164" fontId="43" fillId="26" borderId="41" xfId="0" applyFont="true" applyBorder="true" applyAlignment="true" applyProtection="false">
      <alignment horizontal="left" vertical="center" textRotation="0" wrapText="true" indent="0" shrinkToFit="false"/>
      <protection locked="true" hidden="false"/>
    </xf>
    <xf numFmtId="164" fontId="36" fillId="0" borderId="0" xfId="0" applyFont="true" applyBorder="false" applyAlignment="true" applyProtection="false">
      <alignment horizontal="left" vertical="bottom" textRotation="0" wrapText="true" indent="0" shrinkToFit="false"/>
      <protection locked="true" hidden="false"/>
    </xf>
    <xf numFmtId="164" fontId="41" fillId="26" borderId="42" xfId="0" applyFont="true" applyBorder="true" applyAlignment="true" applyProtection="false">
      <alignment horizontal="left" vertical="center" textRotation="0" wrapText="true" indent="0" shrinkToFit="false"/>
      <protection locked="true" hidden="false"/>
    </xf>
    <xf numFmtId="164" fontId="39" fillId="0" borderId="12" xfId="0" applyFont="true" applyBorder="true" applyAlignment="true" applyProtection="false">
      <alignment horizontal="left" vertical="center" textRotation="0" wrapText="true" indent="0" shrinkToFit="false"/>
      <protection locked="true" hidden="false"/>
    </xf>
    <xf numFmtId="164" fontId="39" fillId="0" borderId="2" xfId="0" applyFont="true" applyBorder="true" applyAlignment="true" applyProtection="false">
      <alignment horizontal="left" vertical="center" textRotation="0" wrapText="false" indent="0" shrinkToFit="false"/>
      <protection locked="true" hidden="false"/>
    </xf>
    <xf numFmtId="164" fontId="39" fillId="0" borderId="2" xfId="0" applyFont="true" applyBorder="true" applyAlignment="true" applyProtection="false">
      <alignment horizontal="left" vertical="bottom" textRotation="0" wrapText="true" indent="0" shrinkToFit="false"/>
      <protection locked="true" hidden="false"/>
    </xf>
    <xf numFmtId="164" fontId="39" fillId="14" borderId="3" xfId="0" applyFont="true" applyBorder="true" applyAlignment="true" applyProtection="false">
      <alignment horizontal="left" vertical="center" textRotation="0" wrapText="true" indent="0" shrinkToFit="false"/>
      <protection locked="true" hidden="false"/>
    </xf>
    <xf numFmtId="164" fontId="36" fillId="14" borderId="3" xfId="0" applyFont="true" applyBorder="true" applyAlignment="true" applyProtection="false">
      <alignment horizontal="left" vertical="center" textRotation="0" wrapText="true" indent="0" shrinkToFit="false"/>
      <protection locked="true" hidden="false"/>
    </xf>
    <xf numFmtId="164" fontId="44" fillId="0" borderId="2" xfId="0" applyFont="true" applyBorder="true" applyAlignment="true" applyProtection="false">
      <alignment horizontal="left" vertical="center" textRotation="0" wrapText="true" indent="0" shrinkToFit="false"/>
      <protection locked="true" hidden="false"/>
    </xf>
    <xf numFmtId="164" fontId="36" fillId="14" borderId="3" xfId="0" applyFont="true" applyBorder="true" applyAlignment="true" applyProtection="false">
      <alignment horizontal="left" vertical="center" textRotation="0" wrapText="false" indent="0" shrinkToFit="false"/>
      <protection locked="true" hidden="false"/>
    </xf>
    <xf numFmtId="164" fontId="39" fillId="0" borderId="43" xfId="0" applyFont="true" applyBorder="true" applyAlignment="true" applyProtection="false">
      <alignment horizontal="left" vertical="top" textRotation="0" wrapText="true" indent="0" shrinkToFit="false"/>
      <protection locked="true" hidden="false"/>
    </xf>
    <xf numFmtId="164" fontId="46" fillId="26" borderId="41" xfId="0" applyFont="true" applyBorder="true" applyAlignment="true" applyProtection="false">
      <alignment horizontal="left" vertical="center" textRotation="0" wrapText="true" indent="0" shrinkToFit="false"/>
      <protection locked="true" hidden="false"/>
    </xf>
    <xf numFmtId="164" fontId="47" fillId="0" borderId="43" xfId="0" applyFont="true" applyBorder="true" applyAlignment="true" applyProtection="false">
      <alignment horizontal="left" vertical="top" textRotation="0" wrapText="true" indent="0" shrinkToFit="false"/>
      <protection locked="true" hidden="false"/>
    </xf>
    <xf numFmtId="164" fontId="36" fillId="0" borderId="0" xfId="0" applyFont="true" applyBorder="false" applyAlignment="true" applyProtection="false">
      <alignment horizontal="left" vertical="center" textRotation="0" wrapText="true" indent="0" shrinkToFit="false"/>
      <protection locked="true" hidden="false"/>
    </xf>
    <xf numFmtId="164" fontId="50" fillId="26" borderId="41" xfId="0" applyFont="true" applyBorder="true" applyAlignment="true" applyProtection="false">
      <alignment horizontal="left" vertical="center" textRotation="0" wrapText="true" indent="0" shrinkToFit="false"/>
      <protection locked="true" hidden="false"/>
    </xf>
    <xf numFmtId="164" fontId="47" fillId="0" borderId="2" xfId="0" applyFont="true" applyBorder="true" applyAlignment="true" applyProtection="false">
      <alignment horizontal="left" vertical="center" textRotation="0" wrapText="false" indent="0" shrinkToFit="false"/>
      <protection locked="true" hidden="false"/>
    </xf>
    <xf numFmtId="164" fontId="39" fillId="26" borderId="2" xfId="0" applyFont="true" applyBorder="true" applyAlignment="true" applyProtection="false">
      <alignment horizontal="left" vertical="center" textRotation="0" wrapText="true" indent="0" shrinkToFit="false"/>
      <protection locked="true" hidden="false"/>
    </xf>
    <xf numFmtId="164" fontId="51" fillId="21" borderId="0" xfId="0" applyFont="true" applyBorder="true" applyAlignment="true" applyProtection="false">
      <alignment horizontal="center" vertical="center" textRotation="0" wrapText="false" indent="0" shrinkToFit="false"/>
      <protection locked="true" hidden="false"/>
    </xf>
    <xf numFmtId="164" fontId="17" fillId="20" borderId="12" xfId="0" applyFont="true" applyBorder="true" applyAlignment="true" applyProtection="false">
      <alignment horizontal="center" vertical="center" textRotation="0" wrapText="false" indent="0" shrinkToFit="false"/>
      <protection locked="true" hidden="false"/>
    </xf>
    <xf numFmtId="164" fontId="52" fillId="43" borderId="12" xfId="0" applyFont="true" applyBorder="true" applyAlignment="true" applyProtection="false">
      <alignment horizontal="center" vertical="center" textRotation="0" wrapText="true" indent="0" shrinkToFit="false"/>
      <protection locked="true" hidden="false"/>
    </xf>
    <xf numFmtId="164" fontId="15" fillId="0" borderId="40" xfId="0" applyFont="true" applyBorder="true" applyAlignment="true" applyProtection="false">
      <alignment horizontal="center" vertical="center" textRotation="0" wrapText="false" indent="0" shrinkToFit="false"/>
      <protection locked="true" hidden="false"/>
    </xf>
    <xf numFmtId="164" fontId="53" fillId="0" borderId="2" xfId="0" applyFont="true" applyBorder="true" applyAlignment="true" applyProtection="false">
      <alignment horizontal="center" vertical="center" textRotation="0" wrapText="false" indent="0" shrinkToFit="false"/>
      <protection locked="true" hidden="false"/>
    </xf>
    <xf numFmtId="164" fontId="53" fillId="0" borderId="2" xfId="0" applyFont="true" applyBorder="true" applyAlignment="true" applyProtection="false">
      <alignment horizontal="left" vertical="center" textRotation="0" wrapText="true" indent="2" shrinkToFit="false"/>
      <protection locked="true" hidden="false"/>
    </xf>
    <xf numFmtId="164" fontId="54" fillId="26" borderId="44" xfId="0" applyFont="true" applyBorder="true" applyAlignment="true" applyProtection="false">
      <alignment horizontal="center" vertical="center" textRotation="0" wrapText="true" indent="0" shrinkToFit="false"/>
      <protection locked="true" hidden="false"/>
    </xf>
    <xf numFmtId="164" fontId="55" fillId="0" borderId="28" xfId="0" applyFont="true" applyBorder="true" applyAlignment="true" applyProtection="false">
      <alignment horizontal="left" vertical="center" textRotation="0" wrapText="true" indent="0" shrinkToFit="false"/>
      <protection locked="true" hidden="false"/>
    </xf>
    <xf numFmtId="164" fontId="56" fillId="0" borderId="2" xfId="0" applyFont="true" applyBorder="true" applyAlignment="true" applyProtection="false">
      <alignment horizontal="left" vertical="center"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57" fillId="26" borderId="44" xfId="0" applyFont="true" applyBorder="true" applyAlignment="true" applyProtection="false">
      <alignment horizontal="center" vertical="center" textRotation="0" wrapText="true" indent="0" shrinkToFit="false"/>
      <protection locked="true" hidden="false"/>
    </xf>
    <xf numFmtId="164" fontId="58" fillId="0" borderId="2" xfId="0" applyFont="true" applyBorder="true" applyAlignment="true" applyProtection="false">
      <alignment horizontal="left" vertical="center" textRotation="0" wrapText="true" indent="2" shrinkToFit="false"/>
      <protection locked="true" hidden="false"/>
    </xf>
    <xf numFmtId="164" fontId="59" fillId="26" borderId="41" xfId="0" applyFont="true" applyBorder="true" applyAlignment="true" applyProtection="false">
      <alignment horizontal="center" vertical="center" textRotation="0" wrapText="true" indent="0" shrinkToFit="false"/>
      <protection locked="true" hidden="false"/>
    </xf>
    <xf numFmtId="164" fontId="60" fillId="0" borderId="0" xfId="0" applyFont="true" applyBorder="false" applyAlignment="true" applyProtection="false">
      <alignment horizontal="justify" vertical="center" textRotation="0" wrapText="false" indent="0" shrinkToFit="false"/>
      <protection locked="true" hidden="false"/>
    </xf>
    <xf numFmtId="164" fontId="58" fillId="0" borderId="2" xfId="0" applyFont="true" applyBorder="true" applyAlignment="true" applyProtection="false">
      <alignment horizontal="justify" vertical="center" textRotation="0" wrapText="true" indent="0" shrinkToFit="false"/>
      <protection locked="true" hidden="false"/>
    </xf>
    <xf numFmtId="164" fontId="61" fillId="26" borderId="41" xfId="0" applyFont="true" applyBorder="true" applyAlignment="true" applyProtection="false">
      <alignment horizontal="center" vertical="center" textRotation="0" wrapText="true" indent="0" shrinkToFit="false"/>
      <protection locked="true" hidden="false"/>
    </xf>
    <xf numFmtId="164" fontId="15" fillId="0" borderId="12" xfId="0" applyFont="true" applyBorder="true" applyAlignment="true" applyProtection="false">
      <alignment horizontal="center" vertical="center" textRotation="0" wrapText="true" indent="0" shrinkToFit="false"/>
      <protection locked="true" hidden="false"/>
    </xf>
    <xf numFmtId="164" fontId="60" fillId="0" borderId="0" xfId="0" applyFont="true" applyBorder="false" applyAlignment="true" applyProtection="false">
      <alignment horizontal="justify" vertical="center" textRotation="0" wrapText="true" indent="0" shrinkToFit="false"/>
      <protection locked="true" hidden="false"/>
    </xf>
    <xf numFmtId="164" fontId="63" fillId="26" borderId="2" xfId="0" applyFont="true" applyBorder="true" applyAlignment="true" applyProtection="false">
      <alignment horizontal="center" vertical="center" textRotation="0" wrapText="true" indent="0" shrinkToFit="false"/>
      <protection locked="true" hidden="false"/>
    </xf>
    <xf numFmtId="164" fontId="63" fillId="26" borderId="2" xfId="0" applyFont="true" applyBorder="true" applyAlignment="true" applyProtection="false">
      <alignment horizontal="general" vertical="center" textRotation="0" wrapText="true" indent="0" shrinkToFit="false"/>
      <protection locked="true" hidden="false"/>
    </xf>
    <xf numFmtId="164" fontId="63" fillId="0" borderId="2" xfId="0" applyFont="true" applyBorder="true" applyAlignment="true" applyProtection="false">
      <alignment horizontal="general" vertical="center" textRotation="0" wrapText="true" indent="0" shrinkToFit="false"/>
      <protection locked="true" hidden="false"/>
    </xf>
    <xf numFmtId="164" fontId="13" fillId="26" borderId="41" xfId="0" applyFont="true" applyBorder="true" applyAlignment="true" applyProtection="false">
      <alignment horizontal="center" vertical="center" textRotation="0" wrapText="true" indent="0" shrinkToFit="false"/>
      <protection locked="true" hidden="false"/>
    </xf>
    <xf numFmtId="164" fontId="63" fillId="26" borderId="29" xfId="0" applyFont="true" applyBorder="true" applyAlignment="true" applyProtection="false">
      <alignment horizontal="center" vertical="center" textRotation="0" wrapText="true" indent="0" shrinkToFit="false"/>
      <protection locked="true" hidden="false"/>
    </xf>
    <xf numFmtId="164" fontId="63" fillId="26" borderId="29" xfId="0" applyFont="true" applyBorder="true" applyAlignment="true" applyProtection="false">
      <alignment horizontal="general" vertical="center" textRotation="0" wrapText="true" indent="0" shrinkToFit="false"/>
      <protection locked="true" hidden="false"/>
    </xf>
    <xf numFmtId="164" fontId="63" fillId="0" borderId="29" xfId="0" applyFont="true" applyBorder="true" applyAlignment="true" applyProtection="false">
      <alignment horizontal="general" vertical="center" textRotation="0" wrapText="true" indent="0" shrinkToFit="false"/>
      <protection locked="true" hidden="false"/>
    </xf>
    <xf numFmtId="164" fontId="13" fillId="26" borderId="45" xfId="0" applyFont="true" applyBorder="true" applyAlignment="true" applyProtection="false">
      <alignment horizontal="center" vertical="center" textRotation="0" wrapText="true" indent="0" shrinkToFit="false"/>
      <protection locked="true" hidden="false"/>
    </xf>
    <xf numFmtId="164" fontId="55" fillId="0" borderId="39" xfId="0" applyFont="true" applyBorder="true" applyAlignment="true" applyProtection="false">
      <alignment horizontal="left" vertical="center" textRotation="0" wrapText="true" indent="0" shrinkToFit="false"/>
      <protection locked="true" hidden="false"/>
    </xf>
    <xf numFmtId="164" fontId="13" fillId="26" borderId="2" xfId="0" applyFont="true" applyBorder="true" applyAlignment="true" applyProtection="false">
      <alignment horizontal="center" vertical="center" textRotation="0" wrapText="true" indent="0" shrinkToFit="false"/>
      <protection locked="true" hidden="false"/>
    </xf>
    <xf numFmtId="164" fontId="5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4" fillId="0" borderId="2" xfId="0" applyFont="true" applyBorder="true" applyAlignment="true" applyProtection="false">
      <alignment horizontal="center" vertical="bottom" textRotation="0" wrapText="true" indent="0" shrinkToFit="false"/>
      <protection locked="true" hidden="false"/>
    </xf>
    <xf numFmtId="164" fontId="51" fillId="12" borderId="3" xfId="0" applyFont="true" applyBorder="true" applyAlignment="true" applyProtection="false">
      <alignment horizontal="center" vertical="center" textRotation="0" wrapText="true" indent="0" shrinkToFit="false"/>
      <protection locked="true" hidden="false"/>
    </xf>
    <xf numFmtId="164" fontId="63" fillId="0" borderId="2" xfId="0" applyFont="true" applyBorder="true" applyAlignment="true" applyProtection="false">
      <alignment horizontal="left" vertical="center" textRotation="0" wrapText="true" indent="15" shrinkToFit="false"/>
      <protection locked="true" hidden="false"/>
    </xf>
    <xf numFmtId="164" fontId="4" fillId="12" borderId="3" xfId="0" applyFont="true" applyBorder="true" applyAlignment="true" applyProtection="false">
      <alignment horizontal="center" vertical="center" textRotation="0" wrapText="true" indent="0" shrinkToFit="false"/>
      <protection locked="true" hidden="false"/>
    </xf>
    <xf numFmtId="164" fontId="65" fillId="0" borderId="0" xfId="0" applyFont="true" applyBorder="true" applyAlignment="true" applyProtection="false">
      <alignment horizontal="center" vertical="center" textRotation="0" wrapText="true" indent="0" shrinkToFit="false"/>
      <protection locked="true" hidden="false"/>
    </xf>
    <xf numFmtId="164" fontId="5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4" fillId="0" borderId="0" xfId="0" applyFont="true" applyBorder="true" applyAlignment="true" applyProtection="false">
      <alignment horizontal="center" vertical="center" textRotation="0" wrapText="false" indent="0" shrinkToFit="false"/>
      <protection locked="true" hidden="false"/>
    </xf>
    <xf numFmtId="164" fontId="6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26"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true" indent="0" shrinkToFit="false"/>
      <protection locked="false" hidden="false"/>
    </xf>
    <xf numFmtId="164" fontId="9" fillId="0" borderId="46"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67" fillId="0" borderId="2" xfId="0" applyFont="true" applyBorder="true" applyAlignment="true" applyProtection="false">
      <alignment horizontal="center" vertical="center" textRotation="0" wrapText="false" indent="0" shrinkToFit="false"/>
      <protection locked="true" hidden="false"/>
    </xf>
    <xf numFmtId="164" fontId="68" fillId="26" borderId="47" xfId="0" applyFont="true" applyBorder="true" applyAlignment="true" applyProtection="false">
      <alignment horizontal="justify" vertical="center" textRotation="0" wrapText="true" indent="0" shrinkToFit="false"/>
      <protection locked="true" hidden="false"/>
    </xf>
    <xf numFmtId="164" fontId="68" fillId="26" borderId="47" xfId="0" applyFont="true" applyBorder="true" applyAlignment="true" applyProtection="false">
      <alignment horizontal="left" vertical="center" textRotation="0" wrapText="tru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9" fillId="10" borderId="2" xfId="0" applyFont="true" applyBorder="true" applyAlignment="true" applyProtection="false">
      <alignment horizontal="general" vertical="center" textRotation="0" wrapText="false" indent="0" shrinkToFit="false"/>
      <protection locked="true" hidden="false"/>
    </xf>
    <xf numFmtId="164" fontId="9" fillId="0" borderId="30" xfId="0" applyFont="true" applyBorder="true" applyAlignment="true" applyProtection="false">
      <alignment horizontal="center" vertical="center" textRotation="0" wrapText="false" indent="0" shrinkToFit="false"/>
      <protection locked="true" hidden="false"/>
    </xf>
    <xf numFmtId="164" fontId="70" fillId="0" borderId="2" xfId="0" applyFont="true" applyBorder="true" applyAlignment="true" applyProtection="false">
      <alignment horizontal="general" vertical="center" textRotation="0" wrapText="true" indent="0" shrinkToFit="false"/>
      <protection locked="true" hidden="false"/>
    </xf>
    <xf numFmtId="164" fontId="63" fillId="26" borderId="2" xfId="0" applyFont="true" applyBorder="true" applyAlignment="true" applyProtection="false">
      <alignment horizontal="left" vertical="center" textRotation="0" wrapText="true" indent="15" shrinkToFit="false"/>
      <protection locked="true" hidden="false"/>
    </xf>
    <xf numFmtId="164" fontId="71" fillId="26" borderId="41" xfId="0" applyFont="true" applyBorder="true" applyAlignment="true" applyProtection="false">
      <alignment horizontal="center" vertical="center" textRotation="0" wrapText="true" indent="0" shrinkToFit="false"/>
      <protection locked="true" hidden="false"/>
    </xf>
    <xf numFmtId="164" fontId="0" fillId="45" borderId="0" xfId="0" applyFont="true" applyBorder="true" applyAlignment="true" applyProtection="false">
      <alignment horizontal="center" vertical="center" textRotation="0" wrapText="false" indent="0" shrinkToFit="false"/>
      <protection locked="true" hidden="false"/>
    </xf>
    <xf numFmtId="164" fontId="9" fillId="26" borderId="2" xfId="0" applyFont="true" applyBorder="true" applyAlignment="true" applyProtection="false">
      <alignment horizontal="left" vertical="center" textRotation="0" wrapText="true" indent="15" shrinkToFit="false"/>
      <protection locked="true" hidden="false"/>
    </xf>
    <xf numFmtId="164" fontId="13" fillId="23" borderId="2" xfId="0" applyFont="true" applyBorder="true" applyAlignment="true" applyProtection="true">
      <alignment horizontal="general" vertical="top" textRotation="0" wrapText="true" indent="0" shrinkToFit="false"/>
      <protection locked="false" hidden="false"/>
    </xf>
    <xf numFmtId="164" fontId="7" fillId="12" borderId="2" xfId="0" applyFont="true" applyBorder="true" applyAlignment="true" applyProtection="false">
      <alignment horizontal="center" vertical="center" textRotation="0" wrapText="tru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72" fillId="0" borderId="2" xfId="0" applyFont="true" applyBorder="true" applyAlignment="true" applyProtection="false">
      <alignment horizontal="left" vertical="center" textRotation="0" wrapText="true" indent="0" shrinkToFit="false"/>
      <protection locked="true" hidden="false"/>
    </xf>
    <xf numFmtId="164" fontId="15" fillId="0" borderId="2" xfId="0" applyFont="true" applyBorder="true" applyAlignment="true" applyProtection="false">
      <alignment horizontal="left" vertical="center" textRotation="0" wrapText="true" indent="0" shrinkToFit="false"/>
      <protection locked="true" hidden="false"/>
    </xf>
    <xf numFmtId="164" fontId="12" fillId="42" borderId="28" xfId="0" applyFont="true" applyBorder="true" applyAlignment="true" applyProtection="false">
      <alignment horizontal="left" vertical="bottom" textRotation="0" wrapText="true" indent="0" shrinkToFit="false"/>
      <protection locked="true" hidden="false"/>
    </xf>
    <xf numFmtId="164" fontId="27" fillId="42" borderId="28" xfId="0" applyFont="true" applyBorder="true" applyAlignment="true" applyProtection="false">
      <alignment horizontal="left" vertical="bottom" textRotation="0" wrapText="true" indent="0" shrinkToFit="false"/>
      <protection locked="true" hidden="false"/>
    </xf>
    <xf numFmtId="164" fontId="73" fillId="42" borderId="28" xfId="0" applyFont="true" applyBorder="true" applyAlignment="false" applyProtection="false">
      <alignment horizontal="general" vertical="bottom" textRotation="0" wrapText="false" indent="0" shrinkToFit="false"/>
      <protection locked="true" hidden="false"/>
    </xf>
    <xf numFmtId="164" fontId="73" fillId="42" borderId="28" xfId="0" applyFont="true" applyBorder="tru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left" vertical="bottom" textRotation="0" wrapText="true" indent="0" shrinkToFit="false"/>
      <protection locked="true" hidden="false"/>
    </xf>
    <xf numFmtId="164" fontId="74" fillId="0" borderId="0" xfId="0" applyFont="true" applyBorder="false" applyAlignment="true" applyProtection="false">
      <alignment horizontal="left" vertical="center" textRotation="0" wrapText="true" indent="15" shrinkToFit="false"/>
      <protection locked="true" hidden="false"/>
    </xf>
    <xf numFmtId="164" fontId="15" fillId="0" borderId="2" xfId="0" applyFont="true" applyBorder="true" applyAlignment="true" applyProtection="false">
      <alignment horizontal="justify" vertical="center" textRotation="0" wrapText="true" indent="0" shrinkToFit="false"/>
      <protection locked="true" hidden="false"/>
    </xf>
    <xf numFmtId="164" fontId="27" fillId="0" borderId="2" xfId="0" applyFont="true" applyBorder="true" applyAlignment="true" applyProtection="false">
      <alignment horizontal="left" vertical="center" textRotation="0" wrapText="true" indent="15" shrinkToFit="false"/>
      <protection locked="true" hidden="false"/>
    </xf>
    <xf numFmtId="164" fontId="27" fillId="0" borderId="2" xfId="0" applyFont="true" applyBorder="true" applyAlignment="true" applyProtection="false">
      <alignment horizontal="left" vertical="center" textRotation="0" wrapText="true" indent="0" shrinkToFit="false"/>
      <protection locked="true" hidden="false"/>
    </xf>
    <xf numFmtId="164" fontId="75" fillId="0" borderId="2" xfId="0" applyFont="true" applyBorder="true" applyAlignment="true" applyProtection="false">
      <alignment horizontal="left" vertical="center" textRotation="0" wrapText="true" indent="0" shrinkToFit="false"/>
      <protection locked="true" hidden="false"/>
    </xf>
    <xf numFmtId="164" fontId="27" fillId="42" borderId="0" xfId="0" applyFont="true" applyBorder="false" applyAlignment="true" applyProtection="false">
      <alignment horizontal="left" vertical="bottom" textRotation="0" wrapText="true" indent="0" shrinkToFit="false"/>
      <protection locked="true" hidden="false"/>
    </xf>
    <xf numFmtId="164" fontId="63" fillId="0" borderId="2" xfId="0" applyFont="true" applyBorder="true" applyAlignment="true" applyProtection="false">
      <alignment horizontal="left" vertical="center" textRotation="0" wrapText="true" indent="7" shrinkToFit="false"/>
      <protection locked="true" hidden="false"/>
    </xf>
    <xf numFmtId="164" fontId="76" fillId="0" borderId="2" xfId="20" applyFont="true" applyBorder="true" applyAlignment="true" applyProtection="true">
      <alignment horizontal="center" vertical="center" textRotation="0" wrapText="true" indent="0" shrinkToFit="false"/>
      <protection locked="false" hidden="false"/>
    </xf>
    <xf numFmtId="164" fontId="77" fillId="26" borderId="44"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78" fillId="0" borderId="2" xfId="0" applyFont="true" applyBorder="true" applyAlignment="true" applyProtection="false">
      <alignment horizontal="left" vertical="center" textRotation="0" wrapText="true" indent="15" shrinkToFit="false"/>
      <protection locked="true" hidden="false"/>
    </xf>
    <xf numFmtId="164" fontId="15" fillId="0" borderId="28" xfId="0" applyFont="true" applyBorder="true" applyAlignment="true" applyProtection="false">
      <alignment horizontal="left" vertical="center" textRotation="0" wrapText="true" indent="0" shrinkToFit="false"/>
      <protection locked="true" hidden="false"/>
    </xf>
    <xf numFmtId="164" fontId="12" fillId="42" borderId="28" xfId="0" applyFont="true" applyBorder="true" applyAlignment="true" applyProtection="false">
      <alignment horizontal="center" vertical="bottom" textRotation="0" wrapText="true" indent="0" shrinkToFit="false"/>
      <protection locked="true" hidden="false"/>
    </xf>
    <xf numFmtId="164" fontId="73" fillId="42" borderId="28" xfId="0" applyFont="true" applyBorder="true" applyAlignment="true" applyProtection="false">
      <alignment horizontal="center" vertical="bottom" textRotation="0" wrapText="false" indent="0" shrinkToFit="false"/>
      <protection locked="true" hidden="false"/>
    </xf>
    <xf numFmtId="164" fontId="72" fillId="0" borderId="2" xfId="0" applyFont="true" applyBorder="true" applyAlignment="true" applyProtection="false">
      <alignment horizontal="general" vertical="center" textRotation="0" wrapText="true" indent="0" shrinkToFit="false"/>
      <protection locked="true" hidden="false"/>
    </xf>
    <xf numFmtId="164" fontId="63" fillId="0" borderId="2" xfId="0" applyFont="true" applyBorder="true" applyAlignment="true" applyProtection="false">
      <alignment horizontal="general" vertical="bottom" textRotation="0" wrapText="true" indent="15" shrinkToFit="false"/>
      <protection locked="true" hidden="false"/>
    </xf>
    <xf numFmtId="164" fontId="78" fillId="0" borderId="2" xfId="0" applyFont="true" applyBorder="true" applyAlignment="true" applyProtection="false">
      <alignment horizontal="general" vertical="center" textRotation="0" wrapText="true" indent="15"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27" fillId="42" borderId="35" xfId="0" applyFont="true" applyBorder="true" applyAlignment="true" applyProtection="false">
      <alignment horizontal="left" vertical="bottom" textRotation="0" wrapText="true" indent="0" shrinkToFit="false"/>
      <protection locked="true" hidden="false"/>
    </xf>
    <xf numFmtId="164" fontId="15" fillId="0" borderId="2" xfId="0" applyFont="true" applyBorder="true" applyAlignment="true" applyProtection="false">
      <alignment horizontal="fill" vertical="center" textRotation="0" wrapText="true" indent="0" shrinkToFit="false"/>
      <protection locked="true" hidden="false"/>
    </xf>
    <xf numFmtId="164" fontId="78" fillId="0" borderId="2" xfId="0" applyFont="true" applyBorder="true" applyAlignment="true" applyProtection="false">
      <alignment horizontal="fill" vertical="center" textRotation="0" wrapText="true" indent="15" shrinkToFit="false"/>
      <protection locked="true" hidden="false"/>
    </xf>
    <xf numFmtId="164" fontId="13" fillId="26" borderId="41" xfId="0" applyFont="true" applyBorder="true" applyAlignment="true" applyProtection="false">
      <alignment horizontal="fill" vertical="center" textRotation="0" wrapText="true" indent="0" shrinkToFit="false"/>
      <protection locked="true" hidden="false"/>
    </xf>
    <xf numFmtId="164" fontId="63" fillId="0" borderId="2" xfId="0" applyFont="true" applyBorder="true" applyAlignment="true" applyProtection="false">
      <alignment horizontal="fill" vertical="center" textRotation="0" wrapText="true" indent="15" shrinkToFit="false"/>
      <protection locked="true" hidden="false"/>
    </xf>
    <xf numFmtId="164" fontId="72" fillId="0" borderId="2" xfId="0" applyFont="true" applyBorder="true" applyAlignment="true" applyProtection="false">
      <alignment horizontal="fill" vertical="center" textRotation="0" wrapText="tru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center" textRotation="0" wrapText="true" indent="0" shrinkToFit="false"/>
      <protection locked="true" hidden="false"/>
    </xf>
    <xf numFmtId="164" fontId="16" fillId="22" borderId="2" xfId="0" applyFont="true" applyBorder="true" applyAlignment="true" applyProtection="false">
      <alignment horizontal="left" vertical="center" textRotation="0" wrapText="tru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4" fillId="14" borderId="2" xfId="0" applyFont="true" applyBorder="true" applyAlignment="true" applyProtection="true">
      <alignment horizontal="center" vertical="center" textRotation="0" wrapText="true" indent="0" shrinkToFit="false"/>
      <protection locked="false" hidden="false"/>
    </xf>
    <xf numFmtId="164" fontId="16" fillId="12" borderId="3" xfId="0" applyFont="true" applyBorder="true" applyAlignment="true" applyProtection="false">
      <alignment horizontal="center" vertical="center" textRotation="0" wrapText="true" indent="0" shrinkToFit="false"/>
      <protection locked="true" hidden="false"/>
    </xf>
    <xf numFmtId="164" fontId="79" fillId="0" borderId="2" xfId="0" applyFont="true" applyBorder="true" applyAlignment="true" applyProtection="false">
      <alignment horizontal="center" vertical="center" textRotation="0" wrapText="true" indent="0" shrinkToFit="false"/>
      <protection locked="true" hidden="false"/>
    </xf>
    <xf numFmtId="164" fontId="80" fillId="0" borderId="2" xfId="0" applyFont="true" applyBorder="true" applyAlignment="true" applyProtection="false">
      <alignment horizontal="left" vertical="center" textRotation="0" wrapText="true" indent="15" shrinkToFit="false"/>
      <protection locked="true" hidden="false"/>
    </xf>
    <xf numFmtId="164" fontId="74" fillId="0" borderId="2" xfId="0" applyFont="true" applyBorder="true" applyAlignment="true" applyProtection="false">
      <alignment horizontal="left" vertical="center" textRotation="0" wrapText="true" indent="15"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81" fillId="0" borderId="28" xfId="0" applyFont="true" applyBorder="true" applyAlignment="true" applyProtection="false">
      <alignment horizontal="left" vertical="center" textRotation="0" wrapText="true" indent="0" shrinkToFit="false"/>
      <protection locked="true" hidden="false"/>
    </xf>
    <xf numFmtId="164" fontId="82" fillId="42" borderId="28" xfId="0" applyFont="true" applyBorder="true" applyAlignment="true" applyProtection="false">
      <alignment horizontal="left" vertical="bottom" textRotation="0" wrapText="true" indent="0" shrinkToFit="false"/>
      <protection locked="true" hidden="false"/>
    </xf>
    <xf numFmtId="164" fontId="48" fillId="42" borderId="28" xfId="0" applyFont="true" applyBorder="true" applyAlignment="true" applyProtection="false">
      <alignment horizontal="left" vertical="bottom" textRotation="0" wrapText="true" indent="0" shrinkToFit="false"/>
      <protection locked="true" hidden="false"/>
    </xf>
    <xf numFmtId="164" fontId="83" fillId="42" borderId="28" xfId="0" applyFont="true" applyBorder="true" applyAlignment="false" applyProtection="false">
      <alignment horizontal="general" vertical="bottom" textRotation="0" wrapText="false" indent="0" shrinkToFit="false"/>
      <protection locked="true" hidden="false"/>
    </xf>
    <xf numFmtId="164" fontId="83" fillId="42" borderId="28" xfId="0" applyFont="true" applyBorder="true" applyAlignment="true" applyProtection="false">
      <alignment horizontal="left" vertical="bottom" textRotation="0" wrapText="true" indent="0" shrinkToFit="false"/>
      <protection locked="true" hidden="false"/>
    </xf>
    <xf numFmtId="164" fontId="84" fillId="0" borderId="28" xfId="0" applyFont="true" applyBorder="true" applyAlignment="true" applyProtection="false">
      <alignment horizontal="left" vertical="center" textRotation="0" wrapText="true" indent="0" shrinkToFit="false"/>
      <protection locked="true" hidden="false"/>
    </xf>
    <xf numFmtId="164" fontId="85" fillId="42" borderId="28" xfId="0" applyFont="true" applyBorder="true" applyAlignment="true" applyProtection="false">
      <alignment horizontal="left" vertical="bottom" textRotation="0" wrapText="true" indent="0" shrinkToFit="false"/>
      <protection locked="true" hidden="false"/>
    </xf>
    <xf numFmtId="164" fontId="15" fillId="42" borderId="0" xfId="0" applyFont="true" applyBorder="true" applyAlignment="true" applyProtection="false">
      <alignment horizontal="left" vertical="bottom" textRotation="0" wrapText="true" indent="0" shrinkToFit="false"/>
      <protection locked="true" hidden="false"/>
    </xf>
    <xf numFmtId="164" fontId="15" fillId="42" borderId="28" xfId="0" applyFont="true" applyBorder="true" applyAlignment="true" applyProtection="false">
      <alignment horizontal="left" vertical="bottom" textRotation="0" wrapText="true" indent="0" shrinkToFit="false"/>
      <protection locked="true" hidden="false"/>
    </xf>
    <xf numFmtId="164" fontId="86" fillId="42" borderId="28" xfId="0" applyFont="true" applyBorder="true" applyAlignment="false" applyProtection="false">
      <alignment horizontal="general" vertical="bottom" textRotation="0" wrapText="false" indent="0" shrinkToFit="false"/>
      <protection locked="true" hidden="false"/>
    </xf>
    <xf numFmtId="164" fontId="86" fillId="42" borderId="28" xfId="0" applyFont="true" applyBorder="true" applyAlignment="true" applyProtection="false">
      <alignment horizontal="left" vertical="bottom" textRotation="0" wrapText="true" indent="0" shrinkToFit="false"/>
      <protection locked="true" hidden="false"/>
    </xf>
    <xf numFmtId="164" fontId="87" fillId="0" borderId="2" xfId="0" applyFont="true" applyBorder="true" applyAlignment="true" applyProtection="false">
      <alignment horizontal="left" vertical="center" textRotation="0" wrapText="true" indent="15" shrinkToFit="false"/>
      <protection locked="true" hidden="false"/>
    </xf>
    <xf numFmtId="164" fontId="7" fillId="22" borderId="3" xfId="0" applyFont="true" applyBorder="true" applyAlignment="true" applyProtection="true">
      <alignment horizontal="center" vertical="center" textRotation="0" wrapText="true" indent="0" shrinkToFit="false"/>
      <protection locked="false" hidden="false"/>
    </xf>
    <xf numFmtId="168" fontId="9" fillId="0" borderId="3" xfId="0" applyFont="true" applyBorder="true" applyAlignment="true" applyProtection="false">
      <alignment horizontal="center" vertical="center" textRotation="0" wrapText="true" indent="0" shrinkToFit="false"/>
      <protection locked="true" hidden="false"/>
    </xf>
    <xf numFmtId="164" fontId="88" fillId="26" borderId="3" xfId="0" applyFont="true" applyBorder="true" applyAlignment="true" applyProtection="true">
      <alignment horizontal="center" vertical="center" textRotation="0" wrapText="true" indent="0" shrinkToFit="false"/>
      <protection locked="fals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25" fillId="0" borderId="3" xfId="0" applyFont="true" applyBorder="true" applyAlignment="true" applyProtection="false">
      <alignment horizontal="center" vertical="center" textRotation="0" wrapText="true" indent="0" shrinkToFit="false"/>
      <protection locked="true" hidden="false"/>
    </xf>
    <xf numFmtId="164" fontId="27" fillId="0" borderId="48"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0" borderId="48" xfId="0" applyFont="true" applyBorder="tru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center" vertical="center" textRotation="0" wrapText="true" indent="0" shrinkToFit="false"/>
      <protection locked="true" hidden="false"/>
    </xf>
    <xf numFmtId="164" fontId="9" fillId="0" borderId="48" xfId="0" applyFont="true" applyBorder="true" applyAlignment="true" applyProtection="false">
      <alignment horizontal="center" vertical="center" textRotation="0" wrapText="true" indent="0" shrinkToFit="false"/>
      <protection locked="true" hidden="false"/>
    </xf>
    <xf numFmtId="164" fontId="7" fillId="22" borderId="0" xfId="0" applyFont="true" applyBorder="true" applyAlignment="true" applyProtection="false">
      <alignment horizontal="left" vertical="center" textRotation="0" wrapText="true" indent="0" shrinkToFit="false"/>
      <protection locked="true" hidden="false"/>
    </xf>
    <xf numFmtId="164" fontId="30" fillId="22" borderId="0" xfId="0" applyFont="true" applyBorder="true" applyAlignment="true" applyProtection="false">
      <alignment horizontal="left" vertical="center" textRotation="0" wrapText="true" indent="0" shrinkToFit="false"/>
      <protection locked="true" hidden="false"/>
    </xf>
    <xf numFmtId="164" fontId="27" fillId="0" borderId="35" xfId="0" applyFont="true" applyBorder="true" applyAlignment="true" applyProtection="false">
      <alignment horizontal="center" vertical="bottom" textRotation="0" wrapText="false" indent="0" shrinkToFit="false"/>
      <protection locked="true" hidden="false"/>
    </xf>
    <xf numFmtId="164" fontId="27" fillId="42" borderId="28" xfId="0" applyFont="true" applyBorder="true" applyAlignment="true" applyProtection="false">
      <alignment horizontal="center" vertical="bottom" textRotation="0" wrapText="false" indent="0" shrinkToFit="false"/>
      <protection locked="true" hidden="false"/>
    </xf>
    <xf numFmtId="164" fontId="27" fillId="42" borderId="28" xfId="0" applyFont="true" applyBorder="true" applyAlignment="true" applyProtection="false">
      <alignment horizontal="center" vertical="bottom" textRotation="0" wrapText="true" indent="0" shrinkToFit="false"/>
      <protection locked="true" hidden="false"/>
    </xf>
    <xf numFmtId="164" fontId="27" fillId="42" borderId="28"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true" applyAlignment="true" applyProtection="false">
      <alignment horizontal="left" vertical="center" textRotation="0" wrapText="true" indent="0" shrinkToFit="false"/>
      <protection locked="true" hidden="false"/>
    </xf>
    <xf numFmtId="164" fontId="25" fillId="0" borderId="28" xfId="0" applyFont="true" applyBorder="true" applyAlignment="true" applyProtection="false">
      <alignment horizontal="left" vertical="center" textRotation="0" wrapText="true" indent="0" shrinkToFit="false"/>
      <protection locked="true" hidden="false"/>
    </xf>
    <xf numFmtId="164" fontId="25" fillId="0" borderId="0" xfId="0" applyFont="true" applyBorder="true" applyAlignment="true" applyProtection="false">
      <alignment horizontal="left" vertical="center" textRotation="0" wrapText="true" indent="0" shrinkToFit="false"/>
      <protection locked="true" hidden="false"/>
    </xf>
    <xf numFmtId="164" fontId="9" fillId="0" borderId="28"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89" fillId="18" borderId="49" xfId="0" applyFont="true" applyBorder="true" applyAlignment="true" applyProtection="false">
      <alignment horizontal="center" vertical="center" textRotation="0" wrapText="true" indent="0" shrinkToFit="false"/>
      <protection locked="true" hidden="false"/>
    </xf>
    <xf numFmtId="164" fontId="25" fillId="46" borderId="28"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6" borderId="0" xfId="0" applyFont="true" applyBorder="false" applyAlignment="true" applyProtection="false">
      <alignment horizontal="general" vertical="bottom" textRotation="0" wrapText="true" indent="0" shrinkToFit="false"/>
      <protection locked="true" hidden="false"/>
    </xf>
    <xf numFmtId="164" fontId="90" fillId="18" borderId="0"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0" builtinId="54" customBuiltin="true"/>
  </cellStyles>
  <colors>
    <indexedColors>
      <rgbColor rgb="FF000000"/>
      <rgbColor rgb="FFFFFFFF"/>
      <rgbColor rgb="FFFF0000"/>
      <rgbColor rgb="FFDFDFDF"/>
      <rgbColor rgb="FF0000FF"/>
      <rgbColor rgb="FFFFFF00"/>
      <rgbColor rgb="FFFF7F7F"/>
      <rgbColor rgb="FF0CBCFF"/>
      <rgbColor rgb="FF840000"/>
      <rgbColor rgb="FF729FCF"/>
      <rgbColor rgb="FF111111"/>
      <rgbColor rgb="FF808000"/>
      <rgbColor rgb="FFFFDF7F"/>
      <rgbColor rgb="FF194F7F"/>
      <rgbColor rgb="FFC0C0C0"/>
      <rgbColor rgb="FF68988C"/>
      <rgbColor rgb="FF9999FF"/>
      <rgbColor rgb="FF993366"/>
      <rgbColor rgb="FFFFFFCC"/>
      <rgbColor rgb="FFCCFFFF"/>
      <rgbColor rgb="FF333F50"/>
      <rgbColor rgb="FFFF8080"/>
      <rgbColor rgb="FF0066CC"/>
      <rgbColor rgb="FFCCCCFF"/>
      <rgbColor rgb="FFFFF2CC"/>
      <rgbColor rgb="FFF68C5C"/>
      <rgbColor rgb="FFFFD320"/>
      <rgbColor rgb="FFD9D9D9"/>
      <rgbColor rgb="FFE7E6E6"/>
      <rgbColor rgb="FFFBE5D6"/>
      <rgbColor rgb="FF3399FF"/>
      <rgbColor rgb="FFF2F2F2"/>
      <rgbColor rgb="FF00CCFF"/>
      <rgbColor rgb="FFEAEDF2"/>
      <rgbColor rgb="FFE6E6E6"/>
      <rgbColor rgb="FFFFECB2"/>
      <rgbColor rgb="FFAECCED"/>
      <rgbColor rgb="FFFD9991"/>
      <rgbColor rgb="FFB2C9E1"/>
      <rgbColor rgb="FFFFCC99"/>
      <rgbColor rgb="FF4472C4"/>
      <rgbColor rgb="FF33CCCC"/>
      <rgbColor rgb="FF7FD7A7"/>
      <rgbColor rgb="FFFDCE00"/>
      <rgbColor rgb="FFFFC000"/>
      <rgbColor rgb="FFF07F28"/>
      <rgbColor rgb="FF629CD4"/>
      <rgbColor rgb="FF8FAADC"/>
      <rgbColor rgb="FF203864"/>
      <rgbColor rgb="FF00B050"/>
      <rgbColor rgb="FF0D1312"/>
      <rgbColor rgb="FF3C3C3C"/>
      <rgbColor rgb="FF993300"/>
      <rgbColor rgb="FFFF420E"/>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600">
                <a:solidFill>
                  <a:srgbClr val="f2f2f2"/>
                </a:solidFill>
                <a:latin typeface="Calibri"/>
              </a:rPr>
              <a:t>Networking Test Case &amp; Automation </a:t>
            </a:r>
          </a:p>
        </c:rich>
      </c:tx>
      <c:layout/>
    </c:title>
    <c:plotArea>
      <c:layout/>
      <c:lineChart>
        <c:grouping val="standard"/>
        <c:ser>
          <c:idx val="0"/>
          <c:order val="0"/>
          <c:tx>
            <c:strRef>
              <c:f>SUMMARY!$W$97</c:f>
              <c:strCache>
                <c:ptCount val="1"/>
                <c:pt idx="0">
                  <c:v>TCs</c:v>
                </c:pt>
              </c:strCache>
            </c:strRef>
          </c:tx>
          <c:spPr>
            <a:solidFill>
              <a:srgbClr val="ed7d31"/>
            </a:solidFill>
            <a:ln w="34920">
              <a:solidFill>
                <a:srgbClr val="ed7d31"/>
              </a:solidFill>
              <a:round/>
            </a:ln>
          </c:spPr>
          <c:marker>
            <c:size val="4"/>
          </c:marker>
          <c:dLbls>
            <c:dLbl>
              <c:idx val="0"/>
              <c:dLblPos val="r"/>
              <c:showLegendKey val="0"/>
              <c:showVal val="1"/>
              <c:showCatName val="0"/>
              <c:showSerName val="0"/>
              <c:showPercent val="0"/>
              <c:separator>; </c:separator>
            </c:dLbl>
            <c:dLbl>
              <c:idx val="1"/>
              <c:dLblPos val="r"/>
              <c:showLegendKey val="0"/>
              <c:showVal val="1"/>
              <c:showCatName val="0"/>
              <c:showSerName val="0"/>
              <c:showPercent val="0"/>
              <c:separator>; </c:separator>
            </c:dLbl>
            <c:dLbl>
              <c:idx val="2"/>
              <c:dLblPos val="r"/>
              <c:showLegendKey val="0"/>
              <c:showVal val="1"/>
              <c:showCatName val="0"/>
              <c:showSerName val="0"/>
              <c:showPercent val="0"/>
              <c:separator>; </c:separator>
            </c:dLbl>
            <c:dLbl>
              <c:idx val="3"/>
              <c:dLblPos val="r"/>
              <c:showLegendKey val="0"/>
              <c:showVal val="1"/>
              <c:showCatName val="0"/>
              <c:showSerName val="0"/>
              <c:showPercent val="0"/>
              <c:separator>; </c:separator>
            </c:dLbl>
            <c:showLegendKey val="0"/>
            <c:showVal val="1"/>
            <c:showCatName val="0"/>
            <c:showSerName val="0"/>
            <c:showPercent val="0"/>
          </c:dLbls>
          <c:cat>
            <c:strRef>
              <c:f>SUMMARY!$U$98:$U$101</c:f>
              <c:strCache>
                <c:ptCount val="4"/>
                <c:pt idx="0">
                  <c:v>Exsting Statistics</c:v>
                </c:pt>
                <c:pt idx="1">
                  <c:v>Week5
(28/01/2019-01/02/2019)</c:v>
                </c:pt>
                <c:pt idx="2">
                  <c:v>Week6
(04/02/2019-07/02/2019)</c:v>
                </c:pt>
                <c:pt idx="3">
                  <c:v>Week7
(11/02/2019-15/02/2019)</c:v>
                </c:pt>
              </c:strCache>
            </c:strRef>
          </c:cat>
          <c:val>
            <c:numRef>
              <c:f>SUMMARY!$W$98:$W$101</c:f>
              <c:numCache>
                <c:formatCode>General</c:formatCode>
                <c:ptCount val="4"/>
                <c:pt idx="0">
                  <c:v>1302</c:v>
                </c:pt>
                <c:pt idx="1">
                  <c:v>1350</c:v>
                </c:pt>
                <c:pt idx="2">
                  <c:v>1448</c:v>
                </c:pt>
                <c:pt idx="3">
                  <c:v>1563</c:v>
                </c:pt>
              </c:numCache>
            </c:numRef>
          </c:val>
        </c:ser>
        <c:ser>
          <c:idx val="1"/>
          <c:order val="1"/>
          <c:tx>
            <c:strRef>
              <c:f>SUMMARY!$V$97</c:f>
              <c:strCache>
                <c:ptCount val="1"/>
                <c:pt idx="0">
                  <c:v># AUTOMATED TCs</c:v>
                </c:pt>
              </c:strCache>
            </c:strRef>
          </c:tx>
          <c:spPr>
            <a:solidFill>
              <a:srgbClr val="4472c4"/>
            </a:solidFill>
            <a:ln w="34920">
              <a:solidFill>
                <a:srgbClr val="4472c4"/>
              </a:solidFill>
              <a:round/>
            </a:ln>
          </c:spPr>
          <c:marker>
            <c:size val="4"/>
          </c:marker>
          <c:dLbls>
            <c:dLbl>
              <c:idx val="0"/>
              <c:dLblPos val="r"/>
              <c:showLegendKey val="0"/>
              <c:showVal val="1"/>
              <c:showCatName val="0"/>
              <c:showSerName val="0"/>
              <c:showPercent val="0"/>
              <c:separator>; </c:separator>
            </c:dLbl>
            <c:dLbl>
              <c:idx val="1"/>
              <c:dLblPos val="r"/>
              <c:showLegendKey val="0"/>
              <c:showVal val="1"/>
              <c:showCatName val="0"/>
              <c:showSerName val="0"/>
              <c:showPercent val="0"/>
              <c:separator>; </c:separator>
            </c:dLbl>
            <c:dLbl>
              <c:idx val="2"/>
              <c:dLblPos val="r"/>
              <c:showLegendKey val="0"/>
              <c:showVal val="1"/>
              <c:showCatName val="0"/>
              <c:showSerName val="0"/>
              <c:showPercent val="0"/>
              <c:separator>; </c:separator>
            </c:dLbl>
            <c:dLbl>
              <c:idx val="3"/>
              <c:dLblPos val="r"/>
              <c:showLegendKey val="0"/>
              <c:showVal val="1"/>
              <c:showCatName val="0"/>
              <c:showSerName val="0"/>
              <c:showPercent val="0"/>
              <c:separator>; </c:separator>
            </c:dLbl>
            <c:showLegendKey val="0"/>
            <c:showVal val="1"/>
            <c:showCatName val="0"/>
            <c:showSerName val="0"/>
            <c:showPercent val="0"/>
          </c:dLbls>
          <c:cat>
            <c:strRef>
              <c:f>SUMMARY!$U$98:$U$101</c:f>
              <c:strCache>
                <c:ptCount val="4"/>
                <c:pt idx="0">
                  <c:v>Exsting Statistics</c:v>
                </c:pt>
                <c:pt idx="1">
                  <c:v>Week5
(28/01/2019-01/02/2019)</c:v>
                </c:pt>
                <c:pt idx="2">
                  <c:v>Week6
(04/02/2019-07/02/2019)</c:v>
                </c:pt>
                <c:pt idx="3">
                  <c:v>Week7
(11/02/2019-15/02/2019)</c:v>
                </c:pt>
              </c:strCache>
            </c:strRef>
          </c:cat>
          <c:val>
            <c:numRef>
              <c:f>SUMMARY!$V$98:$V$101</c:f>
              <c:numCache>
                <c:formatCode>General</c:formatCode>
                <c:ptCount val="4"/>
                <c:pt idx="0">
                  <c:v>371</c:v>
                </c:pt>
                <c:pt idx="1">
                  <c:v>381</c:v>
                </c:pt>
                <c:pt idx="2">
                  <c:v>401</c:v>
                </c:pt>
                <c:pt idx="3">
                  <c:v>421</c:v>
                </c:pt>
              </c:numCache>
            </c:numRef>
          </c:val>
        </c:ser>
        <c:marker val="1"/>
        <c:axId val="92485344"/>
        <c:axId val="79277430"/>
      </c:lineChart>
      <c:catAx>
        <c:axId val="92485344"/>
        <c:scaling>
          <c:orientation val="minMax"/>
        </c:scaling>
        <c:delete val="0"/>
        <c:axPos val="b"/>
        <c:majorGridlines>
          <c:spPr>
            <a:ln w="9360">
              <a:solidFill>
                <a:srgbClr val="f2f2f2"/>
              </a:solidFill>
              <a:round/>
            </a:ln>
          </c:spPr>
        </c:majorGridlines>
        <c:majorTickMark val="none"/>
        <c:minorTickMark val="none"/>
        <c:tickLblPos val="nextTo"/>
        <c:spPr>
          <a:ln w="12600">
            <a:solidFill>
              <a:srgbClr val="f2f2f2"/>
            </a:solidFill>
            <a:round/>
          </a:ln>
        </c:spPr>
        <c:crossAx val="79277430"/>
        <c:crossesAt val="0"/>
        <c:auto val="1"/>
        <c:lblAlgn val="ctr"/>
        <c:lblOffset val="100"/>
      </c:catAx>
      <c:valAx>
        <c:axId val="79277430"/>
        <c:scaling>
          <c:orientation val="minMax"/>
          <c:max val="1500"/>
          <c:min val="300"/>
        </c:scaling>
        <c:delete val="1"/>
        <c:axPos val="l"/>
        <c:majorTickMark val="none"/>
        <c:minorTickMark val="none"/>
        <c:tickLblPos val="nextTo"/>
        <c:spPr>
          <a:ln w="6480">
            <a:solidFill>
              <a:srgbClr val="8b8b8b"/>
            </a:solidFill>
            <a:round/>
          </a:ln>
        </c:spPr>
        <c:crossAx val="92485344"/>
        <c:crosses val="max"/>
      </c:valAx>
      <c:spPr>
        <a:noFill/>
        <a:ln>
          <a:noFill/>
        </a:ln>
      </c:spPr>
    </c:plotArea>
    <c:legend>
      <c:legendPos val="b"/>
      <c:overlay val="0"/>
      <c:spPr>
        <a:noFill/>
        <a:ln>
          <a:noFill/>
        </a:ln>
      </c:spPr>
    </c:legend>
    <c:plotVisOnly val="1"/>
  </c:chart>
  <c:spPr>
    <a:no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600">
                <a:solidFill>
                  <a:srgbClr val="f2f2f2"/>
                </a:solidFill>
                <a:latin typeface="Calibri"/>
              </a:rPr>
              <a:t>Component-wise Status</a:t>
            </a:r>
          </a:p>
        </c:rich>
      </c:tx>
      <c:layout/>
    </c:title>
    <c:plotArea>
      <c:layout/>
      <c:barChart>
        <c:barDir val="col"/>
        <c:grouping val="clustered"/>
        <c:ser>
          <c:idx val="0"/>
          <c:order val="0"/>
          <c:tx>
            <c:strRef>
              <c:f>SUMMARY!$V$111</c:f>
              <c:strCache>
                <c:ptCount val="1"/>
                <c:pt idx="0">
                  <c:v>TCs</c:v>
                </c:pt>
              </c:strCache>
            </c:strRef>
          </c:tx>
          <c:spPr>
            <a:noFill/>
            <a:ln>
              <a:noFill/>
            </a:ln>
          </c:spPr>
          <c:cat>
            <c:strRef>
              <c:f>SUMMARY!$U$112:$U$127</c:f>
              <c:strCache>
                <c:ptCount val="16"/>
                <c:pt idx="0">
                  <c:v>DHCP_Client_Func_Tcs</c:v>
                </c:pt>
                <c:pt idx="1">
                  <c:v>DHCP_Server_Func_Tcs</c:v>
                </c:pt>
                <c:pt idx="2">
                  <c:v>Routing_and_Bridging_Func_Tcs</c:v>
                </c:pt>
                <c:pt idx="3">
                  <c:v>WebPage_and_CLI_TCs</c:v>
                </c:pt>
                <c:pt idx="4">
                  <c:v>PPPoE</c:v>
                </c:pt>
                <c:pt idx="5">
                  <c:v>Firewall &amp; NAT</c:v>
                </c:pt>
                <c:pt idx="6">
                  <c:v>IPSec</c:v>
                </c:pt>
                <c:pt idx="7">
                  <c:v>PPTP</c:v>
                </c:pt>
                <c:pt idx="8">
                  <c:v>L2TP</c:v>
                </c:pt>
                <c:pt idx="9">
                  <c:v>IGMP</c:v>
                </c:pt>
                <c:pt idx="10">
                  <c:v>DMZ</c:v>
                </c:pt>
                <c:pt idx="11">
                  <c:v>Port-Forwarding</c:v>
                </c:pt>
                <c:pt idx="12">
                  <c:v>DMZ+Port-Forwarding</c:v>
                </c:pt>
                <c:pt idx="13">
                  <c:v>DNS</c:v>
                </c:pt>
                <c:pt idx="14">
                  <c:v>NET_Stress_and_Stability</c:v>
                </c:pt>
                <c:pt idx="15">
                  <c:v>EthLAN_Miscellaneous</c:v>
                </c:pt>
              </c:strCache>
            </c:strRef>
          </c:cat>
          <c:val>
            <c:numRef>
              <c:f>SUMMARY!$V$112:$V$127</c:f>
              <c:numCache>
                <c:formatCode>General</c:formatCode>
                <c:ptCount val="16"/>
                <c:pt idx="0">
                  <c:v>103</c:v>
                </c:pt>
                <c:pt idx="1">
                  <c:v>135</c:v>
                </c:pt>
                <c:pt idx="2">
                  <c:v>99</c:v>
                </c:pt>
                <c:pt idx="3">
                  <c:v>133</c:v>
                </c:pt>
                <c:pt idx="4">
                  <c:v>101</c:v>
                </c:pt>
                <c:pt idx="5">
                  <c:v>50</c:v>
                </c:pt>
                <c:pt idx="6">
                  <c:v>16</c:v>
                </c:pt>
                <c:pt idx="7">
                  <c:v>48</c:v>
                </c:pt>
                <c:pt idx="8">
                  <c:v>31</c:v>
                </c:pt>
                <c:pt idx="9">
                  <c:v>11</c:v>
                </c:pt>
                <c:pt idx="10">
                  <c:v>112</c:v>
                </c:pt>
                <c:pt idx="11">
                  <c:v>98</c:v>
                </c:pt>
                <c:pt idx="12">
                  <c:v>70</c:v>
                </c:pt>
                <c:pt idx="13">
                  <c:v>504</c:v>
                </c:pt>
                <c:pt idx="14">
                  <c:v>22</c:v>
                </c:pt>
                <c:pt idx="15">
                  <c:v>31</c:v>
                </c:pt>
              </c:numCache>
            </c:numRef>
          </c:val>
        </c:ser>
        <c:gapWidth val="150"/>
        <c:axId val="79158670"/>
        <c:axId val="41998030"/>
      </c:barChart>
      <c:lineChart>
        <c:grouping val="standard"/>
        <c:ser>
          <c:idx val="0"/>
          <c:order val="0"/>
          <c:tx>
            <c:strRef>
              <c:f>SUMMARY!$W$111</c:f>
              <c:strCache>
                <c:ptCount val="1"/>
                <c:pt idx="0">
                  <c:v>Automated TC(%)</c:v>
                </c:pt>
              </c:strCache>
            </c:strRef>
          </c:tx>
          <c:spPr>
            <a:solidFill>
              <a:srgbClr val="ed7d31"/>
            </a:solidFill>
            <a:ln w="34920">
              <a:solidFill>
                <a:srgbClr val="ed7d31"/>
              </a:solidFill>
              <a:round/>
            </a:ln>
          </c:spPr>
          <c:marker>
            <c:size val="7"/>
          </c:marker>
          <c:dLbls>
            <c:dLbl>
              <c:idx val="0"/>
              <c:dLblPos val="ctr"/>
              <c:showLegendKey val="0"/>
              <c:showVal val="1"/>
              <c:showCatName val="0"/>
              <c:showSerName val="0"/>
              <c:showPercent val="0"/>
              <c:separator>; </c:separator>
            </c:dLbl>
            <c:dLbl>
              <c:idx val="1"/>
              <c:dLblPos val="ctr"/>
              <c:showLegendKey val="0"/>
              <c:showVal val="1"/>
              <c:showCatName val="0"/>
              <c:showSerName val="0"/>
              <c:showPercent val="0"/>
              <c:separator>; </c:separator>
            </c:dLbl>
            <c:dLbl>
              <c:idx val="2"/>
              <c:dLblPos val="ctr"/>
              <c:showLegendKey val="0"/>
              <c:showVal val="1"/>
              <c:showCatName val="0"/>
              <c:showSerName val="0"/>
              <c:showPercent val="0"/>
              <c:separator>; </c:separator>
            </c:dLbl>
            <c:dLbl>
              <c:idx val="3"/>
              <c:dLblPos val="ctr"/>
              <c:showLegendKey val="0"/>
              <c:showVal val="1"/>
              <c:showCatName val="0"/>
              <c:showSerName val="0"/>
              <c:showPercent val="0"/>
              <c:separator>; </c:separator>
            </c:dLbl>
            <c:dLbl>
              <c:idx val="4"/>
              <c:dLblPos val="ctr"/>
              <c:showLegendKey val="0"/>
              <c:showVal val="1"/>
              <c:showCatName val="0"/>
              <c:showSerName val="0"/>
              <c:showPercent val="0"/>
              <c:separator>; </c:separator>
            </c:dLbl>
            <c:dLbl>
              <c:idx val="5"/>
              <c:dLblPos val="ctr"/>
              <c:showLegendKey val="0"/>
              <c:showVal val="1"/>
              <c:showCatName val="0"/>
              <c:showSerName val="0"/>
              <c:showPercent val="0"/>
              <c:separator>; </c:separator>
            </c:dLbl>
            <c:dLbl>
              <c:idx val="6"/>
              <c:dLblPos val="ctr"/>
              <c:showLegendKey val="0"/>
              <c:showVal val="1"/>
              <c:showCatName val="0"/>
              <c:showSerName val="0"/>
              <c:showPercent val="0"/>
              <c:separator>; </c:separator>
            </c:dLbl>
            <c:dLbl>
              <c:idx val="7"/>
              <c:dLblPos val="ctr"/>
              <c:showLegendKey val="0"/>
              <c:showVal val="1"/>
              <c:showCatName val="0"/>
              <c:showSerName val="0"/>
              <c:showPercent val="0"/>
              <c:separator>; </c:separator>
            </c:dLbl>
            <c:dLbl>
              <c:idx val="8"/>
              <c:dLblPos val="ctr"/>
              <c:showLegendKey val="0"/>
              <c:showVal val="1"/>
              <c:showCatName val="0"/>
              <c:showSerName val="0"/>
              <c:showPercent val="0"/>
              <c:separator>; </c:separator>
            </c:dLbl>
            <c:dLbl>
              <c:idx val="9"/>
              <c:dLblPos val="ctr"/>
              <c:showLegendKey val="0"/>
              <c:showVal val="1"/>
              <c:showCatName val="0"/>
              <c:showSerName val="0"/>
              <c:showPercent val="0"/>
              <c:separator>; </c:separator>
            </c:dLbl>
            <c:dLbl>
              <c:idx val="10"/>
              <c:dLblPos val="ctr"/>
              <c:showLegendKey val="0"/>
              <c:showVal val="1"/>
              <c:showCatName val="0"/>
              <c:showSerName val="0"/>
              <c:showPercent val="0"/>
              <c:separator>; </c:separator>
            </c:dLbl>
            <c:dLbl>
              <c:idx val="11"/>
              <c:dLblPos val="ctr"/>
              <c:showLegendKey val="0"/>
              <c:showVal val="1"/>
              <c:showCatName val="0"/>
              <c:showSerName val="0"/>
              <c:showPercent val="0"/>
              <c:separator>; </c:separator>
            </c:dLbl>
            <c:dLbl>
              <c:idx val="12"/>
              <c:dLblPos val="ctr"/>
              <c:showLegendKey val="0"/>
              <c:showVal val="1"/>
              <c:showCatName val="0"/>
              <c:showSerName val="0"/>
              <c:showPercent val="0"/>
              <c:separator>; </c:separator>
            </c:dLbl>
            <c:dLbl>
              <c:idx val="13"/>
              <c:dLblPos val="ctr"/>
              <c:showLegendKey val="0"/>
              <c:showVal val="1"/>
              <c:showCatName val="0"/>
              <c:showSerName val="0"/>
              <c:showPercent val="0"/>
              <c:separator>; </c:separator>
            </c:dLbl>
            <c:dLbl>
              <c:idx val="14"/>
              <c:dLblPos val="ctr"/>
              <c:showLegendKey val="0"/>
              <c:showVal val="1"/>
              <c:showCatName val="0"/>
              <c:showSerName val="0"/>
              <c:showPercent val="0"/>
              <c:separator>; </c:separator>
            </c:dLbl>
            <c:dLbl>
              <c:idx val="15"/>
              <c:dLblPos val="ctr"/>
              <c:showLegendKey val="0"/>
              <c:showVal val="1"/>
              <c:showCatName val="0"/>
              <c:showSerName val="0"/>
              <c:showPercent val="0"/>
              <c:separator>; </c:separator>
            </c:dLbl>
            <c:showLegendKey val="0"/>
            <c:showVal val="1"/>
            <c:showCatName val="0"/>
            <c:showSerName val="0"/>
            <c:showPercent val="0"/>
          </c:dLbls>
          <c:cat>
            <c:strRef>
              <c:f>SUMMARY!$U$112:$U$127</c:f>
              <c:strCache>
                <c:ptCount val="16"/>
                <c:pt idx="0">
                  <c:v>DHCP_Client_Func_Tcs</c:v>
                </c:pt>
                <c:pt idx="1">
                  <c:v>DHCP_Server_Func_Tcs</c:v>
                </c:pt>
                <c:pt idx="2">
                  <c:v>Routing_and_Bridging_Func_Tcs</c:v>
                </c:pt>
                <c:pt idx="3">
                  <c:v>WebPage_and_CLI_TCs</c:v>
                </c:pt>
                <c:pt idx="4">
                  <c:v>PPPoE</c:v>
                </c:pt>
                <c:pt idx="5">
                  <c:v>Firewall &amp; NAT</c:v>
                </c:pt>
                <c:pt idx="6">
                  <c:v>IPSec</c:v>
                </c:pt>
                <c:pt idx="7">
                  <c:v>PPTP</c:v>
                </c:pt>
                <c:pt idx="8">
                  <c:v>L2TP</c:v>
                </c:pt>
                <c:pt idx="9">
                  <c:v>IGMP</c:v>
                </c:pt>
                <c:pt idx="10">
                  <c:v>DMZ</c:v>
                </c:pt>
                <c:pt idx="11">
                  <c:v>Port-Forwarding</c:v>
                </c:pt>
                <c:pt idx="12">
                  <c:v>DMZ+Port-Forwarding</c:v>
                </c:pt>
                <c:pt idx="13">
                  <c:v>DNS</c:v>
                </c:pt>
                <c:pt idx="14">
                  <c:v>NET_Stress_and_Stability</c:v>
                </c:pt>
                <c:pt idx="15">
                  <c:v>EthLAN_Miscellaneous</c:v>
                </c:pt>
              </c:strCache>
            </c:strRef>
          </c:cat>
          <c:val>
            <c:numRef>
              <c:f>SUMMARY!$W$112:$W$127</c:f>
              <c:numCache>
                <c:formatCode>General</c:formatCode>
                <c:ptCount val="16"/>
                <c:pt idx="0">
                  <c:v>68.9320388349515</c:v>
                </c:pt>
                <c:pt idx="1">
                  <c:v>2.22222222222222</c:v>
                </c:pt>
                <c:pt idx="2">
                  <c:v>8.08080808080808</c:v>
                </c:pt>
                <c:pt idx="3">
                  <c:v>1.50375939849624</c:v>
                </c:pt>
                <c:pt idx="4">
                  <c:v>2.97029702970297</c:v>
                </c:pt>
                <c:pt idx="5">
                  <c:v>60</c:v>
                </c:pt>
                <c:pt idx="6">
                  <c:v>0</c:v>
                </c:pt>
                <c:pt idx="7">
                  <c:v>6.25</c:v>
                </c:pt>
                <c:pt idx="8">
                  <c:v>0</c:v>
                </c:pt>
                <c:pt idx="9">
                  <c:v>90.9090909090909</c:v>
                </c:pt>
                <c:pt idx="10">
                  <c:v>85.7142857142857</c:v>
                </c:pt>
                <c:pt idx="11">
                  <c:v>100</c:v>
                </c:pt>
                <c:pt idx="12">
                  <c:v>100</c:v>
                </c:pt>
                <c:pt idx="13">
                  <c:v>2.38095238095238</c:v>
                </c:pt>
                <c:pt idx="14">
                  <c:v>0</c:v>
                </c:pt>
                <c:pt idx="15">
                  <c:v>19.3548387096774</c:v>
                </c:pt>
              </c:numCache>
            </c:numRef>
          </c:val>
        </c:ser>
        <c:marker val="1"/>
        <c:axId val="50747131"/>
        <c:axId val="97622169"/>
      </c:lineChart>
      <c:catAx>
        <c:axId val="79158670"/>
        <c:scaling>
          <c:orientation val="minMax"/>
        </c:scaling>
        <c:delete val="0"/>
        <c:axPos val="b"/>
        <c:title>
          <c:tx>
            <c:rich>
              <a:bodyPr/>
              <a:lstStyle/>
              <a:p>
                <a:pPr>
                  <a:defRPr/>
                </a:pPr>
                <a:r>
                  <a:rPr b="1" sz="900">
                    <a:solidFill>
                      <a:srgbClr val="ffc000"/>
                    </a:solidFill>
                    <a:latin typeface="Calibri"/>
                  </a:rPr>
                  <a:t>Network Component/Category </a:t>
                </a:r>
              </a:p>
            </c:rich>
          </c:tx>
          <c:layout/>
        </c:title>
        <c:majorTickMark val="none"/>
        <c:minorTickMark val="none"/>
        <c:tickLblPos val="nextTo"/>
        <c:spPr>
          <a:ln w="12600">
            <a:solidFill>
              <a:srgbClr val="f2f2f2"/>
            </a:solidFill>
            <a:round/>
          </a:ln>
        </c:spPr>
        <c:crossAx val="41998030"/>
        <c:crossesAt val="0"/>
        <c:auto val="1"/>
        <c:lblAlgn val="ctr"/>
        <c:lblOffset val="100"/>
      </c:catAx>
      <c:valAx>
        <c:axId val="41998030"/>
        <c:scaling>
          <c:orientation val="minMax"/>
        </c:scaling>
        <c:delete val="0"/>
        <c:axPos val="l"/>
        <c:majorGridlines>
          <c:spPr>
            <a:ln w="9360">
              <a:solidFill>
                <a:srgbClr val="f2f2f2"/>
              </a:solidFill>
              <a:round/>
            </a:ln>
          </c:spPr>
        </c:majorGridlines>
        <c:title>
          <c:tx>
            <c:rich>
              <a:bodyPr/>
              <a:lstStyle/>
              <a:p>
                <a:pPr>
                  <a:defRPr/>
                </a:pPr>
                <a:r>
                  <a:rPr b="1" sz="900">
                    <a:solidFill>
                      <a:srgbClr val="ffc000"/>
                    </a:solidFill>
                    <a:latin typeface="Calibri"/>
                  </a:rPr>
                  <a:t># Test Cases</a:t>
                </a:r>
              </a:p>
            </c:rich>
          </c:tx>
          <c:layout/>
        </c:title>
        <c:majorTickMark val="none"/>
        <c:minorTickMark val="none"/>
        <c:tickLblPos val="nextTo"/>
        <c:spPr>
          <a:ln w="6480">
            <a:noFill/>
          </a:ln>
        </c:spPr>
        <c:crossAx val="79158670"/>
        <c:crossesAt val="0"/>
        <c:majorUnit val="20"/>
      </c:valAx>
      <c:catAx>
        <c:axId val="50747131"/>
        <c:scaling>
          <c:orientation val="minMax"/>
        </c:scaling>
        <c:delete val="0"/>
        <c:axPos val="b"/>
        <c:title>
          <c:tx>
            <c:rich>
              <a:bodyPr/>
              <a:lstStyle/>
              <a:p>
                <a:pPr>
                  <a:defRPr/>
                </a:pPr>
                <a:r>
                  <a:rPr b="1" sz="900">
                    <a:solidFill>
                      <a:srgbClr val="ffc000"/>
                    </a:solidFill>
                    <a:latin typeface="Calibri"/>
                  </a:rPr>
                  <a:t>Network Component/Category </a:t>
                </a:r>
              </a:p>
            </c:rich>
          </c:tx>
          <c:layout/>
        </c:title>
        <c:majorTickMark val="none"/>
        <c:minorTickMark val="none"/>
        <c:tickLblPos val="nextTo"/>
        <c:spPr>
          <a:ln w="12600">
            <a:solidFill>
              <a:srgbClr val="f2f2f2"/>
            </a:solidFill>
            <a:round/>
          </a:ln>
        </c:spPr>
        <c:crossAx val="97622169"/>
        <c:crossesAt val="0"/>
        <c:auto val="1"/>
        <c:lblAlgn val="ctr"/>
        <c:lblOffset val="100"/>
      </c:catAx>
      <c:valAx>
        <c:axId val="97622169"/>
        <c:scaling>
          <c:orientation val="minMax"/>
        </c:scaling>
        <c:delete val="0"/>
        <c:axPos val="l"/>
        <c:title>
          <c:tx>
            <c:rich>
              <a:bodyPr/>
              <a:lstStyle/>
              <a:p>
                <a:pPr>
                  <a:defRPr/>
                </a:pPr>
                <a:r>
                  <a:rPr b="1" sz="900">
                    <a:solidFill>
                      <a:srgbClr val="ffc000"/>
                    </a:solidFill>
                    <a:latin typeface="Calibri"/>
                  </a:rPr>
                  <a:t># Test Cases</a:t>
                </a:r>
              </a:p>
            </c:rich>
          </c:tx>
          <c:layout/>
        </c:title>
        <c:majorTickMark val="none"/>
        <c:minorTickMark val="none"/>
        <c:tickLblPos val="nextTo"/>
        <c:spPr>
          <a:ln w="6480">
            <a:noFill/>
          </a:ln>
        </c:spPr>
        <c:crossAx val="50747131"/>
        <c:crossesAt val="0"/>
        <c:majorUnit val="20"/>
      </c:valAx>
      <c:spPr>
        <a:noFill/>
        <a:ln>
          <a:noFill/>
        </a:ln>
      </c:spPr>
    </c:plotArea>
    <c:legend>
      <c:legendPos val="b"/>
      <c:overlay val="0"/>
      <c:spPr>
        <a:noFill/>
        <a:ln>
          <a:noFill/>
        </a:ln>
      </c:spPr>
    </c:legend>
    <c:plotVisOnly val="1"/>
  </c:chart>
  <c:spPr>
    <a:no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600">
                <a:solidFill>
                  <a:srgbClr val="f2f2f2"/>
                </a:solidFill>
                <a:latin typeface="Calibri"/>
              </a:rPr>
              <a:t>Networking Test Case &amp; Automation </a:t>
            </a:r>
          </a:p>
        </c:rich>
      </c:tx>
      <c:layout/>
    </c:title>
    <c:plotArea>
      <c:layout/>
      <c:lineChart>
        <c:grouping val="standard"/>
        <c:ser>
          <c:idx val="0"/>
          <c:order val="0"/>
          <c:tx>
            <c:strRef>
              <c:f>SUMMARY!$AA$97</c:f>
              <c:strCache>
                <c:ptCount val="1"/>
                <c:pt idx="0">
                  <c:v>TCs</c:v>
                </c:pt>
              </c:strCache>
            </c:strRef>
          </c:tx>
          <c:spPr>
            <a:solidFill>
              <a:srgbClr val="ed7d31"/>
            </a:solidFill>
            <a:ln w="34920">
              <a:solidFill>
                <a:srgbClr val="ed7d31"/>
              </a:solidFill>
              <a:round/>
            </a:ln>
          </c:spPr>
          <c:marker>
            <c:size val="4"/>
          </c:marker>
          <c:dLbls>
            <c:dLbl>
              <c:idx val="0"/>
              <c:dLblPos val="r"/>
              <c:showLegendKey val="0"/>
              <c:showVal val="1"/>
              <c:showCatName val="0"/>
              <c:showSerName val="0"/>
              <c:showPercent val="0"/>
              <c:separator>; </c:separator>
            </c:dLbl>
            <c:dLbl>
              <c:idx val="1"/>
              <c:dLblPos val="r"/>
              <c:showLegendKey val="0"/>
              <c:showVal val="1"/>
              <c:showCatName val="0"/>
              <c:showSerName val="0"/>
              <c:showPercent val="0"/>
              <c:separator>; </c:separator>
            </c:dLbl>
            <c:showLegendKey val="0"/>
            <c:showVal val="1"/>
            <c:showCatName val="0"/>
            <c:showSerName val="0"/>
            <c:showPercent val="0"/>
          </c:dLbls>
          <c:cat>
            <c:strRef>
              <c:f>SUMMARY!$Y$98:$Y$99</c:f>
              <c:strCache>
                <c:ptCount val="2"/>
                <c:pt idx="0">
                  <c:v>Existing Statistics</c:v>
                </c:pt>
                <c:pt idx="1">
                  <c:v>Week5
(28/01/2019-15/02/2019)</c:v>
                </c:pt>
              </c:strCache>
            </c:strRef>
          </c:cat>
          <c:val>
            <c:numRef>
              <c:f>SUMMARY!$AA$98:$AA$99</c:f>
              <c:numCache>
                <c:formatCode>General</c:formatCode>
                <c:ptCount val="2"/>
                <c:pt idx="0">
                  <c:v>1302</c:v>
                </c:pt>
                <c:pt idx="1">
                  <c:v>1563</c:v>
                </c:pt>
              </c:numCache>
            </c:numRef>
          </c:val>
        </c:ser>
        <c:ser>
          <c:idx val="1"/>
          <c:order val="1"/>
          <c:tx>
            <c:strRef>
              <c:f>SUMMARY!$Z$97</c:f>
              <c:strCache>
                <c:ptCount val="1"/>
                <c:pt idx="0">
                  <c:v># AUTOMATED TCs</c:v>
                </c:pt>
              </c:strCache>
            </c:strRef>
          </c:tx>
          <c:spPr>
            <a:solidFill>
              <a:srgbClr val="4472c4"/>
            </a:solidFill>
            <a:ln w="34920">
              <a:solidFill>
                <a:srgbClr val="4472c4"/>
              </a:solidFill>
              <a:round/>
            </a:ln>
          </c:spPr>
          <c:marker>
            <c:size val="4"/>
          </c:marker>
          <c:dLbls>
            <c:dLbl>
              <c:idx val="0"/>
              <c:dLblPos val="r"/>
              <c:showLegendKey val="0"/>
              <c:showVal val="1"/>
              <c:showCatName val="0"/>
              <c:showSerName val="0"/>
              <c:showPercent val="0"/>
              <c:separator>; </c:separator>
            </c:dLbl>
            <c:dLbl>
              <c:idx val="1"/>
              <c:dLblPos val="r"/>
              <c:showLegendKey val="0"/>
              <c:showVal val="1"/>
              <c:showCatName val="0"/>
              <c:showSerName val="0"/>
              <c:showPercent val="0"/>
              <c:separator>; </c:separator>
            </c:dLbl>
            <c:showLegendKey val="0"/>
            <c:showVal val="1"/>
            <c:showCatName val="0"/>
            <c:showSerName val="0"/>
            <c:showPercent val="0"/>
          </c:dLbls>
          <c:cat>
            <c:strRef>
              <c:f>SUMMARY!$Y$98:$Y$99</c:f>
              <c:strCache>
                <c:ptCount val="2"/>
                <c:pt idx="0">
                  <c:v>Existing Statistics</c:v>
                </c:pt>
                <c:pt idx="1">
                  <c:v>Week5
(28/01/2019-15/02/2019)</c:v>
                </c:pt>
              </c:strCache>
            </c:strRef>
          </c:cat>
          <c:val>
            <c:numRef>
              <c:f>SUMMARY!$Z$98:$Z$99</c:f>
              <c:numCache>
                <c:formatCode>General</c:formatCode>
                <c:ptCount val="2"/>
                <c:pt idx="0">
                  <c:v>371</c:v>
                </c:pt>
                <c:pt idx="1">
                  <c:v>421</c:v>
                </c:pt>
              </c:numCache>
            </c:numRef>
          </c:val>
        </c:ser>
        <c:marker val="1"/>
        <c:axId val="82807728"/>
        <c:axId val="94077802"/>
      </c:lineChart>
      <c:catAx>
        <c:axId val="82807728"/>
        <c:scaling>
          <c:orientation val="minMax"/>
        </c:scaling>
        <c:delete val="0"/>
        <c:axPos val="b"/>
        <c:majorGridlines>
          <c:spPr>
            <a:ln w="9360">
              <a:solidFill>
                <a:srgbClr val="f2f2f2"/>
              </a:solidFill>
              <a:round/>
            </a:ln>
          </c:spPr>
        </c:majorGridlines>
        <c:majorTickMark val="none"/>
        <c:minorTickMark val="none"/>
        <c:tickLblPos val="nextTo"/>
        <c:spPr>
          <a:ln w="12600">
            <a:solidFill>
              <a:srgbClr val="f2f2f2"/>
            </a:solidFill>
            <a:round/>
          </a:ln>
        </c:spPr>
        <c:crossAx val="94077802"/>
        <c:crossesAt val="0"/>
        <c:auto val="1"/>
        <c:lblAlgn val="ctr"/>
        <c:lblOffset val="100"/>
      </c:catAx>
      <c:valAx>
        <c:axId val="94077802"/>
        <c:scaling>
          <c:orientation val="minMax"/>
          <c:max val="1500"/>
          <c:min val="300"/>
        </c:scaling>
        <c:delete val="1"/>
        <c:axPos val="l"/>
        <c:majorTickMark val="none"/>
        <c:minorTickMark val="none"/>
        <c:tickLblPos val="nextTo"/>
        <c:spPr>
          <a:ln w="6480">
            <a:solidFill>
              <a:srgbClr val="8b8b8b"/>
            </a:solidFill>
            <a:round/>
          </a:ln>
        </c:spPr>
        <c:crossAx val="82807728"/>
        <c:crosses val="max"/>
      </c:valAx>
      <c:spPr>
        <a:noFill/>
        <a:ln>
          <a:noFill/>
        </a:ln>
      </c:spPr>
    </c:plotArea>
    <c:legend>
      <c:legendPos val="b"/>
      <c:overlay val="0"/>
      <c:spPr>
        <a:noFill/>
        <a:ln>
          <a:noFill/>
        </a:ln>
      </c:spPr>
    </c:legend>
    <c:plotVisOnly val="1"/>
  </c:chart>
  <c:spPr>
    <a:no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600">
                <a:solidFill>
                  <a:srgbClr val="f2f2f2"/>
                </a:solidFill>
                <a:latin typeface="Calibri"/>
              </a:rPr>
              <a:t>Component-wise Status</a:t>
            </a:r>
          </a:p>
        </c:rich>
      </c:tx>
      <c:layout/>
    </c:title>
    <c:plotArea>
      <c:layout/>
      <c:barChart>
        <c:barDir val="col"/>
        <c:grouping val="clustered"/>
        <c:ser>
          <c:idx val="0"/>
          <c:order val="0"/>
          <c:tx>
            <c:strRef>
              <c:f>SUMMARY!$V$130</c:f>
              <c:strCache>
                <c:ptCount val="1"/>
                <c:pt idx="0">
                  <c:v>TCs</c:v>
                </c:pt>
              </c:strCache>
            </c:strRef>
          </c:tx>
          <c:spPr>
            <a:noFill/>
            <a:ln>
              <a:noFill/>
            </a:ln>
          </c:spPr>
          <c:cat>
            <c:strRef>
              <c:f>SUMMARY!$U$131:$U$146</c:f>
              <c:strCache>
                <c:ptCount val="16"/>
                <c:pt idx="0">
                  <c:v>DHCP_Client_Func_Tcs</c:v>
                </c:pt>
                <c:pt idx="1">
                  <c:v>DHCP_Server_Func_Tcs</c:v>
                </c:pt>
                <c:pt idx="2">
                  <c:v>Routing_and_Bridging_Func_Tcs</c:v>
                </c:pt>
                <c:pt idx="3">
                  <c:v>WebPage_and_CLI_TCs</c:v>
                </c:pt>
                <c:pt idx="4">
                  <c:v>PPPoE</c:v>
                </c:pt>
                <c:pt idx="5">
                  <c:v>Firewall &amp; NAT</c:v>
                </c:pt>
                <c:pt idx="6">
                  <c:v>IPSec</c:v>
                </c:pt>
                <c:pt idx="7">
                  <c:v>PPTP</c:v>
                </c:pt>
                <c:pt idx="8">
                  <c:v>L2TP</c:v>
                </c:pt>
                <c:pt idx="9">
                  <c:v>IGMP</c:v>
                </c:pt>
                <c:pt idx="10">
                  <c:v>DMZ</c:v>
                </c:pt>
                <c:pt idx="11">
                  <c:v>Port-Forwarding</c:v>
                </c:pt>
                <c:pt idx="12">
                  <c:v>DMZ+Port-Forwarding</c:v>
                </c:pt>
                <c:pt idx="13">
                  <c:v>DNS</c:v>
                </c:pt>
                <c:pt idx="14">
                  <c:v>NET_Stress_and_Stability</c:v>
                </c:pt>
                <c:pt idx="15">
                  <c:v>EthLAN_Miscellaneous</c:v>
                </c:pt>
              </c:strCache>
            </c:strRef>
          </c:cat>
          <c:val>
            <c:numRef>
              <c:f>SUMMARY!$V$131:$V$146</c:f>
              <c:numCache>
                <c:formatCode>General</c:formatCode>
                <c:ptCount val="16"/>
                <c:pt idx="0">
                  <c:v>103</c:v>
                </c:pt>
                <c:pt idx="1">
                  <c:v>135</c:v>
                </c:pt>
                <c:pt idx="2">
                  <c:v>99</c:v>
                </c:pt>
                <c:pt idx="3">
                  <c:v>133</c:v>
                </c:pt>
                <c:pt idx="4">
                  <c:v>101</c:v>
                </c:pt>
                <c:pt idx="5">
                  <c:v>50</c:v>
                </c:pt>
                <c:pt idx="6">
                  <c:v>16</c:v>
                </c:pt>
                <c:pt idx="7">
                  <c:v>48</c:v>
                </c:pt>
                <c:pt idx="8">
                  <c:v>31</c:v>
                </c:pt>
                <c:pt idx="9">
                  <c:v>11</c:v>
                </c:pt>
                <c:pt idx="10">
                  <c:v>112</c:v>
                </c:pt>
                <c:pt idx="11">
                  <c:v>98</c:v>
                </c:pt>
                <c:pt idx="12">
                  <c:v>70</c:v>
                </c:pt>
                <c:pt idx="13">
                  <c:v>504</c:v>
                </c:pt>
                <c:pt idx="14">
                  <c:v>22</c:v>
                </c:pt>
                <c:pt idx="15">
                  <c:v>31</c:v>
                </c:pt>
              </c:numCache>
            </c:numRef>
          </c:val>
        </c:ser>
        <c:gapWidth val="150"/>
        <c:axId val="12954470"/>
        <c:axId val="49865589"/>
      </c:barChart>
      <c:lineChart>
        <c:grouping val="standard"/>
        <c:ser>
          <c:idx val="0"/>
          <c:order val="0"/>
          <c:tx>
            <c:strRef>
              <c:f>SUMMARY!$W$130</c:f>
              <c:strCache>
                <c:ptCount val="1"/>
                <c:pt idx="0">
                  <c:v># AUTOMATED TCs</c:v>
                </c:pt>
              </c:strCache>
            </c:strRef>
          </c:tx>
          <c:spPr>
            <a:solidFill>
              <a:srgbClr val="ed7d31"/>
            </a:solidFill>
            <a:ln w="34920">
              <a:solidFill>
                <a:srgbClr val="ed7d31"/>
              </a:solidFill>
              <a:round/>
            </a:ln>
          </c:spPr>
          <c:marker>
            <c:size val="7"/>
          </c:marker>
          <c:dLbls>
            <c:dLbl>
              <c:idx val="0"/>
              <c:dLblPos val="ctr"/>
              <c:showLegendKey val="0"/>
              <c:showVal val="1"/>
              <c:showCatName val="0"/>
              <c:showSerName val="0"/>
              <c:showPercent val="0"/>
              <c:separator>; </c:separator>
            </c:dLbl>
            <c:dLbl>
              <c:idx val="1"/>
              <c:dLblPos val="ctr"/>
              <c:showLegendKey val="0"/>
              <c:showVal val="1"/>
              <c:showCatName val="0"/>
              <c:showSerName val="0"/>
              <c:showPercent val="0"/>
              <c:separator>; </c:separator>
            </c:dLbl>
            <c:dLbl>
              <c:idx val="2"/>
              <c:dLblPos val="ctr"/>
              <c:showLegendKey val="0"/>
              <c:showVal val="1"/>
              <c:showCatName val="0"/>
              <c:showSerName val="0"/>
              <c:showPercent val="0"/>
              <c:separator>; </c:separator>
            </c:dLbl>
            <c:dLbl>
              <c:idx val="3"/>
              <c:dLblPos val="ctr"/>
              <c:showLegendKey val="0"/>
              <c:showVal val="1"/>
              <c:showCatName val="0"/>
              <c:showSerName val="0"/>
              <c:showPercent val="0"/>
              <c:separator>; </c:separator>
            </c:dLbl>
            <c:dLbl>
              <c:idx val="4"/>
              <c:dLblPos val="ctr"/>
              <c:showLegendKey val="0"/>
              <c:showVal val="1"/>
              <c:showCatName val="0"/>
              <c:showSerName val="0"/>
              <c:showPercent val="0"/>
              <c:separator>; </c:separator>
            </c:dLbl>
            <c:dLbl>
              <c:idx val="5"/>
              <c:dLblPos val="ctr"/>
              <c:showLegendKey val="0"/>
              <c:showVal val="1"/>
              <c:showCatName val="0"/>
              <c:showSerName val="0"/>
              <c:showPercent val="0"/>
              <c:separator>; </c:separator>
            </c:dLbl>
            <c:dLbl>
              <c:idx val="6"/>
              <c:dLblPos val="ctr"/>
              <c:showLegendKey val="0"/>
              <c:showVal val="1"/>
              <c:showCatName val="0"/>
              <c:showSerName val="0"/>
              <c:showPercent val="0"/>
              <c:separator>; </c:separator>
            </c:dLbl>
            <c:dLbl>
              <c:idx val="7"/>
              <c:dLblPos val="ctr"/>
              <c:showLegendKey val="0"/>
              <c:showVal val="1"/>
              <c:showCatName val="0"/>
              <c:showSerName val="0"/>
              <c:showPercent val="0"/>
              <c:separator>; </c:separator>
            </c:dLbl>
            <c:dLbl>
              <c:idx val="8"/>
              <c:dLblPos val="ctr"/>
              <c:showLegendKey val="0"/>
              <c:showVal val="1"/>
              <c:showCatName val="0"/>
              <c:showSerName val="0"/>
              <c:showPercent val="0"/>
              <c:separator>; </c:separator>
            </c:dLbl>
            <c:dLbl>
              <c:idx val="9"/>
              <c:dLblPos val="ctr"/>
              <c:showLegendKey val="0"/>
              <c:showVal val="1"/>
              <c:showCatName val="0"/>
              <c:showSerName val="0"/>
              <c:showPercent val="0"/>
              <c:separator>; </c:separator>
            </c:dLbl>
            <c:dLbl>
              <c:idx val="10"/>
              <c:dLblPos val="ctr"/>
              <c:showLegendKey val="0"/>
              <c:showVal val="1"/>
              <c:showCatName val="0"/>
              <c:showSerName val="0"/>
              <c:showPercent val="0"/>
              <c:separator>; </c:separator>
            </c:dLbl>
            <c:dLbl>
              <c:idx val="11"/>
              <c:dLblPos val="ctr"/>
              <c:showLegendKey val="0"/>
              <c:showVal val="1"/>
              <c:showCatName val="0"/>
              <c:showSerName val="0"/>
              <c:showPercent val="0"/>
              <c:separator>; </c:separator>
            </c:dLbl>
            <c:dLbl>
              <c:idx val="12"/>
              <c:dLblPos val="ctr"/>
              <c:showLegendKey val="0"/>
              <c:showVal val="1"/>
              <c:showCatName val="0"/>
              <c:showSerName val="0"/>
              <c:showPercent val="0"/>
              <c:separator>; </c:separator>
            </c:dLbl>
            <c:dLbl>
              <c:idx val="13"/>
              <c:dLblPos val="ctr"/>
              <c:showLegendKey val="0"/>
              <c:showVal val="1"/>
              <c:showCatName val="0"/>
              <c:showSerName val="0"/>
              <c:showPercent val="0"/>
              <c:separator>; </c:separator>
            </c:dLbl>
            <c:dLbl>
              <c:idx val="14"/>
              <c:dLblPos val="ctr"/>
              <c:showLegendKey val="0"/>
              <c:showVal val="1"/>
              <c:showCatName val="0"/>
              <c:showSerName val="0"/>
              <c:showPercent val="0"/>
              <c:separator>; </c:separator>
            </c:dLbl>
            <c:dLbl>
              <c:idx val="15"/>
              <c:dLblPos val="ctr"/>
              <c:showLegendKey val="0"/>
              <c:showVal val="1"/>
              <c:showCatName val="0"/>
              <c:showSerName val="0"/>
              <c:showPercent val="0"/>
              <c:separator>; </c:separator>
            </c:dLbl>
            <c:showLegendKey val="0"/>
            <c:showVal val="1"/>
            <c:showCatName val="0"/>
            <c:showSerName val="0"/>
            <c:showPercent val="0"/>
          </c:dLbls>
          <c:cat>
            <c:strRef>
              <c:f>SUMMARY!$U$131:$U$146</c:f>
              <c:strCache>
                <c:ptCount val="16"/>
                <c:pt idx="0">
                  <c:v>DHCP_Client_Func_Tcs</c:v>
                </c:pt>
                <c:pt idx="1">
                  <c:v>DHCP_Server_Func_Tcs</c:v>
                </c:pt>
                <c:pt idx="2">
                  <c:v>Routing_and_Bridging_Func_Tcs</c:v>
                </c:pt>
                <c:pt idx="3">
                  <c:v>WebPage_and_CLI_TCs</c:v>
                </c:pt>
                <c:pt idx="4">
                  <c:v>PPPoE</c:v>
                </c:pt>
                <c:pt idx="5">
                  <c:v>Firewall &amp; NAT</c:v>
                </c:pt>
                <c:pt idx="6">
                  <c:v>IPSec</c:v>
                </c:pt>
                <c:pt idx="7">
                  <c:v>PPTP</c:v>
                </c:pt>
                <c:pt idx="8">
                  <c:v>L2TP</c:v>
                </c:pt>
                <c:pt idx="9">
                  <c:v>IGMP</c:v>
                </c:pt>
                <c:pt idx="10">
                  <c:v>DMZ</c:v>
                </c:pt>
                <c:pt idx="11">
                  <c:v>Port-Forwarding</c:v>
                </c:pt>
                <c:pt idx="12">
                  <c:v>DMZ+Port-Forwarding</c:v>
                </c:pt>
                <c:pt idx="13">
                  <c:v>DNS</c:v>
                </c:pt>
                <c:pt idx="14">
                  <c:v>NET_Stress_and_Stability</c:v>
                </c:pt>
                <c:pt idx="15">
                  <c:v>EthLAN_Miscellaneous</c:v>
                </c:pt>
              </c:strCache>
            </c:strRef>
          </c:cat>
          <c:val>
            <c:numRef>
              <c:f>SUMMARY!$W$131:$W$146</c:f>
              <c:numCache>
                <c:formatCode>General</c:formatCode>
                <c:ptCount val="16"/>
                <c:pt idx="0">
                  <c:v>71</c:v>
                </c:pt>
                <c:pt idx="1">
                  <c:v>3</c:v>
                </c:pt>
                <c:pt idx="2">
                  <c:v>8</c:v>
                </c:pt>
                <c:pt idx="3">
                  <c:v>2</c:v>
                </c:pt>
                <c:pt idx="4">
                  <c:v>3</c:v>
                </c:pt>
                <c:pt idx="5">
                  <c:v>30</c:v>
                </c:pt>
                <c:pt idx="6">
                  <c:v>0</c:v>
                </c:pt>
                <c:pt idx="7">
                  <c:v>3</c:v>
                </c:pt>
                <c:pt idx="8">
                  <c:v>0</c:v>
                </c:pt>
                <c:pt idx="9">
                  <c:v>10</c:v>
                </c:pt>
                <c:pt idx="10">
                  <c:v>96</c:v>
                </c:pt>
                <c:pt idx="11">
                  <c:v>98</c:v>
                </c:pt>
                <c:pt idx="12">
                  <c:v>70</c:v>
                </c:pt>
                <c:pt idx="13">
                  <c:v>12</c:v>
                </c:pt>
                <c:pt idx="14">
                  <c:v>0</c:v>
                </c:pt>
                <c:pt idx="15">
                  <c:v>6</c:v>
                </c:pt>
              </c:numCache>
            </c:numRef>
          </c:val>
        </c:ser>
        <c:marker val="1"/>
        <c:axId val="78242296"/>
        <c:axId val="27846624"/>
      </c:lineChart>
      <c:catAx>
        <c:axId val="12954470"/>
        <c:scaling>
          <c:orientation val="minMax"/>
        </c:scaling>
        <c:delete val="0"/>
        <c:axPos val="b"/>
        <c:title>
          <c:tx>
            <c:rich>
              <a:bodyPr/>
              <a:lstStyle/>
              <a:p>
                <a:pPr>
                  <a:defRPr/>
                </a:pPr>
                <a:r>
                  <a:rPr b="1" sz="900">
                    <a:solidFill>
                      <a:srgbClr val="ffc000"/>
                    </a:solidFill>
                    <a:latin typeface="Calibri"/>
                  </a:rPr>
                  <a:t>Network Component/Category </a:t>
                </a:r>
              </a:p>
            </c:rich>
          </c:tx>
          <c:layout/>
        </c:title>
        <c:majorTickMark val="none"/>
        <c:minorTickMark val="none"/>
        <c:tickLblPos val="nextTo"/>
        <c:spPr>
          <a:ln w="12600">
            <a:solidFill>
              <a:srgbClr val="f2f2f2"/>
            </a:solidFill>
            <a:round/>
          </a:ln>
        </c:spPr>
        <c:crossAx val="49865589"/>
        <c:crossesAt val="0"/>
        <c:auto val="1"/>
        <c:lblAlgn val="ctr"/>
        <c:lblOffset val="100"/>
      </c:catAx>
      <c:valAx>
        <c:axId val="49865589"/>
        <c:scaling>
          <c:orientation val="minMax"/>
        </c:scaling>
        <c:delete val="0"/>
        <c:axPos val="l"/>
        <c:majorGridlines>
          <c:spPr>
            <a:ln w="9360">
              <a:solidFill>
                <a:srgbClr val="f2f2f2"/>
              </a:solidFill>
              <a:round/>
            </a:ln>
          </c:spPr>
        </c:majorGridlines>
        <c:title>
          <c:tx>
            <c:rich>
              <a:bodyPr/>
              <a:lstStyle/>
              <a:p>
                <a:pPr>
                  <a:defRPr/>
                </a:pPr>
                <a:r>
                  <a:rPr b="1" sz="900">
                    <a:solidFill>
                      <a:srgbClr val="ffc000"/>
                    </a:solidFill>
                    <a:latin typeface="Calibri"/>
                  </a:rPr>
                  <a:t># Test Cases</a:t>
                </a:r>
              </a:p>
            </c:rich>
          </c:tx>
          <c:layout/>
        </c:title>
        <c:majorTickMark val="none"/>
        <c:minorTickMark val="none"/>
        <c:tickLblPos val="nextTo"/>
        <c:spPr>
          <a:ln w="6480">
            <a:noFill/>
          </a:ln>
        </c:spPr>
        <c:crossAx val="12954470"/>
        <c:crossesAt val="0"/>
        <c:majorUnit val="20"/>
      </c:valAx>
      <c:catAx>
        <c:axId val="78242296"/>
        <c:scaling>
          <c:orientation val="minMax"/>
        </c:scaling>
        <c:delete val="0"/>
        <c:axPos val="b"/>
        <c:title>
          <c:tx>
            <c:rich>
              <a:bodyPr/>
              <a:lstStyle/>
              <a:p>
                <a:pPr>
                  <a:defRPr/>
                </a:pPr>
                <a:r>
                  <a:rPr b="1" sz="900">
                    <a:solidFill>
                      <a:srgbClr val="ffc000"/>
                    </a:solidFill>
                    <a:latin typeface="Calibri"/>
                  </a:rPr>
                  <a:t>Network Component/Category </a:t>
                </a:r>
              </a:p>
            </c:rich>
          </c:tx>
          <c:layout/>
        </c:title>
        <c:majorTickMark val="none"/>
        <c:minorTickMark val="none"/>
        <c:tickLblPos val="nextTo"/>
        <c:spPr>
          <a:ln w="12600">
            <a:solidFill>
              <a:srgbClr val="f2f2f2"/>
            </a:solidFill>
            <a:round/>
          </a:ln>
        </c:spPr>
        <c:crossAx val="27846624"/>
        <c:crossesAt val="0"/>
        <c:auto val="1"/>
        <c:lblAlgn val="ctr"/>
        <c:lblOffset val="100"/>
      </c:catAx>
      <c:valAx>
        <c:axId val="27846624"/>
        <c:scaling>
          <c:orientation val="minMax"/>
        </c:scaling>
        <c:delete val="0"/>
        <c:axPos val="l"/>
        <c:title>
          <c:tx>
            <c:rich>
              <a:bodyPr/>
              <a:lstStyle/>
              <a:p>
                <a:pPr>
                  <a:defRPr/>
                </a:pPr>
                <a:r>
                  <a:rPr b="1" sz="900">
                    <a:solidFill>
                      <a:srgbClr val="ffc000"/>
                    </a:solidFill>
                    <a:latin typeface="Calibri"/>
                  </a:rPr>
                  <a:t># Test Cases</a:t>
                </a:r>
              </a:p>
            </c:rich>
          </c:tx>
          <c:layout/>
        </c:title>
        <c:majorTickMark val="none"/>
        <c:minorTickMark val="none"/>
        <c:tickLblPos val="nextTo"/>
        <c:spPr>
          <a:ln w="6480">
            <a:noFill/>
          </a:ln>
        </c:spPr>
        <c:crossAx val="78242296"/>
        <c:crossesAt val="0"/>
        <c:majorUnit val="20"/>
      </c:valAx>
      <c:spPr>
        <a:noFill/>
        <a:ln>
          <a:noFill/>
        </a:ln>
      </c:spPr>
    </c:plotArea>
    <c:legend>
      <c:legendPos val="b"/>
      <c:overlay val="0"/>
      <c:spPr>
        <a:noFill/>
        <a:ln>
          <a:noFill/>
        </a:ln>
      </c:spPr>
    </c:legend>
    <c:plotVisOnly val="1"/>
  </c:chart>
  <c:spPr>
    <a:noFill/>
    <a:ln>
      <a:noFill/>
    </a:ln>
  </c:spPr>
</c:chartSpace>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352440</xdr:colOff>
      <xdr:row>0</xdr:row>
      <xdr:rowOff>41400</xdr:rowOff>
    </xdr:from>
    <xdr:to>
      <xdr:col>4</xdr:col>
      <xdr:colOff>130680</xdr:colOff>
      <xdr:row>3</xdr:row>
      <xdr:rowOff>87480</xdr:rowOff>
    </xdr:to>
    <xdr:pic>
      <xdr:nvPicPr>
        <xdr:cNvPr id="0" name="Picture 2" descr=""/>
        <xdr:cNvPicPr/>
      </xdr:nvPicPr>
      <xdr:blipFill>
        <a:blip r:embed="rId1"/>
        <a:stretch>
          <a:fillRect/>
        </a:stretch>
      </xdr:blipFill>
      <xdr:spPr>
        <a:xfrm>
          <a:off x="352440" y="41400"/>
          <a:ext cx="2803320" cy="61740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916200</xdr:colOff>
      <xdr:row>96</xdr:row>
      <xdr:rowOff>134280</xdr:rowOff>
    </xdr:from>
    <xdr:to>
      <xdr:col>17</xdr:col>
      <xdr:colOff>263520</xdr:colOff>
      <xdr:row>108</xdr:row>
      <xdr:rowOff>95400</xdr:rowOff>
    </xdr:to>
    <xdr:graphicFrame>
      <xdr:nvGraphicFramePr>
        <xdr:cNvPr id="1" name="Chart 1"/>
        <xdr:cNvGraphicFramePr/>
      </xdr:nvGraphicFramePr>
      <xdr:xfrm>
        <a:off x="14943960" y="21490560"/>
        <a:ext cx="7195680" cy="3272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1838160</xdr:colOff>
      <xdr:row>125</xdr:row>
      <xdr:rowOff>395640</xdr:rowOff>
    </xdr:from>
    <xdr:to>
      <xdr:col>19</xdr:col>
      <xdr:colOff>1044360</xdr:colOff>
      <xdr:row>138</xdr:row>
      <xdr:rowOff>156240</xdr:rowOff>
    </xdr:to>
    <xdr:graphicFrame>
      <xdr:nvGraphicFramePr>
        <xdr:cNvPr id="2" name="Chart 2"/>
        <xdr:cNvGraphicFramePr/>
      </xdr:nvGraphicFramePr>
      <xdr:xfrm>
        <a:off x="15865920" y="29616120"/>
        <a:ext cx="8544240" cy="36849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1701720</xdr:colOff>
      <xdr:row>111</xdr:row>
      <xdr:rowOff>185040</xdr:rowOff>
    </xdr:from>
    <xdr:to>
      <xdr:col>17</xdr:col>
      <xdr:colOff>434880</xdr:colOff>
      <xdr:row>123</xdr:row>
      <xdr:rowOff>304920</xdr:rowOff>
    </xdr:to>
    <xdr:graphicFrame>
      <xdr:nvGraphicFramePr>
        <xdr:cNvPr id="3" name="Chart 3"/>
        <xdr:cNvGraphicFramePr/>
      </xdr:nvGraphicFramePr>
      <xdr:xfrm>
        <a:off x="15729480" y="25424280"/>
        <a:ext cx="6581520" cy="34725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1940040</xdr:colOff>
      <xdr:row>142</xdr:row>
      <xdr:rowOff>23040</xdr:rowOff>
    </xdr:from>
    <xdr:to>
      <xdr:col>19</xdr:col>
      <xdr:colOff>603360</xdr:colOff>
      <xdr:row>158</xdr:row>
      <xdr:rowOff>138960</xdr:rowOff>
    </xdr:to>
    <xdr:graphicFrame>
      <xdr:nvGraphicFramePr>
        <xdr:cNvPr id="4" name="Chart 5"/>
        <xdr:cNvGraphicFramePr/>
      </xdr:nvGraphicFramePr>
      <xdr:xfrm>
        <a:off x="15967800" y="34006320"/>
        <a:ext cx="8001360" cy="36856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0.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DFDFDF"/>
    <pageSetUpPr fitToPage="false"/>
  </sheetPr>
  <dimension ref="B1:Q29"/>
  <sheetViews>
    <sheetView windowProtection="false" showFormulas="false" showGridLines="true" showRowColHeaders="true" showZeros="true" rightToLeft="false" tabSelected="false" showOutlineSymbols="true" defaultGridColor="true" view="normal" topLeftCell="A10" colorId="64" zoomScale="66" zoomScaleNormal="66" zoomScalePageLayoutView="100" workbookViewId="0">
      <selection pane="topLeft" activeCell="W11" activeCellId="0" sqref="W11"/>
    </sheetView>
  </sheetViews>
  <sheetFormatPr defaultRowHeight="14.25"/>
  <cols>
    <col collapsed="false" hidden="false" max="1025" min="1" style="0" width="8.50607287449393"/>
  </cols>
  <sheetData>
    <row r="1" customFormat="false" ht="15" hidden="false" customHeight="true" outlineLevel="0" collapsed="false">
      <c r="B1" s="1"/>
      <c r="C1" s="1"/>
      <c r="D1" s="1"/>
      <c r="E1" s="1"/>
      <c r="F1" s="1"/>
      <c r="G1" s="1"/>
      <c r="H1" s="1"/>
      <c r="I1" s="1"/>
      <c r="J1" s="1"/>
      <c r="K1" s="1"/>
      <c r="L1" s="1"/>
      <c r="M1" s="1"/>
      <c r="N1" s="1"/>
      <c r="O1" s="1"/>
      <c r="P1" s="1"/>
      <c r="Q1" s="1"/>
    </row>
    <row r="2" customFormat="false" ht="15" hidden="false" customHeight="true" outlineLevel="0" collapsed="false">
      <c r="B2" s="1"/>
      <c r="C2" s="1"/>
      <c r="D2" s="1"/>
      <c r="E2" s="1"/>
      <c r="F2" s="1"/>
      <c r="G2" s="1"/>
      <c r="H2" s="1"/>
      <c r="I2" s="1"/>
      <c r="J2" s="1"/>
      <c r="K2" s="1"/>
      <c r="L2" s="1"/>
      <c r="M2" s="1"/>
      <c r="N2" s="1"/>
      <c r="O2" s="1"/>
      <c r="P2" s="1"/>
      <c r="Q2" s="1"/>
    </row>
    <row r="3" customFormat="false" ht="15" hidden="false" customHeight="true" outlineLevel="0" collapsed="false">
      <c r="B3" s="1"/>
      <c r="C3" s="1"/>
      <c r="D3" s="1"/>
      <c r="E3" s="1"/>
      <c r="F3" s="1"/>
      <c r="G3" s="1"/>
      <c r="H3" s="1"/>
      <c r="I3" s="1"/>
      <c r="J3" s="1"/>
      <c r="K3" s="1"/>
      <c r="L3" s="1"/>
      <c r="M3" s="1"/>
      <c r="N3" s="1"/>
      <c r="O3" s="1"/>
      <c r="P3" s="1"/>
      <c r="Q3" s="1"/>
    </row>
    <row r="4" customFormat="false" ht="15" hidden="false" customHeight="true" outlineLevel="0" collapsed="false">
      <c r="B4" s="1"/>
      <c r="C4" s="1"/>
      <c r="D4" s="1"/>
      <c r="E4" s="1"/>
      <c r="F4" s="1"/>
      <c r="G4" s="1"/>
      <c r="H4" s="1"/>
      <c r="I4" s="1"/>
      <c r="J4" s="1"/>
      <c r="K4" s="1"/>
      <c r="L4" s="1"/>
      <c r="M4" s="1"/>
      <c r="N4" s="1"/>
      <c r="O4" s="1"/>
      <c r="P4" s="1"/>
      <c r="Q4" s="1"/>
    </row>
    <row r="5" customFormat="false" ht="15" hidden="false" customHeight="true" outlineLevel="0" collapsed="false">
      <c r="B5" s="1"/>
      <c r="C5" s="1"/>
      <c r="D5" s="1"/>
      <c r="E5" s="1"/>
      <c r="F5" s="1"/>
      <c r="G5" s="1"/>
      <c r="H5" s="1"/>
      <c r="I5" s="1"/>
      <c r="J5" s="1"/>
      <c r="K5" s="1"/>
      <c r="L5" s="1"/>
      <c r="M5" s="1"/>
      <c r="N5" s="1"/>
      <c r="O5" s="1"/>
      <c r="P5" s="1"/>
      <c r="Q5" s="1"/>
    </row>
    <row r="6" customFormat="false" ht="15" hidden="false" customHeight="true" outlineLevel="0" collapsed="false">
      <c r="B6" s="1"/>
      <c r="C6" s="1"/>
      <c r="D6" s="1"/>
      <c r="E6" s="1"/>
      <c r="F6" s="1"/>
      <c r="G6" s="1"/>
      <c r="H6" s="1"/>
      <c r="I6" s="1"/>
      <c r="J6" s="1"/>
      <c r="K6" s="1"/>
      <c r="L6" s="1"/>
      <c r="M6" s="1"/>
      <c r="N6" s="1"/>
      <c r="O6" s="1"/>
      <c r="P6" s="1"/>
      <c r="Q6" s="1"/>
    </row>
    <row r="7" customFormat="false" ht="15" hidden="false" customHeight="true" outlineLevel="0" collapsed="false">
      <c r="B7" s="2" t="s">
        <v>0</v>
      </c>
      <c r="C7" s="2"/>
      <c r="D7" s="2"/>
      <c r="E7" s="2"/>
      <c r="F7" s="2"/>
      <c r="G7" s="2"/>
      <c r="H7" s="2"/>
      <c r="I7" s="2"/>
      <c r="J7" s="2"/>
      <c r="K7" s="2"/>
      <c r="L7" s="2"/>
      <c r="M7" s="2"/>
      <c r="N7" s="2"/>
      <c r="O7" s="1"/>
      <c r="P7" s="1"/>
      <c r="Q7" s="1"/>
    </row>
    <row r="8" customFormat="false" ht="15" hidden="false" customHeight="true" outlineLevel="0" collapsed="false">
      <c r="B8" s="1"/>
      <c r="C8" s="1"/>
      <c r="D8" s="1"/>
      <c r="E8" s="1"/>
      <c r="F8" s="1"/>
      <c r="G8" s="1"/>
      <c r="H8" s="1"/>
      <c r="I8" s="1"/>
      <c r="J8" s="1"/>
      <c r="K8" s="1"/>
      <c r="L8" s="1"/>
      <c r="M8" s="1"/>
      <c r="N8" s="1"/>
      <c r="O8" s="1"/>
      <c r="P8" s="1"/>
      <c r="Q8" s="1"/>
    </row>
    <row r="9" customFormat="false" ht="15" hidden="false" customHeight="true" outlineLevel="0" collapsed="false">
      <c r="B9" s="3" t="s">
        <v>1</v>
      </c>
      <c r="C9" s="3"/>
      <c r="D9" s="3"/>
      <c r="E9" s="3"/>
      <c r="F9" s="3"/>
      <c r="G9" s="3"/>
      <c r="H9" s="4"/>
      <c r="I9" s="4"/>
      <c r="J9" s="1"/>
      <c r="K9" s="1"/>
      <c r="L9" s="1"/>
      <c r="M9" s="1"/>
      <c r="N9" s="1"/>
      <c r="O9" s="1"/>
      <c r="P9" s="1"/>
      <c r="Q9" s="1"/>
    </row>
    <row r="10" customFormat="false" ht="15" hidden="false" customHeight="true" outlineLevel="0" collapsed="false">
      <c r="B10" s="5" t="s">
        <v>2</v>
      </c>
      <c r="C10" s="5"/>
      <c r="D10" s="5"/>
      <c r="E10" s="5"/>
      <c r="F10" s="5"/>
      <c r="G10" s="5"/>
      <c r="H10" s="5"/>
      <c r="I10" s="5"/>
      <c r="J10" s="1"/>
      <c r="K10" s="1"/>
      <c r="L10" s="1"/>
      <c r="M10" s="1"/>
      <c r="N10" s="1"/>
      <c r="O10" s="1"/>
      <c r="P10" s="1"/>
      <c r="Q10" s="1"/>
    </row>
    <row r="11" customFormat="false" ht="15" hidden="false" customHeight="true" outlineLevel="0" collapsed="false">
      <c r="C11" s="4"/>
      <c r="D11" s="4"/>
      <c r="E11" s="4"/>
      <c r="F11" s="4"/>
      <c r="G11" s="4"/>
      <c r="H11" s="4"/>
      <c r="I11" s="4"/>
      <c r="J11" s="1"/>
      <c r="K11" s="1"/>
      <c r="L11" s="1"/>
      <c r="M11" s="1"/>
      <c r="N11" s="1"/>
      <c r="O11" s="1"/>
      <c r="P11" s="1"/>
      <c r="Q11" s="1"/>
    </row>
    <row r="12" customFormat="false" ht="15" hidden="false" customHeight="true" outlineLevel="0" collapsed="false">
      <c r="C12" s="4"/>
      <c r="D12" s="4"/>
      <c r="E12" s="4"/>
      <c r="F12" s="4"/>
      <c r="G12" s="4"/>
      <c r="H12" s="4"/>
      <c r="I12" s="4"/>
      <c r="J12" s="1"/>
      <c r="K12" s="1"/>
      <c r="L12" s="1"/>
      <c r="M12" s="1"/>
      <c r="N12" s="1"/>
      <c r="O12" s="1"/>
      <c r="P12" s="1"/>
      <c r="Q12" s="1"/>
    </row>
    <row r="13" customFormat="false" ht="15" hidden="false" customHeight="true" outlineLevel="0" collapsed="false">
      <c r="C13" s="1"/>
      <c r="D13" s="1"/>
      <c r="E13" s="1"/>
      <c r="F13" s="1"/>
      <c r="G13" s="1"/>
      <c r="H13" s="1"/>
      <c r="I13" s="1"/>
      <c r="J13" s="1"/>
      <c r="K13" s="1"/>
      <c r="L13" s="1"/>
      <c r="M13" s="1"/>
      <c r="N13" s="1"/>
      <c r="O13" s="1"/>
      <c r="P13" s="1"/>
      <c r="Q13" s="1"/>
    </row>
    <row r="14" customFormat="false" ht="15" hidden="false" customHeight="true" outlineLevel="0" collapsed="false">
      <c r="C14" s="6"/>
      <c r="D14" s="6"/>
      <c r="E14" s="6"/>
      <c r="F14" s="6"/>
      <c r="G14" s="6"/>
      <c r="H14" s="6" t="s">
        <v>3</v>
      </c>
      <c r="I14" s="6"/>
      <c r="J14" s="6"/>
      <c r="K14" s="6"/>
      <c r="L14" s="6"/>
      <c r="M14" s="6"/>
      <c r="N14" s="6"/>
      <c r="O14" s="4"/>
      <c r="P14" s="4"/>
      <c r="Q14" s="4"/>
    </row>
    <row r="15" customFormat="false" ht="15" hidden="false" customHeight="true" outlineLevel="0" collapsed="false">
      <c r="C15" s="6"/>
      <c r="D15" s="6" t="s">
        <v>4</v>
      </c>
      <c r="E15" s="6"/>
      <c r="F15" s="6"/>
      <c r="G15" s="6"/>
      <c r="H15" s="6"/>
      <c r="I15" s="6"/>
      <c r="J15" s="6"/>
      <c r="K15" s="6"/>
      <c r="L15" s="6"/>
      <c r="M15" s="6"/>
      <c r="N15" s="6"/>
      <c r="O15" s="6"/>
      <c r="P15" s="6"/>
      <c r="Q15" s="4"/>
    </row>
    <row r="16" customFormat="false" ht="15" hidden="false" customHeight="true" outlineLevel="0" collapsed="false">
      <c r="C16" s="6"/>
      <c r="D16" s="6" t="s">
        <v>5</v>
      </c>
      <c r="E16" s="6"/>
      <c r="F16" s="6"/>
      <c r="G16" s="6"/>
      <c r="H16" s="6"/>
      <c r="I16" s="6"/>
      <c r="J16" s="6"/>
      <c r="K16" s="6"/>
      <c r="L16" s="6"/>
      <c r="M16" s="6"/>
      <c r="N16" s="6"/>
      <c r="O16" s="6"/>
      <c r="P16" s="6"/>
      <c r="Q16" s="4"/>
    </row>
    <row r="17" customFormat="false" ht="15" hidden="false" customHeight="true" outlineLevel="0" collapsed="false">
      <c r="C17" s="6" t="s">
        <v>6</v>
      </c>
      <c r="D17" s="6"/>
      <c r="E17" s="6"/>
      <c r="F17" s="6"/>
      <c r="G17" s="6"/>
      <c r="H17" s="6"/>
      <c r="I17" s="6"/>
      <c r="J17" s="6"/>
      <c r="K17" s="6"/>
      <c r="L17" s="6"/>
      <c r="M17" s="6"/>
      <c r="N17" s="6"/>
      <c r="O17" s="6"/>
      <c r="P17" s="6"/>
      <c r="Q17" s="6"/>
    </row>
    <row r="18" customFormat="false" ht="15" hidden="false" customHeight="true" outlineLevel="0" collapsed="false">
      <c r="C18" s="6" t="s">
        <v>7</v>
      </c>
      <c r="D18" s="6"/>
      <c r="E18" s="6"/>
      <c r="F18" s="6"/>
      <c r="G18" s="6"/>
      <c r="H18" s="6"/>
      <c r="I18" s="6"/>
      <c r="J18" s="6"/>
      <c r="K18" s="6"/>
      <c r="L18" s="6"/>
      <c r="M18" s="6"/>
      <c r="N18" s="6"/>
      <c r="O18" s="6"/>
      <c r="P18" s="6"/>
      <c r="Q18" s="6"/>
    </row>
    <row r="19" customFormat="false" ht="15" hidden="false" customHeight="true" outlineLevel="0" collapsed="false">
      <c r="C19" s="6" t="s">
        <v>8</v>
      </c>
      <c r="D19" s="6"/>
      <c r="E19" s="6"/>
      <c r="F19" s="6"/>
      <c r="G19" s="6"/>
      <c r="H19" s="6"/>
      <c r="I19" s="6"/>
      <c r="J19" s="6"/>
      <c r="K19" s="6"/>
      <c r="L19" s="6"/>
      <c r="M19" s="6"/>
      <c r="N19" s="6"/>
      <c r="O19" s="6"/>
      <c r="P19" s="6"/>
      <c r="Q19" s="6"/>
    </row>
    <row r="20" customFormat="false" ht="15" hidden="false" customHeight="true" outlineLevel="0" collapsed="false">
      <c r="C20" s="6"/>
      <c r="D20" s="6"/>
      <c r="E20" s="6"/>
      <c r="F20" s="6"/>
      <c r="G20" s="6"/>
      <c r="H20" s="6"/>
      <c r="I20" s="6"/>
      <c r="J20" s="6"/>
      <c r="K20" s="6"/>
      <c r="L20" s="6"/>
      <c r="M20" s="6"/>
      <c r="N20" s="6"/>
      <c r="O20" s="4"/>
      <c r="P20" s="4"/>
      <c r="Q20" s="4"/>
    </row>
    <row r="21" customFormat="false" ht="15" hidden="false" customHeight="true" outlineLevel="0" collapsed="false">
      <c r="C21" s="6"/>
      <c r="D21" s="6"/>
      <c r="E21" s="6"/>
      <c r="F21" s="6"/>
      <c r="G21" s="6"/>
      <c r="H21" s="6"/>
      <c r="I21" s="6"/>
      <c r="J21" s="6"/>
      <c r="K21" s="6"/>
      <c r="L21" s="6"/>
      <c r="M21" s="6"/>
      <c r="N21" s="6"/>
      <c r="O21" s="4"/>
      <c r="P21" s="4"/>
      <c r="Q21" s="4"/>
    </row>
    <row r="22" customFormat="false" ht="15" hidden="false" customHeight="true" outlineLevel="0" collapsed="false">
      <c r="C22" s="6"/>
      <c r="D22" s="6"/>
      <c r="E22" s="6"/>
      <c r="F22" s="6"/>
      <c r="G22" s="6"/>
      <c r="H22" s="6"/>
      <c r="I22" s="7"/>
      <c r="J22" s="7" t="s">
        <v>9</v>
      </c>
      <c r="K22" s="7"/>
      <c r="L22" s="7"/>
      <c r="M22" s="6"/>
      <c r="N22" s="6"/>
      <c r="O22" s="4"/>
      <c r="P22" s="4"/>
      <c r="Q22" s="4"/>
    </row>
    <row r="23" customFormat="false" ht="15" hidden="false" customHeight="true" outlineLevel="0" collapsed="false">
      <c r="C23" s="6"/>
      <c r="D23" s="6"/>
      <c r="E23" s="6"/>
      <c r="F23" s="6"/>
      <c r="G23" s="6"/>
      <c r="H23" s="6"/>
      <c r="I23" s="7"/>
      <c r="J23" s="7" t="s">
        <v>10</v>
      </c>
      <c r="K23" s="7"/>
      <c r="L23" s="7"/>
      <c r="M23" s="6"/>
      <c r="N23" s="6"/>
      <c r="O23" s="4"/>
      <c r="P23" s="4"/>
      <c r="Q23" s="4"/>
    </row>
    <row r="24" customFormat="false" ht="15" hidden="false" customHeight="true" outlineLevel="0" collapsed="false">
      <c r="C24" s="6"/>
      <c r="D24" s="6"/>
      <c r="E24" s="6"/>
      <c r="F24" s="6"/>
      <c r="G24" s="6"/>
      <c r="H24" s="6"/>
      <c r="I24" s="7" t="s">
        <v>11</v>
      </c>
      <c r="J24" s="7"/>
      <c r="K24" s="7"/>
      <c r="L24" s="7"/>
      <c r="M24" s="7"/>
      <c r="N24" s="6"/>
      <c r="O24" s="4"/>
      <c r="P24" s="4"/>
      <c r="Q24" s="4"/>
    </row>
    <row r="25" customFormat="false" ht="15" hidden="false" customHeight="true" outlineLevel="0" collapsed="false">
      <c r="C25" s="6"/>
      <c r="D25" s="6"/>
      <c r="E25" s="6"/>
      <c r="F25" s="6"/>
      <c r="G25" s="6"/>
      <c r="H25" s="6"/>
      <c r="I25" s="7"/>
      <c r="J25" s="7" t="s">
        <v>12</v>
      </c>
      <c r="K25" s="7"/>
      <c r="L25" s="7"/>
      <c r="M25" s="6"/>
      <c r="N25" s="6"/>
      <c r="O25" s="4"/>
      <c r="P25" s="4"/>
      <c r="Q25" s="4"/>
    </row>
    <row r="26" customFormat="false" ht="15" hidden="false" customHeight="true" outlineLevel="0" collapsed="false">
      <c r="C26" s="6"/>
      <c r="D26" s="6"/>
      <c r="E26" s="6"/>
      <c r="F26" s="6"/>
      <c r="G26" s="6"/>
      <c r="H26" s="6"/>
      <c r="I26" s="7"/>
      <c r="J26" s="7" t="s">
        <v>13</v>
      </c>
      <c r="K26" s="7"/>
      <c r="L26" s="7"/>
      <c r="M26" s="6"/>
      <c r="N26" s="6"/>
      <c r="O26" s="4"/>
      <c r="P26" s="4"/>
      <c r="Q26" s="4"/>
    </row>
    <row r="27" customFormat="false" ht="15" hidden="false" customHeight="true" outlineLevel="0" collapsed="false">
      <c r="C27" s="6"/>
      <c r="D27" s="6"/>
      <c r="E27" s="6"/>
      <c r="F27" s="6"/>
      <c r="G27" s="6"/>
      <c r="H27" s="6"/>
      <c r="I27" s="7"/>
      <c r="J27" s="7" t="s">
        <v>14</v>
      </c>
      <c r="K27" s="7"/>
      <c r="L27" s="7"/>
      <c r="M27" s="6"/>
      <c r="N27" s="6"/>
      <c r="O27" s="4"/>
      <c r="P27" s="4"/>
      <c r="Q27" s="4"/>
    </row>
    <row r="28" customFormat="false" ht="15" hidden="false" customHeight="true" outlineLevel="0" collapsed="false">
      <c r="C28" s="6"/>
      <c r="D28" s="6"/>
      <c r="E28" s="6"/>
      <c r="F28" s="6"/>
      <c r="G28" s="6"/>
      <c r="H28" s="6"/>
      <c r="I28" s="7"/>
      <c r="J28" s="7" t="s">
        <v>15</v>
      </c>
      <c r="K28" s="7"/>
      <c r="L28" s="7"/>
      <c r="M28" s="6"/>
      <c r="N28" s="6"/>
      <c r="O28" s="4"/>
      <c r="P28" s="4"/>
      <c r="Q28" s="4"/>
    </row>
    <row r="29" customFormat="false" ht="15" hidden="false" customHeight="true" outlineLevel="0" collapsed="false">
      <c r="C29" s="6"/>
      <c r="D29" s="6"/>
      <c r="E29" s="6"/>
      <c r="F29" s="6"/>
      <c r="G29" s="6"/>
      <c r="H29" s="6"/>
      <c r="I29" s="7"/>
      <c r="J29" s="7" t="s">
        <v>16</v>
      </c>
      <c r="K29" s="7"/>
      <c r="L29" s="7"/>
      <c r="M29" s="6"/>
      <c r="N29" s="6"/>
      <c r="O29" s="4"/>
      <c r="P29" s="4"/>
      <c r="Q29" s="4"/>
    </row>
  </sheetData>
  <mergeCells count="17">
    <mergeCell ref="B7:N7"/>
    <mergeCell ref="B9:G9"/>
    <mergeCell ref="B10:I10"/>
    <mergeCell ref="H14:L14"/>
    <mergeCell ref="D15:P15"/>
    <mergeCell ref="D16:P16"/>
    <mergeCell ref="C17:Q17"/>
    <mergeCell ref="C18:Q18"/>
    <mergeCell ref="C19:Q19"/>
    <mergeCell ref="J22:L22"/>
    <mergeCell ref="J23:L23"/>
    <mergeCell ref="I24:M24"/>
    <mergeCell ref="J25:L25"/>
    <mergeCell ref="J26:L26"/>
    <mergeCell ref="J27:L27"/>
    <mergeCell ref="J28:L28"/>
    <mergeCell ref="J29:L29"/>
  </mergeCells>
  <printOptions headings="false" gridLines="false" gridLinesSet="true" horizontalCentered="false" verticalCentered="false"/>
  <pageMargins left="0.697916666666667" right="0.697916666666667" top="1.14375" bottom="1.143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800000"/>
    <pageSetUpPr fitToPage="false"/>
  </sheetPr>
  <dimension ref="A1:AC164"/>
  <sheetViews>
    <sheetView windowProtection="false" showFormulas="false" showGridLines="true" showRowColHeaders="true" showZeros="true" rightToLeft="false" tabSelected="false" showOutlineSymbols="true" defaultGridColor="true" view="normal" topLeftCell="H140" colorId="64" zoomScale="66" zoomScaleNormal="66" zoomScalePageLayoutView="100" workbookViewId="0">
      <selection pane="topLeft" activeCell="Y108" activeCellId="0" sqref="Y108"/>
    </sheetView>
  </sheetViews>
  <sheetFormatPr defaultRowHeight="14.25"/>
  <cols>
    <col collapsed="false" hidden="false" max="1" min="1" style="8" width="8.37651821862348"/>
    <col collapsed="false" hidden="false" max="2" min="2" style="8" width="30.251012145749"/>
    <col collapsed="false" hidden="false" max="3" min="3" style="8" width="14.1255060728745"/>
    <col collapsed="false" hidden="false" max="4" min="4" style="8" width="10.6275303643725"/>
    <col collapsed="false" hidden="false" max="5" min="5" style="8" width="15.1255060728745"/>
    <col collapsed="false" hidden="false" max="6" min="6" style="8" width="14.6234817813765"/>
    <col collapsed="false" hidden="false" max="7" min="7" style="8" width="25.251012145749"/>
    <col collapsed="false" hidden="false" max="8" min="8" style="8" width="15.2550607287449"/>
    <col collapsed="false" hidden="false" max="9" min="9" style="8" width="11.3765182186235"/>
    <col collapsed="false" hidden="false" max="10" min="10" style="8" width="12.748987854251"/>
    <col collapsed="false" hidden="false" max="11" min="11" style="8" width="33.1295546558704"/>
    <col collapsed="false" hidden="false" max="12" min="12" style="8" width="13.2550607287449"/>
    <col collapsed="false" hidden="false" max="19" min="13" style="8" width="8.37651821862348"/>
    <col collapsed="false" hidden="false" max="20" min="20" style="8" width="31.8704453441296"/>
    <col collapsed="false" hidden="false" max="21" min="21" style="8" width="16.8744939271255"/>
    <col collapsed="false" hidden="false" max="22" min="22" style="8" width="21.251012145749"/>
    <col collapsed="false" hidden="false" max="23" min="23" style="8" width="24.1214574898785"/>
    <col collapsed="false" hidden="false" max="24" min="24" style="8" width="14.6234817813765"/>
    <col collapsed="false" hidden="false" max="25" min="25" style="8" width="15.3765182186235"/>
    <col collapsed="false" hidden="false" max="26" min="26" style="8" width="25.8744939271255"/>
    <col collapsed="false" hidden="false" max="27" min="27" style="8" width="24.1214574898785"/>
    <col collapsed="false" hidden="false" max="1025" min="28" style="8" width="8.37651821862348"/>
  </cols>
  <sheetData>
    <row r="1" customFormat="false" ht="16.5" hidden="false" customHeight="true" outlineLevel="0" collapsed="false">
      <c r="A1" s="0"/>
      <c r="B1" s="9" t="s">
        <v>17</v>
      </c>
      <c r="C1" s="10" t="s">
        <v>18</v>
      </c>
      <c r="D1" s="10"/>
      <c r="E1" s="10"/>
      <c r="F1" s="10"/>
      <c r="G1" s="10"/>
      <c r="H1" s="10"/>
      <c r="I1" s="0"/>
      <c r="J1" s="0"/>
      <c r="K1" s="0"/>
      <c r="L1" s="0"/>
      <c r="M1" s="0"/>
      <c r="N1" s="0"/>
      <c r="O1" s="0"/>
      <c r="U1" s="0"/>
      <c r="V1" s="0"/>
      <c r="W1" s="0"/>
      <c r="X1" s="0"/>
      <c r="Y1" s="0"/>
      <c r="Z1" s="0"/>
      <c r="AA1" s="0"/>
      <c r="AB1" s="0"/>
      <c r="AC1" s="0"/>
    </row>
    <row r="2" customFormat="false" ht="16.35" hidden="false" customHeight="true" outlineLevel="0" collapsed="false">
      <c r="A2" s="0"/>
      <c r="B2" s="9" t="s">
        <v>19</v>
      </c>
      <c r="C2" s="11"/>
      <c r="D2" s="11"/>
      <c r="E2" s="11"/>
      <c r="F2" s="11"/>
      <c r="G2" s="11"/>
      <c r="H2" s="11"/>
      <c r="I2" s="0"/>
      <c r="J2" s="0"/>
      <c r="K2" s="0"/>
      <c r="L2" s="0"/>
      <c r="M2" s="0"/>
      <c r="N2" s="0"/>
      <c r="O2" s="0"/>
      <c r="U2" s="0"/>
      <c r="V2" s="0"/>
      <c r="W2" s="0"/>
      <c r="X2" s="0"/>
      <c r="Y2" s="0"/>
      <c r="Z2" s="0"/>
      <c r="AA2" s="0"/>
      <c r="AB2" s="0"/>
      <c r="AC2" s="0"/>
    </row>
    <row r="3" customFormat="false" ht="16.5" hidden="false" customHeight="true" outlineLevel="0" collapsed="false">
      <c r="A3" s="0"/>
      <c r="B3" s="0"/>
      <c r="C3" s="0"/>
      <c r="D3" s="0"/>
      <c r="E3" s="0"/>
      <c r="F3" s="0"/>
      <c r="G3" s="0"/>
      <c r="H3" s="0"/>
      <c r="I3" s="0"/>
      <c r="J3" s="0"/>
      <c r="K3" s="0"/>
      <c r="L3" s="0"/>
      <c r="M3" s="0"/>
      <c r="N3" s="0"/>
      <c r="O3" s="0"/>
      <c r="U3" s="0"/>
      <c r="V3" s="0"/>
      <c r="W3" s="0"/>
      <c r="X3" s="0"/>
      <c r="Y3" s="0"/>
      <c r="Z3" s="0"/>
      <c r="AA3" s="0"/>
      <c r="AB3" s="0"/>
      <c r="AC3" s="0"/>
    </row>
    <row r="4" customFormat="false" ht="16.5" hidden="false" customHeight="true" outlineLevel="0" collapsed="false">
      <c r="A4" s="0"/>
      <c r="B4" s="12" t="s">
        <v>20</v>
      </c>
      <c r="C4" s="12"/>
      <c r="D4" s="12"/>
      <c r="E4" s="12"/>
      <c r="F4" s="12"/>
      <c r="G4" s="12"/>
      <c r="H4" s="12"/>
      <c r="I4" s="12"/>
      <c r="J4" s="12"/>
      <c r="K4" s="12"/>
      <c r="L4" s="0"/>
      <c r="M4" s="0"/>
      <c r="N4" s="0"/>
      <c r="O4" s="0"/>
      <c r="U4" s="0"/>
      <c r="V4" s="0"/>
      <c r="W4" s="0"/>
      <c r="X4" s="0"/>
      <c r="Y4" s="0"/>
      <c r="Z4" s="0"/>
      <c r="AA4" s="0"/>
      <c r="AB4" s="0"/>
      <c r="AC4" s="0"/>
    </row>
    <row r="5" customFormat="false" ht="16.5" hidden="false" customHeight="true" outlineLevel="0" collapsed="false">
      <c r="A5" s="13"/>
      <c r="B5" s="13"/>
      <c r="C5" s="13"/>
      <c r="D5" s="13"/>
      <c r="E5" s="13"/>
      <c r="F5" s="13"/>
      <c r="G5" s="13"/>
      <c r="H5" s="13"/>
      <c r="I5" s="13"/>
      <c r="J5" s="13"/>
      <c r="K5" s="13"/>
      <c r="L5" s="13"/>
      <c r="M5" s="0"/>
      <c r="N5" s="0"/>
      <c r="O5" s="0"/>
      <c r="U5" s="0"/>
      <c r="V5" s="0"/>
      <c r="W5" s="0"/>
      <c r="X5" s="0"/>
      <c r="Y5" s="0"/>
      <c r="Z5" s="0"/>
      <c r="AA5" s="0"/>
      <c r="AB5" s="0"/>
      <c r="AC5" s="0"/>
    </row>
    <row r="6" customFormat="false" ht="21.95" hidden="false" customHeight="true" outlineLevel="0" collapsed="false">
      <c r="A6" s="13"/>
      <c r="B6" s="9" t="s">
        <v>21</v>
      </c>
      <c r="C6" s="10"/>
      <c r="D6" s="10"/>
      <c r="E6" s="10"/>
      <c r="F6" s="10"/>
      <c r="G6" s="10"/>
      <c r="H6" s="10"/>
      <c r="I6" s="13"/>
      <c r="J6" s="13"/>
      <c r="K6" s="13"/>
      <c r="L6" s="13"/>
      <c r="M6" s="0"/>
      <c r="N6" s="0"/>
      <c r="O6" s="0"/>
      <c r="U6" s="0"/>
      <c r="V6" s="0"/>
      <c r="W6" s="0"/>
      <c r="X6" s="0"/>
      <c r="Y6" s="0"/>
      <c r="Z6" s="0"/>
      <c r="AA6" s="0"/>
      <c r="AB6" s="0"/>
      <c r="AC6" s="0"/>
    </row>
    <row r="7" customFormat="false" ht="13.9" hidden="false" customHeight="true" outlineLevel="0" collapsed="false">
      <c r="A7" s="13"/>
      <c r="B7" s="9" t="s">
        <v>22</v>
      </c>
      <c r="C7" s="10"/>
      <c r="D7" s="10"/>
      <c r="E7" s="10"/>
      <c r="F7" s="10"/>
      <c r="G7" s="10"/>
      <c r="H7" s="10"/>
      <c r="I7" s="13"/>
      <c r="J7" s="13"/>
      <c r="K7" s="13"/>
      <c r="L7" s="13"/>
      <c r="M7" s="0"/>
      <c r="N7" s="0"/>
      <c r="O7" s="0"/>
      <c r="U7" s="0"/>
      <c r="V7" s="0"/>
      <c r="W7" s="0"/>
      <c r="X7" s="0"/>
      <c r="Y7" s="0"/>
      <c r="Z7" s="0"/>
      <c r="AA7" s="0"/>
      <c r="AB7" s="0"/>
      <c r="AC7" s="0"/>
    </row>
    <row r="8" customFormat="false" ht="15" hidden="false" customHeight="true" outlineLevel="0" collapsed="false">
      <c r="A8" s="13"/>
      <c r="B8" s="14"/>
      <c r="C8" s="14"/>
      <c r="D8" s="14"/>
      <c r="E8" s="14"/>
      <c r="F8" s="14"/>
      <c r="G8" s="14"/>
      <c r="H8" s="14"/>
      <c r="I8" s="13"/>
      <c r="J8" s="13"/>
      <c r="K8" s="13"/>
      <c r="L8" s="13"/>
      <c r="M8" s="0"/>
      <c r="N8" s="0"/>
      <c r="O8" s="0"/>
      <c r="U8" s="0"/>
      <c r="V8" s="0"/>
      <c r="W8" s="0"/>
      <c r="X8" s="0"/>
      <c r="Y8" s="0"/>
      <c r="Z8" s="0"/>
      <c r="AA8" s="0"/>
      <c r="AB8" s="0"/>
      <c r="AC8" s="0"/>
    </row>
    <row r="9" customFormat="false" ht="16.5" hidden="false" customHeight="true" outlineLevel="0" collapsed="false">
      <c r="A9" s="13"/>
      <c r="B9" s="15"/>
      <c r="C9" s="15"/>
      <c r="D9" s="15"/>
      <c r="E9" s="15"/>
      <c r="F9" s="15"/>
      <c r="G9" s="15"/>
      <c r="H9" s="15"/>
      <c r="I9" s="13"/>
      <c r="J9" s="13"/>
      <c r="K9" s="13"/>
      <c r="L9" s="13"/>
      <c r="M9" s="0"/>
      <c r="N9" s="0"/>
      <c r="O9" s="0"/>
      <c r="U9" s="0"/>
      <c r="V9" s="0"/>
      <c r="W9" s="0"/>
      <c r="X9" s="0"/>
      <c r="Y9" s="0"/>
      <c r="Z9" s="0"/>
      <c r="AA9" s="0"/>
      <c r="AB9" s="0"/>
      <c r="AC9" s="0"/>
    </row>
    <row r="10" customFormat="false" ht="13.9" hidden="false" customHeight="true" outlineLevel="0" collapsed="false">
      <c r="A10" s="13"/>
      <c r="B10" s="16" t="s">
        <v>23</v>
      </c>
      <c r="C10" s="16"/>
      <c r="D10" s="13"/>
      <c r="E10" s="13"/>
      <c r="F10" s="13"/>
      <c r="G10" s="13"/>
      <c r="H10" s="13"/>
      <c r="I10" s="13"/>
      <c r="J10" s="13"/>
      <c r="K10" s="13"/>
      <c r="L10" s="13"/>
      <c r="M10" s="0"/>
      <c r="N10" s="0"/>
      <c r="O10" s="0"/>
      <c r="U10" s="0"/>
      <c r="V10" s="0"/>
      <c r="W10" s="0"/>
      <c r="X10" s="0"/>
      <c r="Y10" s="0"/>
      <c r="Z10" s="0"/>
      <c r="AA10" s="0"/>
      <c r="AB10" s="0"/>
      <c r="AC10" s="0"/>
    </row>
    <row r="11" customFormat="false" ht="16.5" hidden="false" customHeight="true" outlineLevel="0" collapsed="false">
      <c r="A11" s="13"/>
      <c r="B11" s="17" t="s">
        <v>24</v>
      </c>
      <c r="C11" s="18" t="n">
        <f aca="false">C24</f>
        <v>17</v>
      </c>
      <c r="D11" s="13"/>
      <c r="E11" s="13"/>
      <c r="F11" s="13"/>
      <c r="G11" s="13"/>
      <c r="H11" s="13"/>
      <c r="I11" s="13"/>
      <c r="J11" s="13"/>
      <c r="K11" s="13"/>
      <c r="L11" s="13"/>
      <c r="M11" s="0"/>
      <c r="N11" s="0"/>
      <c r="O11" s="0"/>
      <c r="U11" s="0"/>
      <c r="V11" s="0"/>
      <c r="W11" s="0"/>
      <c r="X11" s="0"/>
      <c r="Y11" s="0"/>
      <c r="Z11" s="0"/>
      <c r="AA11" s="0"/>
      <c r="AB11" s="0"/>
      <c r="AC11" s="0"/>
    </row>
    <row r="12" customFormat="false" ht="16.5" hidden="false" customHeight="true" outlineLevel="0" collapsed="false">
      <c r="A12" s="13"/>
      <c r="B12" s="19" t="s">
        <v>25</v>
      </c>
      <c r="C12" s="20" t="n">
        <f aca="false">E24</f>
        <v>11</v>
      </c>
      <c r="D12" s="13"/>
      <c r="E12" s="13"/>
      <c r="F12" s="13"/>
      <c r="G12" s="13"/>
      <c r="H12" s="13"/>
      <c r="I12" s="13"/>
      <c r="J12" s="13"/>
      <c r="K12" s="13"/>
      <c r="L12" s="13"/>
      <c r="M12" s="0"/>
      <c r="N12" s="0"/>
      <c r="O12" s="0"/>
      <c r="U12" s="0"/>
      <c r="V12" s="0"/>
      <c r="W12" s="0"/>
      <c r="X12" s="0"/>
      <c r="Y12" s="0"/>
      <c r="Z12" s="0"/>
      <c r="AA12" s="0"/>
      <c r="AB12" s="0"/>
      <c r="AC12" s="0"/>
    </row>
    <row r="13" customFormat="false" ht="16.5" hidden="false" customHeight="true" outlineLevel="0" collapsed="false">
      <c r="A13" s="13"/>
      <c r="B13" s="21" t="s">
        <v>26</v>
      </c>
      <c r="C13" s="22" t="n">
        <f aca="false">F24</f>
        <v>0</v>
      </c>
      <c r="D13" s="13"/>
      <c r="E13" s="13"/>
      <c r="F13" s="13"/>
      <c r="G13" s="13"/>
      <c r="H13" s="13"/>
      <c r="I13" s="13"/>
      <c r="J13" s="13"/>
      <c r="K13" s="13"/>
      <c r="L13" s="13"/>
      <c r="M13" s="0"/>
      <c r="N13" s="0"/>
      <c r="O13" s="0"/>
      <c r="U13" s="0"/>
      <c r="V13" s="0"/>
      <c r="W13" s="0"/>
      <c r="X13" s="0"/>
      <c r="Y13" s="0"/>
      <c r="Z13" s="0"/>
      <c r="AA13" s="0"/>
      <c r="AB13" s="0"/>
      <c r="AC13" s="0"/>
    </row>
    <row r="14" customFormat="false" ht="16.5" hidden="false" customHeight="true" outlineLevel="0" collapsed="false">
      <c r="A14" s="13"/>
      <c r="B14" s="23" t="s">
        <v>27</v>
      </c>
      <c r="C14" s="24" t="n">
        <f aca="false">G24</f>
        <v>5</v>
      </c>
      <c r="D14" s="13"/>
      <c r="E14" s="13"/>
      <c r="F14" s="13"/>
      <c r="G14" s="13"/>
      <c r="H14" s="13"/>
      <c r="I14" s="13"/>
      <c r="J14" s="13"/>
      <c r="K14" s="13"/>
      <c r="L14" s="13"/>
      <c r="M14" s="0"/>
      <c r="N14" s="0"/>
      <c r="O14" s="0"/>
      <c r="U14" s="0"/>
      <c r="V14" s="0"/>
      <c r="W14" s="0"/>
      <c r="X14" s="0"/>
      <c r="Y14" s="0"/>
      <c r="Z14" s="0"/>
      <c r="AA14" s="0"/>
      <c r="AB14" s="0"/>
      <c r="AC14" s="0"/>
    </row>
    <row r="15" customFormat="false" ht="16.5" hidden="false" customHeight="true" outlineLevel="0" collapsed="false">
      <c r="A15" s="13"/>
      <c r="B15" s="25" t="s">
        <v>28</v>
      </c>
      <c r="C15" s="26" t="n">
        <f aca="false">H24</f>
        <v>1</v>
      </c>
      <c r="D15" s="13"/>
      <c r="E15" s="13"/>
      <c r="F15" s="13"/>
      <c r="G15" s="13"/>
      <c r="H15" s="13"/>
      <c r="I15" s="13"/>
      <c r="J15" s="13"/>
      <c r="K15" s="13"/>
      <c r="L15" s="13"/>
      <c r="M15" s="0"/>
      <c r="N15" s="0"/>
      <c r="O15" s="0"/>
      <c r="U15" s="0"/>
      <c r="V15" s="0"/>
      <c r="W15" s="0"/>
      <c r="X15" s="0"/>
      <c r="Y15" s="0"/>
      <c r="Z15" s="0"/>
      <c r="AA15" s="0"/>
      <c r="AB15" s="0"/>
      <c r="AC15" s="0"/>
    </row>
    <row r="16" customFormat="false" ht="16.5" hidden="false" customHeight="true" outlineLevel="0" collapsed="false">
      <c r="A16" s="13"/>
      <c r="B16" s="27" t="s">
        <v>29</v>
      </c>
      <c r="C16" s="28" t="n">
        <f aca="false">C12/(C12+C13+C14)</f>
        <v>0.6875</v>
      </c>
      <c r="D16" s="13"/>
      <c r="E16" s="13"/>
      <c r="F16" s="13"/>
      <c r="G16" s="13"/>
      <c r="H16" s="13"/>
      <c r="I16" s="13"/>
      <c r="J16" s="13"/>
      <c r="K16" s="13"/>
      <c r="L16" s="13"/>
      <c r="M16" s="0"/>
      <c r="N16" s="0"/>
      <c r="O16" s="0"/>
      <c r="U16" s="0"/>
      <c r="V16" s="0"/>
      <c r="W16" s="0"/>
      <c r="X16" s="0"/>
      <c r="Y16" s="0"/>
      <c r="Z16" s="0"/>
      <c r="AA16" s="0"/>
      <c r="AB16" s="0"/>
      <c r="AC16" s="0"/>
    </row>
    <row r="17" customFormat="false" ht="16.5" hidden="false" customHeight="true" outlineLevel="0" collapsed="false">
      <c r="A17" s="13"/>
      <c r="B17" s="27" t="s">
        <v>30</v>
      </c>
      <c r="C17" s="28" t="n">
        <f aca="false">(C12+C14)/C11</f>
        <v>0.941176470588235</v>
      </c>
      <c r="D17" s="13"/>
      <c r="E17" s="13"/>
      <c r="F17" s="13"/>
      <c r="G17" s="13"/>
      <c r="H17" s="13"/>
      <c r="I17" s="13"/>
      <c r="J17" s="13"/>
      <c r="K17" s="13"/>
      <c r="L17" s="13"/>
      <c r="M17" s="0"/>
      <c r="N17" s="0"/>
      <c r="O17" s="0"/>
      <c r="U17" s="0"/>
      <c r="V17" s="0"/>
      <c r="W17" s="0"/>
      <c r="X17" s="0"/>
      <c r="Y17" s="0"/>
      <c r="Z17" s="0"/>
      <c r="AA17" s="0"/>
      <c r="AB17" s="0"/>
      <c r="AC17" s="0"/>
    </row>
    <row r="18" customFormat="false" ht="16.5" hidden="false" customHeight="true" outlineLevel="0" collapsed="false">
      <c r="A18" s="13"/>
      <c r="B18" s="13"/>
      <c r="C18" s="13"/>
      <c r="D18" s="13"/>
      <c r="E18" s="13"/>
      <c r="F18" s="13"/>
      <c r="G18" s="13"/>
      <c r="H18" s="13"/>
      <c r="I18" s="13"/>
      <c r="J18" s="13"/>
      <c r="K18" s="13"/>
      <c r="L18" s="13"/>
      <c r="M18" s="0"/>
      <c r="N18" s="0"/>
      <c r="O18" s="0"/>
      <c r="U18" s="0"/>
      <c r="V18" s="0"/>
      <c r="W18" s="0"/>
      <c r="X18" s="0"/>
      <c r="Y18" s="0"/>
      <c r="Z18" s="0"/>
      <c r="AA18" s="0"/>
      <c r="AB18" s="0"/>
      <c r="AC18" s="0"/>
    </row>
    <row r="19" customFormat="false" ht="16.5" hidden="false" customHeight="true" outlineLevel="0" collapsed="false">
      <c r="A19" s="13"/>
      <c r="B19" s="13"/>
      <c r="C19" s="13"/>
      <c r="D19" s="13"/>
      <c r="E19" s="13"/>
      <c r="F19" s="13"/>
      <c r="G19" s="13"/>
      <c r="H19" s="13"/>
      <c r="I19" s="13"/>
      <c r="J19" s="13"/>
      <c r="K19" s="13"/>
      <c r="L19" s="13"/>
      <c r="M19" s="0"/>
      <c r="N19" s="0"/>
      <c r="O19" s="0"/>
      <c r="U19" s="0"/>
      <c r="V19" s="0"/>
      <c r="W19" s="0"/>
      <c r="X19" s="0"/>
      <c r="Y19" s="0"/>
      <c r="Z19" s="0"/>
      <c r="AA19" s="0"/>
      <c r="AB19" s="0"/>
      <c r="AC19" s="0"/>
    </row>
    <row r="20" customFormat="false" ht="28.5" hidden="false" customHeight="true" outlineLevel="0" collapsed="false">
      <c r="A20" s="13"/>
      <c r="B20" s="29" t="s">
        <v>31</v>
      </c>
      <c r="C20" s="29" t="s">
        <v>32</v>
      </c>
      <c r="D20" s="29" t="s">
        <v>33</v>
      </c>
      <c r="E20" s="29" t="s">
        <v>25</v>
      </c>
      <c r="F20" s="29" t="s">
        <v>26</v>
      </c>
      <c r="G20" s="29" t="s">
        <v>27</v>
      </c>
      <c r="H20" s="29" t="s">
        <v>28</v>
      </c>
      <c r="I20" s="29" t="s">
        <v>30</v>
      </c>
      <c r="J20" s="29" t="s">
        <v>29</v>
      </c>
      <c r="K20" s="29" t="s">
        <v>34</v>
      </c>
      <c r="L20" s="13"/>
      <c r="M20" s="0"/>
      <c r="N20" s="0"/>
      <c r="O20" s="0"/>
      <c r="U20" s="0"/>
      <c r="V20" s="0"/>
      <c r="W20" s="0"/>
      <c r="X20" s="0"/>
      <c r="Y20" s="0"/>
      <c r="Z20" s="0"/>
      <c r="AA20" s="0"/>
      <c r="AB20" s="0"/>
      <c r="AC20" s="0"/>
    </row>
    <row r="21" customFormat="false" ht="16.5" hidden="false" customHeight="true" outlineLevel="0" collapsed="false">
      <c r="A21" s="13"/>
      <c r="B21" s="30" t="s">
        <v>35</v>
      </c>
      <c r="C21" s="31" t="n">
        <f aca="false">'SAN-Platform'!C7</f>
        <v>5</v>
      </c>
      <c r="D21" s="32" t="n">
        <v>4</v>
      </c>
      <c r="E21" s="33" t="n">
        <f aca="false">'SAN-Platform'!C8</f>
        <v>4</v>
      </c>
      <c r="F21" s="34" t="n">
        <f aca="false">'SAN-Platform'!C9</f>
        <v>0</v>
      </c>
      <c r="G21" s="35" t="n">
        <f aca="false">'SAN-Platform'!C11</f>
        <v>0</v>
      </c>
      <c r="H21" s="36" t="n">
        <f aca="false">'SAN-Platform'!C10</f>
        <v>1</v>
      </c>
      <c r="I21" s="37" t="n">
        <f aca="false">D21/C21</f>
        <v>0.8</v>
      </c>
      <c r="J21" s="38" t="n">
        <f aca="false">TRUNC(((E21/C21)),1)</f>
        <v>0.8</v>
      </c>
      <c r="K21" s="31"/>
      <c r="L21" s="13"/>
      <c r="M21" s="0"/>
      <c r="N21" s="0"/>
      <c r="O21" s="0"/>
      <c r="U21" s="0"/>
      <c r="V21" s="0"/>
      <c r="W21" s="0"/>
      <c r="X21" s="0"/>
      <c r="Y21" s="0"/>
      <c r="Z21" s="0"/>
      <c r="AA21" s="0"/>
      <c r="AB21" s="0"/>
      <c r="AC21" s="0"/>
    </row>
    <row r="22" customFormat="false" ht="16.5" hidden="false" customHeight="true" outlineLevel="0" collapsed="false">
      <c r="A22" s="0"/>
      <c r="B22" s="30" t="s">
        <v>36</v>
      </c>
      <c r="C22" s="31" t="n">
        <f aca="false">'SAN-Network'!C7</f>
        <v>5</v>
      </c>
      <c r="D22" s="39" t="n">
        <v>0</v>
      </c>
      <c r="E22" s="33" t="n">
        <f aca="false">'SAN-Network'!C8</f>
        <v>0</v>
      </c>
      <c r="F22" s="34" t="n">
        <f aca="false">'SAN-Network'!C9</f>
        <v>0</v>
      </c>
      <c r="G22" s="35" t="n">
        <f aca="false">'SAN-Network'!C11</f>
        <v>5</v>
      </c>
      <c r="H22" s="36" t="n">
        <f aca="false">'SAN-Network'!C10</f>
        <v>0</v>
      </c>
      <c r="I22" s="37" t="n">
        <f aca="false">D22/C22</f>
        <v>0</v>
      </c>
      <c r="J22" s="38" t="n">
        <f aca="false">TRUNC(((E22/C22)),1)</f>
        <v>0</v>
      </c>
      <c r="K22" s="31"/>
      <c r="L22" s="0"/>
      <c r="M22" s="0"/>
      <c r="N22" s="0"/>
      <c r="O22" s="0"/>
      <c r="U22" s="0"/>
      <c r="V22" s="0"/>
      <c r="W22" s="0"/>
      <c r="X22" s="0"/>
      <c r="Y22" s="0"/>
      <c r="Z22" s="0"/>
      <c r="AA22" s="0"/>
      <c r="AB22" s="0"/>
      <c r="AC22" s="0"/>
    </row>
    <row r="23" customFormat="false" ht="16.5" hidden="false" customHeight="true" outlineLevel="0" collapsed="false">
      <c r="A23" s="0"/>
      <c r="B23" s="30" t="s">
        <v>37</v>
      </c>
      <c r="C23" s="31" t="n">
        <f aca="false">'SAN-WLAN'!C7</f>
        <v>7</v>
      </c>
      <c r="D23" s="39" t="n">
        <v>7</v>
      </c>
      <c r="E23" s="33" t="n">
        <f aca="false">'SAN-WLAN'!C8</f>
        <v>7</v>
      </c>
      <c r="F23" s="34" t="n">
        <f aca="false">'SAN-WLAN'!C9</f>
        <v>0</v>
      </c>
      <c r="G23" s="35" t="n">
        <f aca="false">'SAN-WLAN'!C11</f>
        <v>0</v>
      </c>
      <c r="H23" s="36" t="n">
        <f aca="false">'SAN-WLAN'!C10</f>
        <v>0</v>
      </c>
      <c r="I23" s="37" t="n">
        <f aca="false">D23/C23</f>
        <v>1</v>
      </c>
      <c r="J23" s="38" t="n">
        <f aca="false">TRUNC(((E23/C23)),1)</f>
        <v>1</v>
      </c>
      <c r="K23" s="31"/>
      <c r="L23" s="0"/>
      <c r="M23" s="0"/>
      <c r="N23" s="0"/>
      <c r="O23" s="0"/>
      <c r="U23" s="0"/>
      <c r="V23" s="0"/>
      <c r="W23" s="0"/>
      <c r="X23" s="0"/>
      <c r="Y23" s="0"/>
      <c r="Z23" s="0"/>
      <c r="AA23" s="0"/>
      <c r="AB23" s="0"/>
      <c r="AC23" s="0"/>
    </row>
    <row r="24" customFormat="false" ht="16.5" hidden="false" customHeight="true" outlineLevel="0" collapsed="false">
      <c r="A24" s="0"/>
      <c r="B24" s="40" t="s">
        <v>38</v>
      </c>
      <c r="C24" s="41" t="n">
        <f aca="false">SUM(C21:C23)</f>
        <v>17</v>
      </c>
      <c r="D24" s="42" t="n">
        <f aca="false">SUM(D21:D23)</f>
        <v>11</v>
      </c>
      <c r="E24" s="42" t="n">
        <f aca="false">SUM(E21:E23)</f>
        <v>11</v>
      </c>
      <c r="F24" s="42" t="n">
        <f aca="false">SUM(F21:F23)</f>
        <v>0</v>
      </c>
      <c r="G24" s="42" t="n">
        <f aca="false">SUM(G21:G23)</f>
        <v>5</v>
      </c>
      <c r="H24" s="42" t="n">
        <f aca="false">SUM(H21:H23)</f>
        <v>1</v>
      </c>
      <c r="I24" s="43" t="n">
        <f aca="false">D24/C24</f>
        <v>0.647058823529412</v>
      </c>
      <c r="J24" s="43" t="n">
        <f aca="false">E24/C24</f>
        <v>0.647058823529412</v>
      </c>
      <c r="K24" s="44"/>
      <c r="L24" s="0"/>
      <c r="M24" s="0"/>
      <c r="N24" s="0"/>
      <c r="O24" s="0"/>
      <c r="U24" s="0"/>
      <c r="V24" s="0"/>
      <c r="W24" s="0"/>
      <c r="X24" s="0"/>
      <c r="Y24" s="0"/>
      <c r="Z24" s="0"/>
      <c r="AA24" s="0"/>
      <c r="AB24" s="0"/>
      <c r="AC24" s="0"/>
    </row>
    <row r="25" customFormat="false" ht="16.5" hidden="false" customHeight="true" outlineLevel="0" collapsed="false">
      <c r="A25" s="0"/>
      <c r="B25" s="0"/>
      <c r="C25" s="0"/>
      <c r="D25" s="0"/>
      <c r="E25" s="0"/>
      <c r="F25" s="0"/>
      <c r="G25" s="0"/>
      <c r="H25" s="0"/>
      <c r="I25" s="0"/>
      <c r="J25" s="0"/>
      <c r="K25" s="0"/>
      <c r="L25" s="0"/>
      <c r="M25" s="0"/>
      <c r="N25" s="0"/>
      <c r="O25" s="0"/>
      <c r="U25" s="0"/>
      <c r="V25" s="0"/>
      <c r="W25" s="0"/>
      <c r="X25" s="0"/>
      <c r="Y25" s="0"/>
      <c r="Z25" s="0"/>
      <c r="AA25" s="0"/>
      <c r="AB25" s="0"/>
      <c r="AC25" s="0"/>
    </row>
    <row r="26" customFormat="false" ht="16.5" hidden="false" customHeight="true" outlineLevel="0" collapsed="false">
      <c r="A26" s="45"/>
      <c r="B26" s="12" t="s">
        <v>39</v>
      </c>
      <c r="C26" s="12"/>
      <c r="D26" s="12"/>
      <c r="E26" s="12"/>
      <c r="F26" s="12"/>
      <c r="G26" s="12"/>
      <c r="H26" s="12"/>
      <c r="I26" s="12"/>
      <c r="J26" s="12"/>
      <c r="K26" s="12"/>
      <c r="L26" s="0"/>
      <c r="M26" s="0"/>
      <c r="N26" s="0"/>
      <c r="O26" s="0"/>
      <c r="U26" s="0"/>
      <c r="V26" s="0"/>
      <c r="W26" s="0"/>
      <c r="X26" s="0"/>
      <c r="Y26" s="0"/>
      <c r="Z26" s="0"/>
      <c r="AA26" s="0"/>
      <c r="AB26" s="0"/>
      <c r="AC26" s="0"/>
    </row>
    <row r="27" customFormat="false" ht="16.5" hidden="false" customHeight="true" outlineLevel="0" collapsed="false">
      <c r="A27" s="46"/>
      <c r="B27" s="46"/>
      <c r="C27" s="46"/>
      <c r="D27" s="46"/>
      <c r="E27" s="46"/>
      <c r="F27" s="46"/>
      <c r="G27" s="46"/>
      <c r="H27" s="46"/>
      <c r="I27" s="46"/>
      <c r="J27" s="46"/>
      <c r="K27" s="46"/>
      <c r="L27" s="0"/>
      <c r="M27" s="0"/>
      <c r="N27" s="0"/>
      <c r="O27" s="0"/>
      <c r="U27" s="0"/>
      <c r="V27" s="0"/>
      <c r="W27" s="0"/>
      <c r="X27" s="0"/>
      <c r="Y27" s="0"/>
      <c r="Z27" s="0"/>
      <c r="AA27" s="0"/>
      <c r="AB27" s="0"/>
      <c r="AC27" s="0"/>
    </row>
    <row r="28" customFormat="false" ht="29.85" hidden="false" customHeight="true" outlineLevel="0" collapsed="false">
      <c r="A28" s="13"/>
      <c r="B28" s="9" t="s">
        <v>21</v>
      </c>
      <c r="C28" s="10"/>
      <c r="D28" s="10"/>
      <c r="E28" s="10"/>
      <c r="F28" s="10"/>
      <c r="G28" s="10"/>
      <c r="H28" s="10"/>
      <c r="I28" s="13"/>
      <c r="J28" s="13"/>
      <c r="K28" s="13"/>
      <c r="L28" s="13"/>
      <c r="M28" s="0"/>
      <c r="N28" s="0"/>
      <c r="O28" s="0"/>
      <c r="U28" s="0"/>
      <c r="V28" s="0"/>
      <c r="W28" s="0"/>
      <c r="X28" s="0"/>
      <c r="Y28" s="0"/>
      <c r="Z28" s="0"/>
      <c r="AA28" s="0"/>
      <c r="AB28" s="0"/>
      <c r="AC28" s="0"/>
    </row>
    <row r="29" customFormat="false" ht="21.2" hidden="false" customHeight="true" outlineLevel="0" collapsed="false">
      <c r="A29" s="13"/>
      <c r="B29" s="9" t="s">
        <v>22</v>
      </c>
      <c r="C29" s="10" t="s">
        <v>40</v>
      </c>
      <c r="D29" s="10"/>
      <c r="E29" s="10"/>
      <c r="F29" s="10"/>
      <c r="G29" s="10"/>
      <c r="H29" s="10"/>
      <c r="I29" s="13"/>
      <c r="J29" s="13"/>
      <c r="K29" s="13"/>
      <c r="L29" s="13"/>
      <c r="M29" s="0"/>
      <c r="N29" s="0"/>
      <c r="O29" s="0"/>
      <c r="U29" s="0"/>
      <c r="V29" s="0"/>
      <c r="W29" s="0"/>
      <c r="X29" s="0"/>
      <c r="Y29" s="0"/>
      <c r="Z29" s="0"/>
      <c r="AA29" s="0"/>
      <c r="AB29" s="0"/>
      <c r="AC29" s="0"/>
    </row>
    <row r="30" customFormat="false" ht="16.5" hidden="false" customHeight="true" outlineLevel="0" collapsed="false">
      <c r="A30" s="46"/>
      <c r="B30" s="46"/>
      <c r="C30" s="46"/>
      <c r="D30" s="46"/>
      <c r="E30" s="46"/>
      <c r="F30" s="46"/>
      <c r="G30" s="46"/>
      <c r="H30" s="46"/>
      <c r="I30" s="46"/>
      <c r="J30" s="46"/>
      <c r="K30" s="46"/>
      <c r="L30" s="0"/>
      <c r="M30" s="0"/>
      <c r="N30" s="0"/>
      <c r="O30" s="0"/>
      <c r="U30" s="0"/>
      <c r="V30" s="0"/>
      <c r="W30" s="0"/>
      <c r="X30" s="0"/>
      <c r="Y30" s="0"/>
      <c r="Z30" s="0"/>
      <c r="AA30" s="0"/>
      <c r="AB30" s="0"/>
      <c r="AC30" s="0"/>
    </row>
    <row r="31" customFormat="false" ht="14.1" hidden="false" customHeight="true" outlineLevel="0" collapsed="false">
      <c r="A31" s="46"/>
      <c r="B31" s="47" t="s">
        <v>41</v>
      </c>
      <c r="C31" s="47"/>
      <c r="D31" s="46"/>
      <c r="E31" s="46"/>
      <c r="F31" s="46"/>
      <c r="G31" s="46"/>
      <c r="H31" s="46"/>
      <c r="I31" s="46"/>
      <c r="J31" s="46"/>
      <c r="K31" s="46"/>
      <c r="L31" s="0"/>
      <c r="M31" s="0"/>
      <c r="N31" s="0"/>
      <c r="O31" s="0"/>
      <c r="U31" s="0"/>
      <c r="V31" s="0"/>
      <c r="W31" s="0"/>
      <c r="X31" s="0"/>
      <c r="Y31" s="0"/>
      <c r="Z31" s="0"/>
      <c r="AA31" s="0"/>
      <c r="AB31" s="0"/>
      <c r="AC31" s="0"/>
    </row>
    <row r="32" customFormat="false" ht="16.5" hidden="false" customHeight="true" outlineLevel="0" collapsed="false">
      <c r="A32" s="46"/>
      <c r="B32" s="48" t="s">
        <v>24</v>
      </c>
      <c r="C32" s="49" t="n">
        <f aca="false">C53</f>
        <v>280</v>
      </c>
      <c r="D32" s="46"/>
      <c r="E32" s="46"/>
      <c r="F32" s="46"/>
      <c r="G32" s="46"/>
      <c r="H32" s="46"/>
      <c r="I32" s="46"/>
      <c r="J32" s="46"/>
      <c r="K32" s="46"/>
      <c r="L32" s="0"/>
      <c r="M32" s="0"/>
      <c r="N32" s="0"/>
      <c r="O32" s="0"/>
      <c r="U32" s="0"/>
      <c r="V32" s="0"/>
      <c r="W32" s="0"/>
      <c r="X32" s="0"/>
      <c r="Y32" s="0"/>
      <c r="Z32" s="0"/>
      <c r="AA32" s="0"/>
      <c r="AB32" s="0"/>
      <c r="AC32" s="0"/>
    </row>
    <row r="33" customFormat="false" ht="16.5" hidden="false" customHeight="true" outlineLevel="0" collapsed="false">
      <c r="A33" s="46"/>
      <c r="B33" s="50" t="s">
        <v>42</v>
      </c>
      <c r="C33" s="51" t="n">
        <f aca="false">D53</f>
        <v>10</v>
      </c>
      <c r="D33" s="46"/>
      <c r="E33" s="46"/>
      <c r="F33" s="46"/>
      <c r="G33" s="46"/>
      <c r="H33" s="46"/>
      <c r="I33" s="46"/>
      <c r="J33" s="46"/>
      <c r="K33" s="46"/>
      <c r="L33" s="0"/>
      <c r="M33" s="0"/>
      <c r="N33" s="0"/>
      <c r="O33" s="0"/>
      <c r="U33" s="0"/>
      <c r="V33" s="0"/>
      <c r="W33" s="0"/>
      <c r="X33" s="0"/>
      <c r="Y33" s="0"/>
      <c r="Z33" s="0"/>
      <c r="AA33" s="0"/>
      <c r="AB33" s="0"/>
      <c r="AC33" s="0"/>
    </row>
    <row r="34" customFormat="false" ht="16.5" hidden="false" customHeight="true" outlineLevel="0" collapsed="false">
      <c r="A34" s="46"/>
      <c r="B34" s="52" t="s">
        <v>25</v>
      </c>
      <c r="C34" s="53" t="n">
        <f aca="false">E53</f>
        <v>10</v>
      </c>
      <c r="D34" s="46"/>
      <c r="E34" s="46"/>
      <c r="F34" s="46"/>
      <c r="G34" s="46"/>
      <c r="H34" s="46"/>
      <c r="I34" s="46"/>
      <c r="J34" s="46"/>
      <c r="K34" s="46"/>
      <c r="L34" s="0"/>
      <c r="M34" s="0"/>
      <c r="N34" s="0"/>
      <c r="O34" s="0"/>
      <c r="U34" s="0"/>
      <c r="V34" s="0"/>
      <c r="W34" s="0"/>
      <c r="X34" s="0"/>
      <c r="Y34" s="0"/>
      <c r="Z34" s="0"/>
      <c r="AA34" s="0"/>
      <c r="AB34" s="0"/>
      <c r="AC34" s="0"/>
    </row>
    <row r="35" customFormat="false" ht="16.5" hidden="false" customHeight="true" outlineLevel="0" collapsed="false">
      <c r="A35" s="46"/>
      <c r="B35" s="54" t="s">
        <v>26</v>
      </c>
      <c r="C35" s="55" t="n">
        <f aca="false">F53</f>
        <v>0</v>
      </c>
      <c r="D35" s="46"/>
      <c r="E35" s="46"/>
      <c r="F35" s="46"/>
      <c r="G35" s="46"/>
      <c r="H35" s="46"/>
      <c r="I35" s="46"/>
      <c r="J35" s="46"/>
      <c r="K35" s="46"/>
      <c r="L35" s="0"/>
      <c r="M35" s="0"/>
      <c r="N35" s="0"/>
      <c r="O35" s="0"/>
      <c r="U35" s="0"/>
      <c r="V35" s="0"/>
      <c r="W35" s="0"/>
      <c r="X35" s="0"/>
      <c r="Y35" s="0"/>
      <c r="Z35" s="0"/>
      <c r="AA35" s="0"/>
      <c r="AB35" s="0"/>
      <c r="AC35" s="0"/>
    </row>
    <row r="36" customFormat="false" ht="16.5" hidden="false" customHeight="true" outlineLevel="0" collapsed="false">
      <c r="A36" s="46"/>
      <c r="B36" s="56" t="s">
        <v>43</v>
      </c>
      <c r="C36" s="57" t="n">
        <f aca="false">G53</f>
        <v>126</v>
      </c>
      <c r="D36" s="46"/>
      <c r="E36" s="46"/>
      <c r="F36" s="46"/>
      <c r="G36" s="46"/>
      <c r="H36" s="46"/>
      <c r="I36" s="46"/>
      <c r="J36" s="46"/>
      <c r="K36" s="46"/>
      <c r="L36" s="0"/>
      <c r="M36" s="0"/>
      <c r="N36" s="0"/>
      <c r="O36" s="0"/>
      <c r="U36" s="0"/>
      <c r="V36" s="0"/>
      <c r="W36" s="0"/>
      <c r="X36" s="0"/>
      <c r="Y36" s="0"/>
      <c r="Z36" s="0"/>
      <c r="AA36" s="0"/>
      <c r="AB36" s="0"/>
      <c r="AC36" s="0"/>
    </row>
    <row r="37" customFormat="false" ht="16.5" hidden="false" customHeight="true" outlineLevel="0" collapsed="false">
      <c r="A37" s="46"/>
      <c r="B37" s="58" t="s">
        <v>28</v>
      </c>
      <c r="C37" s="59" t="n">
        <f aca="false">H53</f>
        <v>131</v>
      </c>
      <c r="D37" s="46"/>
      <c r="E37" s="46"/>
      <c r="F37" s="46"/>
      <c r="G37" s="46"/>
      <c r="H37" s="46"/>
      <c r="I37" s="46"/>
      <c r="J37" s="46"/>
      <c r="K37" s="46"/>
      <c r="L37" s="0"/>
      <c r="M37" s="0"/>
      <c r="N37" s="0"/>
      <c r="O37" s="0"/>
      <c r="U37" s="0"/>
      <c r="V37" s="0"/>
      <c r="W37" s="0"/>
      <c r="X37" s="0"/>
      <c r="Y37" s="0"/>
      <c r="Z37" s="0"/>
      <c r="AA37" s="0"/>
      <c r="AB37" s="0"/>
      <c r="AC37" s="0"/>
    </row>
    <row r="38" customFormat="false" ht="16.5" hidden="false" customHeight="true" outlineLevel="0" collapsed="false">
      <c r="A38" s="46"/>
      <c r="B38" s="60" t="s">
        <v>29</v>
      </c>
      <c r="C38" s="61" t="n">
        <f aca="false">C34/(C34+C35)</f>
        <v>1</v>
      </c>
      <c r="D38" s="46"/>
      <c r="E38" s="46"/>
      <c r="F38" s="46"/>
      <c r="G38" s="46"/>
      <c r="H38" s="46"/>
      <c r="I38" s="46"/>
      <c r="J38" s="46"/>
      <c r="K38" s="46"/>
      <c r="L38" s="0"/>
      <c r="M38" s="0"/>
      <c r="N38" s="0"/>
      <c r="O38" s="0"/>
      <c r="U38" s="0"/>
      <c r="V38" s="0"/>
      <c r="W38" s="0"/>
      <c r="X38" s="0"/>
      <c r="Y38" s="0"/>
      <c r="Z38" s="0"/>
      <c r="AA38" s="0"/>
      <c r="AB38" s="0"/>
      <c r="AC38" s="0"/>
    </row>
    <row r="39" customFormat="false" ht="16.5" hidden="false" customHeight="true" outlineLevel="0" collapsed="false">
      <c r="A39" s="46"/>
      <c r="B39" s="62" t="s">
        <v>30</v>
      </c>
      <c r="C39" s="63" t="n">
        <f aca="false">(C34+C36)/C32</f>
        <v>0.485714285714286</v>
      </c>
      <c r="D39" s="46"/>
      <c r="E39" s="46"/>
      <c r="F39" s="46"/>
      <c r="G39" s="46"/>
      <c r="H39" s="46"/>
      <c r="I39" s="46"/>
      <c r="J39" s="46"/>
      <c r="K39" s="46"/>
      <c r="L39" s="0"/>
      <c r="M39" s="0"/>
      <c r="N39" s="0"/>
      <c r="O39" s="0"/>
      <c r="U39" s="0"/>
      <c r="V39" s="0"/>
      <c r="W39" s="0"/>
      <c r="X39" s="0"/>
      <c r="Y39" s="0"/>
      <c r="Z39" s="0"/>
      <c r="AA39" s="0"/>
      <c r="AB39" s="0"/>
      <c r="AC39" s="0"/>
    </row>
    <row r="40" customFormat="false" ht="16.5" hidden="false" customHeight="true" outlineLevel="0" collapsed="false">
      <c r="A40" s="46"/>
      <c r="B40" s="46"/>
      <c r="C40" s="46"/>
      <c r="D40" s="46"/>
      <c r="E40" s="46"/>
      <c r="F40" s="46"/>
      <c r="G40" s="46"/>
      <c r="H40" s="46"/>
      <c r="I40" s="46"/>
      <c r="J40" s="46"/>
      <c r="K40" s="46" t="s">
        <v>44</v>
      </c>
      <c r="L40" s="0"/>
      <c r="M40" s="0"/>
      <c r="N40" s="0"/>
      <c r="O40" s="0"/>
      <c r="U40" s="0"/>
      <c r="V40" s="0"/>
      <c r="W40" s="0"/>
      <c r="X40" s="0"/>
      <c r="Y40" s="0"/>
      <c r="Z40" s="0"/>
      <c r="AA40" s="0"/>
      <c r="AB40" s="0"/>
      <c r="AC40" s="0"/>
    </row>
    <row r="41" customFormat="false" ht="16.5" hidden="false" customHeight="true" outlineLevel="0" collapsed="false">
      <c r="A41" s="46"/>
      <c r="B41" s="46"/>
      <c r="C41" s="46"/>
      <c r="D41" s="46"/>
      <c r="E41" s="46"/>
      <c r="F41" s="46"/>
      <c r="G41" s="46"/>
      <c r="H41" s="46"/>
      <c r="I41" s="46"/>
      <c r="J41" s="46"/>
      <c r="K41" s="46"/>
      <c r="L41" s="0"/>
      <c r="M41" s="0"/>
      <c r="N41" s="0"/>
      <c r="O41" s="0"/>
      <c r="U41" s="0"/>
      <c r="V41" s="0"/>
      <c r="W41" s="0"/>
      <c r="X41" s="0"/>
      <c r="Y41" s="0"/>
      <c r="Z41" s="0"/>
      <c r="AA41" s="0"/>
      <c r="AB41" s="0"/>
      <c r="AC41" s="0"/>
    </row>
    <row r="42" customFormat="false" ht="28.5" hidden="false" customHeight="true" outlineLevel="0" collapsed="false">
      <c r="A42" s="46"/>
      <c r="B42" s="64" t="s">
        <v>31</v>
      </c>
      <c r="C42" s="64" t="s">
        <v>32</v>
      </c>
      <c r="D42" s="64" t="s">
        <v>33</v>
      </c>
      <c r="E42" s="64" t="s">
        <v>25</v>
      </c>
      <c r="F42" s="64" t="s">
        <v>26</v>
      </c>
      <c r="G42" s="64" t="s">
        <v>27</v>
      </c>
      <c r="H42" s="64" t="s">
        <v>45</v>
      </c>
      <c r="I42" s="64" t="s">
        <v>30</v>
      </c>
      <c r="J42" s="64" t="s">
        <v>29</v>
      </c>
      <c r="K42" s="64" t="s">
        <v>34</v>
      </c>
      <c r="L42" s="0"/>
      <c r="M42" s="0"/>
      <c r="N42" s="0"/>
      <c r="O42" s="0"/>
      <c r="U42" s="0"/>
      <c r="V42" s="0"/>
      <c r="W42" s="0"/>
      <c r="X42" s="0"/>
      <c r="Y42" s="0"/>
      <c r="Z42" s="0"/>
      <c r="AA42" s="0"/>
      <c r="AB42" s="0"/>
      <c r="AC42" s="0"/>
    </row>
    <row r="43" customFormat="false" ht="16.5" hidden="false" customHeight="true" outlineLevel="0" collapsed="false">
      <c r="A43" s="46"/>
      <c r="B43" s="30" t="s">
        <v>46</v>
      </c>
      <c r="C43" s="31" t="n">
        <f aca="false">'FUNC-WLANBasicFunctionality '!C7</f>
        <v>29</v>
      </c>
      <c r="D43" s="39" t="n">
        <f aca="false">SUM(E43+F43)</f>
        <v>6</v>
      </c>
      <c r="E43" s="33" t="n">
        <f aca="false">'FUNC-WLANBasicFunctionality '!C8</f>
        <v>6</v>
      </c>
      <c r="F43" s="34" t="n">
        <f aca="false">'FUNC-WLANBasicFunctionality '!C9</f>
        <v>0</v>
      </c>
      <c r="G43" s="35" t="n">
        <f aca="false">'FUNC-WLANBasicFunctionality '!C11</f>
        <v>21</v>
      </c>
      <c r="H43" s="36" t="n">
        <f aca="false">'FUNC-WLANBasicFunctionality '!C10</f>
        <v>2</v>
      </c>
      <c r="I43" s="37" t="n">
        <f aca="false">D43/C43</f>
        <v>0.206896551724138</v>
      </c>
      <c r="J43" s="65" t="n">
        <f aca="false">E43/D43</f>
        <v>1</v>
      </c>
      <c r="K43" s="30"/>
      <c r="L43" s="0"/>
      <c r="M43" s="0"/>
      <c r="N43" s="0"/>
      <c r="O43" s="0"/>
      <c r="U43" s="0"/>
      <c r="V43" s="0"/>
      <c r="W43" s="0"/>
      <c r="X43" s="0"/>
      <c r="Y43" s="0"/>
      <c r="Z43" s="0"/>
      <c r="AA43" s="0"/>
      <c r="AB43" s="0"/>
      <c r="AC43" s="0"/>
    </row>
    <row r="44" customFormat="false" ht="21.75" hidden="false" customHeight="true" outlineLevel="0" collapsed="false">
      <c r="A44" s="45"/>
      <c r="B44" s="30" t="s">
        <v>47</v>
      </c>
      <c r="C44" s="31" t="n">
        <f aca="false">'FUNC-WLAN802.11n'!C7</f>
        <v>5</v>
      </c>
      <c r="D44" s="39" t="n">
        <v>0</v>
      </c>
      <c r="E44" s="33" t="n">
        <f aca="false">'FUNC-WLAN802.11n'!C8</f>
        <v>0</v>
      </c>
      <c r="F44" s="34" t="n">
        <f aca="false">'FUNC-WLAN802.11n'!C9</f>
        <v>0</v>
      </c>
      <c r="G44" s="35" t="n">
        <f aca="false">'FUNC-WLAN802.11n'!C11</f>
        <v>3</v>
      </c>
      <c r="H44" s="36" t="n">
        <f aca="false">'FUNC-WLAN802.11n'!C10</f>
        <v>2</v>
      </c>
      <c r="I44" s="37" t="n">
        <f aca="false">D44/C44</f>
        <v>0</v>
      </c>
      <c r="J44" s="65" t="e">
        <f aca="false">E44/D44</f>
        <v>#DIV/0!</v>
      </c>
      <c r="K44" s="30"/>
      <c r="L44" s="0"/>
      <c r="M44" s="0"/>
      <c r="N44" s="0"/>
      <c r="O44" s="0"/>
      <c r="U44" s="0"/>
      <c r="V44" s="0"/>
      <c r="W44" s="0"/>
      <c r="X44" s="0"/>
      <c r="Y44" s="0"/>
      <c r="Z44" s="0"/>
      <c r="AA44" s="0"/>
      <c r="AB44" s="0"/>
      <c r="AC44" s="0"/>
    </row>
    <row r="45" customFormat="false" ht="16.5" hidden="false" customHeight="true" outlineLevel="0" collapsed="false">
      <c r="A45" s="45"/>
      <c r="B45" s="30" t="s">
        <v>48</v>
      </c>
      <c r="C45" s="31" t="n">
        <f aca="false">'FUNC-WLANData_Rates'!C7</f>
        <v>4</v>
      </c>
      <c r="D45" s="39" t="n">
        <f aca="false">SUM(E45+F45)</f>
        <v>4</v>
      </c>
      <c r="E45" s="33" t="n">
        <f aca="false">'FUNC-WLANData_Rates'!C8</f>
        <v>4</v>
      </c>
      <c r="F45" s="34" t="n">
        <f aca="false">'FUNC-WLANData_Rates'!C9</f>
        <v>0</v>
      </c>
      <c r="G45" s="35" t="n">
        <f aca="false">'FUNC-WLANData_Rates'!C11</f>
        <v>0</v>
      </c>
      <c r="H45" s="36" t="n">
        <f aca="false">'FUNC-WLANData_Rates'!C10</f>
        <v>0</v>
      </c>
      <c r="I45" s="37" t="n">
        <f aca="false">D45/C45</f>
        <v>1</v>
      </c>
      <c r="J45" s="65" t="n">
        <f aca="false">E45/D45</f>
        <v>1</v>
      </c>
      <c r="K45" s="30"/>
      <c r="L45" s="0"/>
      <c r="M45" s="0"/>
      <c r="N45" s="0"/>
      <c r="O45" s="0"/>
      <c r="U45" s="0"/>
      <c r="V45" s="0"/>
      <c r="W45" s="0"/>
      <c r="X45" s="0"/>
      <c r="Y45" s="0"/>
      <c r="Z45" s="0"/>
      <c r="AA45" s="0"/>
      <c r="AB45" s="0"/>
      <c r="AC45" s="0"/>
    </row>
    <row r="46" customFormat="false" ht="16.5" hidden="false" customHeight="true" outlineLevel="0" collapsed="false">
      <c r="A46" s="45"/>
      <c r="B46" s="30" t="s">
        <v>49</v>
      </c>
      <c r="C46" s="31" t="n">
        <f aca="false">WISP!C5</f>
        <v>9</v>
      </c>
      <c r="D46" s="39" t="n">
        <v>0</v>
      </c>
      <c r="E46" s="33" t="n">
        <f aca="false">WISP!C6</f>
        <v>0</v>
      </c>
      <c r="F46" s="34" t="n">
        <f aca="false">WISP!C7</f>
        <v>0</v>
      </c>
      <c r="G46" s="35" t="n">
        <f aca="false">WISP!C9</f>
        <v>0</v>
      </c>
      <c r="H46" s="36" t="n">
        <f aca="false">WISP!C8</f>
        <v>9</v>
      </c>
      <c r="I46" s="37" t="n">
        <f aca="false">D46/C46</f>
        <v>0</v>
      </c>
      <c r="J46" s="65" t="e">
        <f aca="false">E46/D46</f>
        <v>#DIV/0!</v>
      </c>
      <c r="K46" s="30"/>
      <c r="L46" s="0"/>
      <c r="M46" s="0"/>
      <c r="N46" s="0"/>
      <c r="O46" s="0"/>
      <c r="U46" s="0"/>
      <c r="V46" s="0"/>
      <c r="W46" s="0"/>
      <c r="X46" s="0"/>
      <c r="Y46" s="0"/>
      <c r="Z46" s="0"/>
      <c r="AA46" s="0"/>
      <c r="AB46" s="0"/>
      <c r="AC46" s="0"/>
    </row>
    <row r="47" customFormat="false" ht="16.5" hidden="false" customHeight="true" outlineLevel="0" collapsed="false">
      <c r="A47" s="45"/>
      <c r="B47" s="30" t="s">
        <v>50</v>
      </c>
      <c r="C47" s="31" t="n">
        <f aca="false">WIFI_ClientAP!C7</f>
        <v>10</v>
      </c>
      <c r="D47" s="39" t="n">
        <v>0</v>
      </c>
      <c r="E47" s="33" t="n">
        <f aca="false">WIFI_ClientAP!C8</f>
        <v>0</v>
      </c>
      <c r="F47" s="34" t="n">
        <f aca="false">WIFI_ClientAP!C9</f>
        <v>0</v>
      </c>
      <c r="G47" s="35" t="n">
        <f aca="false">WIFI_ClientAP!C11</f>
        <v>0</v>
      </c>
      <c r="H47" s="36" t="n">
        <f aca="false">WIFI_ClientAP!C10</f>
        <v>10</v>
      </c>
      <c r="I47" s="37" t="n">
        <f aca="false">D47/C47</f>
        <v>0</v>
      </c>
      <c r="J47" s="65" t="e">
        <f aca="false">E47/D47</f>
        <v>#DIV/0!</v>
      </c>
      <c r="K47" s="30"/>
      <c r="L47" s="0"/>
      <c r="M47" s="0"/>
      <c r="N47" s="0"/>
      <c r="O47" s="0"/>
      <c r="U47" s="0"/>
      <c r="V47" s="0"/>
      <c r="W47" s="0"/>
      <c r="X47" s="0"/>
      <c r="Y47" s="0"/>
      <c r="Z47" s="0"/>
      <c r="AA47" s="0"/>
      <c r="AB47" s="0"/>
      <c r="AC47" s="0"/>
    </row>
    <row r="48" customFormat="false" ht="23.85" hidden="false" customHeight="true" outlineLevel="0" collapsed="false">
      <c r="A48" s="45"/>
      <c r="B48" s="30" t="s">
        <v>51</v>
      </c>
      <c r="C48" s="31" t="n">
        <f aca="false">'FUNC-WLAN Interop'!C7</f>
        <v>6</v>
      </c>
      <c r="D48" s="39" t="n">
        <f aca="false">SUM(E48+F48)</f>
        <v>0</v>
      </c>
      <c r="E48" s="33" t="n">
        <f aca="false">'FUNC-WLAN Interop'!C8</f>
        <v>0</v>
      </c>
      <c r="F48" s="34" t="n">
        <f aca="false">'FUNC-WLAN Interop'!C9</f>
        <v>0</v>
      </c>
      <c r="G48" s="35" t="n">
        <f aca="false">'FUNC-WLAN Interop'!C11</f>
        <v>0</v>
      </c>
      <c r="H48" s="36" t="n">
        <f aca="false">'FUNC-WLAN Interop'!C10</f>
        <v>6</v>
      </c>
      <c r="I48" s="37" t="n">
        <f aca="false">D48/C48</f>
        <v>0</v>
      </c>
      <c r="J48" s="65" t="e">
        <f aca="false">E48/D48</f>
        <v>#DIV/0!</v>
      </c>
      <c r="K48" s="30"/>
      <c r="L48" s="0"/>
      <c r="M48" s="0"/>
      <c r="N48" s="0"/>
      <c r="O48" s="0"/>
      <c r="U48" s="0"/>
      <c r="V48" s="0"/>
      <c r="W48" s="0"/>
      <c r="X48" s="0"/>
      <c r="Y48" s="0"/>
      <c r="Z48" s="0"/>
      <c r="AA48" s="0"/>
      <c r="AB48" s="0"/>
      <c r="AC48" s="0"/>
    </row>
    <row r="49" customFormat="false" ht="22.5" hidden="false" customHeight="true" outlineLevel="0" collapsed="false">
      <c r="A49" s="45"/>
      <c r="B49" s="30" t="s">
        <v>52</v>
      </c>
      <c r="C49" s="31" t="n">
        <f aca="false">'FUNC-WLANStressNStability'!C7</f>
        <v>12</v>
      </c>
      <c r="D49" s="39" t="n">
        <f aca="false">SUM(E49+F49)</f>
        <v>0</v>
      </c>
      <c r="E49" s="33" t="n">
        <f aca="false">'FUNC-WLANStressNStability'!C8</f>
        <v>0</v>
      </c>
      <c r="F49" s="34" t="n">
        <f aca="false">'FUNC-WLANStressNStability'!C9</f>
        <v>0</v>
      </c>
      <c r="G49" s="35" t="n">
        <v>0</v>
      </c>
      <c r="H49" s="36" t="n">
        <f aca="false">'FUNC-WLANStressNStability'!C10</f>
        <v>12</v>
      </c>
      <c r="I49" s="37" t="n">
        <f aca="false">D49/C49</f>
        <v>0</v>
      </c>
      <c r="J49" s="65" t="e">
        <f aca="false">E49/D49</f>
        <v>#DIV/0!</v>
      </c>
      <c r="K49" s="30"/>
      <c r="L49" s="0"/>
      <c r="M49" s="0"/>
      <c r="N49" s="0"/>
      <c r="O49" s="0"/>
      <c r="U49" s="0"/>
      <c r="V49" s="0"/>
      <c r="W49" s="0"/>
      <c r="X49" s="0"/>
      <c r="Y49" s="0"/>
      <c r="Z49" s="0"/>
      <c r="AA49" s="0"/>
      <c r="AB49" s="0"/>
      <c r="AC49" s="0"/>
    </row>
    <row r="50" customFormat="false" ht="24.4" hidden="false" customHeight="true" outlineLevel="0" collapsed="false">
      <c r="A50" s="45"/>
      <c r="B50" s="30" t="s">
        <v>53</v>
      </c>
      <c r="C50" s="31" t="n">
        <f aca="false">Performance_MultiClient!C7</f>
        <v>90</v>
      </c>
      <c r="D50" s="39" t="n">
        <v>0</v>
      </c>
      <c r="E50" s="33" t="n">
        <f aca="false">Performance_MultiClient!C8</f>
        <v>0</v>
      </c>
      <c r="F50" s="34" t="n">
        <f aca="false">Performance_MultiClient!C9</f>
        <v>0</v>
      </c>
      <c r="G50" s="35" t="n">
        <f aca="false">Performance_MultiClient!C11</f>
        <v>0</v>
      </c>
      <c r="H50" s="36" t="n">
        <f aca="false">Performance_MultiClient!C10</f>
        <v>90</v>
      </c>
      <c r="I50" s="37" t="n">
        <f aca="false">D50/C50</f>
        <v>0</v>
      </c>
      <c r="J50" s="65" t="e">
        <f aca="false">E50/D50</f>
        <v>#DIV/0!</v>
      </c>
      <c r="K50" s="30"/>
      <c r="L50" s="0"/>
      <c r="M50" s="0"/>
      <c r="N50" s="0"/>
      <c r="O50" s="0"/>
      <c r="U50" s="0"/>
      <c r="V50" s="0"/>
      <c r="W50" s="0"/>
      <c r="X50" s="0"/>
      <c r="Y50" s="0"/>
      <c r="Z50" s="0"/>
      <c r="AA50" s="0"/>
      <c r="AB50" s="0"/>
      <c r="AC50" s="0"/>
    </row>
    <row r="51" customFormat="false" ht="21" hidden="false" customHeight="true" outlineLevel="0" collapsed="false">
      <c r="A51" s="45"/>
      <c r="B51" s="30" t="s">
        <v>54</v>
      </c>
      <c r="C51" s="31" t="n">
        <f aca="false">Performance!C7</f>
        <v>102</v>
      </c>
      <c r="D51" s="39" t="n">
        <f aca="false">SUM(E51+F51)</f>
        <v>0</v>
      </c>
      <c r="E51" s="33" t="n">
        <f aca="false">Performance!C8</f>
        <v>0</v>
      </c>
      <c r="F51" s="34" t="n">
        <f aca="false">Performance!C9</f>
        <v>0</v>
      </c>
      <c r="G51" s="35" t="n">
        <f aca="false">Performance!C11</f>
        <v>102</v>
      </c>
      <c r="H51" s="36" t="n">
        <f aca="false">Performance!C10</f>
        <v>0</v>
      </c>
      <c r="I51" s="37" t="n">
        <f aca="false">D51/C51</f>
        <v>0</v>
      </c>
      <c r="J51" s="65" t="e">
        <f aca="false">E51/D51</f>
        <v>#DIV/0!</v>
      </c>
      <c r="K51" s="30"/>
      <c r="L51" s="0"/>
      <c r="M51" s="0"/>
      <c r="N51" s="0"/>
      <c r="O51" s="0"/>
      <c r="U51" s="0"/>
      <c r="V51" s="0"/>
      <c r="W51" s="0"/>
      <c r="X51" s="0"/>
      <c r="Y51" s="0"/>
      <c r="Z51" s="0"/>
      <c r="AA51" s="0"/>
      <c r="AB51" s="0"/>
      <c r="AC51" s="0"/>
    </row>
    <row r="52" customFormat="false" ht="17.45" hidden="false" customHeight="true" outlineLevel="0" collapsed="false">
      <c r="A52" s="0"/>
      <c r="B52" s="30" t="s">
        <v>55</v>
      </c>
      <c r="C52" s="66" t="n">
        <f aca="false">WLAN_Miscellaneous!C8</f>
        <v>13</v>
      </c>
      <c r="D52" s="39" t="n">
        <v>0</v>
      </c>
      <c r="E52" s="33" t="n">
        <f aca="false">WLAN_Miscellaneous!C9</f>
        <v>0</v>
      </c>
      <c r="F52" s="34" t="n">
        <f aca="false">WLAN_Miscellaneous!C10</f>
        <v>0</v>
      </c>
      <c r="G52" s="35" t="n">
        <f aca="false">WLAN_Miscellaneous!C12</f>
        <v>0</v>
      </c>
      <c r="H52" s="36" t="n">
        <f aca="false">WLAN_Miscellaneous!C11</f>
        <v>13</v>
      </c>
      <c r="I52" s="37" t="n">
        <f aca="false">D52/C52</f>
        <v>0</v>
      </c>
      <c r="J52" s="65" t="e">
        <f aca="false">(E52/D52)</f>
        <v>#DIV/0!</v>
      </c>
      <c r="K52" s="30"/>
      <c r="L52" s="0"/>
      <c r="M52" s="0"/>
      <c r="N52" s="0"/>
      <c r="O52" s="0"/>
      <c r="U52" s="0"/>
      <c r="V52" s="0"/>
      <c r="W52" s="0"/>
      <c r="X52" s="0"/>
      <c r="Y52" s="0"/>
      <c r="Z52" s="0"/>
      <c r="AA52" s="0"/>
      <c r="AB52" s="0"/>
      <c r="AC52" s="0"/>
    </row>
    <row r="53" customFormat="false" ht="16.5" hidden="false" customHeight="true" outlineLevel="0" collapsed="false">
      <c r="A53" s="45"/>
      <c r="B53" s="67" t="s">
        <v>38</v>
      </c>
      <c r="C53" s="42" t="n">
        <f aca="false">SUM(C43:C52)</f>
        <v>280</v>
      </c>
      <c r="D53" s="42" t="n">
        <f aca="false">SUM(D43:D51)</f>
        <v>10</v>
      </c>
      <c r="E53" s="42" t="n">
        <f aca="false">SUM(E43:E51)</f>
        <v>10</v>
      </c>
      <c r="F53" s="42" t="n">
        <f aca="false">SUM(F43:F51)</f>
        <v>0</v>
      </c>
      <c r="G53" s="42" t="n">
        <f aca="false">SUM(G43:G52)</f>
        <v>126</v>
      </c>
      <c r="H53" s="42" t="n">
        <f aca="false">SUM(H43:H51)</f>
        <v>131</v>
      </c>
      <c r="I53" s="43" t="n">
        <f aca="false">D53/C53</f>
        <v>0.0357142857142857</v>
      </c>
      <c r="J53" s="43" t="n">
        <f aca="false">E53/D53</f>
        <v>1</v>
      </c>
      <c r="K53" s="68"/>
      <c r="L53" s="0"/>
      <c r="M53" s="0"/>
      <c r="N53" s="0"/>
      <c r="O53" s="0"/>
      <c r="U53" s="0"/>
      <c r="V53" s="0"/>
      <c r="W53" s="0"/>
      <c r="X53" s="0"/>
      <c r="Y53" s="0"/>
      <c r="Z53" s="0"/>
      <c r="AA53" s="0"/>
      <c r="AB53" s="0"/>
      <c r="AC53" s="0"/>
    </row>
    <row r="54" customFormat="false" ht="16.5" hidden="false" customHeight="true" outlineLevel="0" collapsed="false">
      <c r="A54" s="45"/>
      <c r="B54" s="45"/>
      <c r="C54" s="45"/>
      <c r="D54" s="45"/>
      <c r="E54" s="45"/>
      <c r="F54" s="45"/>
      <c r="G54" s="45"/>
      <c r="H54" s="45"/>
      <c r="I54" s="45"/>
      <c r="J54" s="45"/>
      <c r="K54" s="45"/>
      <c r="L54" s="0"/>
      <c r="M54" s="0"/>
      <c r="N54" s="0"/>
      <c r="O54" s="0"/>
      <c r="U54" s="0"/>
      <c r="V54" s="0"/>
      <c r="W54" s="0"/>
      <c r="X54" s="0"/>
      <c r="Y54" s="0"/>
      <c r="Z54" s="0"/>
      <c r="AA54" s="0"/>
      <c r="AB54" s="0"/>
      <c r="AC54" s="0"/>
    </row>
    <row r="55" customFormat="false" ht="16.5" hidden="false" customHeight="true" outlineLevel="0" collapsed="false">
      <c r="A55" s="45"/>
      <c r="B55" s="12" t="s">
        <v>56</v>
      </c>
      <c r="C55" s="12"/>
      <c r="D55" s="12"/>
      <c r="E55" s="12"/>
      <c r="F55" s="12"/>
      <c r="G55" s="12"/>
      <c r="H55" s="12"/>
      <c r="I55" s="12"/>
      <c r="J55" s="12"/>
      <c r="K55" s="12"/>
      <c r="L55" s="0"/>
      <c r="M55" s="0"/>
      <c r="N55" s="0"/>
      <c r="O55" s="0"/>
      <c r="U55" s="0"/>
      <c r="V55" s="0"/>
      <c r="W55" s="0"/>
      <c r="X55" s="0"/>
      <c r="Y55" s="0"/>
      <c r="Z55" s="0"/>
      <c r="AA55" s="0"/>
      <c r="AB55" s="0"/>
      <c r="AC55" s="0"/>
    </row>
    <row r="56" customFormat="false" ht="16.5" hidden="false" customHeight="true" outlineLevel="0" collapsed="false">
      <c r="A56" s="69"/>
      <c r="B56" s="69"/>
      <c r="C56" s="69"/>
      <c r="D56" s="69"/>
      <c r="E56" s="69"/>
      <c r="F56" s="69"/>
      <c r="G56" s="69"/>
      <c r="H56" s="69"/>
      <c r="I56" s="69"/>
      <c r="J56" s="69"/>
      <c r="K56" s="70"/>
      <c r="L56" s="0"/>
      <c r="M56" s="0"/>
      <c r="N56" s="0"/>
      <c r="O56" s="0"/>
      <c r="U56" s="0"/>
      <c r="V56" s="0"/>
      <c r="W56" s="0"/>
      <c r="X56" s="0"/>
      <c r="Y56" s="0"/>
      <c r="Z56" s="0"/>
      <c r="AA56" s="0"/>
      <c r="AB56" s="0"/>
      <c r="AC56" s="0"/>
    </row>
    <row r="57" customFormat="false" ht="28.15" hidden="false" customHeight="true" outlineLevel="0" collapsed="false">
      <c r="A57" s="13"/>
      <c r="B57" s="9" t="s">
        <v>21</v>
      </c>
      <c r="C57" s="10"/>
      <c r="D57" s="10"/>
      <c r="E57" s="10"/>
      <c r="F57" s="10"/>
      <c r="G57" s="10"/>
      <c r="H57" s="10"/>
      <c r="I57" s="13"/>
      <c r="J57" s="13"/>
      <c r="K57" s="13"/>
      <c r="L57" s="13"/>
      <c r="M57" s="0"/>
      <c r="N57" s="0"/>
      <c r="O57" s="0"/>
      <c r="U57" s="0"/>
      <c r="V57" s="0"/>
      <c r="W57" s="0"/>
      <c r="X57" s="0"/>
      <c r="Y57" s="0"/>
      <c r="Z57" s="0"/>
      <c r="AA57" s="0"/>
      <c r="AB57" s="0"/>
      <c r="AC57" s="0"/>
    </row>
    <row r="58" customFormat="false" ht="21.2" hidden="false" customHeight="true" outlineLevel="0" collapsed="false">
      <c r="A58" s="13"/>
      <c r="B58" s="9" t="s">
        <v>22</v>
      </c>
      <c r="C58" s="10"/>
      <c r="D58" s="10"/>
      <c r="E58" s="10"/>
      <c r="F58" s="10"/>
      <c r="G58" s="10"/>
      <c r="H58" s="10"/>
      <c r="I58" s="13"/>
      <c r="J58" s="13"/>
      <c r="K58" s="13"/>
      <c r="L58" s="13"/>
      <c r="M58" s="0"/>
      <c r="N58" s="0"/>
      <c r="O58" s="0"/>
      <c r="U58" s="0"/>
      <c r="V58" s="0"/>
      <c r="W58" s="0"/>
      <c r="X58" s="0"/>
      <c r="Y58" s="0"/>
      <c r="Z58" s="0"/>
      <c r="AA58" s="0"/>
      <c r="AB58" s="0"/>
      <c r="AC58" s="0"/>
    </row>
    <row r="59" customFormat="false" ht="16.5" hidden="false" customHeight="true" outlineLevel="0" collapsed="false">
      <c r="B59" s="0"/>
      <c r="C59" s="0"/>
      <c r="D59" s="0"/>
      <c r="E59" s="0"/>
      <c r="F59" s="0"/>
      <c r="G59" s="0"/>
      <c r="H59" s="0"/>
      <c r="I59" s="0"/>
      <c r="J59" s="0"/>
      <c r="K59" s="0"/>
      <c r="L59" s="0"/>
      <c r="M59" s="0"/>
      <c r="N59" s="0"/>
      <c r="O59" s="0"/>
      <c r="U59" s="0"/>
      <c r="V59" s="0"/>
      <c r="W59" s="0"/>
      <c r="X59" s="0"/>
      <c r="Y59" s="0"/>
      <c r="Z59" s="0"/>
      <c r="AA59" s="0"/>
      <c r="AB59" s="0"/>
      <c r="AC59" s="0"/>
    </row>
    <row r="60" customFormat="false" ht="13.9" hidden="false" customHeight="true" outlineLevel="0" collapsed="false">
      <c r="B60" s="71" t="s">
        <v>57</v>
      </c>
      <c r="C60" s="71"/>
      <c r="D60" s="0"/>
      <c r="E60" s="0"/>
      <c r="F60" s="0"/>
      <c r="G60" s="0"/>
      <c r="H60" s="0"/>
      <c r="I60" s="0"/>
      <c r="J60" s="0"/>
      <c r="K60" s="0"/>
      <c r="L60" s="0"/>
      <c r="M60" s="0"/>
      <c r="N60" s="0"/>
      <c r="O60" s="0"/>
      <c r="U60" s="0"/>
      <c r="V60" s="0"/>
      <c r="W60" s="0"/>
      <c r="X60" s="0"/>
      <c r="Y60" s="0"/>
      <c r="Z60" s="0"/>
      <c r="AA60" s="0"/>
      <c r="AB60" s="0"/>
      <c r="AC60" s="0"/>
    </row>
    <row r="61" customFormat="false" ht="16.5" hidden="false" customHeight="true" outlineLevel="0" collapsed="false">
      <c r="B61" s="72" t="s">
        <v>32</v>
      </c>
      <c r="C61" s="73" t="n">
        <f aca="false">C88</f>
        <v>1564</v>
      </c>
      <c r="D61" s="0"/>
      <c r="E61" s="0"/>
      <c r="F61" s="0"/>
      <c r="G61" s="0"/>
      <c r="H61" s="0"/>
      <c r="I61" s="0"/>
      <c r="J61" s="0"/>
      <c r="K61" s="0"/>
      <c r="L61" s="0"/>
      <c r="M61" s="0"/>
      <c r="N61" s="0"/>
      <c r="O61" s="0"/>
      <c r="U61" s="0"/>
      <c r="V61" s="0"/>
      <c r="W61" s="0"/>
      <c r="X61" s="0"/>
      <c r="Y61" s="0"/>
      <c r="Z61" s="0"/>
      <c r="AA61" s="0"/>
      <c r="AB61" s="0"/>
      <c r="AC61" s="0"/>
    </row>
    <row r="62" customFormat="false" ht="16.5" hidden="false" customHeight="true" outlineLevel="0" collapsed="false">
      <c r="B62" s="74" t="s">
        <v>42</v>
      </c>
      <c r="C62" s="32" t="n">
        <f aca="false">D88</f>
        <v>639</v>
      </c>
      <c r="D62" s="0"/>
      <c r="E62" s="0"/>
      <c r="F62" s="0"/>
      <c r="G62" s="0"/>
      <c r="H62" s="0"/>
      <c r="I62" s="0"/>
      <c r="J62" s="0"/>
      <c r="K62" s="0"/>
      <c r="L62" s="0"/>
      <c r="M62" s="0"/>
      <c r="N62" s="0"/>
      <c r="O62" s="0"/>
      <c r="U62" s="0"/>
      <c r="V62" s="0"/>
      <c r="W62" s="0"/>
      <c r="X62" s="0"/>
      <c r="Y62" s="0"/>
      <c r="Z62" s="0"/>
      <c r="AA62" s="0"/>
      <c r="AB62" s="0"/>
      <c r="AC62" s="0"/>
    </row>
    <row r="63" customFormat="false" ht="16.5" hidden="false" customHeight="true" outlineLevel="0" collapsed="false">
      <c r="B63" s="75" t="s">
        <v>25</v>
      </c>
      <c r="C63" s="76" t="n">
        <f aca="false">E88</f>
        <v>432</v>
      </c>
      <c r="D63" s="0"/>
      <c r="E63" s="0"/>
      <c r="F63" s="0"/>
      <c r="G63" s="0"/>
      <c r="H63" s="0"/>
      <c r="I63" s="0"/>
      <c r="J63" s="0"/>
      <c r="K63" s="0"/>
      <c r="L63" s="0"/>
      <c r="M63" s="0"/>
      <c r="N63" s="0"/>
      <c r="O63" s="0"/>
      <c r="U63" s="0"/>
      <c r="V63" s="0"/>
      <c r="W63" s="0"/>
      <c r="X63" s="0"/>
      <c r="Y63" s="0"/>
      <c r="Z63" s="0"/>
      <c r="AA63" s="0"/>
      <c r="AB63" s="0"/>
      <c r="AC63" s="0"/>
    </row>
    <row r="64" customFormat="false" ht="16.5" hidden="false" customHeight="true" outlineLevel="0" collapsed="false">
      <c r="B64" s="77" t="s">
        <v>26</v>
      </c>
      <c r="C64" s="78" t="n">
        <f aca="false">F88</f>
        <v>207</v>
      </c>
      <c r="D64" s="0"/>
      <c r="E64" s="0"/>
      <c r="F64" s="0"/>
      <c r="G64" s="0"/>
      <c r="H64" s="0"/>
      <c r="I64" s="0"/>
      <c r="J64" s="0"/>
      <c r="K64" s="0"/>
      <c r="L64" s="0"/>
      <c r="M64" s="0"/>
      <c r="N64" s="0"/>
      <c r="O64" s="0"/>
      <c r="U64" s="0"/>
      <c r="V64" s="0"/>
      <c r="W64" s="0"/>
      <c r="X64" s="0"/>
      <c r="Y64" s="0"/>
      <c r="Z64" s="0"/>
      <c r="AA64" s="0"/>
      <c r="AB64" s="0"/>
      <c r="AC64" s="0"/>
    </row>
    <row r="65" customFormat="false" ht="16.5" hidden="false" customHeight="true" outlineLevel="0" collapsed="false">
      <c r="B65" s="79" t="s">
        <v>58</v>
      </c>
      <c r="C65" s="80" t="n">
        <f aca="false">G88</f>
        <v>134</v>
      </c>
      <c r="D65" s="0"/>
      <c r="E65" s="0"/>
      <c r="F65" s="0"/>
      <c r="G65" s="0"/>
      <c r="H65" s="0"/>
      <c r="I65" s="0"/>
      <c r="J65" s="0"/>
      <c r="K65" s="0"/>
      <c r="L65" s="0"/>
      <c r="M65" s="0"/>
      <c r="N65" s="0"/>
      <c r="O65" s="0"/>
      <c r="U65" s="0"/>
      <c r="V65" s="0"/>
      <c r="W65" s="0"/>
      <c r="X65" s="0"/>
      <c r="Y65" s="0"/>
      <c r="Z65" s="0"/>
      <c r="AA65" s="0"/>
      <c r="AB65" s="0"/>
      <c r="AC65" s="0"/>
    </row>
    <row r="66" customFormat="false" ht="16.5" hidden="false" customHeight="true" outlineLevel="0" collapsed="false">
      <c r="B66" s="81" t="s">
        <v>28</v>
      </c>
      <c r="C66" s="82" t="n">
        <f aca="false">H88</f>
        <v>2</v>
      </c>
      <c r="D66" s="0"/>
      <c r="E66" s="0"/>
      <c r="F66" s="0"/>
      <c r="G66" s="0"/>
      <c r="H66" s="0"/>
      <c r="I66" s="0"/>
      <c r="J66" s="0"/>
      <c r="K66" s="0"/>
      <c r="L66" s="0"/>
      <c r="M66" s="0"/>
      <c r="N66" s="0"/>
      <c r="O66" s="0"/>
      <c r="U66" s="0"/>
      <c r="V66" s="0"/>
      <c r="W66" s="0"/>
      <c r="X66" s="0"/>
      <c r="Y66" s="0"/>
      <c r="Z66" s="0"/>
      <c r="AA66" s="0"/>
      <c r="AB66" s="0"/>
      <c r="AC66" s="0"/>
    </row>
    <row r="67" customFormat="false" ht="16.5" hidden="false" customHeight="true" outlineLevel="0" collapsed="false">
      <c r="B67" s="83" t="s">
        <v>59</v>
      </c>
      <c r="C67" s="84" t="n">
        <f aca="false">J88</f>
        <v>0.676056338028169</v>
      </c>
      <c r="D67" s="0"/>
      <c r="E67" s="0"/>
      <c r="F67" s="0"/>
      <c r="G67" s="0"/>
      <c r="H67" s="0"/>
      <c r="I67" s="0"/>
      <c r="J67" s="0"/>
      <c r="K67" s="0"/>
      <c r="L67" s="0"/>
      <c r="M67" s="0"/>
      <c r="N67" s="0"/>
      <c r="O67" s="0"/>
      <c r="U67" s="0"/>
      <c r="V67" s="0"/>
      <c r="W67" s="0"/>
      <c r="X67" s="0"/>
      <c r="Y67" s="0"/>
      <c r="Z67" s="0"/>
      <c r="AA67" s="0"/>
      <c r="AB67" s="0"/>
      <c r="AC67" s="0"/>
    </row>
    <row r="68" customFormat="false" ht="16.5" hidden="false" customHeight="true" outlineLevel="0" collapsed="false">
      <c r="B68" s="83" t="s">
        <v>30</v>
      </c>
      <c r="C68" s="84" t="n">
        <f aca="false">(C63+C65)/C61</f>
        <v>0.361892583120205</v>
      </c>
      <c r="D68" s="0"/>
      <c r="E68" s="0"/>
      <c r="F68" s="0"/>
      <c r="G68" s="0"/>
      <c r="H68" s="0"/>
      <c r="I68" s="0"/>
      <c r="J68" s="0"/>
      <c r="K68" s="0"/>
      <c r="L68" s="0"/>
      <c r="M68" s="0"/>
      <c r="N68" s="0"/>
      <c r="O68" s="0"/>
      <c r="U68" s="0"/>
      <c r="V68" s="0"/>
      <c r="W68" s="0"/>
      <c r="X68" s="0"/>
      <c r="Y68" s="0"/>
      <c r="Z68" s="0"/>
      <c r="AA68" s="0"/>
      <c r="AB68" s="0"/>
      <c r="AC68" s="0"/>
    </row>
    <row r="69" customFormat="false" ht="16.5" hidden="false" customHeight="true" outlineLevel="0" collapsed="false">
      <c r="B69" s="0"/>
      <c r="C69" s="85"/>
      <c r="D69" s="0"/>
      <c r="E69" s="0"/>
      <c r="F69" s="0"/>
      <c r="G69" s="0"/>
      <c r="H69" s="0"/>
      <c r="I69" s="0"/>
      <c r="J69" s="0"/>
      <c r="K69" s="0"/>
      <c r="L69" s="0"/>
      <c r="M69" s="0"/>
      <c r="N69" s="0"/>
      <c r="O69" s="0"/>
      <c r="U69" s="0"/>
      <c r="V69" s="0"/>
      <c r="W69" s="0"/>
      <c r="X69" s="0"/>
      <c r="Y69" s="0"/>
      <c r="Z69" s="0"/>
      <c r="AA69" s="0"/>
      <c r="AB69" s="0"/>
      <c r="AC69" s="0"/>
    </row>
    <row r="70" customFormat="false" ht="16.5" hidden="false" customHeight="true" outlineLevel="0" collapsed="false">
      <c r="B70" s="0"/>
      <c r="C70" s="0"/>
      <c r="D70" s="0"/>
      <c r="E70" s="0"/>
      <c r="F70" s="0"/>
      <c r="G70" s="0"/>
      <c r="H70" s="0"/>
      <c r="I70" s="0"/>
      <c r="J70" s="0"/>
      <c r="K70" s="0"/>
      <c r="L70" s="0"/>
      <c r="M70" s="0"/>
      <c r="N70" s="0"/>
      <c r="O70" s="0"/>
      <c r="U70" s="0"/>
      <c r="V70" s="0"/>
      <c r="W70" s="0"/>
      <c r="X70" s="0"/>
      <c r="Y70" s="0"/>
      <c r="Z70" s="0"/>
      <c r="AA70" s="0"/>
      <c r="AB70" s="0"/>
      <c r="AC70" s="0"/>
    </row>
    <row r="71" customFormat="false" ht="28.5" hidden="false" customHeight="true" outlineLevel="0" collapsed="false">
      <c r="B71" s="29" t="s">
        <v>31</v>
      </c>
      <c r="C71" s="29" t="s">
        <v>32</v>
      </c>
      <c r="D71" s="29" t="s">
        <v>33</v>
      </c>
      <c r="E71" s="29" t="s">
        <v>60</v>
      </c>
      <c r="F71" s="29" t="s">
        <v>61</v>
      </c>
      <c r="G71" s="29" t="s">
        <v>62</v>
      </c>
      <c r="H71" s="29" t="s">
        <v>63</v>
      </c>
      <c r="I71" s="29" t="s">
        <v>30</v>
      </c>
      <c r="J71" s="29" t="s">
        <v>29</v>
      </c>
      <c r="K71" s="29" t="s">
        <v>64</v>
      </c>
      <c r="L71" s="29" t="s">
        <v>65</v>
      </c>
      <c r="M71" s="29" t="s">
        <v>28</v>
      </c>
      <c r="N71" s="29" t="s">
        <v>25</v>
      </c>
      <c r="O71" s="29" t="s">
        <v>66</v>
      </c>
      <c r="U71" s="0"/>
      <c r="V71" s="0"/>
      <c r="W71" s="0"/>
      <c r="X71" s="0"/>
      <c r="Y71" s="0"/>
      <c r="Z71" s="0"/>
      <c r="AA71" s="0"/>
      <c r="AB71" s="0"/>
      <c r="AC71" s="0"/>
    </row>
    <row r="72" customFormat="false" ht="16.5" hidden="false" customHeight="true" outlineLevel="0" collapsed="false">
      <c r="B72" s="30" t="s">
        <v>67</v>
      </c>
      <c r="C72" s="66" t="n">
        <f aca="false">'FUNC-NET-DHCPCLI'!C7</f>
        <v>103</v>
      </c>
      <c r="D72" s="86" t="n">
        <f aca="false">SUM(E72,F72)</f>
        <v>101</v>
      </c>
      <c r="E72" s="87" t="n">
        <f aca="false">'FUNC-NET-DHCPCLI'!C8</f>
        <v>73</v>
      </c>
      <c r="F72" s="88" t="n">
        <f aca="false">'FUNC-NET-DHCPCLI'!C9</f>
        <v>28</v>
      </c>
      <c r="G72" s="35" t="n">
        <f aca="false">'FUNC-NET-DHCPCLI'!C11</f>
        <v>0</v>
      </c>
      <c r="H72" s="89" t="n">
        <f aca="false">'FUNC-NET-DHCPCLI'!C10</f>
        <v>2</v>
      </c>
      <c r="I72" s="90" t="n">
        <f aca="false">D72/C72</f>
        <v>0.980582524271845</v>
      </c>
      <c r="J72" s="91" t="n">
        <f aca="false">E72/D72</f>
        <v>0.722772277227723</v>
      </c>
      <c r="K72" s="92" t="s">
        <v>68</v>
      </c>
      <c r="L72" s="66" t="n">
        <f aca="false">'FUNC-NET-DHCPCLI'!C12</f>
        <v>0</v>
      </c>
      <c r="M72" s="66" t="n">
        <f aca="false">'FUNC-NET-DHCPCLI'!D12</f>
        <v>0</v>
      </c>
      <c r="N72" s="66" t="n">
        <f aca="false">'FUNC-NET-DHCPCLI'!E12</f>
        <v>0</v>
      </c>
      <c r="O72" s="66" t="n">
        <f aca="false">'FUNC-NET-DHCPCLI'!F12</f>
        <v>0</v>
      </c>
      <c r="U72" s="0"/>
      <c r="V72" s="0"/>
      <c r="W72" s="0"/>
      <c r="X72" s="0"/>
      <c r="Y72" s="0"/>
      <c r="Z72" s="0"/>
      <c r="AA72" s="0"/>
      <c r="AB72" s="0"/>
      <c r="AC72" s="0"/>
    </row>
    <row r="73" customFormat="false" ht="16.5" hidden="false" customHeight="true" outlineLevel="0" collapsed="false">
      <c r="B73" s="30" t="s">
        <v>69</v>
      </c>
      <c r="C73" s="66" t="n">
        <f aca="false">'FUNC-NET-DHCP-SRVR'!C7</f>
        <v>135</v>
      </c>
      <c r="D73" s="86" t="n">
        <f aca="false">SUM(E73:F73)</f>
        <v>101</v>
      </c>
      <c r="E73" s="87" t="n">
        <f aca="false">'FUNC-NET-DHCP-SRVR'!C9</f>
        <v>101</v>
      </c>
      <c r="F73" s="88" t="n">
        <f aca="false">'FUNC-NET-DHCP-SRVR'!C10</f>
        <v>0</v>
      </c>
      <c r="G73" s="35" t="n">
        <f aca="false">'FUNC-NET-DHCP-SRVR'!C11</f>
        <v>0</v>
      </c>
      <c r="H73" s="89" t="n">
        <v>0</v>
      </c>
      <c r="I73" s="90" t="n">
        <f aca="false">D73/C73</f>
        <v>0.748148148148148</v>
      </c>
      <c r="J73" s="91" t="n">
        <f aca="false">E73/D73</f>
        <v>1</v>
      </c>
      <c r="K73" s="92"/>
      <c r="L73" s="66" t="n">
        <f aca="false">'FUNC-NET-DHCP-SRVR'!C12</f>
        <v>0</v>
      </c>
      <c r="M73" s="66" t="n">
        <f aca="false">'FUNC-NET-DHCP-SRVR'!D12</f>
        <v>0</v>
      </c>
      <c r="N73" s="66" t="n">
        <f aca="false">'FUNC-NET-DHCP-SRVR'!E12</f>
        <v>0</v>
      </c>
      <c r="O73" s="66" t="n">
        <f aca="false">'FUNC-NET-DHCP-SRVR'!F12</f>
        <v>0</v>
      </c>
      <c r="U73" s="0"/>
      <c r="V73" s="0"/>
      <c r="W73" s="0"/>
      <c r="X73" s="0"/>
      <c r="Y73" s="0"/>
      <c r="Z73" s="0"/>
      <c r="AA73" s="0"/>
      <c r="AB73" s="0"/>
      <c r="AC73" s="0"/>
    </row>
    <row r="74" customFormat="false" ht="21.95" hidden="false" customHeight="true" outlineLevel="0" collapsed="false">
      <c r="B74" s="30" t="s">
        <v>70</v>
      </c>
      <c r="C74" s="66" t="n">
        <f aca="false">'FUNC-NET-RouterBridge'!C7</f>
        <v>99</v>
      </c>
      <c r="D74" s="86" t="n">
        <f aca="false">SUM(E74:F74)</f>
        <v>91</v>
      </c>
      <c r="E74" s="87" t="n">
        <f aca="false">'FUNC-NET-RouterBridge'!C9</f>
        <v>91</v>
      </c>
      <c r="F74" s="88" t="n">
        <f aca="false">'FUNC-NET-RouterBridge'!C10</f>
        <v>0</v>
      </c>
      <c r="G74" s="35" t="n">
        <f aca="false">'FUNC-NET-RouterBridge'!C11</f>
        <v>0</v>
      </c>
      <c r="H74" s="89" t="n">
        <v>0</v>
      </c>
      <c r="I74" s="90" t="n">
        <f aca="false">D74/C74</f>
        <v>0.919191919191919</v>
      </c>
      <c r="J74" s="91" t="n">
        <f aca="false">E74/D74</f>
        <v>1</v>
      </c>
      <c r="K74" s="92"/>
      <c r="L74" s="66" t="n">
        <f aca="false">'FUNC-NET-RouterBridge'!C12</f>
        <v>0</v>
      </c>
      <c r="M74" s="66" t="n">
        <f aca="false">'FUNC-NET-RouterBridge'!D12</f>
        <v>0</v>
      </c>
      <c r="N74" s="66" t="n">
        <f aca="false">'FUNC-NET-RouterBridge'!E12</f>
        <v>0</v>
      </c>
      <c r="O74" s="66" t="n">
        <f aca="false">'FUNC-NET-RouterBridge'!F12</f>
        <v>0</v>
      </c>
      <c r="U74" s="0"/>
      <c r="V74" s="0"/>
      <c r="W74" s="0"/>
      <c r="X74" s="0"/>
      <c r="Y74" s="0"/>
      <c r="Z74" s="0"/>
      <c r="AA74" s="0"/>
      <c r="AB74" s="0"/>
      <c r="AC74" s="0"/>
    </row>
    <row r="75" customFormat="false" ht="16.5" hidden="false" customHeight="true" outlineLevel="0" collapsed="false">
      <c r="B75" s="30" t="s">
        <v>71</v>
      </c>
      <c r="C75" s="66" t="n">
        <f aca="false">'FUNC-NET-WEBCli'!C7</f>
        <v>133</v>
      </c>
      <c r="D75" s="86" t="n">
        <f aca="false">SUM(E75:F75)</f>
        <v>131</v>
      </c>
      <c r="E75" s="87" t="n">
        <f aca="false">'FUNC-NET-WEBCli'!C9</f>
        <v>131</v>
      </c>
      <c r="F75" s="88" t="n">
        <f aca="false">'FUNC-NET-WEBCli'!C10</f>
        <v>0</v>
      </c>
      <c r="G75" s="35" t="n">
        <v>134</v>
      </c>
      <c r="H75" s="89" t="n">
        <v>0</v>
      </c>
      <c r="I75" s="90" t="n">
        <f aca="false">D75/C75</f>
        <v>0.984962406015038</v>
      </c>
      <c r="J75" s="91" t="n">
        <f aca="false">E75/D75</f>
        <v>1</v>
      </c>
      <c r="K75" s="92"/>
      <c r="L75" s="66" t="n">
        <f aca="false">'FUNC-NET-WEBCli'!C12</f>
        <v>0</v>
      </c>
      <c r="M75" s="66" t="n">
        <f aca="false">'FUNC-NET-WEBCli'!D12</f>
        <v>0</v>
      </c>
      <c r="N75" s="66" t="n">
        <f aca="false">'FUNC-NET-WEBCli'!E12</f>
        <v>0</v>
      </c>
      <c r="O75" s="66" t="n">
        <f aca="false">'FUNC-NET-WEBCli'!F12</f>
        <v>0</v>
      </c>
      <c r="U75" s="0"/>
      <c r="V75" s="0"/>
      <c r="W75" s="0"/>
      <c r="X75" s="0"/>
      <c r="Y75" s="0"/>
      <c r="Z75" s="0"/>
      <c r="AA75" s="0"/>
      <c r="AB75" s="0"/>
      <c r="AC75" s="0"/>
    </row>
    <row r="76" customFormat="false" ht="16.5" hidden="false" customHeight="true" outlineLevel="0" collapsed="false">
      <c r="B76" s="30" t="s">
        <v>72</v>
      </c>
      <c r="C76" s="66" t="n">
        <f aca="false">'FUNC-NET-PPPoE'!C7</f>
        <v>101</v>
      </c>
      <c r="D76" s="86" t="n">
        <f aca="false">SUM(E76:F76)</f>
        <v>101</v>
      </c>
      <c r="E76" s="87" t="n">
        <f aca="false">'FUNC-NET-PPPoE'!C8</f>
        <v>3</v>
      </c>
      <c r="F76" s="88" t="n">
        <f aca="false">'FUNC-NET-PPPoE'!C9</f>
        <v>98</v>
      </c>
      <c r="G76" s="35" t="n">
        <f aca="false">'FUNC-NET-PPPoE'!C11</f>
        <v>0</v>
      </c>
      <c r="H76" s="89" t="n">
        <f aca="false">'FUNC-NET-PPPoE'!C10</f>
        <v>0</v>
      </c>
      <c r="I76" s="90" t="n">
        <f aca="false">D76/C76</f>
        <v>1</v>
      </c>
      <c r="J76" s="91" t="n">
        <f aca="false">E76/D76</f>
        <v>0.0297029702970297</v>
      </c>
      <c r="K76" s="92" t="s">
        <v>73</v>
      </c>
      <c r="L76" s="66" t="n">
        <f aca="false">'FUNC-NET-PPPoE'!C12</f>
        <v>0</v>
      </c>
      <c r="M76" s="66" t="n">
        <f aca="false">'FUNC-NET-PPPoE'!D12</f>
        <v>0</v>
      </c>
      <c r="N76" s="66" t="n">
        <f aca="false">'FUNC-NET-PPPoE'!E12</f>
        <v>0</v>
      </c>
      <c r="O76" s="66" t="n">
        <f aca="false">'FUNC-NET-PPPoE'!F12</f>
        <v>0</v>
      </c>
      <c r="U76" s="0"/>
      <c r="V76" s="0"/>
      <c r="W76" s="0"/>
      <c r="X76" s="0"/>
      <c r="Y76" s="0"/>
      <c r="Z76" s="0"/>
      <c r="AA76" s="0"/>
      <c r="AB76" s="0"/>
      <c r="AC76" s="0"/>
    </row>
    <row r="77" customFormat="false" ht="16.5" hidden="false" customHeight="true" outlineLevel="0" collapsed="false">
      <c r="B77" s="30" t="s">
        <v>74</v>
      </c>
      <c r="C77" s="66" t="n">
        <f aca="false">'FUNC-NET-FWNAT'!C7</f>
        <v>50</v>
      </c>
      <c r="D77" s="86" t="n">
        <f aca="false">SUM(E77:F77)</f>
        <v>50</v>
      </c>
      <c r="E77" s="87" t="n">
        <f aca="false">'FUNC-NET-FWNAT'!C8</f>
        <v>30</v>
      </c>
      <c r="F77" s="88" t="n">
        <f aca="false">'FUNC-NET-FWNAT'!C9</f>
        <v>20</v>
      </c>
      <c r="G77" s="35" t="n">
        <f aca="false">'FUNC-NET-FWNAT'!C11</f>
        <v>0</v>
      </c>
      <c r="H77" s="89" t="n">
        <f aca="false">'FUNC-NET-FWNAT'!C10</f>
        <v>0</v>
      </c>
      <c r="I77" s="90" t="n">
        <f aca="false">D77/C77</f>
        <v>1</v>
      </c>
      <c r="J77" s="91" t="n">
        <f aca="false">E77/D77</f>
        <v>0.6</v>
      </c>
      <c r="K77" s="92"/>
      <c r="L77" s="66" t="n">
        <f aca="false">'FUNC-NET-FWNAT'!C12</f>
        <v>0</v>
      </c>
      <c r="M77" s="66" t="n">
        <f aca="false">'FUNC-NET-FWNAT'!D12</f>
        <v>0</v>
      </c>
      <c r="N77" s="66" t="n">
        <f aca="false">'FUNC-NET-FWNAT'!E12</f>
        <v>0</v>
      </c>
      <c r="O77" s="66" t="n">
        <f aca="false">'FUNC-NET-FWNAT'!F12</f>
        <v>0</v>
      </c>
      <c r="U77" s="0"/>
      <c r="V77" s="0"/>
      <c r="W77" s="0"/>
      <c r="X77" s="0"/>
      <c r="Y77" s="0"/>
      <c r="Z77" s="0"/>
      <c r="AA77" s="0"/>
      <c r="AB77" s="0"/>
      <c r="AC77" s="0"/>
    </row>
    <row r="78" customFormat="false" ht="17.45" hidden="false" customHeight="true" outlineLevel="0" collapsed="false">
      <c r="B78" s="30" t="s">
        <v>75</v>
      </c>
      <c r="C78" s="66" t="n">
        <f aca="false">'FUNC-NET-IPSEC'!C7</f>
        <v>16</v>
      </c>
      <c r="D78" s="86" t="n">
        <f aca="false">SUM(E78:F78)</f>
        <v>16</v>
      </c>
      <c r="E78" s="87" t="n">
        <f aca="false">'FUNC-NET-IPSEC'!C8</f>
        <v>0</v>
      </c>
      <c r="F78" s="88" t="n">
        <f aca="false">'FUNC-NET-IPSEC'!C9</f>
        <v>16</v>
      </c>
      <c r="G78" s="35" t="n">
        <f aca="false">'FUNC-NET-IPSEC'!C11</f>
        <v>0</v>
      </c>
      <c r="H78" s="89" t="n">
        <f aca="false">'FUNC-NET-IPSEC'!C10</f>
        <v>0</v>
      </c>
      <c r="I78" s="90" t="n">
        <f aca="false">D78/C78</f>
        <v>1</v>
      </c>
      <c r="J78" s="91" t="n">
        <f aca="false">E78/D78</f>
        <v>0</v>
      </c>
      <c r="K78" s="92" t="s">
        <v>76</v>
      </c>
      <c r="L78" s="66" t="n">
        <f aca="false">'FUNC-NET-IPSEC'!C12</f>
        <v>0</v>
      </c>
      <c r="M78" s="66" t="n">
        <f aca="false">'FUNC-NET-IPSEC'!D12</f>
        <v>0</v>
      </c>
      <c r="N78" s="66" t="n">
        <f aca="false">'FUNC-NET-IPSEC'!E12</f>
        <v>0</v>
      </c>
      <c r="O78" s="66" t="n">
        <f aca="false">'FUNC-NET-IPSEC'!F12</f>
        <v>0</v>
      </c>
      <c r="U78" s="0"/>
      <c r="V78" s="0"/>
      <c r="W78" s="0"/>
      <c r="X78" s="0"/>
      <c r="Y78" s="0"/>
      <c r="Z78" s="0"/>
      <c r="AA78" s="0"/>
      <c r="AB78" s="0"/>
      <c r="AC78" s="0"/>
    </row>
    <row r="79" customFormat="false" ht="17.45" hidden="false" customHeight="true" outlineLevel="0" collapsed="false">
      <c r="B79" s="30" t="s">
        <v>77</v>
      </c>
      <c r="C79" s="66" t="n">
        <f aca="false">'FUNC-NET-PPTP'!C7</f>
        <v>48</v>
      </c>
      <c r="D79" s="86" t="n">
        <f aca="false">SUM(E79:F79)</f>
        <v>48</v>
      </c>
      <c r="E79" s="87" t="n">
        <f aca="false">'FUNC-NET-PPTP'!C8</f>
        <v>3</v>
      </c>
      <c r="F79" s="88" t="n">
        <f aca="false">'FUNC-NET-PPTP'!C9</f>
        <v>45</v>
      </c>
      <c r="G79" s="35" t="n">
        <f aca="false">'FUNC-NET-PPTP'!C11</f>
        <v>0</v>
      </c>
      <c r="H79" s="89" t="n">
        <f aca="false">'FUNC-NET-PPTP'!C10</f>
        <v>0</v>
      </c>
      <c r="I79" s="90" t="n">
        <f aca="false">D79/C79</f>
        <v>1</v>
      </c>
      <c r="J79" s="91" t="n">
        <f aca="false">E79/D79</f>
        <v>0.0625</v>
      </c>
      <c r="K79" s="92" t="s">
        <v>78</v>
      </c>
      <c r="L79" s="66" t="n">
        <f aca="false">'FUNC-NET-PPTP'!C12</f>
        <v>0</v>
      </c>
      <c r="M79" s="66" t="n">
        <f aca="false">'FUNC-NET-PPTP'!D12</f>
        <v>0</v>
      </c>
      <c r="N79" s="66" t="n">
        <f aca="false">'FUNC-NET-PPTP'!E12</f>
        <v>0</v>
      </c>
      <c r="O79" s="66" t="n">
        <f aca="false">'FUNC-NET-PPTP'!F12</f>
        <v>0</v>
      </c>
      <c r="U79" s="0"/>
      <c r="V79" s="0"/>
      <c r="W79" s="0"/>
      <c r="X79" s="0"/>
      <c r="Y79" s="0"/>
      <c r="Z79" s="0"/>
      <c r="AA79" s="0"/>
      <c r="AB79" s="0"/>
      <c r="AC79" s="0"/>
    </row>
    <row r="80" customFormat="false" ht="17.45" hidden="false" customHeight="true" outlineLevel="0" collapsed="false">
      <c r="B80" s="30" t="s">
        <v>79</v>
      </c>
      <c r="C80" s="66" t="n">
        <f aca="false">'FUNC-NET-L2TP'!C7</f>
        <v>31</v>
      </c>
      <c r="D80" s="86" t="n">
        <f aca="false">SUM(E80:F80)</f>
        <v>0</v>
      </c>
      <c r="E80" s="87" t="n">
        <v>0</v>
      </c>
      <c r="F80" s="88" t="n">
        <v>0</v>
      </c>
      <c r="G80" s="35" t="n">
        <f aca="false">'FUNC-NET-L2TP'!C11</f>
        <v>0</v>
      </c>
      <c r="H80" s="89" t="n">
        <v>0</v>
      </c>
      <c r="I80" s="90" t="n">
        <f aca="false">D80/C80</f>
        <v>0</v>
      </c>
      <c r="J80" s="91" t="e">
        <f aca="false">(E80/D80)</f>
        <v>#DIV/0!</v>
      </c>
      <c r="K80" s="92" t="s">
        <v>80</v>
      </c>
      <c r="L80" s="66" t="n">
        <f aca="false">'FUNC-NET-L2TP'!C12</f>
        <v>0</v>
      </c>
      <c r="M80" s="66" t="n">
        <f aca="false">'FUNC-NET-L2TP'!D12</f>
        <v>0</v>
      </c>
      <c r="N80" s="66" t="n">
        <f aca="false">'FUNC-NET-L2TP'!E12</f>
        <v>0</v>
      </c>
      <c r="O80" s="66" t="n">
        <f aca="false">'FUNC-NET-L2TP'!F12</f>
        <v>0</v>
      </c>
      <c r="U80" s="0"/>
      <c r="V80" s="0"/>
      <c r="W80" s="0"/>
      <c r="X80" s="0"/>
      <c r="Y80" s="0"/>
      <c r="Z80" s="0"/>
      <c r="AA80" s="0"/>
      <c r="AB80" s="0"/>
      <c r="AC80" s="0"/>
    </row>
    <row r="81" customFormat="false" ht="17.45" hidden="false" customHeight="true" outlineLevel="0" collapsed="false">
      <c r="B81" s="30" t="s">
        <v>81</v>
      </c>
      <c r="C81" s="66" t="n">
        <f aca="false">'FUNC-NET-IGMP'!C7</f>
        <v>11</v>
      </c>
      <c r="D81" s="86" t="n">
        <f aca="false">SUM(E81:F81)</f>
        <v>0</v>
      </c>
      <c r="E81" s="87" t="n">
        <f aca="false">'FUNC-NET-IGMP'!C10</f>
        <v>0</v>
      </c>
      <c r="F81" s="88" t="n">
        <v>0</v>
      </c>
      <c r="G81" s="35" t="n">
        <f aca="false">'FUNC-NET-IGMP'!C11</f>
        <v>0</v>
      </c>
      <c r="H81" s="89" t="n">
        <f aca="false">'FUNC-NET-IGMP'!D12</f>
        <v>0</v>
      </c>
      <c r="I81" s="90" t="n">
        <f aca="false">D81/C81</f>
        <v>0</v>
      </c>
      <c r="J81" s="91" t="e">
        <f aca="false">(E81/D81)</f>
        <v>#DIV/0!</v>
      </c>
      <c r="K81" s="92"/>
      <c r="L81" s="66" t="n">
        <f aca="false">'FUNC-NET-IGMP'!C12</f>
        <v>0</v>
      </c>
      <c r="M81" s="66" t="n">
        <f aca="false">'FUNC-NET-IGMP'!D12</f>
        <v>0</v>
      </c>
      <c r="N81" s="66" t="n">
        <f aca="false">'FUNC-NET-IGMP'!E12</f>
        <v>0</v>
      </c>
      <c r="O81" s="66" t="n">
        <f aca="false">'FUNC-NET-IGMP'!F12</f>
        <v>0</v>
      </c>
      <c r="U81" s="0"/>
      <c r="V81" s="0"/>
      <c r="W81" s="0"/>
      <c r="X81" s="0"/>
      <c r="Y81" s="0"/>
      <c r="Z81" s="0"/>
      <c r="AA81" s="0"/>
      <c r="AB81" s="0"/>
      <c r="AC81" s="0"/>
    </row>
    <row r="82" customFormat="false" ht="17.45" hidden="false" customHeight="true" outlineLevel="0" collapsed="false">
      <c r="B82" s="30" t="s">
        <v>82</v>
      </c>
      <c r="C82" s="66" t="n">
        <f aca="false">DMZ!C7</f>
        <v>112</v>
      </c>
      <c r="D82" s="86" t="n">
        <v>0</v>
      </c>
      <c r="E82" s="87" t="n">
        <v>0</v>
      </c>
      <c r="F82" s="88" t="n">
        <v>0</v>
      </c>
      <c r="G82" s="35" t="n">
        <f aca="false">DMZ!C11</f>
        <v>0</v>
      </c>
      <c r="H82" s="89" t="n">
        <v>0</v>
      </c>
      <c r="I82" s="90" t="n">
        <f aca="false">D82/C82</f>
        <v>0</v>
      </c>
      <c r="J82" s="91" t="e">
        <f aca="false">(E82/D82)</f>
        <v>#DIV/0!</v>
      </c>
      <c r="K82" s="92"/>
      <c r="L82" s="66" t="n">
        <f aca="false">DMZ!C12</f>
        <v>0</v>
      </c>
      <c r="M82" s="66" t="n">
        <f aca="false">DMZ!D12</f>
        <v>0</v>
      </c>
      <c r="N82" s="66" t="n">
        <f aca="false">DMZ!E12</f>
        <v>0</v>
      </c>
      <c r="O82" s="66" t="n">
        <f aca="false">DMZ!F12</f>
        <v>0</v>
      </c>
      <c r="U82" s="0"/>
      <c r="V82" s="0"/>
      <c r="W82" s="0"/>
      <c r="X82" s="0"/>
      <c r="Y82" s="0"/>
      <c r="Z82" s="0"/>
      <c r="AA82" s="0"/>
      <c r="AB82" s="0"/>
      <c r="AC82" s="0"/>
    </row>
    <row r="83" customFormat="false" ht="17.45" hidden="false" customHeight="true" outlineLevel="0" collapsed="false">
      <c r="B83" s="30" t="s">
        <v>83</v>
      </c>
      <c r="C83" s="66" t="n">
        <f aca="false">'Port- Forwarding'!C7</f>
        <v>98</v>
      </c>
      <c r="D83" s="86" t="n">
        <v>0</v>
      </c>
      <c r="E83" s="87" t="n">
        <v>0</v>
      </c>
      <c r="F83" s="88" t="n">
        <v>0</v>
      </c>
      <c r="G83" s="35" t="n">
        <f aca="false">'Port- Forwarding'!C11</f>
        <v>0</v>
      </c>
      <c r="H83" s="89" t="n">
        <v>0</v>
      </c>
      <c r="I83" s="90" t="n">
        <f aca="false">D83/C83</f>
        <v>0</v>
      </c>
      <c r="J83" s="91" t="e">
        <f aca="false">(E83/D83)</f>
        <v>#DIV/0!</v>
      </c>
      <c r="K83" s="92"/>
      <c r="L83" s="66" t="n">
        <f aca="false">'Port- Forwarding'!C12</f>
        <v>0</v>
      </c>
      <c r="M83" s="66" t="n">
        <f aca="false">'Port- Forwarding'!D12</f>
        <v>0</v>
      </c>
      <c r="N83" s="66" t="n">
        <f aca="false">'Port- Forwarding'!E12</f>
        <v>0</v>
      </c>
      <c r="O83" s="66" t="n">
        <f aca="false">'Port- Forwarding'!F12</f>
        <v>0</v>
      </c>
      <c r="U83" s="0"/>
      <c r="V83" s="0"/>
      <c r="W83" s="0"/>
      <c r="X83" s="0"/>
      <c r="Y83" s="0"/>
      <c r="Z83" s="0"/>
      <c r="AA83" s="0"/>
      <c r="AB83" s="0"/>
      <c r="AC83" s="0"/>
    </row>
    <row r="84" customFormat="false" ht="17.45" hidden="false" customHeight="true" outlineLevel="0" collapsed="false">
      <c r="B84" s="30" t="s">
        <v>84</v>
      </c>
      <c r="C84" s="66" t="n">
        <f aca="false">'DMZ+Port-Forwarding'!C7</f>
        <v>70</v>
      </c>
      <c r="D84" s="86" t="n">
        <v>0</v>
      </c>
      <c r="E84" s="87" t="n">
        <v>0</v>
      </c>
      <c r="F84" s="88" t="n">
        <v>0</v>
      </c>
      <c r="G84" s="35" t="n">
        <f aca="false">'DMZ+Port-Forwarding'!C11</f>
        <v>0</v>
      </c>
      <c r="H84" s="89" t="n">
        <v>0</v>
      </c>
      <c r="I84" s="90" t="n">
        <f aca="false">D84/C84</f>
        <v>0</v>
      </c>
      <c r="J84" s="91" t="e">
        <f aca="false">(E84/D84)</f>
        <v>#DIV/0!</v>
      </c>
      <c r="K84" s="92"/>
      <c r="L84" s="66" t="n">
        <f aca="false">'DMZ+Port-Forwarding'!C12</f>
        <v>0</v>
      </c>
      <c r="M84" s="66" t="n">
        <f aca="false">'DMZ+Port-Forwarding'!D12</f>
        <v>0</v>
      </c>
      <c r="N84" s="66" t="n">
        <f aca="false">'DMZ+Port-Forwarding'!E12</f>
        <v>0</v>
      </c>
      <c r="O84" s="66" t="n">
        <f aca="false">'DMZ+Port-Forwarding'!F12</f>
        <v>0</v>
      </c>
      <c r="U84" s="0"/>
      <c r="V84" s="0"/>
      <c r="W84" s="0"/>
      <c r="X84" s="0"/>
      <c r="Y84" s="0"/>
      <c r="Z84" s="0"/>
      <c r="AA84" s="0"/>
      <c r="AB84" s="0"/>
      <c r="AC84" s="0"/>
    </row>
    <row r="85" customFormat="false" ht="17.45" hidden="false" customHeight="true" outlineLevel="0" collapsed="false">
      <c r="B85" s="30" t="s">
        <v>85</v>
      </c>
      <c r="C85" s="66" t="n">
        <f aca="false">DNS!C7</f>
        <v>504</v>
      </c>
      <c r="D85" s="86" t="n">
        <v>0</v>
      </c>
      <c r="E85" s="87" t="n">
        <v>0</v>
      </c>
      <c r="F85" s="88" t="n">
        <v>0</v>
      </c>
      <c r="G85" s="35" t="n">
        <f aca="false">DNS!C11</f>
        <v>0</v>
      </c>
      <c r="H85" s="89" t="n">
        <v>0</v>
      </c>
      <c r="I85" s="90" t="n">
        <f aca="false">D85/C85</f>
        <v>0</v>
      </c>
      <c r="J85" s="91" t="e">
        <f aca="false">(E85/D85)</f>
        <v>#DIV/0!</v>
      </c>
      <c r="K85" s="92"/>
      <c r="L85" s="66" t="n">
        <v>0</v>
      </c>
      <c r="M85" s="66" t="n">
        <v>0</v>
      </c>
      <c r="N85" s="66" t="n">
        <v>0</v>
      </c>
      <c r="O85" s="66" t="n">
        <v>0</v>
      </c>
      <c r="U85" s="0"/>
      <c r="V85" s="0"/>
      <c r="W85" s="0"/>
      <c r="X85" s="0"/>
      <c r="Y85" s="0"/>
      <c r="Z85" s="0"/>
      <c r="AA85" s="0"/>
      <c r="AB85" s="0"/>
      <c r="AC85" s="0"/>
    </row>
    <row r="86" customFormat="false" ht="17.45" hidden="false" customHeight="true" outlineLevel="0" collapsed="false">
      <c r="B86" s="30" t="s">
        <v>86</v>
      </c>
      <c r="C86" s="66" t="n">
        <f aca="false">NET_Stress_and_Stability!C7</f>
        <v>22</v>
      </c>
      <c r="D86" s="86" t="n">
        <v>0</v>
      </c>
      <c r="E86" s="87" t="n">
        <v>0</v>
      </c>
      <c r="F86" s="88" t="n">
        <v>0</v>
      </c>
      <c r="G86" s="35" t="n">
        <f aca="false">NET_Stress_and_Stability!C11</f>
        <v>0</v>
      </c>
      <c r="H86" s="89" t="n">
        <v>0</v>
      </c>
      <c r="I86" s="90" t="n">
        <f aca="false">D86/C86</f>
        <v>0</v>
      </c>
      <c r="J86" s="91" t="e">
        <f aca="false">(E86/D86)</f>
        <v>#DIV/0!</v>
      </c>
      <c r="K86" s="92"/>
      <c r="L86" s="66" t="n">
        <f aca="false">'Port- Forwarding'!C15</f>
        <v>0</v>
      </c>
      <c r="M86" s="66" t="n">
        <f aca="false">'Port- Forwarding'!D15</f>
        <v>0</v>
      </c>
      <c r="N86" s="66" t="n">
        <f aca="false">'Port- Forwarding'!E15</f>
        <v>0</v>
      </c>
      <c r="O86" s="66" t="n">
        <f aca="false">'Port- Forwarding'!F15</f>
        <v>0</v>
      </c>
      <c r="U86" s="0"/>
      <c r="V86" s="0"/>
      <c r="W86" s="0"/>
      <c r="X86" s="0"/>
      <c r="Y86" s="0"/>
      <c r="Z86" s="0"/>
      <c r="AA86" s="0"/>
      <c r="AB86" s="0"/>
      <c r="AC86" s="0"/>
    </row>
    <row r="87" customFormat="false" ht="17.45" hidden="false" customHeight="true" outlineLevel="0" collapsed="false">
      <c r="B87" s="30" t="s">
        <v>87</v>
      </c>
      <c r="C87" s="66" t="n">
        <f aca="false">EthLAN_Miscellaneous!C7</f>
        <v>31</v>
      </c>
      <c r="D87" s="86" t="n">
        <v>0</v>
      </c>
      <c r="E87" s="87" t="n">
        <v>0</v>
      </c>
      <c r="F87" s="88" t="n">
        <v>0</v>
      </c>
      <c r="G87" s="35" t="n">
        <f aca="false">EthLAN_Miscellaneous!C11</f>
        <v>0</v>
      </c>
      <c r="H87" s="89" t="n">
        <v>0</v>
      </c>
      <c r="I87" s="90" t="n">
        <f aca="false">D87/C87</f>
        <v>0</v>
      </c>
      <c r="J87" s="91" t="e">
        <f aca="false">(E87/D87)</f>
        <v>#DIV/0!</v>
      </c>
      <c r="K87" s="92"/>
      <c r="L87" s="66" t="n">
        <f aca="false">'DMZ+Port-Forwarding'!C15</f>
        <v>0</v>
      </c>
      <c r="M87" s="66" t="n">
        <f aca="false">'DMZ+Port-Forwarding'!D15</f>
        <v>0</v>
      </c>
      <c r="N87" s="66" t="n">
        <f aca="false">'DMZ+Port-Forwarding'!E15</f>
        <v>0</v>
      </c>
      <c r="O87" s="66" t="n">
        <f aca="false">'DMZ+Port-Forwarding'!F15</f>
        <v>0</v>
      </c>
      <c r="U87" s="0"/>
      <c r="V87" s="0"/>
      <c r="W87" s="0"/>
      <c r="X87" s="0"/>
      <c r="Y87" s="0"/>
      <c r="Z87" s="0"/>
      <c r="AA87" s="0"/>
      <c r="AB87" s="0"/>
      <c r="AC87" s="0"/>
    </row>
    <row r="88" customFormat="false" ht="17.45" hidden="false" customHeight="true" outlineLevel="0" collapsed="false">
      <c r="B88" s="93" t="s">
        <v>38</v>
      </c>
      <c r="C88" s="94" t="n">
        <f aca="false">SUM(C72:C87)</f>
        <v>1564</v>
      </c>
      <c r="D88" s="95" t="n">
        <f aca="false">SUM(D72:D87)</f>
        <v>639</v>
      </c>
      <c r="E88" s="95" t="n">
        <f aca="false">SUM(E72:E87)</f>
        <v>432</v>
      </c>
      <c r="F88" s="95" t="n">
        <f aca="false">SUM(F72:F87)</f>
        <v>207</v>
      </c>
      <c r="G88" s="42" t="n">
        <f aca="false">SUM(G72:G87)</f>
        <v>134</v>
      </c>
      <c r="H88" s="95" t="n">
        <f aca="false">SUM(H72:H87)</f>
        <v>2</v>
      </c>
      <c r="I88" s="96" t="n">
        <f aca="false">(D88/C88)</f>
        <v>0.408567774936061</v>
      </c>
      <c r="J88" s="91" t="n">
        <f aca="false">E88/D88</f>
        <v>0.676056338028169</v>
      </c>
      <c r="K88" s="97"/>
      <c r="L88" s="66" t="n">
        <v>0</v>
      </c>
      <c r="M88" s="66" t="n">
        <v>0</v>
      </c>
      <c r="N88" s="66" t="n">
        <v>0</v>
      </c>
      <c r="O88" s="66" t="n">
        <v>0</v>
      </c>
      <c r="U88" s="0"/>
      <c r="V88" s="0"/>
      <c r="W88" s="0"/>
      <c r="X88" s="0"/>
      <c r="Y88" s="0"/>
      <c r="Z88" s="0"/>
      <c r="AA88" s="0"/>
      <c r="AB88" s="0"/>
      <c r="AC88" s="0"/>
    </row>
    <row r="89" customFormat="false" ht="14.25" hidden="false" customHeight="false" outlineLevel="0" collapsed="false">
      <c r="L89" s="0"/>
      <c r="M89" s="0"/>
      <c r="N89" s="0"/>
      <c r="O89" s="0"/>
      <c r="U89" s="0"/>
      <c r="V89" s="0"/>
      <c r="W89" s="0"/>
      <c r="X89" s="0"/>
      <c r="Y89" s="0"/>
      <c r="Z89" s="0"/>
      <c r="AA89" s="0"/>
      <c r="AB89" s="0"/>
      <c r="AC89" s="0"/>
    </row>
    <row r="90" customFormat="false" ht="14.25" hidden="false" customHeight="false" outlineLevel="0" collapsed="false">
      <c r="L90" s="0"/>
      <c r="M90" s="0"/>
      <c r="N90" s="0"/>
      <c r="O90" s="0"/>
      <c r="U90" s="0"/>
      <c r="V90" s="0"/>
      <c r="W90" s="0"/>
      <c r="X90" s="0"/>
      <c r="Y90" s="0"/>
      <c r="Z90" s="0"/>
      <c r="AA90" s="0"/>
      <c r="AB90" s="0"/>
      <c r="AC90" s="0"/>
    </row>
    <row r="91" customFormat="false" ht="14.25" hidden="false" customHeight="false" outlineLevel="0" collapsed="false">
      <c r="L91" s="0"/>
      <c r="M91" s="0"/>
      <c r="N91" s="0"/>
      <c r="O91" s="0"/>
      <c r="U91" s="0"/>
      <c r="V91" s="0"/>
      <c r="W91" s="0"/>
      <c r="X91" s="0"/>
      <c r="Y91" s="0"/>
      <c r="Z91" s="0"/>
      <c r="AA91" s="0"/>
      <c r="AB91" s="0"/>
      <c r="AC91" s="0"/>
    </row>
    <row r="92" customFormat="false" ht="15" hidden="false" customHeight="false" outlineLevel="0" collapsed="false">
      <c r="L92" s="0"/>
      <c r="M92" s="0"/>
      <c r="N92" s="0"/>
      <c r="O92" s="0"/>
      <c r="U92" s="0"/>
      <c r="V92" s="0"/>
      <c r="W92" s="0"/>
      <c r="X92" s="0"/>
      <c r="Y92" s="0"/>
      <c r="Z92" s="98"/>
      <c r="AA92" s="98"/>
      <c r="AB92" s="99"/>
      <c r="AC92" s="99"/>
    </row>
    <row r="93" customFormat="false" ht="15" hidden="false" customHeight="false" outlineLevel="0" collapsed="false">
      <c r="L93" s="0"/>
      <c r="M93" s="0"/>
      <c r="N93" s="0"/>
      <c r="O93" s="0"/>
      <c r="U93" s="0"/>
      <c r="V93" s="0"/>
      <c r="W93" s="0"/>
      <c r="X93" s="0"/>
      <c r="Y93" s="0"/>
      <c r="Z93" s="98"/>
      <c r="AA93" s="98"/>
      <c r="AB93" s="98"/>
      <c r="AC93" s="98"/>
    </row>
    <row r="94" customFormat="false" ht="14.25" hidden="false" customHeight="false" outlineLevel="0" collapsed="false">
      <c r="L94" s="0"/>
      <c r="M94" s="0"/>
      <c r="N94" s="0"/>
      <c r="O94" s="0"/>
      <c r="U94" s="0"/>
      <c r="V94" s="0"/>
      <c r="W94" s="0"/>
      <c r="X94" s="0"/>
      <c r="Y94" s="0"/>
      <c r="Z94" s="0"/>
      <c r="AA94" s="0"/>
    </row>
    <row r="95" customFormat="false" ht="15" hidden="false" customHeight="false" outlineLevel="0" collapsed="false">
      <c r="L95" s="0"/>
      <c r="M95" s="0"/>
      <c r="N95" s="0"/>
      <c r="O95" s="0"/>
      <c r="U95" s="0"/>
      <c r="V95" s="0"/>
      <c r="W95" s="0"/>
      <c r="X95" s="0"/>
      <c r="Y95" s="0"/>
      <c r="Z95" s="0"/>
      <c r="AA95" s="0"/>
    </row>
    <row r="96" customFormat="false" ht="15.75" hidden="false" customHeight="false" outlineLevel="0" collapsed="false">
      <c r="L96" s="100" t="s">
        <v>88</v>
      </c>
      <c r="M96" s="100"/>
      <c r="N96" s="100"/>
      <c r="O96" s="100"/>
      <c r="U96" s="0"/>
      <c r="V96" s="0"/>
      <c r="W96" s="0"/>
      <c r="X96" s="0"/>
      <c r="Y96" s="0"/>
      <c r="Z96" s="0"/>
      <c r="AA96" s="0"/>
    </row>
    <row r="97" customFormat="false" ht="15" hidden="false" customHeight="false" outlineLevel="0" collapsed="false">
      <c r="L97" s="0"/>
      <c r="M97" s="0"/>
      <c r="N97" s="0"/>
      <c r="O97" s="0"/>
      <c r="U97" s="101" t="s">
        <v>89</v>
      </c>
      <c r="V97" s="102" t="s">
        <v>90</v>
      </c>
      <c r="W97" s="103" t="s">
        <v>91</v>
      </c>
      <c r="X97" s="0"/>
      <c r="Y97" s="101" t="s">
        <v>92</v>
      </c>
      <c r="Z97" s="102" t="s">
        <v>90</v>
      </c>
      <c r="AA97" s="103" t="s">
        <v>91</v>
      </c>
    </row>
    <row r="98" customFormat="false" ht="15" hidden="false" customHeight="false" outlineLevel="0" collapsed="false">
      <c r="L98" s="0"/>
      <c r="M98" s="0"/>
      <c r="N98" s="0"/>
      <c r="O98" s="0"/>
      <c r="U98" s="104" t="s">
        <v>93</v>
      </c>
      <c r="V98" s="105" t="n">
        <v>371</v>
      </c>
      <c r="W98" s="106" t="n">
        <v>1302</v>
      </c>
      <c r="X98" s="0"/>
      <c r="Y98" s="104" t="s">
        <v>94</v>
      </c>
      <c r="Z98" s="105" t="n">
        <v>371</v>
      </c>
      <c r="AA98" s="106" t="n">
        <v>1302</v>
      </c>
    </row>
    <row r="99" customFormat="false" ht="40.25" hidden="false" customHeight="false" outlineLevel="0" collapsed="false">
      <c r="L99" s="0"/>
      <c r="M99" s="0"/>
      <c r="N99" s="0"/>
      <c r="O99" s="0"/>
      <c r="U99" s="107" t="s">
        <v>95</v>
      </c>
      <c r="V99" s="105" t="n">
        <v>381</v>
      </c>
      <c r="W99" s="106" t="n">
        <v>1350</v>
      </c>
      <c r="X99" s="0"/>
      <c r="Y99" s="107" t="s">
        <v>96</v>
      </c>
      <c r="Z99" s="108" t="n">
        <v>421</v>
      </c>
      <c r="AA99" s="106" t="n">
        <v>1563</v>
      </c>
    </row>
    <row r="100" customFormat="false" ht="45" hidden="false" customHeight="false" outlineLevel="0" collapsed="false">
      <c r="L100" s="0"/>
      <c r="M100" s="0"/>
      <c r="N100" s="0"/>
      <c r="O100" s="0"/>
      <c r="U100" s="107" t="s">
        <v>97</v>
      </c>
      <c r="V100" s="105" t="n">
        <v>401</v>
      </c>
      <c r="W100" s="106" t="n">
        <v>1448</v>
      </c>
      <c r="X100" s="0"/>
      <c r="Y100" s="107"/>
      <c r="Z100" s="105"/>
      <c r="AA100" s="106"/>
    </row>
    <row r="101" customFormat="false" ht="45.75" hidden="false" customHeight="false" outlineLevel="0" collapsed="false">
      <c r="L101" s="0"/>
      <c r="M101" s="0"/>
      <c r="N101" s="0"/>
      <c r="O101" s="0"/>
      <c r="U101" s="109" t="s">
        <v>98</v>
      </c>
      <c r="V101" s="108" t="n">
        <v>421</v>
      </c>
      <c r="W101" s="110" t="n">
        <v>1563</v>
      </c>
      <c r="X101" s="0"/>
      <c r="Y101" s="109"/>
      <c r="Z101" s="108"/>
      <c r="AA101" s="110"/>
    </row>
    <row r="102" customFormat="false" ht="14.25" hidden="false" customHeight="false" outlineLevel="0" collapsed="false">
      <c r="L102" s="0"/>
      <c r="M102" s="0"/>
      <c r="N102" s="0"/>
      <c r="O102" s="0"/>
      <c r="U102" s="0"/>
      <c r="V102" s="0"/>
      <c r="W102" s="0"/>
      <c r="X102" s="0"/>
    </row>
    <row r="103" customFormat="false" ht="14.25" hidden="false" customHeight="false" outlineLevel="0" collapsed="false">
      <c r="L103" s="0"/>
      <c r="M103" s="0"/>
      <c r="N103" s="0"/>
      <c r="O103" s="0"/>
      <c r="U103" s="0"/>
      <c r="V103" s="0"/>
      <c r="W103" s="0"/>
      <c r="X103" s="0"/>
    </row>
    <row r="104" customFormat="false" ht="14.25" hidden="false" customHeight="false" outlineLevel="0" collapsed="false">
      <c r="L104" s="0"/>
      <c r="M104" s="0"/>
      <c r="N104" s="0"/>
      <c r="O104" s="0"/>
      <c r="U104" s="0"/>
      <c r="V104" s="0"/>
      <c r="W104" s="0"/>
      <c r="X104" s="0"/>
    </row>
    <row r="105" customFormat="false" ht="14.25" hidden="false" customHeight="false" outlineLevel="0" collapsed="false">
      <c r="L105" s="0"/>
      <c r="M105" s="0"/>
      <c r="N105" s="0"/>
      <c r="O105" s="0"/>
      <c r="U105" s="0"/>
      <c r="V105" s="0"/>
      <c r="W105" s="0"/>
      <c r="X105" s="0"/>
    </row>
    <row r="106" customFormat="false" ht="14.25" hidden="false" customHeight="false" outlineLevel="0" collapsed="false">
      <c r="L106" s="0"/>
      <c r="M106" s="0"/>
      <c r="N106" s="0"/>
      <c r="O106" s="0"/>
      <c r="U106" s="0"/>
      <c r="V106" s="0"/>
      <c r="W106" s="0"/>
      <c r="X106" s="0"/>
    </row>
    <row r="107" customFormat="false" ht="14.25" hidden="false" customHeight="false" outlineLevel="0" collapsed="false">
      <c r="L107" s="0"/>
      <c r="M107" s="0"/>
      <c r="N107" s="0"/>
      <c r="O107" s="0"/>
      <c r="U107" s="0"/>
      <c r="V107" s="0"/>
      <c r="W107" s="0"/>
      <c r="X107" s="0"/>
    </row>
    <row r="108" customFormat="false" ht="14.25" hidden="false" customHeight="false" outlineLevel="0" collapsed="false">
      <c r="L108" s="0"/>
      <c r="M108" s="0"/>
      <c r="N108" s="0"/>
      <c r="O108" s="0"/>
      <c r="U108" s="0"/>
      <c r="V108" s="0"/>
      <c r="W108" s="0"/>
      <c r="X108" s="0"/>
    </row>
    <row r="109" customFormat="false" ht="14.25" hidden="false" customHeight="false" outlineLevel="0" collapsed="false">
      <c r="L109" s="0"/>
      <c r="M109" s="0"/>
      <c r="N109" s="0"/>
      <c r="O109" s="0"/>
      <c r="U109" s="0"/>
      <c r="V109" s="0"/>
      <c r="W109" s="0"/>
      <c r="X109" s="0"/>
    </row>
    <row r="110" customFormat="false" ht="15" hidden="false" customHeight="false" outlineLevel="0" collapsed="false">
      <c r="L110" s="0"/>
      <c r="M110" s="0"/>
      <c r="N110" s="0"/>
      <c r="O110" s="0"/>
      <c r="U110" s="0"/>
      <c r="V110" s="0"/>
      <c r="W110" s="0"/>
      <c r="X110" s="0"/>
    </row>
    <row r="111" customFormat="false" ht="15.75" hidden="false" customHeight="false" outlineLevel="0" collapsed="false">
      <c r="L111" s="100" t="s">
        <v>99</v>
      </c>
      <c r="M111" s="100"/>
      <c r="N111" s="100"/>
      <c r="O111" s="100"/>
      <c r="U111" s="101" t="s">
        <v>100</v>
      </c>
      <c r="V111" s="103" t="s">
        <v>91</v>
      </c>
      <c r="W111" s="103" t="s">
        <v>101</v>
      </c>
      <c r="X111" s="102" t="s">
        <v>90</v>
      </c>
    </row>
    <row r="112" customFormat="false" ht="33" hidden="false" customHeight="false" outlineLevel="0" collapsed="false">
      <c r="U112" s="111" t="s">
        <v>67</v>
      </c>
      <c r="V112" s="66" t="n">
        <f aca="false">'FUNC-NET-DHCPCLI'!C7</f>
        <v>103</v>
      </c>
      <c r="W112" s="112" t="n">
        <f aca="false">(X112/V112)*100</f>
        <v>68.9320388349515</v>
      </c>
      <c r="X112" s="105" t="n">
        <v>71</v>
      </c>
    </row>
    <row r="113" customFormat="false" ht="33" hidden="false" customHeight="false" outlineLevel="0" collapsed="false">
      <c r="U113" s="111" t="s">
        <v>69</v>
      </c>
      <c r="V113" s="66" t="n">
        <f aca="false">'FUNC-NET-DHCP-SRVR'!C7</f>
        <v>135</v>
      </c>
      <c r="W113" s="112" t="n">
        <f aca="false">(X113/V113)*100</f>
        <v>2.22222222222222</v>
      </c>
      <c r="X113" s="105" t="n">
        <v>3</v>
      </c>
    </row>
    <row r="114" customFormat="false" ht="33" hidden="false" customHeight="false" outlineLevel="0" collapsed="false">
      <c r="U114" s="111" t="s">
        <v>70</v>
      </c>
      <c r="V114" s="66" t="n">
        <f aca="false">'FUNC-NET-RouterBridge'!C7</f>
        <v>99</v>
      </c>
      <c r="W114" s="112" t="n">
        <f aca="false">(X114/V114)*100</f>
        <v>8.08080808080808</v>
      </c>
      <c r="X114" s="105" t="n">
        <v>8</v>
      </c>
    </row>
    <row r="115" customFormat="false" ht="33" hidden="false" customHeight="false" outlineLevel="0" collapsed="false">
      <c r="U115" s="111" t="s">
        <v>71</v>
      </c>
      <c r="V115" s="66" t="n">
        <f aca="false">'FUNC-NET-WEBCli'!C7</f>
        <v>133</v>
      </c>
      <c r="W115" s="112" t="n">
        <f aca="false">(X115/V115)*100</f>
        <v>1.50375939849624</v>
      </c>
      <c r="X115" s="105" t="n">
        <v>2</v>
      </c>
    </row>
    <row r="116" customFormat="false" ht="16.5" hidden="false" customHeight="false" outlineLevel="0" collapsed="false">
      <c r="U116" s="111" t="s">
        <v>72</v>
      </c>
      <c r="V116" s="66" t="n">
        <f aca="false">'FUNC-NET-PPPoE'!C7</f>
        <v>101</v>
      </c>
      <c r="W116" s="112" t="n">
        <f aca="false">(X116/V116)*100</f>
        <v>2.97029702970297</v>
      </c>
      <c r="X116" s="105" t="n">
        <v>3</v>
      </c>
    </row>
    <row r="117" customFormat="false" ht="16.5" hidden="false" customHeight="false" outlineLevel="0" collapsed="false">
      <c r="U117" s="111" t="s">
        <v>74</v>
      </c>
      <c r="V117" s="66" t="n">
        <f aca="false">'FUNC-NET-FWNAT'!C7</f>
        <v>50</v>
      </c>
      <c r="W117" s="112" t="n">
        <f aca="false">(X117/V117)*100</f>
        <v>60</v>
      </c>
      <c r="X117" s="105" t="n">
        <v>30</v>
      </c>
    </row>
    <row r="118" customFormat="false" ht="16.5" hidden="false" customHeight="false" outlineLevel="0" collapsed="false">
      <c r="U118" s="111" t="s">
        <v>75</v>
      </c>
      <c r="V118" s="66" t="n">
        <f aca="false">'FUNC-NET-IPSEC'!C7</f>
        <v>16</v>
      </c>
      <c r="W118" s="112" t="n">
        <f aca="false">(X118/V118)*100</f>
        <v>0</v>
      </c>
      <c r="X118" s="105" t="n">
        <v>0</v>
      </c>
    </row>
    <row r="119" customFormat="false" ht="16.5" hidden="false" customHeight="false" outlineLevel="0" collapsed="false">
      <c r="U119" s="111" t="s">
        <v>77</v>
      </c>
      <c r="V119" s="66" t="n">
        <f aca="false">'FUNC-NET-PPTP'!C7</f>
        <v>48</v>
      </c>
      <c r="W119" s="112" t="n">
        <f aca="false">(X119/V119)*100</f>
        <v>6.25</v>
      </c>
      <c r="X119" s="105" t="n">
        <v>3</v>
      </c>
    </row>
    <row r="120" customFormat="false" ht="16.5" hidden="false" customHeight="false" outlineLevel="0" collapsed="false">
      <c r="U120" s="111" t="s">
        <v>79</v>
      </c>
      <c r="V120" s="66" t="n">
        <f aca="false">'FUNC-NET-L2TP'!C7</f>
        <v>31</v>
      </c>
      <c r="W120" s="112" t="n">
        <f aca="false">(X120/V120)*100</f>
        <v>0</v>
      </c>
      <c r="X120" s="105" t="n">
        <v>0</v>
      </c>
    </row>
    <row r="121" customFormat="false" ht="16.5" hidden="false" customHeight="false" outlineLevel="0" collapsed="false">
      <c r="U121" s="111" t="s">
        <v>81</v>
      </c>
      <c r="V121" s="66" t="n">
        <f aca="false">'FUNC-NET-IGMP'!C7</f>
        <v>11</v>
      </c>
      <c r="W121" s="112" t="n">
        <f aca="false">(X121/V121)*100</f>
        <v>90.9090909090909</v>
      </c>
      <c r="X121" s="105" t="n">
        <v>10</v>
      </c>
    </row>
    <row r="122" customFormat="false" ht="16.5" hidden="false" customHeight="false" outlineLevel="0" collapsed="false">
      <c r="U122" s="111" t="s">
        <v>82</v>
      </c>
      <c r="V122" s="66" t="n">
        <f aca="false">DMZ!C7</f>
        <v>112</v>
      </c>
      <c r="W122" s="112" t="n">
        <f aca="false">(X122/V122)*100</f>
        <v>85.7142857142857</v>
      </c>
      <c r="X122" s="105" t="n">
        <v>96</v>
      </c>
    </row>
    <row r="123" customFormat="false" ht="16.5" hidden="false" customHeight="false" outlineLevel="0" collapsed="false">
      <c r="U123" s="111" t="s">
        <v>83</v>
      </c>
      <c r="V123" s="66" t="n">
        <f aca="false">'Port- Forwarding'!C7</f>
        <v>98</v>
      </c>
      <c r="W123" s="112" t="n">
        <f aca="false">(X123/V123)*100</f>
        <v>100</v>
      </c>
      <c r="X123" s="105" t="n">
        <v>98</v>
      </c>
    </row>
    <row r="124" customFormat="false" ht="33" hidden="false" customHeight="false" outlineLevel="0" collapsed="false">
      <c r="U124" s="111" t="s">
        <v>84</v>
      </c>
      <c r="V124" s="66" t="n">
        <f aca="false">'DMZ+Port-Forwarding'!C7</f>
        <v>70</v>
      </c>
      <c r="W124" s="112" t="n">
        <f aca="false">(X124/V124)*100</f>
        <v>100</v>
      </c>
      <c r="X124" s="105" t="n">
        <v>70</v>
      </c>
    </row>
    <row r="125" customFormat="false" ht="16.5" hidden="false" customHeight="false" outlineLevel="0" collapsed="false">
      <c r="U125" s="111" t="s">
        <v>85</v>
      </c>
      <c r="V125" s="66" t="n">
        <f aca="false">DNS!C7</f>
        <v>504</v>
      </c>
      <c r="W125" s="112" t="n">
        <f aca="false">(X125/V125)*100</f>
        <v>2.38095238095238</v>
      </c>
      <c r="X125" s="105" t="n">
        <v>12</v>
      </c>
    </row>
    <row r="126" customFormat="false" ht="33" hidden="false" customHeight="false" outlineLevel="0" collapsed="false">
      <c r="U126" s="111" t="s">
        <v>86</v>
      </c>
      <c r="V126" s="66" t="n">
        <f aca="false">NET_Stress_and_Stability!C7</f>
        <v>22</v>
      </c>
      <c r="W126" s="112" t="n">
        <f aca="false">(X126/V126)*100</f>
        <v>0</v>
      </c>
      <c r="X126" s="105" t="n">
        <v>0</v>
      </c>
    </row>
    <row r="127" customFormat="false" ht="33.75" hidden="false" customHeight="false" outlineLevel="0" collapsed="false">
      <c r="U127" s="113" t="s">
        <v>87</v>
      </c>
      <c r="V127" s="114" t="n">
        <f aca="false">EthLAN_Miscellaneous!C7</f>
        <v>31</v>
      </c>
      <c r="W127" s="112" t="n">
        <f aca="false">(X127/V127)*100</f>
        <v>19.3548387096774</v>
      </c>
      <c r="X127" s="115" t="n">
        <v>6</v>
      </c>
    </row>
    <row r="128" customFormat="false" ht="14.25" hidden="false" customHeight="false" outlineLevel="0" collapsed="false">
      <c r="U128" s="0"/>
      <c r="V128" s="0"/>
      <c r="W128" s="0"/>
      <c r="X128" s="0"/>
    </row>
    <row r="129" customFormat="false" ht="15" hidden="false" customHeight="false" outlineLevel="0" collapsed="false">
      <c r="U129" s="0"/>
      <c r="V129" s="0"/>
      <c r="W129" s="0"/>
      <c r="X129" s="0"/>
    </row>
    <row r="130" customFormat="false" ht="15" hidden="false" customHeight="false" outlineLevel="0" collapsed="false">
      <c r="U130" s="101" t="s">
        <v>100</v>
      </c>
      <c r="V130" s="103" t="s">
        <v>91</v>
      </c>
      <c r="W130" s="102" t="s">
        <v>90</v>
      </c>
      <c r="X130" s="102"/>
    </row>
    <row r="131" customFormat="false" ht="33" hidden="false" customHeight="false" outlineLevel="0" collapsed="false">
      <c r="U131" s="111" t="s">
        <v>67</v>
      </c>
      <c r="V131" s="66" t="n">
        <f aca="false">V112</f>
        <v>103</v>
      </c>
      <c r="W131" s="112" t="n">
        <v>71</v>
      </c>
      <c r="X131" s="105"/>
    </row>
    <row r="132" customFormat="false" ht="33" hidden="false" customHeight="false" outlineLevel="0" collapsed="false">
      <c r="U132" s="111" t="s">
        <v>69</v>
      </c>
      <c r="V132" s="66" t="n">
        <f aca="false">V113</f>
        <v>135</v>
      </c>
      <c r="W132" s="112" t="n">
        <v>3</v>
      </c>
      <c r="X132" s="105"/>
    </row>
    <row r="133" customFormat="false" ht="33" hidden="false" customHeight="false" outlineLevel="0" collapsed="false">
      <c r="U133" s="111" t="s">
        <v>70</v>
      </c>
      <c r="V133" s="66" t="n">
        <f aca="false">V114</f>
        <v>99</v>
      </c>
      <c r="W133" s="112" t="n">
        <v>8</v>
      </c>
      <c r="X133" s="105"/>
    </row>
    <row r="134" customFormat="false" ht="33" hidden="false" customHeight="false" outlineLevel="0" collapsed="false">
      <c r="U134" s="111" t="s">
        <v>71</v>
      </c>
      <c r="V134" s="66" t="n">
        <f aca="false">V115</f>
        <v>133</v>
      </c>
      <c r="W134" s="112" t="n">
        <v>2</v>
      </c>
      <c r="X134" s="105"/>
    </row>
    <row r="135" customFormat="false" ht="16.5" hidden="false" customHeight="false" outlineLevel="0" collapsed="false">
      <c r="U135" s="111" t="s">
        <v>72</v>
      </c>
      <c r="V135" s="66" t="n">
        <f aca="false">V116</f>
        <v>101</v>
      </c>
      <c r="W135" s="112" t="n">
        <v>3</v>
      </c>
      <c r="X135" s="105"/>
    </row>
    <row r="136" customFormat="false" ht="16.5" hidden="false" customHeight="false" outlineLevel="0" collapsed="false">
      <c r="U136" s="111" t="s">
        <v>74</v>
      </c>
      <c r="V136" s="66" t="n">
        <f aca="false">V117</f>
        <v>50</v>
      </c>
      <c r="W136" s="112" t="n">
        <v>30</v>
      </c>
      <c r="X136" s="105"/>
    </row>
    <row r="137" customFormat="false" ht="16.5" hidden="false" customHeight="false" outlineLevel="0" collapsed="false">
      <c r="U137" s="111" t="s">
        <v>75</v>
      </c>
      <c r="V137" s="66" t="n">
        <f aca="false">V118</f>
        <v>16</v>
      </c>
      <c r="W137" s="112" t="n">
        <v>0</v>
      </c>
      <c r="X137" s="105"/>
    </row>
    <row r="138" customFormat="false" ht="16.5" hidden="false" customHeight="false" outlineLevel="0" collapsed="false">
      <c r="U138" s="111" t="s">
        <v>77</v>
      </c>
      <c r="V138" s="66" t="n">
        <f aca="false">V119</f>
        <v>48</v>
      </c>
      <c r="W138" s="112" t="n">
        <v>3</v>
      </c>
      <c r="X138" s="105"/>
    </row>
    <row r="139" customFormat="false" ht="16.5" hidden="false" customHeight="false" outlineLevel="0" collapsed="false">
      <c r="U139" s="111" t="s">
        <v>79</v>
      </c>
      <c r="V139" s="66" t="n">
        <f aca="false">V120</f>
        <v>31</v>
      </c>
      <c r="W139" s="112" t="n">
        <v>0</v>
      </c>
      <c r="X139" s="105"/>
    </row>
    <row r="140" customFormat="false" ht="16.5" hidden="false" customHeight="false" outlineLevel="0" collapsed="false">
      <c r="U140" s="111" t="s">
        <v>81</v>
      </c>
      <c r="V140" s="66" t="n">
        <f aca="false">V121</f>
        <v>11</v>
      </c>
      <c r="W140" s="112" t="n">
        <v>10</v>
      </c>
      <c r="X140" s="105"/>
    </row>
    <row r="141" customFormat="false" ht="16.5" hidden="false" customHeight="false" outlineLevel="0" collapsed="false">
      <c r="U141" s="111" t="s">
        <v>82</v>
      </c>
      <c r="V141" s="66" t="n">
        <f aca="false">V122</f>
        <v>112</v>
      </c>
      <c r="W141" s="112" t="n">
        <v>96</v>
      </c>
      <c r="X141" s="105"/>
    </row>
    <row r="142" customFormat="false" ht="16.5" hidden="false" customHeight="false" outlineLevel="0" collapsed="false">
      <c r="U142" s="111" t="s">
        <v>83</v>
      </c>
      <c r="V142" s="66" t="n">
        <f aca="false">V123</f>
        <v>98</v>
      </c>
      <c r="W142" s="112" t="n">
        <v>98</v>
      </c>
      <c r="X142" s="105"/>
    </row>
    <row r="143" customFormat="false" ht="33" hidden="false" customHeight="false" outlineLevel="0" collapsed="false">
      <c r="U143" s="111" t="s">
        <v>84</v>
      </c>
      <c r="V143" s="66" t="n">
        <f aca="false">V124</f>
        <v>70</v>
      </c>
      <c r="W143" s="112" t="n">
        <v>70</v>
      </c>
      <c r="X143" s="105"/>
    </row>
    <row r="144" customFormat="false" ht="16.5" hidden="false" customHeight="false" outlineLevel="0" collapsed="false">
      <c r="U144" s="111" t="s">
        <v>85</v>
      </c>
      <c r="V144" s="66" t="n">
        <f aca="false">V125</f>
        <v>504</v>
      </c>
      <c r="W144" s="112" t="n">
        <v>12</v>
      </c>
      <c r="X144" s="105"/>
    </row>
    <row r="145" customFormat="false" ht="26.85" hidden="false" customHeight="false" outlineLevel="0" collapsed="false">
      <c r="U145" s="111" t="s">
        <v>86</v>
      </c>
      <c r="V145" s="66" t="n">
        <f aca="false">V126</f>
        <v>22</v>
      </c>
      <c r="W145" s="112" t="n">
        <v>0</v>
      </c>
      <c r="X145" s="105"/>
    </row>
    <row r="146" customFormat="false" ht="33.75" hidden="false" customHeight="false" outlineLevel="0" collapsed="false">
      <c r="U146" s="113" t="s">
        <v>87</v>
      </c>
      <c r="V146" s="114" t="n">
        <f aca="false">V127</f>
        <v>31</v>
      </c>
      <c r="W146" s="112" t="n">
        <v>6</v>
      </c>
      <c r="X146" s="115"/>
    </row>
    <row r="164" customFormat="false" ht="13.8" hidden="false" customHeight="false" outlineLevel="0" collapsed="false"/>
  </sheetData>
  <mergeCells count="18">
    <mergeCell ref="C1:H1"/>
    <mergeCell ref="C2:H2"/>
    <mergeCell ref="B4:K4"/>
    <mergeCell ref="C6:H6"/>
    <mergeCell ref="C7:H7"/>
    <mergeCell ref="B8:H8"/>
    <mergeCell ref="B9:H9"/>
    <mergeCell ref="B10:C10"/>
    <mergeCell ref="B26:K26"/>
    <mergeCell ref="C28:H28"/>
    <mergeCell ref="C29:H29"/>
    <mergeCell ref="B31:C31"/>
    <mergeCell ref="B55:K55"/>
    <mergeCell ref="C57:H57"/>
    <mergeCell ref="C58:H58"/>
    <mergeCell ref="B60:C60"/>
    <mergeCell ref="L96:O96"/>
    <mergeCell ref="L111:O1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DFDFDF"/>
    <pageSetUpPr fitToPage="false"/>
  </sheetPr>
  <dimension ref="1:18"/>
  <sheetViews>
    <sheetView windowProtection="false" showFormulas="false" showGridLines="true" showRowColHeaders="true" showZeros="true" rightToLeft="false" tabSelected="false" showOutlineSymbols="true" defaultGridColor="true" view="normal" topLeftCell="D14" colorId="64" zoomScale="66" zoomScaleNormal="66" zoomScalePageLayoutView="100" workbookViewId="0">
      <selection pane="topLeft" activeCell="D19" activeCellId="0" sqref="D19"/>
    </sheetView>
  </sheetViews>
  <sheetFormatPr defaultRowHeight="14.25"/>
  <cols>
    <col collapsed="false" hidden="false" max="1" min="1" style="116" width="20.502024291498"/>
    <col collapsed="false" hidden="false" max="2" min="2" style="116" width="24.502024291498"/>
    <col collapsed="false" hidden="false" max="3" min="3" style="117" width="20.6234817813765"/>
    <col collapsed="false" hidden="false" max="4" min="4" style="118" width="39.748987854251"/>
    <col collapsed="false" hidden="false" max="5" min="5" style="118" width="48.6234817813765"/>
    <col collapsed="false" hidden="false" max="6" min="6" style="119" width="17.3765182186235"/>
    <col collapsed="false" hidden="false" max="7" min="7" style="119" width="23.8744939271255"/>
    <col collapsed="false" hidden="false" max="8" min="8" style="118" width="123.502024291498"/>
    <col collapsed="false" hidden="false" max="1025" min="9" style="118" width="8.50607287449393"/>
  </cols>
  <sheetData>
    <row r="1" s="120" customFormat="true" ht="16.5" hidden="false" customHeight="false" outlineLevel="0" collapsed="false">
      <c r="B1" s="15"/>
      <c r="C1" s="121"/>
      <c r="F1" s="13"/>
      <c r="G1" s="13"/>
      <c r="IU1" s="13"/>
    </row>
    <row r="2" customFormat="false" ht="16.5" hidden="false" customHeight="false" outlineLevel="0" collapsed="false">
      <c r="A2" s="122" t="s">
        <v>102</v>
      </c>
      <c r="B2" s="122"/>
      <c r="C2" s="122"/>
      <c r="D2" s="122"/>
      <c r="E2" s="122"/>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13"/>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5" hidden="false" customHeight="false" outlineLevel="0" collapsed="false">
      <c r="A3" s="0"/>
      <c r="B3" s="15"/>
      <c r="C3" s="121"/>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13"/>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2.25" hidden="false" customHeight="true" outlineLevel="0" collapsed="false">
      <c r="A4" s="0"/>
      <c r="B4" s="123" t="s">
        <v>21</v>
      </c>
      <c r="C4" s="124"/>
      <c r="D4" s="124"/>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13"/>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9" hidden="false" customHeight="true" outlineLevel="0" collapsed="false">
      <c r="A5" s="0"/>
      <c r="B5" s="123" t="s">
        <v>22</v>
      </c>
      <c r="C5" s="124"/>
      <c r="D5" s="124"/>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13"/>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5" hidden="false" customHeight="false" outlineLevel="0" collapsed="false">
      <c r="A6" s="0"/>
      <c r="B6" s="15"/>
      <c r="C6" s="121"/>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13"/>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5" hidden="false" customHeight="false" outlineLevel="0" collapsed="false">
      <c r="A7" s="0"/>
      <c r="B7" s="125" t="s">
        <v>103</v>
      </c>
      <c r="C7" s="126" t="n">
        <f aca="false">COUNTIF(F14:F115,"&lt;&gt;")</f>
        <v>5</v>
      </c>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13"/>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5" hidden="false" customHeight="false" outlineLevel="0" collapsed="false">
      <c r="A8" s="0"/>
      <c r="B8" s="127" t="s">
        <v>104</v>
      </c>
      <c r="C8" s="128" t="n">
        <f aca="false">COUNTIF(F14:F115,"COMPLETED")</f>
        <v>4</v>
      </c>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13"/>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5" hidden="false" customHeight="false" outlineLevel="0" collapsed="false">
      <c r="A9" s="0"/>
      <c r="B9" s="129" t="s">
        <v>105</v>
      </c>
      <c r="C9" s="130" t="n">
        <f aca="false">COUNTIF(F14:F115,"Not Started")</f>
        <v>0</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13"/>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5" hidden="false" customHeight="false" outlineLevel="0" collapsed="false">
      <c r="A10" s="0"/>
      <c r="B10" s="131" t="s">
        <v>106</v>
      </c>
      <c r="C10" s="132" t="n">
        <f aca="false">COUNTIF(F14:F115,"Not Automatable")</f>
        <v>1</v>
      </c>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13"/>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45" hidden="false" customHeight="false" outlineLevel="0" collapsed="false">
      <c r="A11" s="0"/>
      <c r="B11" s="133" t="s">
        <v>107</v>
      </c>
      <c r="C11" s="133" t="n">
        <f aca="false">COUNTIF(F14:F115,"ACVP")</f>
        <v>0</v>
      </c>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13"/>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5" hidden="false" customHeight="false" outlineLevel="0" collapsed="false">
      <c r="A12" s="0"/>
      <c r="B12" s="0"/>
      <c r="C12" s="121"/>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13"/>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8.5" hidden="false" customHeight="false" outlineLevel="0" collapsed="false">
      <c r="A13" s="134" t="s">
        <v>108</v>
      </c>
      <c r="B13" s="135" t="s">
        <v>109</v>
      </c>
      <c r="C13" s="136" t="s">
        <v>110</v>
      </c>
      <c r="D13" s="137" t="s">
        <v>111</v>
      </c>
      <c r="E13" s="137" t="s">
        <v>112</v>
      </c>
      <c r="F13" s="138" t="s">
        <v>113</v>
      </c>
      <c r="G13" s="138" t="s">
        <v>114</v>
      </c>
      <c r="H13" s="137" t="s">
        <v>115</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20" customFormat="true" ht="69" hidden="false" customHeight="true" outlineLevel="0" collapsed="false">
      <c r="A14" s="139" t="s">
        <v>116</v>
      </c>
      <c r="B14" s="139" t="s">
        <v>117</v>
      </c>
      <c r="C14" s="140" t="s">
        <v>118</v>
      </c>
      <c r="D14" s="141" t="s">
        <v>119</v>
      </c>
      <c r="E14" s="142" t="s">
        <v>120</v>
      </c>
      <c r="F14" s="143" t="s">
        <v>28</v>
      </c>
      <c r="G14" s="144"/>
      <c r="H14" s="145" t="s">
        <v>121</v>
      </c>
      <c r="IU14" s="13"/>
    </row>
    <row r="15" customFormat="false" ht="66" hidden="false" customHeight="false" outlineLevel="0" collapsed="false">
      <c r="A15" s="139" t="s">
        <v>122</v>
      </c>
      <c r="B15" s="139"/>
      <c r="C15" s="140" t="s">
        <v>123</v>
      </c>
      <c r="D15" s="141" t="s">
        <v>124</v>
      </c>
      <c r="E15" s="142" t="s">
        <v>125</v>
      </c>
      <c r="F15" s="146" t="s">
        <v>104</v>
      </c>
      <c r="G15" s="144"/>
      <c r="H15" s="145"/>
    </row>
    <row r="16" customFormat="false" ht="115.5" hidden="false" customHeight="false" outlineLevel="0" collapsed="false">
      <c r="A16" s="139" t="s">
        <v>126</v>
      </c>
      <c r="B16" s="139"/>
      <c r="C16" s="142" t="s">
        <v>127</v>
      </c>
      <c r="D16" s="141" t="s">
        <v>128</v>
      </c>
      <c r="E16" s="142" t="s">
        <v>129</v>
      </c>
      <c r="F16" s="146" t="s">
        <v>104</v>
      </c>
      <c r="G16" s="144"/>
      <c r="H16" s="145"/>
    </row>
    <row r="17" customFormat="false" ht="33" hidden="false" customHeight="false" outlineLevel="0" collapsed="false">
      <c r="A17" s="139" t="s">
        <v>130</v>
      </c>
      <c r="B17" s="139"/>
      <c r="C17" s="142" t="s">
        <v>131</v>
      </c>
      <c r="D17" s="141" t="s">
        <v>132</v>
      </c>
      <c r="E17" s="142" t="s">
        <v>133</v>
      </c>
      <c r="F17" s="146" t="s">
        <v>104</v>
      </c>
      <c r="G17" s="147"/>
      <c r="H17" s="145"/>
    </row>
    <row r="18" customFormat="false" ht="82.5" hidden="false" customHeight="false" outlineLevel="0" collapsed="false">
      <c r="A18" s="139" t="s">
        <v>134</v>
      </c>
      <c r="B18" s="139"/>
      <c r="C18" s="140" t="s">
        <v>135</v>
      </c>
      <c r="D18" s="141" t="s">
        <v>136</v>
      </c>
      <c r="E18" s="148" t="s">
        <v>137</v>
      </c>
      <c r="F18" s="146" t="s">
        <v>104</v>
      </c>
      <c r="G18" s="149"/>
      <c r="H18" s="150"/>
    </row>
  </sheetData>
  <mergeCells count="4">
    <mergeCell ref="A2:E2"/>
    <mergeCell ref="C4:D4"/>
    <mergeCell ref="C5:D5"/>
    <mergeCell ref="B14:B18"/>
  </mergeCells>
  <conditionalFormatting sqref="G1394:G65536">
    <cfRule type="cellIs" priority="2" operator="equal" aboveAverage="0" equalAverage="0" bottom="0" percent="0" rank="0" text="" dxfId="0">
      <formula>"TBD"</formula>
    </cfRule>
  </conditionalFormatting>
  <conditionalFormatting sqref="F15">
    <cfRule type="expression" priority="3" aboveAverage="0" equalAverage="0" bottom="0" percent="0" rank="0" text="" dxfId="0">
      <formula>NOT(ISERROR(SEARCH("COMPLETED",F15)))</formula>
    </cfRule>
    <cfRule type="expression" priority="4" aboveAverage="0" equalAverage="0" bottom="0" percent="0" rank="0" text="" dxfId="0">
      <formula>NOT(ISERROR(SEARCH("COMPLETED",F15)))</formula>
    </cfRule>
  </conditionalFormatting>
  <conditionalFormatting sqref="F16">
    <cfRule type="expression" priority="5" aboveAverage="0" equalAverage="0" bottom="0" percent="0" rank="0" text="" dxfId="0">
      <formula>NOT(ISERROR(SEARCH("COMPLETED",F16)))</formula>
    </cfRule>
    <cfRule type="expression" priority="6" aboveAverage="0" equalAverage="0" bottom="0" percent="0" rank="0" text="" dxfId="0">
      <formula>NOT(ISERROR(SEARCH("COMPLETED",F16)))</formula>
    </cfRule>
  </conditionalFormatting>
  <conditionalFormatting sqref="F17">
    <cfRule type="expression" priority="7" aboveAverage="0" equalAverage="0" bottom="0" percent="0" rank="0" text="" dxfId="0">
      <formula>NOT(ISERROR(SEARCH("COMPLETED",F17)))</formula>
    </cfRule>
    <cfRule type="expression" priority="8" aboveAverage="0" equalAverage="0" bottom="0" percent="0" rank="0" text="" dxfId="0">
      <formula>NOT(ISERROR(SEARCH("COMPLETED",F17)))</formula>
    </cfRule>
  </conditionalFormatting>
  <conditionalFormatting sqref="F18">
    <cfRule type="expression" priority="9" aboveAverage="0" equalAverage="0" bottom="0" percent="0" rank="0" text="" dxfId="0">
      <formula>NOT(ISERROR(SEARCH("COMPLETED",F18)))</formula>
    </cfRule>
    <cfRule type="expression" priority="10" aboveAverage="0" equalAverage="0" bottom="0" percent="0" rank="0" text="" dxfId="0">
      <formula>NOT(ISERROR(SEARCH("COMPLETED",F18)))</formula>
    </cfRule>
  </conditionalFormatting>
  <printOptions headings="false" gridLines="false" gridLinesSet="true" horizontalCentered="false" verticalCentered="false"/>
  <pageMargins left="0.75" right="0.75" top="1.39375" bottom="1.393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DFDFDF"/>
    <pageSetUpPr fitToPage="false"/>
  </sheetPr>
  <dimension ref="A1:IS18"/>
  <sheetViews>
    <sheetView windowProtection="false" showFormulas="false" showGridLines="true" showRowColHeaders="true" showZeros="true" rightToLeft="false" tabSelected="false" showOutlineSymbols="true" defaultGridColor="true" view="normal" topLeftCell="B1" colorId="64" zoomScale="66" zoomScaleNormal="66" zoomScalePageLayoutView="100" workbookViewId="0">
      <selection pane="topLeft" activeCell="E8" activeCellId="0" sqref="E8"/>
    </sheetView>
  </sheetViews>
  <sheetFormatPr defaultRowHeight="15"/>
  <cols>
    <col collapsed="false" hidden="false" max="1" min="1" style="151" width="20.6234817813765"/>
    <col collapsed="false" hidden="false" max="2" min="2" style="151" width="48.3765182186235"/>
    <col collapsed="false" hidden="false" max="3" min="3" style="151" width="24"/>
    <col collapsed="false" hidden="false" max="4" min="4" style="151" width="26.251012145749"/>
    <col collapsed="false" hidden="false" max="5" min="5" style="151" width="22.251012145749"/>
    <col collapsed="false" hidden="false" max="6" min="6" style="119" width="31.748987854251"/>
    <col collapsed="false" hidden="false" max="7" min="7" style="152" width="20.3724696356275"/>
    <col collapsed="false" hidden="false" max="8" min="8" style="151" width="29.1214574898785"/>
    <col collapsed="false" hidden="false" max="1025" min="9" style="151" width="8.37651821862348"/>
  </cols>
  <sheetData>
    <row r="1" s="120" customFormat="true" ht="15.75" hidden="false" customHeight="true" outlineLevel="0" collapsed="false">
      <c r="B1" s="153"/>
      <c r="F1" s="13"/>
    </row>
    <row r="2" customFormat="false" ht="14.25" hidden="false" customHeight="false" outlineLevel="0" collapsed="false">
      <c r="A2" s="122" t="s">
        <v>138</v>
      </c>
      <c r="B2" s="122"/>
      <c r="C2" s="122"/>
      <c r="D2" s="122"/>
      <c r="E2" s="122"/>
      <c r="F2" s="0"/>
      <c r="G2" s="0"/>
      <c r="H2" s="0"/>
      <c r="IS2" s="0"/>
    </row>
    <row r="3" customFormat="false" ht="15.75" hidden="false" customHeight="true" outlineLevel="0" collapsed="false">
      <c r="A3" s="0"/>
      <c r="B3" s="153"/>
      <c r="C3" s="0"/>
      <c r="D3" s="0"/>
      <c r="E3" s="0"/>
      <c r="F3" s="0"/>
      <c r="G3" s="0"/>
      <c r="H3" s="0"/>
      <c r="IS3" s="0"/>
    </row>
    <row r="4" customFormat="false" ht="34.5" hidden="false" customHeight="true" outlineLevel="0" collapsed="false">
      <c r="A4" s="0"/>
      <c r="B4" s="123" t="s">
        <v>21</v>
      </c>
      <c r="C4" s="124"/>
      <c r="D4" s="124"/>
      <c r="E4" s="124"/>
      <c r="F4" s="0"/>
      <c r="G4" s="0"/>
      <c r="H4" s="0"/>
      <c r="IS4" s="0"/>
    </row>
    <row r="5" customFormat="false" ht="13.9" hidden="false" customHeight="true" outlineLevel="0" collapsed="false">
      <c r="A5" s="0"/>
      <c r="B5" s="123" t="s">
        <v>22</v>
      </c>
      <c r="C5" s="124"/>
      <c r="D5" s="124"/>
      <c r="E5" s="124"/>
      <c r="F5" s="0"/>
      <c r="G5" s="0"/>
      <c r="H5" s="0"/>
      <c r="IS5" s="0"/>
    </row>
    <row r="6" customFormat="false" ht="15.75" hidden="false" customHeight="true" outlineLevel="0" collapsed="false">
      <c r="A6" s="0"/>
      <c r="B6" s="153"/>
      <c r="C6" s="0"/>
      <c r="D6" s="0"/>
      <c r="E6" s="0"/>
      <c r="F6" s="0"/>
      <c r="G6" s="0"/>
      <c r="H6" s="0"/>
      <c r="IS6" s="0"/>
    </row>
    <row r="7" customFormat="false" ht="16.35" hidden="false" customHeight="true" outlineLevel="0" collapsed="false">
      <c r="A7" s="0"/>
      <c r="B7" s="154" t="s">
        <v>103</v>
      </c>
      <c r="C7" s="126" t="n">
        <f aca="false">COUNTIF(F14:F115,"&lt;&gt;")</f>
        <v>5</v>
      </c>
      <c r="D7" s="0"/>
      <c r="E7" s="0"/>
      <c r="F7" s="0"/>
      <c r="G7" s="0"/>
      <c r="H7" s="0"/>
      <c r="IS7" s="0"/>
    </row>
    <row r="8" customFormat="false" ht="16.35" hidden="false" customHeight="true" outlineLevel="0" collapsed="false">
      <c r="A8" s="0"/>
      <c r="B8" s="155" t="s">
        <v>104</v>
      </c>
      <c r="C8" s="128" t="n">
        <f aca="false">COUNTIF(F14:F115,"COMPLETED")</f>
        <v>0</v>
      </c>
      <c r="D8" s="0"/>
      <c r="E8" s="0"/>
      <c r="F8" s="0"/>
      <c r="G8" s="0"/>
      <c r="H8" s="0"/>
      <c r="IS8" s="0"/>
    </row>
    <row r="9" customFormat="false" ht="16.35" hidden="false" customHeight="true" outlineLevel="0" collapsed="false">
      <c r="A9" s="0"/>
      <c r="B9" s="156" t="s">
        <v>105</v>
      </c>
      <c r="C9" s="130" t="n">
        <f aca="false">COUNTIF(F14:F115,"Not Started")</f>
        <v>0</v>
      </c>
      <c r="D9" s="0"/>
      <c r="E9" s="0"/>
      <c r="F9" s="0"/>
      <c r="G9" s="0"/>
      <c r="H9" s="0"/>
      <c r="IS9" s="0"/>
    </row>
    <row r="10" customFormat="false" ht="16.35" hidden="false" customHeight="true" outlineLevel="0" collapsed="false">
      <c r="A10" s="0"/>
      <c r="B10" s="157" t="s">
        <v>106</v>
      </c>
      <c r="C10" s="132" t="n">
        <f aca="false">COUNTIF(F14:F115,"BLOCKED")</f>
        <v>0</v>
      </c>
      <c r="D10" s="0"/>
      <c r="E10" s="0"/>
      <c r="F10" s="0"/>
      <c r="G10" s="0"/>
      <c r="H10" s="0"/>
      <c r="IS10" s="0"/>
    </row>
    <row r="11" customFormat="false" ht="16.35" hidden="false" customHeight="true" outlineLevel="0" collapsed="false">
      <c r="A11" s="0"/>
      <c r="B11" s="133" t="s">
        <v>107</v>
      </c>
      <c r="C11" s="133" t="n">
        <f aca="false">COUNTIF(F14:F115,"ACVP")</f>
        <v>5</v>
      </c>
      <c r="D11" s="0"/>
      <c r="E11" s="0"/>
      <c r="F11" s="0"/>
      <c r="G11" s="0"/>
      <c r="H11" s="0"/>
      <c r="IS11" s="0"/>
    </row>
    <row r="12" customFormat="false" ht="16.35" hidden="false" customHeight="true" outlineLevel="0" collapsed="false">
      <c r="A12" s="0"/>
      <c r="B12" s="0"/>
      <c r="C12" s="0"/>
      <c r="D12" s="0"/>
      <c r="E12" s="0"/>
      <c r="F12" s="0"/>
      <c r="G12" s="0"/>
      <c r="H12" s="0"/>
      <c r="IS12" s="0"/>
    </row>
    <row r="13" customFormat="false" ht="29.25" hidden="false" customHeight="true" outlineLevel="0" collapsed="false">
      <c r="A13" s="134" t="s">
        <v>108</v>
      </c>
      <c r="B13" s="135" t="s">
        <v>109</v>
      </c>
      <c r="C13" s="158" t="s">
        <v>110</v>
      </c>
      <c r="D13" s="137" t="s">
        <v>111</v>
      </c>
      <c r="E13" s="137" t="s">
        <v>112</v>
      </c>
      <c r="F13" s="138" t="s">
        <v>113</v>
      </c>
      <c r="G13" s="137" t="s">
        <v>114</v>
      </c>
      <c r="H13" s="137" t="s">
        <v>115</v>
      </c>
      <c r="IS13" s="0"/>
    </row>
    <row r="14" customFormat="false" ht="62.1" hidden="false" customHeight="true" outlineLevel="0" collapsed="false">
      <c r="A14" s="139" t="s">
        <v>139</v>
      </c>
      <c r="B14" s="139" t="s">
        <v>140</v>
      </c>
      <c r="C14" s="142" t="s">
        <v>141</v>
      </c>
      <c r="D14" s="142" t="s">
        <v>142</v>
      </c>
      <c r="E14" s="142" t="s">
        <v>143</v>
      </c>
      <c r="F14" s="159" t="s">
        <v>144</v>
      </c>
      <c r="G14" s="160"/>
      <c r="H14" s="160"/>
      <c r="IS14" s="161"/>
    </row>
    <row r="15" customFormat="false" ht="148.5" hidden="false" customHeight="false" outlineLevel="0" collapsed="false">
      <c r="A15" s="139" t="s">
        <v>145</v>
      </c>
      <c r="B15" s="139"/>
      <c r="C15" s="162" t="s">
        <v>146</v>
      </c>
      <c r="D15" s="163" t="s">
        <v>147</v>
      </c>
      <c r="E15" s="163" t="s">
        <v>148</v>
      </c>
      <c r="F15" s="159" t="s">
        <v>144</v>
      </c>
      <c r="G15" s="160"/>
      <c r="H15" s="160"/>
      <c r="IS15" s="161"/>
    </row>
    <row r="16" customFormat="false" ht="115.5" hidden="false" customHeight="false" outlineLevel="0" collapsed="false">
      <c r="A16" s="139" t="s">
        <v>149</v>
      </c>
      <c r="B16" s="139"/>
      <c r="C16" s="162" t="s">
        <v>150</v>
      </c>
      <c r="D16" s="163" t="s">
        <v>151</v>
      </c>
      <c r="E16" s="163" t="s">
        <v>152</v>
      </c>
      <c r="F16" s="159" t="s">
        <v>144</v>
      </c>
      <c r="G16" s="164"/>
      <c r="H16" s="165"/>
    </row>
    <row r="17" customFormat="false" ht="80.65" hidden="false" customHeight="true" outlineLevel="0" collapsed="false">
      <c r="A17" s="139" t="s">
        <v>153</v>
      </c>
      <c r="B17" s="139" t="s">
        <v>154</v>
      </c>
      <c r="C17" s="160" t="s">
        <v>155</v>
      </c>
      <c r="D17" s="166" t="s">
        <v>156</v>
      </c>
      <c r="E17" s="163" t="s">
        <v>157</v>
      </c>
      <c r="F17" s="159" t="s">
        <v>144</v>
      </c>
      <c r="G17" s="160"/>
      <c r="H17" s="160"/>
    </row>
    <row r="18" customFormat="false" ht="115.5" hidden="false" customHeight="false" outlineLevel="0" collapsed="false">
      <c r="A18" s="139" t="s">
        <v>158</v>
      </c>
      <c r="B18" s="139"/>
      <c r="C18" s="160" t="s">
        <v>159</v>
      </c>
      <c r="D18" s="166" t="s">
        <v>160</v>
      </c>
      <c r="E18" s="163" t="s">
        <v>161</v>
      </c>
      <c r="F18" s="159" t="s">
        <v>144</v>
      </c>
      <c r="G18" s="163"/>
      <c r="H18" s="163"/>
    </row>
  </sheetData>
  <mergeCells count="5">
    <mergeCell ref="A2:E2"/>
    <mergeCell ref="C4:E4"/>
    <mergeCell ref="C5:E5"/>
    <mergeCell ref="B14:B16"/>
    <mergeCell ref="B17:B18"/>
  </mergeCells>
  <conditionalFormatting sqref="G834:G65530">
    <cfRule type="cellIs" priority="2" operator="equal" aboveAverage="0" equalAverage="0" bottom="0" percent="0" rank="0" text="" dxfId="0">
      <formula>"TBD"</formula>
    </cfRule>
  </conditionalFormatting>
  <printOptions headings="false" gridLines="false" gridLinesSet="true" horizontalCentered="false" verticalCentered="false"/>
  <pageMargins left="0.699305555555555" right="0.699305555555555" top="1.14375" bottom="1.143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DFDFDF"/>
    <pageSetUpPr fitToPage="false"/>
  </sheetPr>
  <dimension ref="A1:H20"/>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B8" activeCellId="0" sqref="B8"/>
    </sheetView>
  </sheetViews>
  <sheetFormatPr defaultRowHeight="14.25"/>
  <cols>
    <col collapsed="false" hidden="false" max="1" min="1" style="8" width="22.3724696356275"/>
    <col collapsed="false" hidden="false" max="2" min="2" style="8" width="22.1255060728745"/>
    <col collapsed="false" hidden="false" max="3" min="3" style="8" width="27.8704453441296"/>
    <col collapsed="false" hidden="false" max="4" min="4" style="8" width="27"/>
    <col collapsed="false" hidden="false" max="5" min="5" style="8" width="32.251012145749"/>
    <col collapsed="false" hidden="false" max="6" min="6" style="119" width="31.748987854251"/>
    <col collapsed="false" hidden="false" max="7" min="7" style="167" width="11.3765182186235"/>
    <col collapsed="false" hidden="false" max="8" min="8" style="167" width="44.8744939271255"/>
    <col collapsed="false" hidden="false" max="1025" min="9" style="8" width="8.50607287449393"/>
  </cols>
  <sheetData>
    <row r="1" customFormat="false" ht="16.5" hidden="false" customHeight="false" outlineLevel="0" collapsed="false">
      <c r="A1" s="0"/>
      <c r="B1" s="0"/>
      <c r="C1" s="0"/>
      <c r="D1" s="0"/>
      <c r="E1" s="0"/>
      <c r="F1" s="13"/>
      <c r="G1" s="70"/>
      <c r="H1" s="0"/>
    </row>
    <row r="2" customFormat="false" ht="16.5" hidden="false" customHeight="false" outlineLevel="0" collapsed="false">
      <c r="A2" s="122" t="s">
        <v>162</v>
      </c>
      <c r="B2" s="122"/>
      <c r="C2" s="122"/>
      <c r="D2" s="122"/>
      <c r="E2" s="122"/>
      <c r="F2" s="0"/>
      <c r="G2" s="70"/>
      <c r="H2" s="0"/>
    </row>
    <row r="3" customFormat="false" ht="16.5" hidden="false" customHeight="false" outlineLevel="0" collapsed="false">
      <c r="A3" s="0"/>
      <c r="B3" s="0"/>
      <c r="C3" s="0"/>
      <c r="D3" s="0"/>
      <c r="E3" s="0"/>
      <c r="F3" s="0"/>
      <c r="G3" s="70"/>
      <c r="H3" s="0"/>
    </row>
    <row r="4" customFormat="false" ht="33" hidden="false" customHeight="true" outlineLevel="0" collapsed="false">
      <c r="A4" s="0"/>
      <c r="B4" s="123" t="s">
        <v>21</v>
      </c>
      <c r="C4" s="124"/>
      <c r="D4" s="124"/>
      <c r="E4" s="124"/>
      <c r="F4" s="0"/>
      <c r="G4" s="70"/>
      <c r="H4" s="0"/>
    </row>
    <row r="5" customFormat="false" ht="13.9" hidden="false" customHeight="true" outlineLevel="0" collapsed="false">
      <c r="A5" s="0"/>
      <c r="B5" s="123" t="s">
        <v>22</v>
      </c>
      <c r="C5" s="168"/>
      <c r="D5" s="168"/>
      <c r="E5" s="168"/>
      <c r="F5" s="0"/>
      <c r="G5" s="70"/>
      <c r="H5" s="0"/>
    </row>
    <row r="6" customFormat="false" ht="16.5" hidden="false" customHeight="false" outlineLevel="0" collapsed="false">
      <c r="A6" s="0"/>
      <c r="B6" s="0"/>
      <c r="C6" s="0"/>
      <c r="D6" s="0"/>
      <c r="E6" s="0"/>
      <c r="F6" s="0"/>
      <c r="G6" s="70"/>
      <c r="H6" s="0"/>
    </row>
    <row r="7" customFormat="false" ht="16.5" hidden="false" customHeight="false" outlineLevel="0" collapsed="false">
      <c r="A7" s="0"/>
      <c r="B7" s="169" t="s">
        <v>103</v>
      </c>
      <c r="C7" s="126" t="n">
        <f aca="false">COUNTIF(F14:F115,"&lt;&gt;")</f>
        <v>7</v>
      </c>
      <c r="D7" s="0"/>
      <c r="E7" s="0"/>
      <c r="F7" s="0"/>
      <c r="G7" s="70"/>
      <c r="H7" s="0"/>
    </row>
    <row r="8" customFormat="false" ht="16.5" hidden="false" customHeight="false" outlineLevel="0" collapsed="false">
      <c r="A8" s="0"/>
      <c r="B8" s="170" t="s">
        <v>104</v>
      </c>
      <c r="C8" s="128" t="n">
        <f aca="false">COUNTIF(F14:F115,"COMPLETED")</f>
        <v>7</v>
      </c>
      <c r="D8" s="0"/>
      <c r="E8" s="0"/>
      <c r="F8" s="0"/>
      <c r="G8" s="70"/>
      <c r="H8" s="0"/>
    </row>
    <row r="9" customFormat="false" ht="16.5" hidden="false" customHeight="false" outlineLevel="0" collapsed="false">
      <c r="A9" s="0"/>
      <c r="B9" s="171" t="s">
        <v>105</v>
      </c>
      <c r="C9" s="130" t="n">
        <f aca="false">COUNTIF(F14:F115,"Not Started")</f>
        <v>0</v>
      </c>
      <c r="D9" s="0"/>
      <c r="E9" s="0"/>
      <c r="F9" s="0"/>
      <c r="G9" s="70"/>
      <c r="H9" s="0"/>
    </row>
    <row r="10" customFormat="false" ht="16.5" hidden="false" customHeight="false" outlineLevel="0" collapsed="false">
      <c r="A10" s="0"/>
      <c r="B10" s="172" t="s">
        <v>106</v>
      </c>
      <c r="C10" s="132" t="n">
        <f aca="false">COUNTIF(F14:F115,"Not Automatable")</f>
        <v>0</v>
      </c>
      <c r="D10" s="0"/>
      <c r="E10" s="0"/>
      <c r="F10" s="0"/>
      <c r="G10" s="70"/>
      <c r="H10" s="0"/>
    </row>
    <row r="11" customFormat="false" ht="16.5" hidden="false" customHeight="false" outlineLevel="0" collapsed="false">
      <c r="A11" s="0"/>
      <c r="B11" s="173" t="s">
        <v>144</v>
      </c>
      <c r="C11" s="133" t="n">
        <f aca="false">COUNTIF(F14:F115,"ACVP")</f>
        <v>0</v>
      </c>
      <c r="D11" s="0"/>
      <c r="E11" s="0"/>
      <c r="F11" s="0"/>
      <c r="G11" s="70"/>
      <c r="H11" s="0"/>
    </row>
    <row r="12" customFormat="false" ht="14.25" hidden="false" customHeight="false" outlineLevel="0" collapsed="false">
      <c r="A12" s="0"/>
      <c r="B12" s="0"/>
      <c r="C12" s="0"/>
      <c r="D12" s="0"/>
      <c r="E12" s="0"/>
      <c r="F12" s="0"/>
      <c r="G12" s="0"/>
      <c r="H12" s="0"/>
    </row>
    <row r="13" customFormat="false" ht="14.25" hidden="false" customHeight="false" outlineLevel="0" collapsed="false">
      <c r="A13" s="174" t="s">
        <v>108</v>
      </c>
      <c r="B13" s="174" t="s">
        <v>109</v>
      </c>
      <c r="C13" s="174" t="s">
        <v>110</v>
      </c>
      <c r="D13" s="174" t="s">
        <v>111</v>
      </c>
      <c r="E13" s="174" t="s">
        <v>112</v>
      </c>
      <c r="F13" s="138" t="s">
        <v>113</v>
      </c>
      <c r="G13" s="174" t="s">
        <v>114</v>
      </c>
      <c r="H13" s="174" t="s">
        <v>115</v>
      </c>
    </row>
    <row r="14" customFormat="false" ht="165.6" hidden="false" customHeight="true" outlineLevel="0" collapsed="false">
      <c r="A14" s="31" t="s">
        <v>163</v>
      </c>
      <c r="B14" s="31" t="s">
        <v>164</v>
      </c>
      <c r="C14" s="30" t="s">
        <v>165</v>
      </c>
      <c r="D14" s="30" t="s">
        <v>166</v>
      </c>
      <c r="E14" s="30" t="s">
        <v>167</v>
      </c>
      <c r="F14" s="146" t="s">
        <v>104</v>
      </c>
      <c r="G14" s="175"/>
      <c r="H14" s="31"/>
    </row>
    <row r="15" customFormat="false" ht="66" hidden="false" customHeight="false" outlineLevel="0" collapsed="false">
      <c r="A15" s="31" t="s">
        <v>168</v>
      </c>
      <c r="B15" s="31"/>
      <c r="C15" s="30" t="s">
        <v>169</v>
      </c>
      <c r="D15" s="30" t="s">
        <v>170</v>
      </c>
      <c r="E15" s="30" t="s">
        <v>171</v>
      </c>
      <c r="F15" s="146" t="s">
        <v>104</v>
      </c>
      <c r="G15" s="175"/>
      <c r="H15" s="31"/>
    </row>
    <row r="16" customFormat="false" ht="115.5" hidden="false" customHeight="false" outlineLevel="0" collapsed="false">
      <c r="A16" s="31" t="s">
        <v>172</v>
      </c>
      <c r="B16" s="31"/>
      <c r="C16" s="30" t="s">
        <v>146</v>
      </c>
      <c r="D16" s="30" t="s">
        <v>173</v>
      </c>
      <c r="E16" s="30" t="s">
        <v>148</v>
      </c>
      <c r="F16" s="146" t="s">
        <v>104</v>
      </c>
      <c r="G16" s="31"/>
      <c r="H16" s="31"/>
    </row>
    <row r="17" customFormat="false" ht="54.2" hidden="false" customHeight="true" outlineLevel="0" collapsed="false">
      <c r="A17" s="31" t="s">
        <v>174</v>
      </c>
      <c r="B17" s="31" t="s">
        <v>154</v>
      </c>
      <c r="C17" s="30" t="s">
        <v>175</v>
      </c>
      <c r="D17" s="176" t="s">
        <v>176</v>
      </c>
      <c r="E17" s="30" t="s">
        <v>157</v>
      </c>
      <c r="F17" s="146" t="s">
        <v>104</v>
      </c>
      <c r="G17" s="31"/>
      <c r="H17" s="31"/>
    </row>
    <row r="18" customFormat="false" ht="115.5" hidden="false" customHeight="false" outlineLevel="0" collapsed="false">
      <c r="A18" s="31" t="s">
        <v>177</v>
      </c>
      <c r="B18" s="31"/>
      <c r="C18" s="30" t="s">
        <v>178</v>
      </c>
      <c r="D18" s="30" t="s">
        <v>179</v>
      </c>
      <c r="E18" s="30" t="s">
        <v>180</v>
      </c>
      <c r="F18" s="146" t="s">
        <v>104</v>
      </c>
      <c r="G18" s="31"/>
      <c r="H18" s="31"/>
    </row>
    <row r="19" customFormat="false" ht="82.5" hidden="false" customHeight="false" outlineLevel="0" collapsed="false">
      <c r="A19" s="31" t="s">
        <v>181</v>
      </c>
      <c r="B19" s="177" t="s">
        <v>182</v>
      </c>
      <c r="C19" s="30" t="s">
        <v>183</v>
      </c>
      <c r="D19" s="178" t="s">
        <v>184</v>
      </c>
      <c r="E19" s="178" t="s">
        <v>185</v>
      </c>
      <c r="F19" s="146" t="s">
        <v>104</v>
      </c>
      <c r="G19" s="31"/>
      <c r="H19" s="31"/>
    </row>
    <row r="20" customFormat="false" ht="82.5" hidden="false" customHeight="false" outlineLevel="0" collapsed="false">
      <c r="A20" s="31" t="s">
        <v>186</v>
      </c>
      <c r="B20" s="177" t="s">
        <v>187</v>
      </c>
      <c r="C20" s="179" t="s">
        <v>188</v>
      </c>
      <c r="D20" s="178" t="s">
        <v>189</v>
      </c>
      <c r="E20" s="178" t="s">
        <v>190</v>
      </c>
      <c r="F20" s="146" t="s">
        <v>104</v>
      </c>
      <c r="G20" s="31"/>
      <c r="H20" s="31"/>
    </row>
  </sheetData>
  <mergeCells count="5">
    <mergeCell ref="A2:E2"/>
    <mergeCell ref="C4:E4"/>
    <mergeCell ref="C5:E5"/>
    <mergeCell ref="B14:B15"/>
    <mergeCell ref="B17:B18"/>
  </mergeCells>
  <printOptions headings="false" gridLines="false" gridLinesSet="true" horizontalCentered="false" verticalCentered="false"/>
  <pageMargins left="0.75" right="0.75" top="1.39375" bottom="1.393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P42"/>
  <sheetViews>
    <sheetView windowProtection="false" showFormulas="false" showGridLines="true" showRowColHeaders="true" showZeros="true" rightToLeft="false" tabSelected="false" showOutlineSymbols="true" defaultGridColor="true" view="normal" topLeftCell="A19" colorId="64" zoomScale="66" zoomScaleNormal="66" zoomScalePageLayoutView="100" workbookViewId="0">
      <selection pane="topLeft" activeCell="A20" activeCellId="0" sqref="A20"/>
    </sheetView>
  </sheetViews>
  <sheetFormatPr defaultRowHeight="14.25"/>
  <cols>
    <col collapsed="false" hidden="false" max="1" min="1" style="0" width="21.502024291498"/>
    <col collapsed="false" hidden="false" max="2" min="2" style="0" width="22.004048582996"/>
    <col collapsed="false" hidden="false" max="3" min="3" style="0" width="31.3805668016194"/>
    <col collapsed="false" hidden="false" max="4" min="4" style="0" width="47.2550607287449"/>
    <col collapsed="false" hidden="false" max="5" min="5" style="0" width="41.3765182186235"/>
    <col collapsed="false" hidden="false" max="6" min="6" style="0" width="19.502024291498"/>
    <col collapsed="false" hidden="false" max="7" min="7" style="0" width="10.995951417004"/>
    <col collapsed="false" hidden="false" max="8" min="8" style="0" width="57"/>
    <col collapsed="false" hidden="false" max="9" min="9" style="0" width="50.0040485829959"/>
    <col collapsed="false" hidden="false" max="1025" min="10" style="0" width="8.62753036437247"/>
  </cols>
  <sheetData>
    <row r="1" s="45" customFormat="true" ht="16.5" hidden="false" customHeight="false" outlineLevel="0" collapsed="false">
      <c r="C1" s="180"/>
      <c r="F1" s="46"/>
      <c r="G1" s="46"/>
      <c r="H1" s="181"/>
    </row>
    <row r="2" customFormat="false" ht="16.5" hidden="false" customHeight="false" outlineLevel="0" collapsed="false">
      <c r="A2" s="122" t="s">
        <v>191</v>
      </c>
      <c r="B2" s="122"/>
      <c r="C2" s="122"/>
      <c r="D2" s="122"/>
      <c r="E2" s="122"/>
      <c r="F2" s="46"/>
      <c r="G2" s="46"/>
    </row>
    <row r="3" customFormat="false" ht="16.5" hidden="false" customHeight="false" outlineLevel="0" collapsed="false">
      <c r="C3" s="180"/>
      <c r="F3" s="46"/>
      <c r="G3" s="46"/>
    </row>
    <row r="4" customFormat="false" ht="33" hidden="false" customHeight="true" outlineLevel="0" collapsed="false">
      <c r="B4" s="123" t="s">
        <v>21</v>
      </c>
      <c r="C4" s="124"/>
      <c r="D4" s="124"/>
      <c r="F4" s="46"/>
      <c r="G4" s="46"/>
    </row>
    <row r="5" customFormat="false" ht="21.2" hidden="false" customHeight="true" outlineLevel="0" collapsed="false">
      <c r="B5" s="123" t="s">
        <v>22</v>
      </c>
      <c r="C5" s="168"/>
      <c r="D5" s="168"/>
      <c r="F5" s="46"/>
      <c r="G5" s="46"/>
    </row>
    <row r="6" customFormat="false" ht="16.5" hidden="false" customHeight="false" outlineLevel="0" collapsed="false">
      <c r="C6" s="180"/>
      <c r="F6" s="46"/>
      <c r="G6" s="46"/>
    </row>
    <row r="7" customFormat="false" ht="16.5" hidden="false" customHeight="false" outlineLevel="0" collapsed="false">
      <c r="B7" s="182" t="s">
        <v>103</v>
      </c>
      <c r="C7" s="126" t="n">
        <f aca="false">COUNTIF(F14:F115,"&lt;&gt;")</f>
        <v>29</v>
      </c>
      <c r="F7" s="46"/>
      <c r="G7" s="46"/>
    </row>
    <row r="8" customFormat="false" ht="16.5" hidden="false" customHeight="false" outlineLevel="0" collapsed="false">
      <c r="B8" s="183" t="s">
        <v>104</v>
      </c>
      <c r="C8" s="128" t="n">
        <f aca="false">COUNTIF(F14:F115,"COMPLETED")</f>
        <v>6</v>
      </c>
      <c r="F8" s="46"/>
      <c r="G8" s="46"/>
    </row>
    <row r="9" customFormat="false" ht="16.5" hidden="false" customHeight="false" outlineLevel="0" collapsed="false">
      <c r="B9" s="184" t="s">
        <v>105</v>
      </c>
      <c r="C9" s="130" t="n">
        <f aca="false">COUNTIF(F14:F115,"Not Started")</f>
        <v>0</v>
      </c>
      <c r="F9" s="46"/>
      <c r="G9" s="46"/>
    </row>
    <row r="10" customFormat="false" ht="16.5" hidden="false" customHeight="false" outlineLevel="0" collapsed="false">
      <c r="B10" s="185" t="s">
        <v>106</v>
      </c>
      <c r="C10" s="132" t="n">
        <f aca="false">COUNTIF(F14:F115,"Not Automatable")</f>
        <v>2</v>
      </c>
      <c r="F10" s="46"/>
      <c r="G10" s="46"/>
    </row>
    <row r="11" customFormat="false" ht="16.5" hidden="false" customHeight="false" outlineLevel="0" collapsed="false">
      <c r="B11" s="159" t="s">
        <v>144</v>
      </c>
      <c r="C11" s="133" t="n">
        <f aca="false">COUNTIF(F14:F115,"ACVP")</f>
        <v>21</v>
      </c>
      <c r="F11" s="46"/>
      <c r="G11" s="46"/>
    </row>
    <row r="12" customFormat="false" ht="16.5" hidden="false" customHeight="false" outlineLevel="0" collapsed="false">
      <c r="C12" s="180"/>
      <c r="F12" s="46"/>
      <c r="G12" s="46"/>
    </row>
    <row r="13" customFormat="false" ht="14.25" hidden="false" customHeight="false" outlineLevel="0" collapsed="false">
      <c r="A13" s="174" t="s">
        <v>108</v>
      </c>
      <c r="B13" s="174" t="s">
        <v>109</v>
      </c>
      <c r="C13" s="174" t="s">
        <v>110</v>
      </c>
      <c r="D13" s="174" t="s">
        <v>111</v>
      </c>
      <c r="E13" s="174" t="s">
        <v>112</v>
      </c>
      <c r="F13" s="174" t="s">
        <v>113</v>
      </c>
      <c r="G13" s="174" t="s">
        <v>192</v>
      </c>
      <c r="H13" s="174" t="s">
        <v>115</v>
      </c>
    </row>
    <row r="14" customFormat="false" ht="111.2" hidden="false" customHeight="true" outlineLevel="0" collapsed="false">
      <c r="A14" s="186" t="s">
        <v>193</v>
      </c>
      <c r="B14" s="187" t="s">
        <v>164</v>
      </c>
      <c r="C14" s="188" t="s">
        <v>194</v>
      </c>
      <c r="D14" s="189" t="s">
        <v>195</v>
      </c>
      <c r="E14" s="189" t="s">
        <v>196</v>
      </c>
      <c r="F14" s="146" t="s">
        <v>104</v>
      </c>
      <c r="H14" s="30"/>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row>
    <row r="15" customFormat="false" ht="99" hidden="false" customHeight="false" outlineLevel="0" collapsed="false">
      <c r="A15" s="186" t="s">
        <v>197</v>
      </c>
      <c r="B15" s="187"/>
      <c r="C15" s="188" t="s">
        <v>198</v>
      </c>
      <c r="D15" s="189" t="s">
        <v>199</v>
      </c>
      <c r="E15" s="189" t="s">
        <v>200</v>
      </c>
      <c r="F15" s="146" t="s">
        <v>104</v>
      </c>
      <c r="G15" s="190"/>
      <c r="H15" s="30"/>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row>
    <row r="16" customFormat="false" ht="132" hidden="false" customHeight="false" outlineLevel="0" collapsed="false">
      <c r="A16" s="186" t="s">
        <v>201</v>
      </c>
      <c r="B16" s="187"/>
      <c r="C16" s="188" t="s">
        <v>202</v>
      </c>
      <c r="D16" s="189" t="s">
        <v>203</v>
      </c>
      <c r="E16" s="189" t="s">
        <v>204</v>
      </c>
      <c r="F16" s="146" t="s">
        <v>104</v>
      </c>
      <c r="G16" s="191"/>
      <c r="H16" s="30"/>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row>
    <row r="17" customFormat="false" ht="148.5" hidden="false" customHeight="false" outlineLevel="0" collapsed="false">
      <c r="A17" s="186" t="s">
        <v>205</v>
      </c>
      <c r="B17" s="187"/>
      <c r="C17" s="188" t="s">
        <v>206</v>
      </c>
      <c r="D17" s="189" t="s">
        <v>207</v>
      </c>
      <c r="E17" s="189" t="s">
        <v>208</v>
      </c>
      <c r="F17" s="146" t="s">
        <v>104</v>
      </c>
      <c r="G17" s="190"/>
      <c r="H17" s="30"/>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row>
    <row r="18" customFormat="false" ht="132" hidden="false" customHeight="false" outlineLevel="0" collapsed="false">
      <c r="A18" s="186" t="s">
        <v>209</v>
      </c>
      <c r="B18" s="187"/>
      <c r="C18" s="188" t="s">
        <v>210</v>
      </c>
      <c r="D18" s="189" t="s">
        <v>211</v>
      </c>
      <c r="E18" s="189" t="s">
        <v>212</v>
      </c>
      <c r="F18" s="146" t="s">
        <v>104</v>
      </c>
      <c r="G18" s="190"/>
      <c r="H18" s="30"/>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row>
    <row r="19" customFormat="false" ht="132" hidden="false" customHeight="false" outlineLevel="0" collapsed="false">
      <c r="A19" s="186" t="s">
        <v>213</v>
      </c>
      <c r="B19" s="187"/>
      <c r="C19" s="188" t="s">
        <v>214</v>
      </c>
      <c r="D19" s="192" t="s">
        <v>215</v>
      </c>
      <c r="E19" s="189" t="s">
        <v>216</v>
      </c>
      <c r="F19" s="146" t="s">
        <v>104</v>
      </c>
      <c r="G19" s="190"/>
      <c r="H19" s="30"/>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row>
    <row r="20" customFormat="false" ht="99" hidden="false" customHeight="false" outlineLevel="0" collapsed="false">
      <c r="A20" s="186" t="s">
        <v>217</v>
      </c>
      <c r="B20" s="187"/>
      <c r="C20" s="188" t="s">
        <v>218</v>
      </c>
      <c r="D20" s="192" t="s">
        <v>219</v>
      </c>
      <c r="E20" s="189" t="s">
        <v>220</v>
      </c>
      <c r="F20" s="146" t="s">
        <v>28</v>
      </c>
      <c r="G20" s="190"/>
      <c r="H20" s="30" t="s">
        <v>221</v>
      </c>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row>
    <row r="21" customFormat="false" ht="99" hidden="false" customHeight="false" outlineLevel="0" collapsed="false">
      <c r="A21" s="186" t="s">
        <v>222</v>
      </c>
      <c r="B21" s="175" t="s">
        <v>223</v>
      </c>
      <c r="C21" s="188" t="s">
        <v>224</v>
      </c>
      <c r="D21" s="192" t="s">
        <v>225</v>
      </c>
      <c r="E21" s="189" t="s">
        <v>226</v>
      </c>
      <c r="F21" s="146" t="s">
        <v>28</v>
      </c>
      <c r="G21" s="193"/>
      <c r="H21" s="30" t="s">
        <v>227</v>
      </c>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row>
    <row r="22" customFormat="false" ht="82.9" hidden="false" customHeight="true" outlineLevel="0" collapsed="false">
      <c r="A22" s="186" t="s">
        <v>228</v>
      </c>
      <c r="B22" s="175" t="s">
        <v>154</v>
      </c>
      <c r="C22" s="178" t="s">
        <v>229</v>
      </c>
      <c r="D22" s="192" t="s">
        <v>230</v>
      </c>
      <c r="E22" s="189" t="s">
        <v>231</v>
      </c>
      <c r="F22" s="159" t="s">
        <v>144</v>
      </c>
      <c r="G22" s="193"/>
      <c r="H22" s="30"/>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row>
    <row r="23" customFormat="false" ht="99" hidden="false" customHeight="false" outlineLevel="0" collapsed="false">
      <c r="A23" s="186" t="s">
        <v>232</v>
      </c>
      <c r="B23" s="175"/>
      <c r="C23" s="178" t="s">
        <v>233</v>
      </c>
      <c r="D23" s="192" t="s">
        <v>234</v>
      </c>
      <c r="E23" s="189" t="s">
        <v>235</v>
      </c>
      <c r="F23" s="159" t="s">
        <v>144</v>
      </c>
      <c r="G23" s="190"/>
      <c r="H23" s="194"/>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row>
    <row r="24" customFormat="false" ht="115.5" hidden="false" customHeight="false" outlineLevel="0" collapsed="false">
      <c r="A24" s="186" t="s">
        <v>236</v>
      </c>
      <c r="B24" s="175"/>
      <c r="C24" s="188" t="s">
        <v>237</v>
      </c>
      <c r="D24" s="192" t="s">
        <v>238</v>
      </c>
      <c r="E24" s="189" t="s">
        <v>239</v>
      </c>
      <c r="F24" s="159" t="s">
        <v>144</v>
      </c>
      <c r="G24" s="190"/>
      <c r="H24" s="194"/>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row>
    <row r="25" customFormat="false" ht="99" hidden="false" customHeight="false" outlineLevel="0" collapsed="false">
      <c r="A25" s="186" t="s">
        <v>240</v>
      </c>
      <c r="B25" s="175"/>
      <c r="C25" s="188" t="s">
        <v>241</v>
      </c>
      <c r="D25" s="192" t="s">
        <v>242</v>
      </c>
      <c r="E25" s="189" t="s">
        <v>239</v>
      </c>
      <c r="F25" s="159" t="s">
        <v>144</v>
      </c>
      <c r="G25" s="193"/>
      <c r="H25" s="30"/>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row>
    <row r="26" customFormat="false" ht="99" hidden="false" customHeight="false" outlineLevel="0" collapsed="false">
      <c r="A26" s="186" t="s">
        <v>243</v>
      </c>
      <c r="B26" s="175"/>
      <c r="C26" s="188" t="s">
        <v>244</v>
      </c>
      <c r="D26" s="192" t="s">
        <v>245</v>
      </c>
      <c r="E26" s="189" t="s">
        <v>239</v>
      </c>
      <c r="F26" s="159" t="s">
        <v>144</v>
      </c>
      <c r="G26" s="193"/>
      <c r="H26" s="30"/>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row>
    <row r="27" customFormat="false" ht="99" hidden="false" customHeight="false" outlineLevel="0" collapsed="false">
      <c r="A27" s="186" t="s">
        <v>246</v>
      </c>
      <c r="B27" s="175"/>
      <c r="C27" s="178" t="s">
        <v>247</v>
      </c>
      <c r="D27" s="192" t="s">
        <v>248</v>
      </c>
      <c r="E27" s="189" t="s">
        <v>249</v>
      </c>
      <c r="F27" s="159" t="s">
        <v>144</v>
      </c>
      <c r="G27" s="193"/>
      <c r="H27" s="30"/>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row>
    <row r="28" customFormat="false" ht="99" hidden="false" customHeight="false" outlineLevel="0" collapsed="false">
      <c r="A28" s="186" t="s">
        <v>250</v>
      </c>
      <c r="B28" s="175"/>
      <c r="C28" s="178" t="s">
        <v>251</v>
      </c>
      <c r="D28" s="192" t="s">
        <v>252</v>
      </c>
      <c r="E28" s="189" t="s">
        <v>249</v>
      </c>
      <c r="F28" s="159" t="s">
        <v>144</v>
      </c>
      <c r="G28" s="190"/>
      <c r="H28" s="30"/>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row>
    <row r="29" customFormat="false" ht="181.5" hidden="false" customHeight="false" outlineLevel="0" collapsed="false">
      <c r="A29" s="186" t="s">
        <v>253</v>
      </c>
      <c r="B29" s="175"/>
      <c r="C29" s="178" t="s">
        <v>254</v>
      </c>
      <c r="D29" s="192" t="s">
        <v>255</v>
      </c>
      <c r="E29" s="189" t="s">
        <v>256</v>
      </c>
      <c r="F29" s="159" t="s">
        <v>144</v>
      </c>
      <c r="G29" s="190"/>
      <c r="H29" s="30"/>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row>
    <row r="30" customFormat="false" ht="181.5" hidden="false" customHeight="false" outlineLevel="0" collapsed="false">
      <c r="A30" s="186" t="s">
        <v>257</v>
      </c>
      <c r="B30" s="175"/>
      <c r="C30" s="178" t="s">
        <v>258</v>
      </c>
      <c r="D30" s="192" t="s">
        <v>259</v>
      </c>
      <c r="E30" s="189" t="s">
        <v>256</v>
      </c>
      <c r="F30" s="159" t="s">
        <v>144</v>
      </c>
      <c r="G30" s="190"/>
      <c r="H30" s="30"/>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row>
    <row r="31" customFormat="false" ht="55.15" hidden="false" customHeight="true" outlineLevel="0" collapsed="false">
      <c r="A31" s="186" t="s">
        <v>260</v>
      </c>
      <c r="B31" s="175" t="s">
        <v>261</v>
      </c>
      <c r="C31" s="178" t="s">
        <v>262</v>
      </c>
      <c r="D31" s="189" t="s">
        <v>263</v>
      </c>
      <c r="E31" s="189" t="s">
        <v>264</v>
      </c>
      <c r="F31" s="159" t="s">
        <v>144</v>
      </c>
      <c r="G31" s="190"/>
      <c r="H31" s="30"/>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row>
    <row r="32" customFormat="false" ht="99" hidden="false" customHeight="false" outlineLevel="0" collapsed="false">
      <c r="A32" s="186" t="s">
        <v>265</v>
      </c>
      <c r="B32" s="175"/>
      <c r="C32" s="178" t="s">
        <v>266</v>
      </c>
      <c r="D32" s="189" t="s">
        <v>267</v>
      </c>
      <c r="E32" s="189" t="s">
        <v>268</v>
      </c>
      <c r="F32" s="159" t="s">
        <v>144</v>
      </c>
      <c r="G32" s="193"/>
      <c r="H32" s="19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row>
    <row r="33" customFormat="false" ht="148.5" hidden="false" customHeight="false" outlineLevel="0" collapsed="false">
      <c r="A33" s="186" t="s">
        <v>269</v>
      </c>
      <c r="B33" s="175"/>
      <c r="C33" s="196" t="s">
        <v>270</v>
      </c>
      <c r="D33" s="189" t="s">
        <v>271</v>
      </c>
      <c r="E33" s="189" t="s">
        <v>272</v>
      </c>
      <c r="F33" s="159" t="s">
        <v>144</v>
      </c>
      <c r="G33" s="190"/>
      <c r="H33" s="30"/>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row>
    <row r="34" customFormat="false" ht="132" hidden="false" customHeight="false" outlineLevel="0" collapsed="false">
      <c r="A34" s="186" t="s">
        <v>273</v>
      </c>
      <c r="B34" s="175" t="s">
        <v>274</v>
      </c>
      <c r="C34" s="197" t="s">
        <v>275</v>
      </c>
      <c r="D34" s="188" t="s">
        <v>276</v>
      </c>
      <c r="E34" s="198" t="s">
        <v>277</v>
      </c>
      <c r="F34" s="159" t="s">
        <v>144</v>
      </c>
      <c r="G34" s="190"/>
      <c r="H34" s="194"/>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row>
    <row r="35" customFormat="false" ht="132" hidden="false" customHeight="false" outlineLevel="0" collapsed="false">
      <c r="A35" s="186" t="s">
        <v>278</v>
      </c>
      <c r="B35" s="175" t="s">
        <v>279</v>
      </c>
      <c r="C35" s="198" t="s">
        <v>280</v>
      </c>
      <c r="D35" s="198" t="s">
        <v>281</v>
      </c>
      <c r="E35" s="198" t="s">
        <v>282</v>
      </c>
      <c r="F35" s="159" t="s">
        <v>144</v>
      </c>
      <c r="G35" s="190"/>
      <c r="H35" s="194"/>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row>
    <row r="36" customFormat="false" ht="110.45" hidden="false" customHeight="true" outlineLevel="0" collapsed="false">
      <c r="A36" s="186" t="s">
        <v>283</v>
      </c>
      <c r="B36" s="187" t="s">
        <v>284</v>
      </c>
      <c r="C36" s="199" t="s">
        <v>285</v>
      </c>
      <c r="D36" s="198" t="s">
        <v>286</v>
      </c>
      <c r="E36" s="198" t="s">
        <v>287</v>
      </c>
      <c r="F36" s="159" t="s">
        <v>144</v>
      </c>
      <c r="G36" s="190"/>
      <c r="H36" s="30"/>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row>
    <row r="37" customFormat="false" ht="132" hidden="false" customHeight="false" outlineLevel="0" collapsed="false">
      <c r="A37" s="186" t="s">
        <v>288</v>
      </c>
      <c r="B37" s="187"/>
      <c r="C37" s="199" t="s">
        <v>289</v>
      </c>
      <c r="D37" s="198" t="s">
        <v>286</v>
      </c>
      <c r="E37" s="198" t="s">
        <v>287</v>
      </c>
      <c r="F37" s="159" t="s">
        <v>144</v>
      </c>
      <c r="G37" s="190"/>
      <c r="H37" s="30"/>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row>
    <row r="38" customFormat="false" ht="132" hidden="false" customHeight="false" outlineLevel="0" collapsed="false">
      <c r="A38" s="186" t="s">
        <v>290</v>
      </c>
      <c r="B38" s="187"/>
      <c r="C38" s="199" t="s">
        <v>291</v>
      </c>
      <c r="D38" s="198" t="s">
        <v>286</v>
      </c>
      <c r="E38" s="198" t="s">
        <v>287</v>
      </c>
      <c r="F38" s="159" t="s">
        <v>144</v>
      </c>
      <c r="G38" s="190"/>
      <c r="H38" s="30"/>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row>
    <row r="39" customFormat="false" ht="66" hidden="false" customHeight="false" outlineLevel="0" collapsed="false">
      <c r="A39" s="186" t="s">
        <v>292</v>
      </c>
      <c r="B39" s="187" t="s">
        <v>293</v>
      </c>
      <c r="C39" s="188" t="s">
        <v>294</v>
      </c>
      <c r="D39" s="189" t="s">
        <v>295</v>
      </c>
      <c r="E39" s="189" t="s">
        <v>296</v>
      </c>
      <c r="F39" s="159" t="s">
        <v>144</v>
      </c>
      <c r="G39" s="190"/>
      <c r="H39" s="30"/>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row>
    <row r="40" customFormat="false" ht="55.15" hidden="false" customHeight="true" outlineLevel="0" collapsed="false">
      <c r="A40" s="186" t="s">
        <v>297</v>
      </c>
      <c r="B40" s="187" t="s">
        <v>182</v>
      </c>
      <c r="C40" s="199" t="s">
        <v>298</v>
      </c>
      <c r="D40" s="189" t="s">
        <v>299</v>
      </c>
      <c r="E40" s="189" t="s">
        <v>300</v>
      </c>
      <c r="F40" s="159" t="s">
        <v>144</v>
      </c>
      <c r="G40" s="190"/>
      <c r="H40" s="30"/>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row>
    <row r="41" customFormat="false" ht="82.5" hidden="false" customHeight="false" outlineLevel="0" collapsed="false">
      <c r="A41" s="186" t="s">
        <v>301</v>
      </c>
      <c r="B41" s="187"/>
      <c r="C41" s="199" t="s">
        <v>302</v>
      </c>
      <c r="D41" s="189" t="s">
        <v>303</v>
      </c>
      <c r="E41" s="189" t="s">
        <v>304</v>
      </c>
      <c r="F41" s="159" t="s">
        <v>144</v>
      </c>
      <c r="G41" s="190"/>
      <c r="H41" s="30"/>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row>
    <row r="42" customFormat="false" ht="66" hidden="false" customHeight="false" outlineLevel="0" collapsed="false">
      <c r="A42" s="186" t="s">
        <v>305</v>
      </c>
      <c r="B42" s="187"/>
      <c r="C42" s="199" t="s">
        <v>306</v>
      </c>
      <c r="D42" s="189" t="s">
        <v>307</v>
      </c>
      <c r="E42" s="189" t="s">
        <v>308</v>
      </c>
      <c r="F42" s="159" t="s">
        <v>144</v>
      </c>
      <c r="G42" s="193"/>
      <c r="H42" s="30"/>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row>
  </sheetData>
  <mergeCells count="8">
    <mergeCell ref="A2:E2"/>
    <mergeCell ref="C4:D4"/>
    <mergeCell ref="C5:D5"/>
    <mergeCell ref="B14:B20"/>
    <mergeCell ref="B22:B30"/>
    <mergeCell ref="B31:B33"/>
    <mergeCell ref="B36:B38"/>
    <mergeCell ref="B40:B42"/>
  </mergeCells>
  <conditionalFormatting sqref="F14">
    <cfRule type="expression" priority="2" aboveAverage="0" equalAverage="0" bottom="0" percent="0" rank="0" text="" dxfId="0">
      <formula>NOT(ISERROR(SEARCH("COMPLETED",F14)))</formula>
    </cfRule>
    <cfRule type="expression" priority="3" aboveAverage="0" equalAverage="0" bottom="0" percent="0" rank="0" text="" dxfId="0">
      <formula>NOT(ISERROR(SEARCH("COMPLETED",F14)))</formula>
    </cfRule>
  </conditionalFormatting>
  <conditionalFormatting sqref="F15">
    <cfRule type="expression" priority="4" aboveAverage="0" equalAverage="0" bottom="0" percent="0" rank="0" text="" dxfId="0">
      <formula>NOT(ISERROR(SEARCH("COMPLETED",F15)))</formula>
    </cfRule>
    <cfRule type="expression" priority="5" aboveAverage="0" equalAverage="0" bottom="0" percent="0" rank="0" text="" dxfId="0">
      <formula>NOT(ISERROR(SEARCH("COMPLETED",F15)))</formula>
    </cfRule>
  </conditionalFormatting>
  <conditionalFormatting sqref="F16">
    <cfRule type="expression" priority="6" aboveAverage="0" equalAverage="0" bottom="0" percent="0" rank="0" text="" dxfId="0">
      <formula>NOT(ISERROR(SEARCH("COMPLETED",F16)))</formula>
    </cfRule>
    <cfRule type="expression" priority="7" aboveAverage="0" equalAverage="0" bottom="0" percent="0" rank="0" text="" dxfId="0">
      <formula>NOT(ISERROR(SEARCH("COMPLETED",F16)))</formula>
    </cfRule>
  </conditionalFormatting>
  <conditionalFormatting sqref="F17">
    <cfRule type="expression" priority="8" aboveAverage="0" equalAverage="0" bottom="0" percent="0" rank="0" text="" dxfId="0">
      <formula>NOT(ISERROR(SEARCH("COMPLETED",F17)))</formula>
    </cfRule>
    <cfRule type="expression" priority="9" aboveAverage="0" equalAverage="0" bottom="0" percent="0" rank="0" text="" dxfId="0">
      <formula>NOT(ISERROR(SEARCH("COMPLETED",F17)))</formula>
    </cfRule>
  </conditionalFormatting>
  <conditionalFormatting sqref="F18">
    <cfRule type="expression" priority="10" aboveAverage="0" equalAverage="0" bottom="0" percent="0" rank="0" text="" dxfId="0">
      <formula>NOT(ISERROR(SEARCH("COMPLETED",F18)))</formula>
    </cfRule>
    <cfRule type="expression" priority="11" aboveAverage="0" equalAverage="0" bottom="0" percent="0" rank="0" text="" dxfId="0">
      <formula>NOT(ISERROR(SEARCH("COMPLETED",F18)))</formula>
    </cfRule>
  </conditionalFormatting>
  <conditionalFormatting sqref="F19">
    <cfRule type="expression" priority="12" aboveAverage="0" equalAverage="0" bottom="0" percent="0" rank="0" text="" dxfId="0">
      <formula>NOT(ISERROR(SEARCH("COMPLETED",F19)))</formula>
    </cfRule>
    <cfRule type="expression" priority="13" aboveAverage="0" equalAverage="0" bottom="0" percent="0" rank="0" text="" dxfId="0">
      <formula>NOT(ISERROR(SEARCH("COMPLETED",F19)))</formula>
    </cfRule>
  </conditionalFormatting>
  <conditionalFormatting sqref="F20">
    <cfRule type="expression" priority="14" aboveAverage="0" equalAverage="0" bottom="0" percent="0" rank="0" text="" dxfId="0">
      <formula>NOT(ISERROR(SEARCH("COMPLETED",F20)))</formula>
    </cfRule>
    <cfRule type="expression" priority="15" aboveAverage="0" equalAverage="0" bottom="0" percent="0" rank="0" text="" dxfId="0">
      <formula>NOT(ISERROR(SEARCH("COMPLETED",F20)))</formula>
    </cfRule>
  </conditionalFormatting>
  <conditionalFormatting sqref="F21">
    <cfRule type="expression" priority="16" aboveAverage="0" equalAverage="0" bottom="0" percent="0" rank="0" text="" dxfId="0">
      <formula>NOT(ISERROR(SEARCH("COMPLETED",F21)))</formula>
    </cfRule>
    <cfRule type="expression" priority="17" aboveAverage="0" equalAverage="0" bottom="0" percent="0" rank="0" text="" dxfId="0">
      <formula>NOT(ISERROR(SEARCH("COMPLETED",F21)))</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DFDFDF"/>
    <pageSetUpPr fitToPage="false"/>
  </sheetPr>
  <dimension ref="A1:H18"/>
  <sheetViews>
    <sheetView windowProtection="false" showFormulas="false" showGridLines="true" showRowColHeaders="true" showZeros="true" rightToLeft="false" tabSelected="false" showOutlineSymbols="true" defaultGridColor="true" view="normal" topLeftCell="B16" colorId="64" zoomScale="66" zoomScaleNormal="66" zoomScalePageLayoutView="100" workbookViewId="0">
      <selection pane="topLeft" activeCell="C11" activeCellId="0" sqref="C11"/>
    </sheetView>
  </sheetViews>
  <sheetFormatPr defaultRowHeight="14.25"/>
  <cols>
    <col collapsed="false" hidden="false" max="1" min="1" style="0" width="25.251012145749"/>
    <col collapsed="false" hidden="false" max="2" min="2" style="0" width="21.251012145749"/>
    <col collapsed="false" hidden="false" max="3" min="3" style="0" width="28.6234817813765"/>
    <col collapsed="false" hidden="false" max="4" min="4" style="0" width="39.1255060728745"/>
    <col collapsed="false" hidden="false" max="5" min="5" style="0" width="35.6194331983806"/>
    <col collapsed="false" hidden="false" max="6" min="6" style="0" width="10.5060728744939"/>
    <col collapsed="false" hidden="false" max="7" min="7" style="0" width="10.995951417004"/>
    <col collapsed="false" hidden="false" max="8" min="8" style="0" width="39.748987854251"/>
    <col collapsed="false" hidden="false" max="1025" min="9" style="0" width="7.87854251012146"/>
  </cols>
  <sheetData>
    <row r="1" customFormat="false" ht="16.5" hidden="false" customHeight="false" outlineLevel="0" collapsed="false">
      <c r="F1" s="45"/>
      <c r="G1" s="45"/>
      <c r="H1" s="200"/>
    </row>
    <row r="2" customFormat="false" ht="14.25" hidden="false" customHeight="false" outlineLevel="0" collapsed="false">
      <c r="A2" s="122" t="s">
        <v>309</v>
      </c>
      <c r="B2" s="122"/>
      <c r="C2" s="122"/>
      <c r="D2" s="122"/>
      <c r="E2" s="122"/>
      <c r="H2" s="200"/>
    </row>
    <row r="3" customFormat="false" ht="14.25" hidden="false" customHeight="false" outlineLevel="0" collapsed="false">
      <c r="H3" s="200"/>
    </row>
    <row r="4" customFormat="false" ht="30.95" hidden="false" customHeight="true" outlineLevel="0" collapsed="false">
      <c r="B4" s="123" t="s">
        <v>21</v>
      </c>
      <c r="C4" s="124"/>
      <c r="D4" s="124"/>
      <c r="H4" s="200"/>
    </row>
    <row r="5" customFormat="false" ht="13.9" hidden="false" customHeight="true" outlineLevel="0" collapsed="false">
      <c r="B5" s="123" t="s">
        <v>22</v>
      </c>
      <c r="C5" s="168"/>
      <c r="D5" s="168"/>
      <c r="H5" s="200"/>
    </row>
    <row r="6" customFormat="false" ht="14.25" hidden="false" customHeight="false" outlineLevel="0" collapsed="false">
      <c r="H6" s="200"/>
    </row>
    <row r="7" customFormat="false" ht="15.75" hidden="false" customHeight="false" outlineLevel="0" collapsed="false">
      <c r="B7" s="201" t="s">
        <v>103</v>
      </c>
      <c r="C7" s="126" t="n">
        <f aca="false">COUNTIF(F14:F115,"&lt;&gt;")</f>
        <v>5</v>
      </c>
      <c r="H7" s="200"/>
    </row>
    <row r="8" customFormat="false" ht="15.75" hidden="false" customHeight="false" outlineLevel="0" collapsed="false">
      <c r="B8" s="202" t="s">
        <v>104</v>
      </c>
      <c r="C8" s="128" t="n">
        <f aca="false">COUNTIF(F14:F115,"COMPLETED")</f>
        <v>0</v>
      </c>
      <c r="H8" s="200"/>
    </row>
    <row r="9" customFormat="false" ht="15.75" hidden="false" customHeight="false" outlineLevel="0" collapsed="false">
      <c r="B9" s="203" t="s">
        <v>105</v>
      </c>
      <c r="C9" s="130" t="n">
        <f aca="false">COUNTIF(F14:F115,"Not Started")</f>
        <v>0</v>
      </c>
      <c r="H9" s="200"/>
    </row>
    <row r="10" customFormat="false" ht="15.75" hidden="false" customHeight="false" outlineLevel="0" collapsed="false">
      <c r="B10" s="204" t="s">
        <v>106</v>
      </c>
      <c r="C10" s="132" t="n">
        <f aca="false">COUNTIF(F14:F115,"Not Automatable")</f>
        <v>2</v>
      </c>
      <c r="H10" s="200"/>
    </row>
    <row r="11" customFormat="false" ht="15" hidden="false" customHeight="false" outlineLevel="0" collapsed="false">
      <c r="B11" s="205" t="s">
        <v>144</v>
      </c>
      <c r="C11" s="133" t="n">
        <f aca="false">COUNTIF(F14:F115,"ACVP")</f>
        <v>3</v>
      </c>
      <c r="H11" s="200"/>
    </row>
    <row r="12" customFormat="false" ht="14.25" hidden="false" customHeight="false" outlineLevel="0" collapsed="false">
      <c r="H12" s="200"/>
    </row>
    <row r="13" customFormat="false" ht="28.5" hidden="false" customHeight="false" outlineLevel="0" collapsed="false">
      <c r="A13" s="206" t="s">
        <v>108</v>
      </c>
      <c r="B13" s="174" t="s">
        <v>109</v>
      </c>
      <c r="C13" s="174" t="s">
        <v>110</v>
      </c>
      <c r="D13" s="174" t="s">
        <v>111</v>
      </c>
      <c r="E13" s="174" t="s">
        <v>112</v>
      </c>
      <c r="F13" s="174" t="s">
        <v>113</v>
      </c>
      <c r="G13" s="174" t="s">
        <v>192</v>
      </c>
      <c r="H13" s="174" t="s">
        <v>115</v>
      </c>
    </row>
    <row r="14" customFormat="false" ht="110.45" hidden="false" customHeight="true" outlineLevel="0" collapsed="false">
      <c r="A14" s="177" t="s">
        <v>310</v>
      </c>
      <c r="B14" s="186" t="s">
        <v>311</v>
      </c>
      <c r="C14" s="177" t="s">
        <v>312</v>
      </c>
      <c r="D14" s="189" t="s">
        <v>313</v>
      </c>
      <c r="E14" s="189" t="s">
        <v>314</v>
      </c>
      <c r="F14" s="205" t="s">
        <v>144</v>
      </c>
      <c r="G14" s="207"/>
      <c r="H14" s="179"/>
    </row>
    <row r="15" customFormat="false" ht="132" hidden="false" customHeight="false" outlineLevel="0" collapsed="false">
      <c r="A15" s="177" t="s">
        <v>315</v>
      </c>
      <c r="B15" s="186"/>
      <c r="C15" s="177" t="s">
        <v>316</v>
      </c>
      <c r="D15" s="189" t="s">
        <v>317</v>
      </c>
      <c r="E15" s="189" t="s">
        <v>318</v>
      </c>
      <c r="F15" s="205" t="s">
        <v>144</v>
      </c>
      <c r="G15" s="207"/>
      <c r="H15" s="179"/>
    </row>
    <row r="16" customFormat="false" ht="148.5" hidden="false" customHeight="false" outlineLevel="0" collapsed="false">
      <c r="A16" s="177" t="s">
        <v>319</v>
      </c>
      <c r="B16" s="177" t="s">
        <v>320</v>
      </c>
      <c r="C16" s="177" t="s">
        <v>321</v>
      </c>
      <c r="D16" s="189" t="s">
        <v>322</v>
      </c>
      <c r="E16" s="189" t="s">
        <v>323</v>
      </c>
      <c r="F16" s="205" t="s">
        <v>144</v>
      </c>
      <c r="G16" s="207"/>
      <c r="H16" s="31"/>
    </row>
    <row r="17" customFormat="false" ht="247.5" hidden="false" customHeight="false" outlineLevel="0" collapsed="false">
      <c r="A17" s="177" t="s">
        <v>324</v>
      </c>
      <c r="B17" s="177" t="s">
        <v>325</v>
      </c>
      <c r="C17" s="186" t="s">
        <v>326</v>
      </c>
      <c r="D17" s="189" t="s">
        <v>327</v>
      </c>
      <c r="E17" s="189" t="s">
        <v>328</v>
      </c>
      <c r="F17" s="143" t="s">
        <v>28</v>
      </c>
      <c r="G17" s="208"/>
      <c r="H17" s="31" t="s">
        <v>329</v>
      </c>
    </row>
    <row r="18" customFormat="false" ht="247.5" hidden="false" customHeight="false" outlineLevel="0" collapsed="false">
      <c r="A18" s="177" t="s">
        <v>330</v>
      </c>
      <c r="B18" s="177"/>
      <c r="C18" s="186" t="s">
        <v>326</v>
      </c>
      <c r="D18" s="189" t="s">
        <v>331</v>
      </c>
      <c r="E18" s="189" t="s">
        <v>332</v>
      </c>
      <c r="F18" s="143" t="s">
        <v>28</v>
      </c>
      <c r="G18" s="208"/>
      <c r="H18" s="31" t="s">
        <v>333</v>
      </c>
    </row>
  </sheetData>
  <mergeCells count="5">
    <mergeCell ref="A2:E2"/>
    <mergeCell ref="C4:D4"/>
    <mergeCell ref="C5:D5"/>
    <mergeCell ref="B14:B15"/>
    <mergeCell ref="B17:B18"/>
  </mergeCells>
  <conditionalFormatting sqref="G17">
    <cfRule type="cellIs" priority="2" operator="equal" aboveAverage="0" equalAverage="0" bottom="0" percent="0" rank="0" text="" dxfId="0">
      <formula>"BLOCKED"</formula>
    </cfRule>
    <cfRule type="expression" priority="3" aboveAverage="0" equalAverage="0" bottom="0" percent="0" rank="0" text="" dxfId="0">
      <formula>LEN(TRIM("#ref!"))=0</formula>
    </cfRule>
    <cfRule type="cellIs" priority="4" operator="equal" aboveAverage="0" equalAverage="0" bottom="0" percent="0" rank="0" text="" dxfId="0">
      <formula>"TBD"</formula>
    </cfRule>
  </conditionalFormatting>
  <conditionalFormatting sqref="G18">
    <cfRule type="cellIs" priority="5" operator="equal" aboveAverage="0" equalAverage="0" bottom="0" percent="0" rank="0" text="" dxfId="0">
      <formula>"BLOCKED"</formula>
    </cfRule>
    <cfRule type="expression" priority="6" aboveAverage="0" equalAverage="0" bottom="0" percent="0" rank="0" text="" dxfId="0">
      <formula>LEN(TRIM("#ref!"))=0</formula>
    </cfRule>
    <cfRule type="cellIs" priority="7" operator="equal" aboveAverage="0" equalAverage="0" bottom="0" percent="0" rank="0" text="" dxfId="0">
      <formula>"TBD"</formula>
    </cfRule>
  </conditionalFormatting>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CCFF"/>
    <pageSetUpPr fitToPage="false"/>
  </sheetPr>
  <dimension ref="A1:H17"/>
  <sheetViews>
    <sheetView windowProtection="false" showFormulas="false" showGridLines="true" showRowColHeaders="true" showZeros="true" rightToLeft="false" tabSelected="false" showOutlineSymbols="true" defaultGridColor="true" view="normal" topLeftCell="A5" colorId="64" zoomScale="66" zoomScaleNormal="66" zoomScalePageLayoutView="100" workbookViewId="0">
      <selection pane="topLeft" activeCell="C9" activeCellId="0" sqref="C9"/>
    </sheetView>
  </sheetViews>
  <sheetFormatPr defaultRowHeight="14.25"/>
  <cols>
    <col collapsed="false" hidden="false" max="1" min="1" style="0" width="25.3805668016194"/>
    <col collapsed="false" hidden="false" max="2" min="2" style="0" width="21.8744939271255"/>
    <col collapsed="false" hidden="false" max="3" min="3" style="0" width="14.9959514170041"/>
    <col collapsed="false" hidden="false" max="4" min="4" style="0" width="26.753036437247"/>
    <col collapsed="false" hidden="false" max="5" min="5" style="0" width="21.3724696356275"/>
    <col collapsed="false" hidden="false" max="6" min="6" style="0" width="25.753036437247"/>
    <col collapsed="false" hidden="false" max="7" min="7" style="0" width="14.3765182186235"/>
    <col collapsed="false" hidden="false" max="1025" min="8" style="0" width="21.6234817813765"/>
  </cols>
  <sheetData>
    <row r="1" customFormat="false" ht="16.5" hidden="false" customHeight="false" outlineLevel="0" collapsed="false">
      <c r="A1" s="120"/>
      <c r="B1" s="209"/>
      <c r="C1" s="194"/>
      <c r="D1" s="120"/>
      <c r="E1" s="120"/>
      <c r="F1" s="120"/>
      <c r="G1" s="120"/>
    </row>
    <row r="2" customFormat="false" ht="14.25" hidden="false" customHeight="false" outlineLevel="0" collapsed="false">
      <c r="A2" s="210" t="s">
        <v>334</v>
      </c>
      <c r="B2" s="210"/>
      <c r="C2" s="210"/>
      <c r="D2" s="210"/>
      <c r="E2" s="210"/>
      <c r="F2" s="210"/>
      <c r="G2" s="210"/>
    </row>
    <row r="3" customFormat="false" ht="16.5" hidden="false" customHeight="false" outlineLevel="0" collapsed="false">
      <c r="A3" s="120"/>
      <c r="B3" s="211"/>
      <c r="C3" s="212"/>
      <c r="D3" s="120"/>
      <c r="E3" s="120"/>
      <c r="F3" s="120"/>
      <c r="G3" s="120"/>
    </row>
    <row r="4" customFormat="false" ht="26.1" hidden="false" customHeight="true" outlineLevel="0" collapsed="false">
      <c r="A4" s="120"/>
      <c r="B4" s="123" t="s">
        <v>21</v>
      </c>
      <c r="C4" s="124"/>
      <c r="D4" s="124"/>
      <c r="E4" s="124"/>
      <c r="F4" s="120"/>
      <c r="G4" s="120"/>
    </row>
    <row r="5" customFormat="false" ht="13.9" hidden="false" customHeight="true" outlineLevel="0" collapsed="false">
      <c r="A5" s="120"/>
      <c r="B5" s="123" t="s">
        <v>22</v>
      </c>
      <c r="C5" s="124"/>
      <c r="D5" s="124"/>
      <c r="E5" s="124"/>
      <c r="F5" s="120"/>
      <c r="G5" s="120"/>
    </row>
    <row r="6" customFormat="false" ht="16.5" hidden="false" customHeight="false" outlineLevel="0" collapsed="false">
      <c r="A6" s="120"/>
      <c r="B6" s="213"/>
      <c r="C6" s="214"/>
      <c r="D6" s="120"/>
      <c r="E6" s="120"/>
      <c r="F6" s="120"/>
      <c r="G6" s="120"/>
    </row>
    <row r="7" customFormat="false" ht="16.5" hidden="false" customHeight="false" outlineLevel="0" collapsed="false">
      <c r="A7" s="120"/>
      <c r="B7" s="215" t="s">
        <v>103</v>
      </c>
      <c r="C7" s="216" t="n">
        <f aca="false">COUNTIF(F14:F115,"&lt;&gt;")</f>
        <v>4</v>
      </c>
      <c r="D7" s="120"/>
      <c r="E7" s="120"/>
      <c r="F7" s="120"/>
      <c r="G7" s="120"/>
    </row>
    <row r="8" customFormat="false" ht="16.5" hidden="false" customHeight="false" outlineLevel="0" collapsed="false">
      <c r="A8" s="120"/>
      <c r="B8" s="217" t="s">
        <v>104</v>
      </c>
      <c r="C8" s="218" t="n">
        <f aca="false">COUNTIF(F14:F115,"COMPLETED")</f>
        <v>4</v>
      </c>
      <c r="D8" s="120"/>
      <c r="E8" s="120"/>
      <c r="F8" s="120"/>
      <c r="G8" s="120"/>
    </row>
    <row r="9" customFormat="false" ht="16.5" hidden="false" customHeight="false" outlineLevel="0" collapsed="false">
      <c r="A9" s="120"/>
      <c r="B9" s="219" t="s">
        <v>105</v>
      </c>
      <c r="C9" s="220" t="n">
        <f aca="false">COUNTIF(F14:F115,"Not Started")</f>
        <v>0</v>
      </c>
      <c r="D9" s="120"/>
      <c r="E9" s="120"/>
      <c r="F9" s="120"/>
      <c r="G9" s="120"/>
    </row>
    <row r="10" customFormat="false" ht="16.5" hidden="false" customHeight="false" outlineLevel="0" collapsed="false">
      <c r="A10" s="120"/>
      <c r="B10" s="221" t="s">
        <v>335</v>
      </c>
      <c r="C10" s="222" t="n">
        <f aca="false">COUNTIF(F14:F115,"Not Automatable")</f>
        <v>0</v>
      </c>
      <c r="D10" s="120"/>
      <c r="E10" s="120"/>
      <c r="F10" s="120"/>
      <c r="G10" s="120"/>
    </row>
    <row r="11" customFormat="false" ht="16.5" hidden="false" customHeight="false" outlineLevel="0" collapsed="false">
      <c r="A11" s="120"/>
      <c r="B11" s="205" t="s">
        <v>144</v>
      </c>
      <c r="C11" s="159" t="n">
        <f aca="false">COUNTIF(F13:F31,"ACVP")</f>
        <v>0</v>
      </c>
      <c r="D11" s="120"/>
      <c r="E11" s="120"/>
      <c r="F11" s="120"/>
      <c r="G11" s="120"/>
    </row>
    <row r="12" customFormat="false" ht="16.5" hidden="false" customHeight="false" outlineLevel="0" collapsed="false">
      <c r="A12" s="120"/>
      <c r="B12" s="120"/>
      <c r="C12" s="120"/>
      <c r="D12" s="120"/>
      <c r="E12" s="120"/>
      <c r="F12" s="120"/>
      <c r="G12" s="120"/>
    </row>
    <row r="13" customFormat="false" ht="14.25" hidden="false" customHeight="false" outlineLevel="0" collapsed="false">
      <c r="A13" s="206" t="s">
        <v>108</v>
      </c>
      <c r="B13" s="135" t="s">
        <v>109</v>
      </c>
      <c r="C13" s="223" t="s">
        <v>110</v>
      </c>
      <c r="D13" s="224" t="s">
        <v>111</v>
      </c>
      <c r="E13" s="224" t="s">
        <v>112</v>
      </c>
      <c r="F13" s="224" t="s">
        <v>113</v>
      </c>
      <c r="G13" s="224" t="s">
        <v>192</v>
      </c>
      <c r="H13" s="135" t="s">
        <v>115</v>
      </c>
    </row>
    <row r="14" customFormat="false" ht="115.5" hidden="false" customHeight="false" outlineLevel="0" collapsed="false">
      <c r="A14" s="139" t="s">
        <v>336</v>
      </c>
      <c r="B14" s="225" t="s">
        <v>337</v>
      </c>
      <c r="C14" s="139" t="s">
        <v>338</v>
      </c>
      <c r="D14" s="226" t="s">
        <v>339</v>
      </c>
      <c r="E14" s="226" t="s">
        <v>340</v>
      </c>
      <c r="F14" s="146" t="s">
        <v>104</v>
      </c>
      <c r="G14" s="227"/>
      <c r="H14" s="179"/>
    </row>
    <row r="15" customFormat="false" ht="115.5" hidden="false" customHeight="false" outlineLevel="0" collapsed="false">
      <c r="A15" s="139" t="s">
        <v>341</v>
      </c>
      <c r="B15" s="228" t="s">
        <v>342</v>
      </c>
      <c r="C15" s="139" t="s">
        <v>343</v>
      </c>
      <c r="D15" s="226" t="s">
        <v>344</v>
      </c>
      <c r="E15" s="226" t="s">
        <v>345</v>
      </c>
      <c r="F15" s="146" t="s">
        <v>104</v>
      </c>
      <c r="G15" s="227"/>
      <c r="H15" s="179"/>
    </row>
    <row r="16" customFormat="false" ht="132" hidden="false" customHeight="false" outlineLevel="0" collapsed="false">
      <c r="A16" s="139" t="s">
        <v>346</v>
      </c>
      <c r="B16" s="139" t="s">
        <v>347</v>
      </c>
      <c r="C16" s="139" t="s">
        <v>348</v>
      </c>
      <c r="D16" s="226" t="s">
        <v>349</v>
      </c>
      <c r="E16" s="226" t="s">
        <v>350</v>
      </c>
      <c r="F16" s="146" t="s">
        <v>104</v>
      </c>
      <c r="G16" s="227"/>
      <c r="H16" s="179"/>
    </row>
    <row r="17" customFormat="false" ht="132" hidden="false" customHeight="false" outlineLevel="0" collapsed="false">
      <c r="A17" s="139" t="s">
        <v>351</v>
      </c>
      <c r="B17" s="139" t="s">
        <v>352</v>
      </c>
      <c r="C17" s="139" t="s">
        <v>353</v>
      </c>
      <c r="D17" s="226" t="s">
        <v>354</v>
      </c>
      <c r="E17" s="226" t="s">
        <v>355</v>
      </c>
      <c r="F17" s="146" t="s">
        <v>104</v>
      </c>
      <c r="G17" s="227"/>
      <c r="H17" s="179"/>
    </row>
  </sheetData>
  <mergeCells count="3">
    <mergeCell ref="A2:G2"/>
    <mergeCell ref="C4:E4"/>
    <mergeCell ref="C5:E5"/>
  </mergeCells>
  <conditionalFormatting sqref="F14">
    <cfRule type="expression" priority="2" aboveAverage="0" equalAverage="0" bottom="0" percent="0" rank="0" text="" dxfId="0">
      <formula>NOT(ISERROR(SEARCH("COMPLETED",F14)))</formula>
    </cfRule>
    <cfRule type="expression" priority="3" aboveAverage="0" equalAverage="0" bottom="0" percent="0" rank="0" text="" dxfId="0">
      <formula>NOT(ISERROR(SEARCH("COMPLETED",F14)))</formula>
    </cfRule>
  </conditionalFormatting>
  <conditionalFormatting sqref="F15">
    <cfRule type="expression" priority="4" aboveAverage="0" equalAverage="0" bottom="0" percent="0" rank="0" text="" dxfId="0">
      <formula>NOT(ISERROR(SEARCH("COMPLETED",F15)))</formula>
    </cfRule>
    <cfRule type="expression" priority="5" aboveAverage="0" equalAverage="0" bottom="0" percent="0" rank="0" text="" dxfId="0">
      <formula>NOT(ISERROR(SEARCH("COMPLETED",F15)))</formula>
    </cfRule>
  </conditionalFormatting>
  <conditionalFormatting sqref="F16">
    <cfRule type="expression" priority="6" aboveAverage="0" equalAverage="0" bottom="0" percent="0" rank="0" text="" dxfId="0">
      <formula>NOT(ISERROR(SEARCH("COMPLETED",F16)))</formula>
    </cfRule>
    <cfRule type="expression" priority="7" aboveAverage="0" equalAverage="0" bottom="0" percent="0" rank="0" text="" dxfId="0">
      <formula>NOT(ISERROR(SEARCH("COMPLETED",F16)))</formula>
    </cfRule>
  </conditionalFormatting>
  <conditionalFormatting sqref="F17">
    <cfRule type="expression" priority="8" aboveAverage="0" equalAverage="0" bottom="0" percent="0" rank="0" text="" dxfId="0">
      <formula>NOT(ISERROR(SEARCH("COMPLETED",F17)))</formula>
    </cfRule>
    <cfRule type="expression" priority="9" aboveAverage="0" equalAverage="0" bottom="0" percent="0" rank="0" text="" dxfId="0">
      <formula>NOT(ISERROR(SEARCH("COMPLETED",F17)))</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false" showOutlineSymbols="true" defaultGridColor="true" view="normal" topLeftCell="D11" colorId="64" zoomScale="66" zoomScaleNormal="66" zoomScalePageLayoutView="100" workbookViewId="0">
      <selection pane="topLeft" activeCell="H14" activeCellId="0" sqref="H14"/>
    </sheetView>
  </sheetViews>
  <sheetFormatPr defaultRowHeight="14.25"/>
  <cols>
    <col collapsed="false" hidden="false" max="1" min="1" style="0" width="13.9959514170041"/>
    <col collapsed="false" hidden="false" max="2" min="2" style="8" width="26"/>
    <col collapsed="false" hidden="false" max="3" min="3" style="8" width="63.6194331983806"/>
    <col collapsed="false" hidden="false" max="4" min="4" style="8" width="42.9959514170041"/>
    <col collapsed="false" hidden="false" max="5" min="5" style="8" width="45.6234817813765"/>
    <col collapsed="false" hidden="false" max="6" min="6" style="8" width="27.6234817813765"/>
    <col collapsed="false" hidden="false" max="7" min="7" style="8" width="11.3765182186235"/>
    <col collapsed="false" hidden="false" max="8" min="8" style="8" width="66.1295546558705"/>
    <col collapsed="false" hidden="false" max="1025" min="9" style="8" width="9.12550607287449"/>
  </cols>
  <sheetData>
    <row r="1" customFormat="false" ht="14.25" hidden="false" customHeight="false" outlineLevel="0" collapsed="false">
      <c r="B1" s="0"/>
      <c r="C1" s="0"/>
      <c r="D1" s="0"/>
      <c r="E1" s="0"/>
      <c r="F1" s="0"/>
      <c r="G1" s="0"/>
      <c r="H1" s="0"/>
    </row>
    <row r="2" customFormat="false" ht="17.45" hidden="false" customHeight="true" outlineLevel="0" collapsed="false">
      <c r="B2" s="123" t="s">
        <v>21</v>
      </c>
      <c r="C2" s="124"/>
      <c r="D2" s="124"/>
      <c r="E2" s="124"/>
      <c r="F2" s="0"/>
      <c r="G2" s="0"/>
      <c r="H2" s="0"/>
    </row>
    <row r="3" customFormat="false" ht="17.45" hidden="false" customHeight="true" outlineLevel="0" collapsed="false">
      <c r="B3" s="123" t="s">
        <v>22</v>
      </c>
      <c r="C3" s="229" t="s">
        <v>356</v>
      </c>
      <c r="D3" s="229"/>
      <c r="E3" s="229"/>
      <c r="F3" s="0"/>
      <c r="G3" s="0"/>
      <c r="H3" s="0"/>
    </row>
    <row r="4" customFormat="false" ht="16.5" hidden="false" customHeight="false" outlineLevel="0" collapsed="false">
      <c r="B4" s="0"/>
      <c r="C4" s="230"/>
      <c r="D4" s="230"/>
      <c r="E4" s="230"/>
      <c r="F4" s="0"/>
      <c r="G4" s="0"/>
      <c r="H4" s="0"/>
    </row>
    <row r="5" customFormat="false" ht="14.25" hidden="false" customHeight="false" outlineLevel="0" collapsed="false">
      <c r="B5" s="231" t="s">
        <v>103</v>
      </c>
      <c r="C5" s="232" t="n">
        <f aca="false">COUNTIF(F12:F39,"&lt;&gt;")</f>
        <v>9</v>
      </c>
      <c r="D5" s="232"/>
      <c r="E5" s="232"/>
      <c r="F5" s="0"/>
      <c r="G5" s="0"/>
      <c r="H5" s="0"/>
    </row>
    <row r="6" customFormat="false" ht="14.25" hidden="false" customHeight="false" outlineLevel="0" collapsed="false">
      <c r="B6" s="170" t="s">
        <v>104</v>
      </c>
      <c r="C6" s="233" t="n">
        <f aca="false">COUNTIF(F11:F39,"COMPLETED")</f>
        <v>0</v>
      </c>
      <c r="D6" s="233"/>
      <c r="E6" s="233"/>
      <c r="F6" s="0"/>
      <c r="G6" s="0"/>
      <c r="H6" s="0"/>
    </row>
    <row r="7" customFormat="false" ht="16.35" hidden="false" customHeight="true" outlineLevel="0" collapsed="false">
      <c r="B7" s="171" t="s">
        <v>105</v>
      </c>
      <c r="C7" s="234" t="n">
        <f aca="false">COUNTIF(F11:F39,"Not Started")</f>
        <v>0</v>
      </c>
      <c r="D7" s="234"/>
      <c r="E7" s="234"/>
      <c r="F7" s="0"/>
      <c r="G7" s="0"/>
      <c r="H7" s="0"/>
    </row>
    <row r="8" customFormat="false" ht="16.5" hidden="false" customHeight="false" outlineLevel="0" collapsed="false">
      <c r="B8" s="172" t="s">
        <v>106</v>
      </c>
      <c r="C8" s="235" t="n">
        <f aca="false">COUNTIF(F11:F39,"Not Automatable")</f>
        <v>9</v>
      </c>
      <c r="D8" s="235"/>
      <c r="E8" s="235"/>
      <c r="F8" s="0"/>
      <c r="G8" s="0"/>
      <c r="H8" s="0"/>
    </row>
    <row r="9" customFormat="false" ht="16.35" hidden="false" customHeight="true" outlineLevel="0" collapsed="false">
      <c r="B9" s="205" t="s">
        <v>144</v>
      </c>
      <c r="C9" s="236" t="n">
        <f aca="false">COUNTIF(F11:F39,"ACVP")</f>
        <v>0</v>
      </c>
      <c r="D9" s="236"/>
      <c r="E9" s="236"/>
      <c r="F9" s="0"/>
      <c r="G9" s="0"/>
      <c r="H9" s="0"/>
    </row>
    <row r="10" customFormat="false" ht="14.25" hidden="false" customHeight="false" outlineLevel="0" collapsed="false">
      <c r="B10" s="0"/>
      <c r="C10" s="0"/>
      <c r="D10" s="0"/>
      <c r="E10" s="0"/>
      <c r="F10" s="0"/>
      <c r="G10" s="0"/>
      <c r="H10" s="0"/>
    </row>
    <row r="11" customFormat="false" ht="14.25" hidden="false" customHeight="false" outlineLevel="0" collapsed="false">
      <c r="A11" s="237" t="s">
        <v>357</v>
      </c>
      <c r="B11" s="238" t="s">
        <v>108</v>
      </c>
      <c r="C11" s="239" t="s">
        <v>110</v>
      </c>
      <c r="D11" s="206" t="s">
        <v>111</v>
      </c>
      <c r="E11" s="206" t="s">
        <v>112</v>
      </c>
      <c r="F11" s="239" t="s">
        <v>113</v>
      </c>
      <c r="G11" s="239" t="s">
        <v>358</v>
      </c>
      <c r="H11" s="239" t="s">
        <v>115</v>
      </c>
    </row>
    <row r="12" customFormat="false" ht="151.5" hidden="false" customHeight="false" outlineLevel="0" collapsed="false">
      <c r="A12" s="240" t="n">
        <v>1</v>
      </c>
      <c r="B12" s="241" t="s">
        <v>359</v>
      </c>
      <c r="C12" s="242" t="s">
        <v>360</v>
      </c>
      <c r="D12" s="243" t="s">
        <v>361</v>
      </c>
      <c r="E12" s="189" t="s">
        <v>362</v>
      </c>
      <c r="F12" s="143" t="s">
        <v>28</v>
      </c>
      <c r="G12" s="244"/>
      <c r="H12" s="241" t="s">
        <v>363</v>
      </c>
    </row>
    <row r="13" customFormat="false" ht="82.5" hidden="false" customHeight="false" outlineLevel="0" collapsed="false">
      <c r="A13" s="240" t="n">
        <v>2</v>
      </c>
      <c r="B13" s="241" t="s">
        <v>364</v>
      </c>
      <c r="C13" s="242" t="s">
        <v>365</v>
      </c>
      <c r="D13" s="242" t="s">
        <v>366</v>
      </c>
      <c r="E13" s="189" t="s">
        <v>367</v>
      </c>
      <c r="F13" s="143" t="s">
        <v>28</v>
      </c>
      <c r="G13" s="244"/>
      <c r="H13" s="241" t="s">
        <v>363</v>
      </c>
    </row>
    <row r="14" customFormat="false" ht="151.5" hidden="false" customHeight="false" outlineLevel="0" collapsed="false">
      <c r="A14" s="240" t="n">
        <v>3</v>
      </c>
      <c r="B14" s="241" t="s">
        <v>368</v>
      </c>
      <c r="C14" s="242" t="s">
        <v>369</v>
      </c>
      <c r="D14" s="242" t="s">
        <v>370</v>
      </c>
      <c r="E14" s="189" t="s">
        <v>371</v>
      </c>
      <c r="F14" s="143" t="s">
        <v>28</v>
      </c>
      <c r="G14" s="244"/>
      <c r="H14" s="241" t="s">
        <v>363</v>
      </c>
    </row>
    <row r="15" customFormat="false" ht="66" hidden="false" customHeight="false" outlineLevel="0" collapsed="false">
      <c r="A15" s="240" t="n">
        <v>4</v>
      </c>
      <c r="B15" s="241" t="s">
        <v>372</v>
      </c>
      <c r="C15" s="242" t="s">
        <v>373</v>
      </c>
      <c r="D15" s="242" t="s">
        <v>374</v>
      </c>
      <c r="E15" s="189" t="s">
        <v>375</v>
      </c>
      <c r="F15" s="143" t="s">
        <v>28</v>
      </c>
      <c r="G15" s="244"/>
      <c r="H15" s="241" t="s">
        <v>363</v>
      </c>
    </row>
    <row r="16" customFormat="false" ht="150" hidden="false" customHeight="false" outlineLevel="0" collapsed="false">
      <c r="A16" s="240" t="n">
        <v>5</v>
      </c>
      <c r="B16" s="241" t="s">
        <v>376</v>
      </c>
      <c r="C16" s="242" t="s">
        <v>377</v>
      </c>
      <c r="D16" s="242" t="s">
        <v>378</v>
      </c>
      <c r="E16" s="189" t="s">
        <v>379</v>
      </c>
      <c r="F16" s="143" t="s">
        <v>28</v>
      </c>
      <c r="G16" s="244"/>
      <c r="H16" s="241" t="s">
        <v>363</v>
      </c>
    </row>
    <row r="17" customFormat="false" ht="49.5" hidden="false" customHeight="false" outlineLevel="0" collapsed="false">
      <c r="A17" s="240" t="n">
        <v>6</v>
      </c>
      <c r="B17" s="241" t="s">
        <v>380</v>
      </c>
      <c r="C17" s="242" t="s">
        <v>381</v>
      </c>
      <c r="D17" s="242" t="s">
        <v>382</v>
      </c>
      <c r="E17" s="189" t="s">
        <v>383</v>
      </c>
      <c r="F17" s="143" t="s">
        <v>28</v>
      </c>
      <c r="G17" s="244"/>
      <c r="H17" s="241" t="s">
        <v>363</v>
      </c>
    </row>
    <row r="18" customFormat="false" ht="150" hidden="false" customHeight="false" outlineLevel="0" collapsed="false">
      <c r="A18" s="240" t="n">
        <v>7</v>
      </c>
      <c r="B18" s="241" t="s">
        <v>384</v>
      </c>
      <c r="C18" s="242" t="s">
        <v>385</v>
      </c>
      <c r="D18" s="242" t="s">
        <v>386</v>
      </c>
      <c r="E18" s="189" t="s">
        <v>387</v>
      </c>
      <c r="F18" s="143" t="s">
        <v>28</v>
      </c>
      <c r="G18" s="244"/>
      <c r="H18" s="241" t="s">
        <v>363</v>
      </c>
    </row>
    <row r="19" customFormat="false" ht="183" hidden="false" customHeight="false" outlineLevel="0" collapsed="false">
      <c r="A19" s="240" t="n">
        <v>8</v>
      </c>
      <c r="B19" s="241" t="s">
        <v>388</v>
      </c>
      <c r="C19" s="242" t="s">
        <v>389</v>
      </c>
      <c r="D19" s="242" t="s">
        <v>390</v>
      </c>
      <c r="E19" s="189" t="s">
        <v>391</v>
      </c>
      <c r="F19" s="143" t="s">
        <v>28</v>
      </c>
      <c r="G19" s="244"/>
      <c r="H19" s="241" t="s">
        <v>363</v>
      </c>
    </row>
    <row r="20" customFormat="false" ht="82.5" hidden="false" customHeight="false" outlineLevel="0" collapsed="false">
      <c r="A20" s="240" t="n">
        <v>9</v>
      </c>
      <c r="B20" s="241" t="s">
        <v>392</v>
      </c>
      <c r="C20" s="242" t="s">
        <v>393</v>
      </c>
      <c r="D20" s="242" t="s">
        <v>394</v>
      </c>
      <c r="E20" s="189" t="s">
        <v>395</v>
      </c>
      <c r="F20" s="143" t="s">
        <v>28</v>
      </c>
      <c r="G20" s="244"/>
      <c r="H20" s="241" t="s">
        <v>363</v>
      </c>
    </row>
  </sheetData>
  <mergeCells count="8">
    <mergeCell ref="C2:E2"/>
    <mergeCell ref="C3:E3"/>
    <mergeCell ref="C4:E4"/>
    <mergeCell ref="C5:E5"/>
    <mergeCell ref="C6:E6"/>
    <mergeCell ref="C7:E7"/>
    <mergeCell ref="C8:E8"/>
    <mergeCell ref="C9:E9"/>
  </mergeCells>
  <conditionalFormatting sqref="F12:F20">
    <cfRule type="expression" priority="2" aboveAverage="0" equalAverage="0" bottom="0" percent="0" rank="0" text="" dxfId="0">
      <formula>NOT(ISERROR(SEARCH("COMPLETED",F12)))</formula>
    </cfRule>
    <cfRule type="expression" priority="3" aboveAverage="0" equalAverage="0" bottom="0" percent="0" rank="0" text="" dxfId="0">
      <formula>NOT(ISERROR(SEARCH("Not Started",F12)))</formula>
    </cfRule>
    <cfRule type="expression" priority="4" aboveAverage="0" equalAverage="0" bottom="0" percent="0" rank="0" text="" dxfId="0">
      <formula>NOT(ISERROR(SEARCH("Not Started",F12)))</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23"/>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E14" activeCellId="0" sqref="E14"/>
    </sheetView>
  </sheetViews>
  <sheetFormatPr defaultRowHeight="14.25"/>
  <cols>
    <col collapsed="false" hidden="false" max="1" min="1" style="0" width="13.1255060728745"/>
    <col collapsed="false" hidden="false" max="2" min="2" style="8" width="31.3805668016194"/>
    <col collapsed="false" hidden="false" max="3" min="3" style="8" width="58.502024291498"/>
    <col collapsed="false" hidden="false" max="4" min="4" style="8" width="39.246963562753"/>
    <col collapsed="false" hidden="false" max="5" min="5" style="8" width="42.6275303643725"/>
    <col collapsed="false" hidden="false" max="7" min="6" style="8" width="11.748987854251"/>
    <col collapsed="false" hidden="false" max="8" min="8" style="8" width="28.8704453441295"/>
    <col collapsed="false" hidden="false" max="1025" min="9" style="8" width="8.37651821862348"/>
  </cols>
  <sheetData>
    <row r="1" s="245" customFormat="true" ht="16.5" hidden="false" customHeight="false" outlineLevel="0" collapsed="false">
      <c r="B1" s="120"/>
      <c r="C1" s="120"/>
      <c r="D1" s="120"/>
      <c r="E1" s="120"/>
      <c r="F1" s="120"/>
      <c r="G1" s="120"/>
      <c r="H1" s="120"/>
      <c r="I1" s="120"/>
    </row>
    <row r="2" s="245" customFormat="true" ht="16.5" hidden="false" customHeight="false" outlineLevel="0" collapsed="false">
      <c r="B2" s="120"/>
      <c r="C2" s="120"/>
      <c r="D2" s="120"/>
      <c r="E2" s="120"/>
      <c r="F2" s="120"/>
      <c r="G2" s="120"/>
      <c r="H2" s="120"/>
      <c r="I2" s="120"/>
    </row>
    <row r="3" s="245" customFormat="true" ht="16.5" hidden="false" customHeight="false" outlineLevel="0" collapsed="false">
      <c r="B3" s="120"/>
      <c r="C3" s="120"/>
      <c r="D3" s="120"/>
      <c r="E3" s="120"/>
      <c r="F3" s="120"/>
      <c r="G3" s="120"/>
      <c r="H3" s="120"/>
      <c r="I3" s="120"/>
    </row>
    <row r="4" customFormat="false" ht="21.95" hidden="false" customHeight="true" outlineLevel="0" collapsed="false">
      <c r="B4" s="123" t="s">
        <v>21</v>
      </c>
      <c r="C4" s="124"/>
      <c r="D4" s="124"/>
      <c r="E4" s="124"/>
      <c r="F4" s="0"/>
      <c r="G4" s="0"/>
      <c r="H4" s="0"/>
    </row>
    <row r="5" customFormat="false" ht="17.45" hidden="false" customHeight="true" outlineLevel="0" collapsed="false">
      <c r="B5" s="123" t="s">
        <v>22</v>
      </c>
      <c r="C5" s="229" t="s">
        <v>356</v>
      </c>
      <c r="D5" s="229"/>
      <c r="E5" s="229"/>
      <c r="F5" s="0"/>
      <c r="G5" s="0"/>
      <c r="H5" s="0"/>
    </row>
    <row r="6" customFormat="false" ht="16.5" hidden="false" customHeight="false" outlineLevel="0" collapsed="false">
      <c r="B6" s="0"/>
      <c r="C6" s="230"/>
      <c r="D6" s="230"/>
      <c r="E6" s="230"/>
      <c r="F6" s="0"/>
      <c r="G6" s="0"/>
      <c r="H6" s="0"/>
    </row>
    <row r="7" customFormat="false" ht="17.45" hidden="false" customHeight="true" outlineLevel="0" collapsed="false">
      <c r="B7" s="231" t="s">
        <v>103</v>
      </c>
      <c r="C7" s="232" t="n">
        <v>10</v>
      </c>
      <c r="D7" s="232"/>
      <c r="E7" s="232"/>
      <c r="F7" s="0"/>
      <c r="G7" s="0"/>
      <c r="H7" s="0"/>
    </row>
    <row r="8" customFormat="false" ht="14.25" hidden="false" customHeight="false" outlineLevel="0" collapsed="false">
      <c r="B8" s="170" t="s">
        <v>104</v>
      </c>
      <c r="C8" s="233" t="n">
        <f aca="false">COUNTIF(F13:F27,"COMPLETED")</f>
        <v>0</v>
      </c>
      <c r="D8" s="233"/>
      <c r="E8" s="233"/>
      <c r="F8" s="0"/>
      <c r="G8" s="0"/>
      <c r="H8" s="0"/>
    </row>
    <row r="9" customFormat="false" ht="17.45" hidden="false" customHeight="true" outlineLevel="0" collapsed="false">
      <c r="B9" s="171" t="s">
        <v>26</v>
      </c>
      <c r="C9" s="234" t="n">
        <f aca="false">COUNTIF(F13:F27,"Not Started")</f>
        <v>0</v>
      </c>
      <c r="D9" s="234"/>
      <c r="E9" s="234"/>
      <c r="F9" s="0"/>
      <c r="G9" s="0"/>
      <c r="H9" s="0"/>
    </row>
    <row r="10" customFormat="false" ht="17.45" hidden="false" customHeight="true" outlineLevel="0" collapsed="false">
      <c r="B10" s="172" t="s">
        <v>28</v>
      </c>
      <c r="C10" s="235" t="n">
        <f aca="false">COUNTIF(F13:F27,"Not Automatable")</f>
        <v>10</v>
      </c>
      <c r="D10" s="235"/>
      <c r="E10" s="235"/>
      <c r="F10" s="0"/>
      <c r="G10" s="0"/>
      <c r="H10" s="0"/>
    </row>
    <row r="11" customFormat="false" ht="17.45" hidden="false" customHeight="true" outlineLevel="0" collapsed="false">
      <c r="B11" s="205" t="s">
        <v>144</v>
      </c>
      <c r="C11" s="159" t="n">
        <f aca="false">COUNTIF(F13:F27,"ACVP")</f>
        <v>0</v>
      </c>
      <c r="D11" s="159"/>
      <c r="E11" s="159"/>
      <c r="F11" s="0"/>
      <c r="G11" s="0"/>
      <c r="H11" s="0"/>
    </row>
    <row r="12" customFormat="false" ht="16.5" hidden="false" customHeight="false" outlineLevel="0" collapsed="false">
      <c r="B12" s="0"/>
      <c r="C12" s="0"/>
      <c r="D12" s="70"/>
      <c r="E12" s="70"/>
      <c r="F12" s="70"/>
      <c r="G12" s="0"/>
      <c r="H12" s="0"/>
    </row>
    <row r="13" customFormat="false" ht="14.25" hidden="false" customHeight="false" outlineLevel="0" collapsed="false">
      <c r="A13" s="237" t="s">
        <v>357</v>
      </c>
      <c r="B13" s="238" t="s">
        <v>108</v>
      </c>
      <c r="C13" s="239" t="s">
        <v>110</v>
      </c>
      <c r="D13" s="206" t="s">
        <v>111</v>
      </c>
      <c r="E13" s="206" t="s">
        <v>112</v>
      </c>
      <c r="F13" s="239" t="s">
        <v>396</v>
      </c>
      <c r="G13" s="239" t="s">
        <v>358</v>
      </c>
      <c r="H13" s="239" t="s">
        <v>115</v>
      </c>
    </row>
    <row r="14" customFormat="false" ht="115.5" hidden="false" customHeight="false" outlineLevel="0" collapsed="false">
      <c r="A14" s="240" t="n">
        <v>1</v>
      </c>
      <c r="B14" s="241" t="s">
        <v>397</v>
      </c>
      <c r="C14" s="242" t="s">
        <v>398</v>
      </c>
      <c r="D14" s="242" t="s">
        <v>399</v>
      </c>
      <c r="E14" s="198" t="s">
        <v>400</v>
      </c>
      <c r="F14" s="143" t="s">
        <v>28</v>
      </c>
      <c r="G14" s="241"/>
      <c r="H14" s="246" t="s">
        <v>401</v>
      </c>
    </row>
    <row r="15" customFormat="false" ht="165" hidden="false" customHeight="false" outlineLevel="0" collapsed="false">
      <c r="A15" s="240" t="n">
        <v>2</v>
      </c>
      <c r="B15" s="241" t="s">
        <v>402</v>
      </c>
      <c r="C15" s="242" t="s">
        <v>403</v>
      </c>
      <c r="D15" s="242" t="s">
        <v>404</v>
      </c>
      <c r="E15" s="247" t="s">
        <v>405</v>
      </c>
      <c r="F15" s="143" t="s">
        <v>28</v>
      </c>
      <c r="G15" s="241"/>
      <c r="H15" s="246" t="s">
        <v>401</v>
      </c>
    </row>
    <row r="16" customFormat="false" ht="183" hidden="false" customHeight="false" outlineLevel="0" collapsed="false">
      <c r="A16" s="240" t="n">
        <v>3</v>
      </c>
      <c r="B16" s="241" t="s">
        <v>406</v>
      </c>
      <c r="C16" s="242" t="s">
        <v>407</v>
      </c>
      <c r="D16" s="242" t="s">
        <v>408</v>
      </c>
      <c r="E16" s="189" t="s">
        <v>391</v>
      </c>
      <c r="F16" s="143" t="s">
        <v>28</v>
      </c>
      <c r="G16" s="241"/>
      <c r="H16" s="246" t="s">
        <v>401</v>
      </c>
    </row>
    <row r="17" customFormat="false" ht="115.5" hidden="false" customHeight="false" outlineLevel="0" collapsed="false">
      <c r="A17" s="240" t="n">
        <v>4</v>
      </c>
      <c r="B17" s="241" t="s">
        <v>409</v>
      </c>
      <c r="C17" s="242" t="s">
        <v>373</v>
      </c>
      <c r="D17" s="242" t="s">
        <v>410</v>
      </c>
      <c r="E17" s="189" t="s">
        <v>411</v>
      </c>
      <c r="F17" s="143" t="s">
        <v>28</v>
      </c>
      <c r="G17" s="241"/>
      <c r="H17" s="246" t="s">
        <v>401</v>
      </c>
    </row>
    <row r="18" customFormat="false" ht="183" hidden="false" customHeight="false" outlineLevel="0" collapsed="false">
      <c r="A18" s="240" t="n">
        <v>5</v>
      </c>
      <c r="B18" s="241" t="s">
        <v>412</v>
      </c>
      <c r="C18" s="242" t="s">
        <v>413</v>
      </c>
      <c r="D18" s="242" t="s">
        <v>414</v>
      </c>
      <c r="E18" s="189" t="s">
        <v>415</v>
      </c>
      <c r="F18" s="143" t="s">
        <v>28</v>
      </c>
      <c r="G18" s="241"/>
      <c r="H18" s="246" t="s">
        <v>401</v>
      </c>
    </row>
    <row r="19" customFormat="false" ht="183" hidden="false" customHeight="false" outlineLevel="0" collapsed="false">
      <c r="A19" s="240" t="n">
        <v>6</v>
      </c>
      <c r="B19" s="241" t="s">
        <v>416</v>
      </c>
      <c r="C19" s="242" t="s">
        <v>417</v>
      </c>
      <c r="D19" s="242" t="s">
        <v>418</v>
      </c>
      <c r="E19" s="189" t="s">
        <v>415</v>
      </c>
      <c r="F19" s="143" t="s">
        <v>28</v>
      </c>
      <c r="G19" s="241"/>
      <c r="H19" s="246" t="s">
        <v>401</v>
      </c>
    </row>
    <row r="20" customFormat="false" ht="150" hidden="false" customHeight="false" outlineLevel="0" collapsed="false">
      <c r="A20" s="240" t="n">
        <v>7</v>
      </c>
      <c r="B20" s="241" t="s">
        <v>419</v>
      </c>
      <c r="C20" s="242" t="s">
        <v>420</v>
      </c>
      <c r="D20" s="242" t="s">
        <v>421</v>
      </c>
      <c r="E20" s="189" t="s">
        <v>422</v>
      </c>
      <c r="F20" s="143" t="s">
        <v>28</v>
      </c>
      <c r="G20" s="241"/>
      <c r="H20" s="246" t="s">
        <v>401</v>
      </c>
    </row>
    <row r="21" customFormat="false" ht="150" hidden="false" customHeight="false" outlineLevel="0" collapsed="false">
      <c r="A21" s="240" t="n">
        <v>8</v>
      </c>
      <c r="B21" s="241" t="s">
        <v>423</v>
      </c>
      <c r="C21" s="242" t="s">
        <v>424</v>
      </c>
      <c r="D21" s="242" t="s">
        <v>425</v>
      </c>
      <c r="E21" s="189" t="s">
        <v>426</v>
      </c>
      <c r="F21" s="143" t="s">
        <v>28</v>
      </c>
      <c r="G21" s="241"/>
      <c r="H21" s="246" t="s">
        <v>401</v>
      </c>
    </row>
    <row r="22" customFormat="false" ht="133.5" hidden="false" customHeight="false" outlineLevel="0" collapsed="false">
      <c r="A22" s="240" t="n">
        <v>9</v>
      </c>
      <c r="B22" s="241" t="s">
        <v>427</v>
      </c>
      <c r="C22" s="242" t="s">
        <v>428</v>
      </c>
      <c r="D22" s="242" t="s">
        <v>429</v>
      </c>
      <c r="E22" s="189" t="s">
        <v>430</v>
      </c>
      <c r="F22" s="143" t="s">
        <v>28</v>
      </c>
      <c r="G22" s="241"/>
      <c r="H22" s="246" t="s">
        <v>401</v>
      </c>
    </row>
    <row r="23" customFormat="false" ht="115.5" hidden="false" customHeight="false" outlineLevel="0" collapsed="false">
      <c r="A23" s="240" t="n">
        <v>10</v>
      </c>
      <c r="B23" s="241" t="s">
        <v>431</v>
      </c>
      <c r="C23" s="242" t="s">
        <v>432</v>
      </c>
      <c r="D23" s="242" t="s">
        <v>433</v>
      </c>
      <c r="E23" s="189" t="s">
        <v>434</v>
      </c>
      <c r="F23" s="143" t="s">
        <v>28</v>
      </c>
      <c r="G23" s="241"/>
      <c r="H23" s="246" t="s">
        <v>401</v>
      </c>
    </row>
  </sheetData>
  <mergeCells count="8">
    <mergeCell ref="C4:E4"/>
    <mergeCell ref="C5:E5"/>
    <mergeCell ref="C6:E6"/>
    <mergeCell ref="C7:E7"/>
    <mergeCell ref="C8:E8"/>
    <mergeCell ref="C9:E9"/>
    <mergeCell ref="C10:E10"/>
    <mergeCell ref="C11:E11"/>
  </mergeCells>
  <conditionalFormatting sqref="F14:F24">
    <cfRule type="expression" priority="2" aboveAverage="0" equalAverage="0" bottom="0" percent="0" rank="0" text="" dxfId="0">
      <formula>NOT(ISERROR(SEARCH("COMPLETED",F14)))</formula>
    </cfRule>
    <cfRule type="expression" priority="3" aboveAverage="0" equalAverage="0" bottom="0" percent="0" rank="0" text="" dxfId="0">
      <formula>NOT(ISERROR(SEARCH("Not Started",F14)))</formula>
    </cfRule>
    <cfRule type="expression" priority="4" aboveAverage="0" equalAverage="0" bottom="0" percent="0" rank="0" text="" dxfId="0">
      <formula>NOT(ISERROR(SEARCH("Not Started",F14)))</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tabColor rgb="FFDFDFDF"/>
    <pageSetUpPr fitToPage="false"/>
  </sheetPr>
  <dimension ref="A1:K19"/>
  <sheetViews>
    <sheetView windowProtection="false" showFormulas="false" showGridLines="true" showRowColHeaders="true" showZeros="true" rightToLeft="false" tabSelected="false" showOutlineSymbols="true" defaultGridColor="true" view="normal" topLeftCell="A7" colorId="64" zoomScale="66" zoomScaleNormal="66" zoomScalePageLayoutView="100" workbookViewId="0">
      <selection pane="topLeft" activeCell="F15" activeCellId="0" sqref="F15"/>
    </sheetView>
  </sheetViews>
  <sheetFormatPr defaultRowHeight="14.25"/>
  <cols>
    <col collapsed="false" hidden="false" max="1" min="1" style="0" width="19.1255060728745"/>
    <col collapsed="false" hidden="false" max="2" min="2" style="0" width="31.502024291498"/>
    <col collapsed="false" hidden="false" max="3" min="3" style="0" width="31.8704453441296"/>
    <col collapsed="false" hidden="false" max="4" min="4" style="0" width="43.9959514170041"/>
    <col collapsed="false" hidden="false" max="5" min="5" style="0" width="33"/>
    <col collapsed="false" hidden="false" max="6" min="6" style="0" width="36.251012145749"/>
    <col collapsed="false" hidden="false" max="7" min="7" style="0" width="15.8744939271255"/>
    <col collapsed="false" hidden="false" max="8" min="8" style="0" width="42.9959514170041"/>
    <col collapsed="false" hidden="false" max="1025" min="9" style="0" width="7.50607287449393"/>
  </cols>
  <sheetData>
    <row r="1" customFormat="false" ht="16.5" hidden="false" customHeight="false" outlineLevel="0" collapsed="false">
      <c r="A1" s="248"/>
      <c r="B1" s="120"/>
      <c r="C1" s="120"/>
      <c r="D1" s="120"/>
      <c r="E1" s="120"/>
      <c r="F1" s="120"/>
      <c r="G1" s="120"/>
      <c r="H1" s="120"/>
      <c r="I1" s="120"/>
      <c r="J1" s="120"/>
      <c r="K1" s="120"/>
    </row>
    <row r="2" customFormat="false" ht="16.5" hidden="false" customHeight="false" outlineLevel="0" collapsed="false">
      <c r="A2" s="249" t="s">
        <v>435</v>
      </c>
      <c r="B2" s="249"/>
      <c r="C2" s="249"/>
      <c r="D2" s="249"/>
      <c r="E2" s="249"/>
      <c r="F2" s="120"/>
      <c r="G2" s="120"/>
      <c r="H2" s="120"/>
      <c r="I2" s="120"/>
      <c r="J2" s="120"/>
      <c r="K2" s="120"/>
    </row>
    <row r="3" customFormat="false" ht="16.5" hidden="false" customHeight="false" outlineLevel="0" collapsed="false">
      <c r="A3" s="248"/>
      <c r="B3" s="120"/>
      <c r="C3" s="120"/>
      <c r="D3" s="120"/>
      <c r="E3" s="120"/>
      <c r="F3" s="120"/>
      <c r="G3" s="120"/>
      <c r="H3" s="120"/>
      <c r="I3" s="120"/>
      <c r="J3" s="120"/>
      <c r="K3" s="120"/>
    </row>
    <row r="4" customFormat="false" ht="25.35" hidden="false" customHeight="true" outlineLevel="0" collapsed="false">
      <c r="A4" s="248"/>
      <c r="B4" s="123" t="s">
        <v>21</v>
      </c>
      <c r="C4" s="124"/>
      <c r="D4" s="124"/>
      <c r="E4" s="120"/>
      <c r="F4" s="120"/>
      <c r="G4" s="120"/>
      <c r="H4" s="120"/>
      <c r="I4" s="120"/>
      <c r="J4" s="120"/>
      <c r="K4" s="120"/>
    </row>
    <row r="5" customFormat="false" ht="21.75" hidden="false" customHeight="true" outlineLevel="0" collapsed="false">
      <c r="A5" s="248"/>
      <c r="B5" s="123" t="s">
        <v>22</v>
      </c>
      <c r="C5" s="229" t="s">
        <v>356</v>
      </c>
      <c r="D5" s="229"/>
      <c r="E5" s="120"/>
      <c r="F5" s="120"/>
      <c r="G5" s="120"/>
      <c r="H5" s="120"/>
      <c r="I5" s="120"/>
      <c r="J5" s="120"/>
      <c r="K5" s="120"/>
    </row>
    <row r="6" customFormat="false" ht="28.5" hidden="false" customHeight="true" outlineLevel="0" collapsed="false">
      <c r="A6" s="248"/>
      <c r="B6" s="120"/>
      <c r="C6" s="120"/>
      <c r="D6" s="120"/>
      <c r="E6" s="120"/>
      <c r="F6" s="120"/>
      <c r="G6" s="120"/>
      <c r="H6" s="120"/>
      <c r="I6" s="120"/>
      <c r="J6" s="120"/>
      <c r="K6" s="120"/>
    </row>
    <row r="7" customFormat="false" ht="16.5" hidden="false" customHeight="false" outlineLevel="0" collapsed="false">
      <c r="A7" s="120"/>
      <c r="B7" s="201" t="s">
        <v>103</v>
      </c>
      <c r="C7" s="216" t="n">
        <f aca="false">COUNTIF(F14:F115,"&lt;&gt;")</f>
        <v>6</v>
      </c>
      <c r="D7" s="120"/>
      <c r="E7" s="120"/>
      <c r="F7" s="120"/>
      <c r="G7" s="120"/>
      <c r="H7" s="120"/>
      <c r="I7" s="120"/>
      <c r="J7" s="120"/>
      <c r="K7" s="120"/>
    </row>
    <row r="8" customFormat="false" ht="16.5" hidden="false" customHeight="false" outlineLevel="0" collapsed="false">
      <c r="A8" s="120"/>
      <c r="B8" s="202" t="s">
        <v>104</v>
      </c>
      <c r="C8" s="218" t="n">
        <f aca="false">COUNTIF(F14:F115,"COMPLETED")</f>
        <v>0</v>
      </c>
      <c r="D8" s="120"/>
      <c r="E8" s="120"/>
      <c r="F8" s="120"/>
      <c r="G8" s="120"/>
      <c r="H8" s="120"/>
      <c r="I8" s="120"/>
      <c r="J8" s="120"/>
      <c r="K8" s="120"/>
    </row>
    <row r="9" customFormat="false" ht="16.5" hidden="false" customHeight="false" outlineLevel="0" collapsed="false">
      <c r="A9" s="120"/>
      <c r="B9" s="203" t="s">
        <v>105</v>
      </c>
      <c r="C9" s="220" t="n">
        <f aca="false">COUNTIF(F14:F115,"Not Started")</f>
        <v>0</v>
      </c>
      <c r="D9" s="120"/>
      <c r="E9" s="120"/>
      <c r="F9" s="120"/>
      <c r="G9" s="120"/>
      <c r="H9" s="120"/>
      <c r="I9" s="120"/>
      <c r="J9" s="120"/>
      <c r="K9" s="120"/>
    </row>
    <row r="10" customFormat="false" ht="16.5" hidden="false" customHeight="false" outlineLevel="0" collapsed="false">
      <c r="A10" s="120"/>
      <c r="B10" s="204" t="s">
        <v>106</v>
      </c>
      <c r="C10" s="222" t="n">
        <f aca="false">COUNTIF(F14:F115,"Not Automatable")</f>
        <v>6</v>
      </c>
      <c r="D10" s="120"/>
      <c r="E10" s="120"/>
      <c r="F10" s="120"/>
      <c r="G10" s="120"/>
      <c r="H10" s="120"/>
      <c r="I10" s="120"/>
      <c r="J10" s="120"/>
      <c r="K10" s="120"/>
    </row>
    <row r="11" customFormat="false" ht="16.5" hidden="false" customHeight="false" outlineLevel="0" collapsed="false">
      <c r="A11" s="120"/>
      <c r="B11" s="250" t="s">
        <v>144</v>
      </c>
      <c r="C11" s="159" t="n">
        <f aca="false">COUNTIF(F14:F115,"ACVP")</f>
        <v>0</v>
      </c>
      <c r="D11" s="120"/>
      <c r="E11" s="120"/>
      <c r="F11" s="120"/>
      <c r="G11" s="120"/>
      <c r="H11" s="120"/>
      <c r="I11" s="120"/>
      <c r="J11" s="120"/>
      <c r="K11" s="120"/>
    </row>
    <row r="12" customFormat="false" ht="16.5" hidden="false" customHeight="false" outlineLevel="0" collapsed="false">
      <c r="A12" s="120"/>
      <c r="B12" s="120"/>
      <c r="C12" s="120"/>
      <c r="D12" s="120"/>
      <c r="E12" s="120"/>
      <c r="F12" s="120"/>
      <c r="G12" s="120"/>
      <c r="H12" s="120"/>
      <c r="I12" s="120"/>
      <c r="J12" s="120"/>
      <c r="K12" s="120"/>
    </row>
    <row r="13" customFormat="false" ht="14.25" hidden="false" customHeight="false" outlineLevel="0" collapsed="false">
      <c r="A13" s="206" t="s">
        <v>108</v>
      </c>
      <c r="B13" s="206" t="s">
        <v>110</v>
      </c>
      <c r="C13" s="206" t="s">
        <v>436</v>
      </c>
      <c r="D13" s="206" t="s">
        <v>111</v>
      </c>
      <c r="E13" s="206" t="s">
        <v>112</v>
      </c>
      <c r="F13" s="206" t="s">
        <v>113</v>
      </c>
      <c r="G13" s="206" t="s">
        <v>192</v>
      </c>
      <c r="H13" s="206" t="s">
        <v>437</v>
      </c>
    </row>
    <row r="14" customFormat="false" ht="330" hidden="false" customHeight="false" outlineLevel="0" collapsed="false">
      <c r="A14" s="186" t="s">
        <v>438</v>
      </c>
      <c r="B14" s="188" t="s">
        <v>439</v>
      </c>
      <c r="C14" s="186" t="s">
        <v>440</v>
      </c>
      <c r="D14" s="188" t="s">
        <v>441</v>
      </c>
      <c r="E14" s="188" t="s">
        <v>442</v>
      </c>
      <c r="F14" s="143" t="s">
        <v>28</v>
      </c>
      <c r="G14" s="251"/>
      <c r="H14" s="31" t="s">
        <v>443</v>
      </c>
    </row>
    <row r="15" customFormat="false" ht="247.5" hidden="false" customHeight="false" outlineLevel="0" collapsed="false">
      <c r="A15" s="186" t="s">
        <v>444</v>
      </c>
      <c r="B15" s="188" t="s">
        <v>445</v>
      </c>
      <c r="C15" s="186" t="s">
        <v>446</v>
      </c>
      <c r="D15" s="188" t="s">
        <v>447</v>
      </c>
      <c r="E15" s="188" t="s">
        <v>448</v>
      </c>
      <c r="F15" s="143" t="s">
        <v>28</v>
      </c>
      <c r="G15" s="251"/>
      <c r="H15" s="31" t="s">
        <v>443</v>
      </c>
      <c r="I15" s="252"/>
      <c r="J15" s="252"/>
    </row>
    <row r="16" customFormat="false" ht="99" hidden="false" customHeight="false" outlineLevel="0" collapsed="false">
      <c r="A16" s="186" t="s">
        <v>449</v>
      </c>
      <c r="B16" s="188" t="s">
        <v>450</v>
      </c>
      <c r="C16" s="186" t="s">
        <v>451</v>
      </c>
      <c r="D16" s="188" t="s">
        <v>452</v>
      </c>
      <c r="E16" s="188" t="s">
        <v>453</v>
      </c>
      <c r="F16" s="143" t="s">
        <v>28</v>
      </c>
      <c r="G16" s="251"/>
      <c r="H16" s="31" t="s">
        <v>443</v>
      </c>
      <c r="I16" s="252"/>
      <c r="J16" s="252"/>
    </row>
    <row r="17" customFormat="false" ht="165" hidden="false" customHeight="false" outlineLevel="0" collapsed="false">
      <c r="A17" s="186" t="s">
        <v>454</v>
      </c>
      <c r="B17" s="188" t="s">
        <v>455</v>
      </c>
      <c r="C17" s="186" t="s">
        <v>456</v>
      </c>
      <c r="D17" s="188" t="s">
        <v>457</v>
      </c>
      <c r="E17" s="188" t="s">
        <v>458</v>
      </c>
      <c r="F17" s="143" t="s">
        <v>28</v>
      </c>
      <c r="G17" s="251"/>
      <c r="H17" s="31" t="s">
        <v>443</v>
      </c>
      <c r="I17" s="252"/>
      <c r="J17" s="252"/>
    </row>
    <row r="18" customFormat="false" ht="66" hidden="false" customHeight="false" outlineLevel="0" collapsed="false">
      <c r="A18" s="186" t="s">
        <v>459</v>
      </c>
      <c r="B18" s="188" t="s">
        <v>460</v>
      </c>
      <c r="C18" s="186" t="s">
        <v>461</v>
      </c>
      <c r="D18" s="188" t="s">
        <v>462</v>
      </c>
      <c r="E18" s="188" t="s">
        <v>463</v>
      </c>
      <c r="F18" s="143" t="s">
        <v>28</v>
      </c>
      <c r="G18" s="251"/>
      <c r="H18" s="31" t="s">
        <v>443</v>
      </c>
      <c r="I18" s="252"/>
      <c r="J18" s="252"/>
    </row>
    <row r="19" customFormat="false" ht="82.5" hidden="false" customHeight="false" outlineLevel="0" collapsed="false">
      <c r="A19" s="186" t="s">
        <v>464</v>
      </c>
      <c r="B19" s="188" t="s">
        <v>465</v>
      </c>
      <c r="C19" s="186" t="s">
        <v>466</v>
      </c>
      <c r="D19" s="188" t="s">
        <v>467</v>
      </c>
      <c r="E19" s="188" t="s">
        <v>468</v>
      </c>
      <c r="F19" s="143" t="s">
        <v>28</v>
      </c>
      <c r="G19" s="251"/>
      <c r="H19" s="31" t="s">
        <v>443</v>
      </c>
      <c r="I19" s="252"/>
      <c r="J19" s="252"/>
    </row>
  </sheetData>
  <mergeCells count="3">
    <mergeCell ref="A2:E2"/>
    <mergeCell ref="C4:D4"/>
    <mergeCell ref="C5:D5"/>
  </mergeCells>
  <conditionalFormatting sqref="F14:F19">
    <cfRule type="expression" priority="2" aboveAverage="0" equalAverage="0" bottom="0" percent="0" rank="0" text="" dxfId="0">
      <formula>NOT(ISERROR(SEARCH("COMPLETED",F14)))</formula>
    </cfRule>
    <cfRule type="expression" priority="3" aboveAverage="0" equalAverage="0" bottom="0" percent="0" rank="0" text="" dxfId="0">
      <formula>NOT(ISERROR(SEARCH("Not Started",F14)))</formula>
    </cfRule>
    <cfRule type="expression" priority="4" aboveAverage="0" equalAverage="0" bottom="0" percent="0" rank="0" text="" dxfId="0">
      <formula>NOT(ISERROR(SEARCH("Not Started",F14)))</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5B9BD5"/>
    <pageSetUpPr fitToPage="false"/>
  </sheetPr>
  <dimension ref="A1:H65533"/>
  <sheetViews>
    <sheetView windowProtection="false" showFormulas="false" showGridLines="true" showRowColHeaders="true" showZeros="true" rightToLeft="false" tabSelected="false" showOutlineSymbols="true" defaultGridColor="true" view="normal" topLeftCell="A25" colorId="64" zoomScale="66" zoomScaleNormal="66" zoomScalePageLayoutView="100" workbookViewId="0">
      <selection pane="topLeft" activeCell="D19" activeCellId="0" sqref="D19"/>
    </sheetView>
  </sheetViews>
  <sheetFormatPr defaultRowHeight="14.25"/>
  <cols>
    <col collapsed="false" hidden="false" max="1" min="1" style="0" width="18.7449392712551"/>
    <col collapsed="false" hidden="false" max="2" min="2" style="0" width="21.3724696356275"/>
    <col collapsed="false" hidden="false" max="3" min="3" style="0" width="23.3724696356275"/>
    <col collapsed="false" hidden="false" max="4" min="4" style="0" width="48.004048582996"/>
    <col collapsed="false" hidden="false" max="5" min="5" style="0" width="67"/>
    <col collapsed="false" hidden="false" max="6" min="6" style="0" width="36.251012145749"/>
    <col collapsed="false" hidden="false" max="7" min="7" style="0" width="10.995951417004"/>
    <col collapsed="false" hidden="false" max="8" min="8" style="0" width="33.1295546558704"/>
    <col collapsed="false" hidden="false" max="1025" min="9" style="0" width="7.87854251012146"/>
  </cols>
  <sheetData>
    <row r="1" customFormat="false" ht="16.5" hidden="false" customHeight="true" outlineLevel="0" collapsed="false">
      <c r="A1" s="120"/>
      <c r="B1" s="120"/>
      <c r="C1" s="45"/>
      <c r="D1" s="13"/>
      <c r="E1" s="13"/>
      <c r="F1" s="120"/>
      <c r="G1" s="120"/>
      <c r="H1" s="70"/>
    </row>
    <row r="2" s="120" customFormat="true" ht="16.5" hidden="false" customHeight="true" outlineLevel="0" collapsed="false">
      <c r="A2" s="122" t="s">
        <v>469</v>
      </c>
      <c r="B2" s="122"/>
      <c r="C2" s="122"/>
      <c r="D2" s="122"/>
      <c r="E2" s="122"/>
      <c r="H2" s="70"/>
    </row>
    <row r="3" customFormat="false" ht="16.5" hidden="false" customHeight="true" outlineLevel="0" collapsed="false">
      <c r="A3" s="120"/>
      <c r="B3" s="120"/>
      <c r="C3" s="45"/>
      <c r="D3" s="13"/>
      <c r="E3" s="13"/>
      <c r="F3" s="120"/>
      <c r="G3" s="120"/>
      <c r="H3" s="70"/>
    </row>
    <row r="4" s="120" customFormat="true" ht="26.85" hidden="false" customHeight="true" outlineLevel="0" collapsed="false">
      <c r="B4" s="123" t="s">
        <v>21</v>
      </c>
      <c r="C4" s="124"/>
      <c r="D4" s="124"/>
      <c r="E4" s="13"/>
      <c r="H4" s="70"/>
    </row>
    <row r="5" customFormat="false" ht="13.9" hidden="false" customHeight="true" outlineLevel="0" collapsed="false">
      <c r="A5" s="120"/>
      <c r="B5" s="123" t="s">
        <v>22</v>
      </c>
      <c r="C5" s="253" t="s">
        <v>356</v>
      </c>
      <c r="D5" s="253"/>
      <c r="E5" s="13"/>
      <c r="H5" s="70"/>
    </row>
    <row r="6" customFormat="false" ht="16.5" hidden="false" customHeight="true" outlineLevel="0" collapsed="false">
      <c r="A6" s="120"/>
      <c r="B6" s="120"/>
      <c r="C6" s="45"/>
      <c r="D6" s="13"/>
      <c r="E6" s="13"/>
      <c r="F6" s="120"/>
      <c r="G6" s="120"/>
      <c r="H6" s="70"/>
    </row>
    <row r="7" s="120" customFormat="true" ht="16.5" hidden="false" customHeight="true" outlineLevel="0" collapsed="false">
      <c r="B7" s="231" t="s">
        <v>103</v>
      </c>
      <c r="C7" s="216" t="n">
        <f aca="false">COUNTIF(F14:F115,"&lt;&gt;")</f>
        <v>12</v>
      </c>
      <c r="D7" s="13"/>
      <c r="E7" s="13"/>
      <c r="H7" s="70"/>
    </row>
    <row r="8" customFormat="false" ht="16.5" hidden="false" customHeight="true" outlineLevel="0" collapsed="false">
      <c r="A8" s="120"/>
      <c r="B8" s="170" t="s">
        <v>104</v>
      </c>
      <c r="C8" s="218" t="n">
        <f aca="false">COUNTIF(F14:F115,"COMPLETED")</f>
        <v>0</v>
      </c>
      <c r="D8" s="13"/>
      <c r="E8" s="13"/>
      <c r="H8" s="70"/>
    </row>
    <row r="9" customFormat="false" ht="16.5" hidden="false" customHeight="true" outlineLevel="0" collapsed="false">
      <c r="A9" s="120"/>
      <c r="B9" s="171" t="s">
        <v>470</v>
      </c>
      <c r="C9" s="220" t="n">
        <f aca="false">COUNTIF(F14:F115,"Not Started")</f>
        <v>0</v>
      </c>
      <c r="D9" s="13"/>
      <c r="E9" s="13"/>
      <c r="H9" s="70"/>
    </row>
    <row r="10" customFormat="false" ht="16.5" hidden="false" customHeight="true" outlineLevel="0" collapsed="false">
      <c r="A10" s="120"/>
      <c r="B10" s="172" t="s">
        <v>28</v>
      </c>
      <c r="C10" s="222" t="n">
        <f aca="false">COUNTIF(F14:F115,"Not Automatable")</f>
        <v>12</v>
      </c>
      <c r="D10" s="13"/>
      <c r="E10" s="13"/>
      <c r="H10" s="70"/>
    </row>
    <row r="11" customFormat="false" ht="16.5" hidden="false" customHeight="true" outlineLevel="0" collapsed="false">
      <c r="A11" s="120"/>
      <c r="B11" s="205" t="s">
        <v>144</v>
      </c>
      <c r="C11" s="159" t="n">
        <f aca="false">COUNTIF(F14:F115,"ACVP")</f>
        <v>0</v>
      </c>
      <c r="D11" s="13"/>
      <c r="E11" s="13"/>
      <c r="H11" s="70"/>
    </row>
    <row r="12" customFormat="false" ht="16.5" hidden="false" customHeight="true" outlineLevel="0" collapsed="false">
      <c r="A12" s="120"/>
      <c r="B12" s="120"/>
      <c r="C12" s="45"/>
      <c r="D12" s="13"/>
      <c r="E12" s="13"/>
      <c r="F12" s="120"/>
      <c r="G12" s="120"/>
      <c r="H12" s="70"/>
    </row>
    <row r="13" customFormat="false" ht="16.5" hidden="false" customHeight="true" outlineLevel="0" collapsed="false">
      <c r="A13" s="174" t="s">
        <v>471</v>
      </c>
      <c r="B13" s="174" t="s">
        <v>108</v>
      </c>
      <c r="C13" s="174" t="s">
        <v>110</v>
      </c>
      <c r="D13" s="174" t="s">
        <v>111</v>
      </c>
      <c r="E13" s="174" t="s">
        <v>112</v>
      </c>
      <c r="F13" s="174" t="s">
        <v>113</v>
      </c>
      <c r="G13" s="174" t="s">
        <v>192</v>
      </c>
      <c r="H13" s="174" t="s">
        <v>110</v>
      </c>
    </row>
    <row r="14" customFormat="false" ht="77.85" hidden="false" customHeight="true" outlineLevel="0" collapsed="false">
      <c r="A14" s="240" t="n">
        <v>1</v>
      </c>
      <c r="B14" s="254" t="s">
        <v>472</v>
      </c>
      <c r="C14" s="240" t="s">
        <v>473</v>
      </c>
      <c r="D14" s="255" t="s">
        <v>474</v>
      </c>
      <c r="E14" s="255" t="s">
        <v>475</v>
      </c>
      <c r="F14" s="143" t="s">
        <v>28</v>
      </c>
      <c r="G14" s="256"/>
      <c r="H14" s="31" t="s">
        <v>476</v>
      </c>
    </row>
    <row r="15" customFormat="false" ht="124.35" hidden="false" customHeight="true" outlineLevel="0" collapsed="false">
      <c r="A15" s="240" t="n">
        <v>2</v>
      </c>
      <c r="B15" s="254" t="s">
        <v>477</v>
      </c>
      <c r="C15" s="240" t="s">
        <v>478</v>
      </c>
      <c r="D15" s="255" t="s">
        <v>479</v>
      </c>
      <c r="E15" s="255" t="s">
        <v>480</v>
      </c>
      <c r="F15" s="143" t="s">
        <v>28</v>
      </c>
      <c r="G15" s="257"/>
      <c r="H15" s="31" t="s">
        <v>481</v>
      </c>
    </row>
    <row r="16" customFormat="false" ht="77.85" hidden="false" customHeight="true" outlineLevel="0" collapsed="false">
      <c r="A16" s="240" t="n">
        <v>3</v>
      </c>
      <c r="B16" s="254" t="s">
        <v>482</v>
      </c>
      <c r="C16" s="240" t="s">
        <v>483</v>
      </c>
      <c r="D16" s="255" t="s">
        <v>484</v>
      </c>
      <c r="E16" s="255" t="s">
        <v>485</v>
      </c>
      <c r="F16" s="143" t="s">
        <v>28</v>
      </c>
      <c r="G16" s="256"/>
      <c r="H16" s="31" t="s">
        <v>486</v>
      </c>
    </row>
    <row r="17" customFormat="false" ht="132" hidden="false" customHeight="true" outlineLevel="0" collapsed="false">
      <c r="A17" s="240" t="n">
        <v>4</v>
      </c>
      <c r="B17" s="254" t="s">
        <v>487</v>
      </c>
      <c r="C17" s="240" t="s">
        <v>488</v>
      </c>
      <c r="D17" s="255" t="s">
        <v>489</v>
      </c>
      <c r="E17" s="255" t="s">
        <v>490</v>
      </c>
      <c r="F17" s="143" t="s">
        <v>28</v>
      </c>
      <c r="G17" s="257"/>
      <c r="H17" s="31" t="s">
        <v>486</v>
      </c>
    </row>
    <row r="18" customFormat="false" ht="123.95" hidden="false" customHeight="true" outlineLevel="0" collapsed="false">
      <c r="A18" s="258" t="n">
        <v>5</v>
      </c>
      <c r="B18" s="259" t="s">
        <v>491</v>
      </c>
      <c r="C18" s="258" t="s">
        <v>492</v>
      </c>
      <c r="D18" s="260" t="s">
        <v>493</v>
      </c>
      <c r="E18" s="260" t="s">
        <v>494</v>
      </c>
      <c r="F18" s="143" t="s">
        <v>28</v>
      </c>
      <c r="G18" s="257"/>
      <c r="H18" s="31" t="s">
        <v>486</v>
      </c>
    </row>
    <row r="19" customFormat="false" ht="110.45" hidden="false" customHeight="true" outlineLevel="0" collapsed="false">
      <c r="A19" s="258" t="n">
        <v>6</v>
      </c>
      <c r="B19" s="259" t="s">
        <v>495</v>
      </c>
      <c r="C19" s="258" t="s">
        <v>496</v>
      </c>
      <c r="D19" s="255" t="s">
        <v>497</v>
      </c>
      <c r="E19" s="260" t="s">
        <v>498</v>
      </c>
      <c r="F19" s="143" t="s">
        <v>28</v>
      </c>
      <c r="G19" s="256"/>
      <c r="H19" s="31" t="s">
        <v>481</v>
      </c>
    </row>
    <row r="20" customFormat="false" ht="164.1" hidden="false" customHeight="true" outlineLevel="0" collapsed="false">
      <c r="A20" s="258" t="n">
        <v>7</v>
      </c>
      <c r="B20" s="259" t="s">
        <v>499</v>
      </c>
      <c r="C20" s="261" t="s">
        <v>500</v>
      </c>
      <c r="D20" s="262" t="s">
        <v>501</v>
      </c>
      <c r="E20" s="262" t="s">
        <v>502</v>
      </c>
      <c r="F20" s="143" t="s">
        <v>28</v>
      </c>
      <c r="G20" s="257"/>
      <c r="H20" s="31" t="s">
        <v>486</v>
      </c>
    </row>
    <row r="21" customFormat="false" ht="167.45" hidden="false" customHeight="true" outlineLevel="0" collapsed="false">
      <c r="A21" s="258" t="n">
        <v>8</v>
      </c>
      <c r="B21" s="259" t="s">
        <v>503</v>
      </c>
      <c r="C21" s="261" t="s">
        <v>504</v>
      </c>
      <c r="D21" s="262" t="s">
        <v>505</v>
      </c>
      <c r="E21" s="262" t="s">
        <v>502</v>
      </c>
      <c r="F21" s="143" t="s">
        <v>28</v>
      </c>
      <c r="G21" s="257"/>
      <c r="H21" s="31" t="s">
        <v>481</v>
      </c>
    </row>
    <row r="22" customFormat="false" ht="83.65" hidden="false" customHeight="true" outlineLevel="0" collapsed="false">
      <c r="A22" s="258" t="n">
        <v>9</v>
      </c>
      <c r="B22" s="259" t="s">
        <v>506</v>
      </c>
      <c r="C22" s="263" t="s">
        <v>507</v>
      </c>
      <c r="D22" s="264" t="s">
        <v>508</v>
      </c>
      <c r="E22" s="264" t="s">
        <v>509</v>
      </c>
      <c r="F22" s="143" t="s">
        <v>28</v>
      </c>
      <c r="G22" s="257"/>
      <c r="H22" s="31" t="s">
        <v>481</v>
      </c>
    </row>
    <row r="23" customFormat="false" ht="83.65" hidden="false" customHeight="true" outlineLevel="0" collapsed="false">
      <c r="A23" s="258" t="n">
        <v>10</v>
      </c>
      <c r="B23" s="259" t="s">
        <v>510</v>
      </c>
      <c r="C23" s="263" t="s">
        <v>511</v>
      </c>
      <c r="D23" s="264" t="s">
        <v>512</v>
      </c>
      <c r="E23" s="264" t="s">
        <v>513</v>
      </c>
      <c r="F23" s="143" t="s">
        <v>28</v>
      </c>
      <c r="G23" s="257"/>
      <c r="H23" s="31" t="s">
        <v>481</v>
      </c>
    </row>
    <row r="24" customFormat="false" ht="83.65" hidden="false" customHeight="true" outlineLevel="0" collapsed="false">
      <c r="A24" s="258" t="n">
        <v>11</v>
      </c>
      <c r="B24" s="259" t="s">
        <v>514</v>
      </c>
      <c r="C24" s="263" t="s">
        <v>515</v>
      </c>
      <c r="D24" s="264" t="s">
        <v>516</v>
      </c>
      <c r="E24" s="264" t="s">
        <v>517</v>
      </c>
      <c r="F24" s="143" t="s">
        <v>28</v>
      </c>
      <c r="G24" s="265"/>
      <c r="H24" s="31" t="s">
        <v>481</v>
      </c>
    </row>
    <row r="25" customFormat="false" ht="83.65" hidden="false" customHeight="true" outlineLevel="0" collapsed="false">
      <c r="A25" s="258" t="n">
        <v>12</v>
      </c>
      <c r="B25" s="259" t="s">
        <v>518</v>
      </c>
      <c r="C25" s="263" t="s">
        <v>519</v>
      </c>
      <c r="D25" s="264" t="s">
        <v>520</v>
      </c>
      <c r="E25" s="264" t="s">
        <v>521</v>
      </c>
      <c r="F25" s="143" t="s">
        <v>28</v>
      </c>
      <c r="G25" s="256"/>
      <c r="H25" s="31" t="s">
        <v>481</v>
      </c>
    </row>
    <row r="65533" customFormat="false" ht="12.75" hidden="false" customHeight="true" outlineLevel="0" collapsed="false"/>
    <row r="65534" customFormat="false" ht="12.75" hidden="false" customHeight="true" outlineLevel="0" collapsed="false"/>
    <row r="65535" customFormat="false" ht="12.75" hidden="false" customHeight="true" outlineLevel="0" collapsed="false"/>
    <row r="65536" customFormat="false" ht="12.75" hidden="false" customHeight="true" outlineLevel="0" collapsed="false"/>
  </sheetData>
  <mergeCells count="3">
    <mergeCell ref="A2:E2"/>
    <mergeCell ref="C4:D4"/>
    <mergeCell ref="C5:D5"/>
  </mergeCells>
  <conditionalFormatting sqref="G25">
    <cfRule type="cellIs" priority="2" operator="equal" aboveAverage="0" equalAverage="0" bottom="0" percent="0" rank="0" text="" dxfId="0">
      <formula>"BLOCKED"</formula>
    </cfRule>
    <cfRule type="cellIs" priority="3" operator="equal" aboveAverage="0" equalAverage="0" bottom="0" percent="0" rank="0" text="" dxfId="0">
      <formula>"TBD"</formula>
    </cfRule>
    <cfRule type="cellIs" priority="4" operator="equal" aboveAverage="0" equalAverage="0" bottom="0" percent="0" rank="0" text="" dxfId="0">
      <formula>"FAIL"</formula>
    </cfRule>
  </conditionalFormatting>
  <conditionalFormatting sqref="G19">
    <cfRule type="cellIs" priority="5" operator="equal" aboveAverage="0" equalAverage="0" bottom="0" percent="0" rank="0" text="" dxfId="0">
      <formula>"BLOCKED"</formula>
    </cfRule>
    <cfRule type="cellIs" priority="6" operator="equal" aboveAverage="0" equalAverage="0" bottom="0" percent="0" rank="0" text="" dxfId="0">
      <formula>"TBD"</formula>
    </cfRule>
    <cfRule type="cellIs" priority="7" operator="equal" aboveAverage="0" equalAverage="0" bottom="0" percent="0" rank="0" text="" dxfId="0">
      <formula>"FAIL"</formula>
    </cfRule>
  </conditionalFormatting>
  <conditionalFormatting sqref="F14:F25">
    <cfRule type="expression" priority="8" aboveAverage="0" equalAverage="0" bottom="0" percent="0" rank="0" text="" dxfId="0">
      <formula>NOT(ISERROR(SEARCH("COMPLETED",F14)))</formula>
    </cfRule>
    <cfRule type="expression" priority="9" aboveAverage="0" equalAverage="0" bottom="0" percent="0" rank="0" text="" dxfId="0">
      <formula>NOT(ISERROR(SEARCH("Not Started",F14)))</formula>
    </cfRule>
    <cfRule type="expression" priority="10" aboveAverage="0" equalAverage="0" bottom="0" percent="0" rank="0" text="" dxfId="0">
      <formula>NOT(ISERROR(SEARCH("Not Started",F14)))</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CCFF"/>
    <pageSetUpPr fitToPage="false"/>
  </sheetPr>
  <dimension ref="A1:AL79"/>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I10" activeCellId="0" sqref="I10"/>
    </sheetView>
  </sheetViews>
  <sheetFormatPr defaultRowHeight="14.25"/>
  <cols>
    <col collapsed="false" hidden="false" max="1" min="1" style="0" width="7.87854251012146"/>
    <col collapsed="false" hidden="false" max="2" min="2" style="0" width="21.1255060728745"/>
    <col collapsed="false" hidden="false" max="3" min="3" style="0" width="18.502024291498"/>
    <col collapsed="false" hidden="false" max="4" min="4" style="0" width="6.74898785425101"/>
    <col collapsed="false" hidden="false" max="5" min="5" style="0" width="8.50607287449393"/>
    <col collapsed="false" hidden="false" max="7" min="6" style="0" width="6.74898785425101"/>
    <col collapsed="false" hidden="false" max="8" min="8" style="0" width="8.50607287449393"/>
    <col collapsed="false" hidden="false" max="9" min="9" style="0" width="15.1255060728745"/>
    <col collapsed="false" hidden="false" max="10" min="10" style="0" width="6.74898785425101"/>
    <col collapsed="false" hidden="false" max="11" min="11" style="0" width="7.62753036437247"/>
    <col collapsed="false" hidden="false" max="13" min="12" style="0" width="6.74898785425101"/>
    <col collapsed="false" hidden="false" max="14" min="14" style="0" width="11.5060728744939"/>
    <col collapsed="false" hidden="false" max="16" min="15" style="0" width="6"/>
    <col collapsed="false" hidden="false" max="17" min="17" style="0" width="7"/>
    <col collapsed="false" hidden="false" max="19" min="18" style="0" width="6"/>
    <col collapsed="false" hidden="false" max="20" min="20" style="0" width="9.62753036437247"/>
    <col collapsed="false" hidden="false" max="1025" min="21" style="0" width="7.87854251012146"/>
  </cols>
  <sheetData>
    <row r="1" customFormat="false" ht="16.5" hidden="false" customHeight="true" outlineLevel="0" collapsed="false">
      <c r="A1" s="120"/>
      <c r="B1" s="120"/>
      <c r="C1" s="120"/>
      <c r="D1" s="120"/>
      <c r="E1" s="120"/>
      <c r="F1" s="45"/>
      <c r="G1" s="45"/>
      <c r="H1" s="120"/>
      <c r="I1" s="120"/>
      <c r="J1" s="120"/>
      <c r="K1" s="45"/>
      <c r="L1" s="120"/>
      <c r="M1" s="120"/>
      <c r="N1" s="120"/>
      <c r="O1" s="120"/>
      <c r="P1" s="120"/>
      <c r="Q1" s="120"/>
      <c r="R1" s="120"/>
      <c r="S1" s="120"/>
      <c r="T1" s="45"/>
    </row>
    <row r="2" customFormat="false" ht="16.5" hidden="false" customHeight="true" outlineLevel="0" collapsed="false">
      <c r="B2" s="120"/>
      <c r="C2" s="120"/>
      <c r="D2" s="120"/>
      <c r="E2" s="120"/>
      <c r="F2" s="45"/>
      <c r="G2" s="45"/>
      <c r="H2" s="120"/>
      <c r="I2" s="120"/>
      <c r="J2" s="120"/>
      <c r="K2" s="45"/>
      <c r="L2" s="120"/>
      <c r="M2" s="120"/>
      <c r="N2" s="120"/>
      <c r="O2" s="120"/>
      <c r="P2" s="120"/>
      <c r="Q2" s="120"/>
      <c r="R2" s="120"/>
      <c r="S2" s="120"/>
      <c r="T2" s="45"/>
    </row>
    <row r="3" s="120" customFormat="true" ht="16.5" hidden="false" customHeight="true" outlineLevel="0" collapsed="false">
      <c r="B3" s="123" t="s">
        <v>21</v>
      </c>
      <c r="C3" s="124"/>
      <c r="D3" s="124"/>
      <c r="E3" s="124"/>
      <c r="F3" s="124"/>
      <c r="G3" s="124"/>
      <c r="H3" s="124"/>
      <c r="I3" s="124"/>
      <c r="J3" s="124"/>
      <c r="K3" s="124"/>
      <c r="L3" s="124"/>
      <c r="M3" s="124"/>
      <c r="N3" s="124"/>
      <c r="O3" s="124"/>
    </row>
    <row r="4" s="85" customFormat="true" ht="16.5" hidden="false" customHeight="true" outlineLevel="0" collapsed="false">
      <c r="B4" s="123" t="s">
        <v>22</v>
      </c>
      <c r="C4" s="124" t="s">
        <v>356</v>
      </c>
      <c r="D4" s="124"/>
      <c r="E4" s="124"/>
      <c r="F4" s="124"/>
      <c r="G4" s="124"/>
      <c r="H4" s="124"/>
      <c r="I4" s="124"/>
      <c r="J4" s="124"/>
      <c r="K4" s="124"/>
      <c r="L4" s="124"/>
      <c r="M4" s="124"/>
      <c r="N4" s="124"/>
      <c r="O4" s="124"/>
    </row>
    <row r="5" s="120" customFormat="true" ht="16.5" hidden="false" customHeight="true" outlineLevel="0" collapsed="false"/>
    <row r="6" customFormat="false" ht="16.5" hidden="false" customHeight="true" outlineLevel="0" collapsed="false">
      <c r="A6" s="120"/>
    </row>
    <row r="7" customFormat="false" ht="16.35" hidden="false" customHeight="true" outlineLevel="0" collapsed="false">
      <c r="A7" s="120"/>
      <c r="B7" s="231" t="s">
        <v>103</v>
      </c>
      <c r="C7" s="182" t="n">
        <v>102</v>
      </c>
    </row>
    <row r="8" customFormat="false" ht="17.1" hidden="false" customHeight="true" outlineLevel="0" collapsed="false">
      <c r="A8" s="120"/>
      <c r="B8" s="170" t="s">
        <v>104</v>
      </c>
      <c r="C8" s="266" t="n">
        <v>0</v>
      </c>
    </row>
    <row r="9" customFormat="false" ht="16.35" hidden="false" customHeight="true" outlineLevel="0" collapsed="false">
      <c r="A9" s="120"/>
      <c r="B9" s="171" t="s">
        <v>26</v>
      </c>
      <c r="C9" s="267" t="n">
        <v>0</v>
      </c>
    </row>
    <row r="10" customFormat="false" ht="16.35" hidden="false" customHeight="true" outlineLevel="0" collapsed="false">
      <c r="A10" s="120"/>
      <c r="B10" s="172" t="s">
        <v>28</v>
      </c>
      <c r="C10" s="268" t="n">
        <f aca="false">COUNTIF(A12:AZ100,"BLOCKED")</f>
        <v>0</v>
      </c>
    </row>
    <row r="11" customFormat="false" ht="17.1" hidden="false" customHeight="true" outlineLevel="0" collapsed="false">
      <c r="A11" s="120"/>
      <c r="B11" s="205" t="s">
        <v>144</v>
      </c>
      <c r="C11" s="159" t="n">
        <f aca="false">COUNTIF(A12:AZ100,"ACVP")</f>
        <v>102</v>
      </c>
    </row>
    <row r="12" customFormat="false" ht="16.5" hidden="false" customHeight="true" outlineLevel="0" collapsed="false"/>
    <row r="13" customFormat="false" ht="16.5" hidden="false" customHeight="true" outlineLevel="0" collapsed="false"/>
    <row r="14" customFormat="false" ht="16.5" hidden="false" customHeight="true" outlineLevel="0" collapsed="false"/>
    <row r="15" customFormat="false" ht="15.75" hidden="false" customHeight="true" outlineLevel="0" collapsed="false">
      <c r="B15" s="269" t="s">
        <v>522</v>
      </c>
      <c r="C15" s="270" t="s">
        <v>523</v>
      </c>
      <c r="D15" s="270"/>
      <c r="E15" s="270"/>
      <c r="F15" s="270"/>
      <c r="G15" s="270"/>
      <c r="H15" s="270"/>
      <c r="I15" s="271" t="s">
        <v>524</v>
      </c>
      <c r="J15" s="271"/>
      <c r="K15" s="271"/>
      <c r="L15" s="271"/>
      <c r="M15" s="271"/>
      <c r="N15" s="271"/>
      <c r="O15" s="272" t="s">
        <v>525</v>
      </c>
      <c r="P15" s="272"/>
      <c r="Q15" s="272"/>
      <c r="R15" s="272"/>
      <c r="S15" s="272"/>
      <c r="T15" s="272"/>
    </row>
    <row r="16" customFormat="false" ht="15.75" hidden="false" customHeight="true" outlineLevel="0" collapsed="false">
      <c r="B16" s="269"/>
      <c r="C16" s="270"/>
      <c r="D16" s="270"/>
      <c r="E16" s="270"/>
      <c r="F16" s="270"/>
      <c r="G16" s="270"/>
      <c r="H16" s="270"/>
      <c r="I16" s="271"/>
      <c r="J16" s="271"/>
      <c r="K16" s="271"/>
      <c r="L16" s="271"/>
      <c r="M16" s="271"/>
      <c r="N16" s="271"/>
      <c r="O16" s="272"/>
      <c r="P16" s="272"/>
      <c r="Q16" s="272"/>
      <c r="R16" s="272"/>
      <c r="S16" s="272"/>
      <c r="T16" s="272"/>
    </row>
    <row r="17" customFormat="false" ht="15.75" hidden="false" customHeight="true" outlineLevel="0" collapsed="false">
      <c r="B17" s="269"/>
      <c r="C17" s="273" t="s">
        <v>526</v>
      </c>
      <c r="D17" s="273"/>
      <c r="E17" s="273"/>
      <c r="F17" s="274" t="s">
        <v>527</v>
      </c>
      <c r="G17" s="274"/>
      <c r="H17" s="274"/>
      <c r="I17" s="273" t="s">
        <v>526</v>
      </c>
      <c r="J17" s="273"/>
      <c r="K17" s="273"/>
      <c r="L17" s="274" t="s">
        <v>527</v>
      </c>
      <c r="M17" s="274"/>
      <c r="N17" s="274"/>
      <c r="O17" s="273" t="s">
        <v>526</v>
      </c>
      <c r="P17" s="273"/>
      <c r="Q17" s="273"/>
      <c r="R17" s="274" t="s">
        <v>527</v>
      </c>
      <c r="S17" s="274"/>
      <c r="T17" s="274"/>
    </row>
    <row r="18" customFormat="false" ht="15.75" hidden="false" customHeight="true" outlineLevel="0" collapsed="false">
      <c r="B18" s="269"/>
      <c r="C18" s="275" t="s">
        <v>528</v>
      </c>
      <c r="D18" s="276" t="s">
        <v>529</v>
      </c>
      <c r="E18" s="276" t="s">
        <v>530</v>
      </c>
      <c r="F18" s="277" t="s">
        <v>528</v>
      </c>
      <c r="G18" s="277" t="s">
        <v>529</v>
      </c>
      <c r="H18" s="277" t="s">
        <v>530</v>
      </c>
      <c r="I18" s="275" t="s">
        <v>528</v>
      </c>
      <c r="J18" s="276" t="s">
        <v>529</v>
      </c>
      <c r="K18" s="276" t="s">
        <v>530</v>
      </c>
      <c r="L18" s="277" t="s">
        <v>528</v>
      </c>
      <c r="M18" s="277" t="s">
        <v>529</v>
      </c>
      <c r="N18" s="277" t="s">
        <v>530</v>
      </c>
      <c r="O18" s="275" t="s">
        <v>528</v>
      </c>
      <c r="P18" s="276" t="s">
        <v>529</v>
      </c>
      <c r="Q18" s="276" t="s">
        <v>530</v>
      </c>
      <c r="R18" s="277" t="s">
        <v>528</v>
      </c>
      <c r="S18" s="277" t="s">
        <v>529</v>
      </c>
      <c r="T18" s="277" t="s">
        <v>530</v>
      </c>
    </row>
    <row r="19" customFormat="false" ht="15.75" hidden="false" customHeight="true" outlineLevel="0" collapsed="false">
      <c r="B19" s="278" t="s">
        <v>531</v>
      </c>
      <c r="C19" s="279" t="s">
        <v>144</v>
      </c>
      <c r="D19" s="279" t="s">
        <v>144</v>
      </c>
      <c r="E19" s="279" t="s">
        <v>144</v>
      </c>
      <c r="F19" s="279" t="s">
        <v>144</v>
      </c>
      <c r="G19" s="279" t="s">
        <v>144</v>
      </c>
      <c r="H19" s="279" t="s">
        <v>144</v>
      </c>
      <c r="I19" s="279" t="s">
        <v>144</v>
      </c>
      <c r="J19" s="279" t="s">
        <v>144</v>
      </c>
      <c r="K19" s="279" t="s">
        <v>144</v>
      </c>
      <c r="L19" s="279" t="s">
        <v>144</v>
      </c>
      <c r="M19" s="279" t="s">
        <v>144</v>
      </c>
      <c r="N19" s="279" t="s">
        <v>144</v>
      </c>
      <c r="O19" s="279" t="s">
        <v>144</v>
      </c>
      <c r="P19" s="279" t="s">
        <v>144</v>
      </c>
      <c r="Q19" s="279" t="s">
        <v>144</v>
      </c>
      <c r="R19" s="279" t="s">
        <v>144</v>
      </c>
      <c r="S19" s="279" t="s">
        <v>144</v>
      </c>
      <c r="T19" s="279" t="s">
        <v>144</v>
      </c>
    </row>
    <row r="20" customFormat="false" ht="15.75" hidden="false" customHeight="true" outlineLevel="0" collapsed="false">
      <c r="B20" s="278"/>
      <c r="C20" s="279"/>
      <c r="D20" s="279"/>
      <c r="E20" s="279"/>
      <c r="F20" s="279"/>
      <c r="G20" s="279"/>
      <c r="H20" s="279"/>
      <c r="I20" s="279"/>
      <c r="J20" s="279"/>
      <c r="K20" s="279"/>
      <c r="L20" s="279"/>
      <c r="M20" s="279"/>
      <c r="N20" s="279"/>
      <c r="O20" s="279"/>
      <c r="P20" s="279"/>
      <c r="Q20" s="279"/>
      <c r="R20" s="279"/>
      <c r="S20" s="279"/>
      <c r="T20" s="279"/>
    </row>
    <row r="21" customFormat="false" ht="15.75" hidden="false" customHeight="true" outlineLevel="0" collapsed="false">
      <c r="B21" s="280" t="s">
        <v>532</v>
      </c>
      <c r="C21" s="281"/>
      <c r="D21" s="281"/>
      <c r="E21" s="281"/>
      <c r="F21" s="281"/>
      <c r="G21" s="281"/>
      <c r="H21" s="282"/>
      <c r="I21" s="279"/>
      <c r="J21" s="279"/>
      <c r="K21" s="279"/>
      <c r="L21" s="279"/>
      <c r="M21" s="279"/>
      <c r="N21" s="279"/>
      <c r="O21" s="283"/>
      <c r="P21" s="283"/>
      <c r="Q21" s="283"/>
      <c r="R21" s="283"/>
      <c r="S21" s="283"/>
      <c r="T21" s="283"/>
    </row>
    <row r="22" customFormat="false" ht="15.75" hidden="false" customHeight="true" outlineLevel="0" collapsed="false">
      <c r="B22" s="280"/>
      <c r="C22" s="281"/>
      <c r="D22" s="281"/>
      <c r="E22" s="281"/>
      <c r="F22" s="281"/>
      <c r="G22" s="281"/>
      <c r="H22" s="281"/>
      <c r="I22" s="279"/>
      <c r="J22" s="279"/>
      <c r="K22" s="279"/>
      <c r="L22" s="279"/>
      <c r="M22" s="279"/>
      <c r="N22" s="279"/>
      <c r="O22" s="279"/>
      <c r="P22" s="279"/>
      <c r="Q22" s="279"/>
      <c r="R22" s="279"/>
      <c r="S22" s="279"/>
      <c r="T22" s="279"/>
    </row>
    <row r="23" customFormat="false" ht="15.75" hidden="false" customHeight="true" outlineLevel="0" collapsed="false">
      <c r="B23" s="280" t="s">
        <v>533</v>
      </c>
      <c r="C23" s="284"/>
      <c r="D23" s="284"/>
      <c r="E23" s="284"/>
      <c r="F23" s="284"/>
      <c r="G23" s="284"/>
      <c r="H23" s="285"/>
      <c r="I23" s="279"/>
      <c r="J23" s="279"/>
      <c r="K23" s="279"/>
      <c r="L23" s="279"/>
      <c r="M23" s="279"/>
      <c r="N23" s="286"/>
      <c r="O23" s="279"/>
      <c r="P23" s="279"/>
      <c r="Q23" s="279"/>
      <c r="R23" s="279"/>
      <c r="S23" s="279"/>
      <c r="T23" s="286"/>
    </row>
    <row r="24" customFormat="false" ht="15.75" hidden="false" customHeight="true" outlineLevel="0" collapsed="false">
      <c r="B24" s="280"/>
      <c r="C24" s="280"/>
      <c r="D24" s="280"/>
      <c r="E24" s="280"/>
      <c r="F24" s="280"/>
      <c r="G24" s="280"/>
      <c r="H24" s="280"/>
      <c r="I24" s="279"/>
      <c r="J24" s="279"/>
      <c r="K24" s="279"/>
      <c r="L24" s="279"/>
      <c r="M24" s="279"/>
      <c r="N24" s="279"/>
      <c r="O24" s="279"/>
      <c r="P24" s="279"/>
      <c r="Q24" s="279"/>
      <c r="R24" s="279"/>
      <c r="S24" s="279"/>
      <c r="T24" s="279"/>
    </row>
    <row r="25" customFormat="false" ht="15.75" hidden="false" customHeight="true" outlineLevel="0" collapsed="false">
      <c r="B25" s="280"/>
      <c r="C25" s="287"/>
      <c r="D25" s="287"/>
      <c r="E25" s="287"/>
      <c r="F25" s="287"/>
      <c r="G25" s="287"/>
      <c r="H25" s="287"/>
      <c r="I25" s="287"/>
      <c r="J25" s="287"/>
      <c r="K25" s="287"/>
      <c r="L25" s="287"/>
      <c r="M25" s="287"/>
      <c r="N25" s="287"/>
      <c r="O25" s="287"/>
      <c r="P25" s="287"/>
      <c r="Q25" s="287"/>
      <c r="R25" s="287"/>
      <c r="S25" s="287"/>
      <c r="T25" s="287"/>
    </row>
    <row r="26" customFormat="false" ht="16.5" hidden="false" customHeight="true" outlineLevel="0" collapsed="false"/>
    <row r="27" customFormat="false" ht="16.5" hidden="false" customHeight="true" outlineLevel="0" collapsed="false"/>
    <row r="28" customFormat="false" ht="15.75" hidden="false" customHeight="true" outlineLevel="0" collapsed="false">
      <c r="B28" s="269" t="s">
        <v>534</v>
      </c>
      <c r="C28" s="270" t="s">
        <v>523</v>
      </c>
      <c r="D28" s="270"/>
      <c r="E28" s="270"/>
      <c r="F28" s="270"/>
      <c r="G28" s="270"/>
      <c r="H28" s="270"/>
      <c r="I28" s="271" t="s">
        <v>524</v>
      </c>
      <c r="J28" s="271"/>
      <c r="K28" s="271"/>
      <c r="L28" s="271"/>
      <c r="M28" s="271"/>
      <c r="N28" s="271"/>
      <c r="O28" s="272" t="s">
        <v>525</v>
      </c>
      <c r="P28" s="272"/>
      <c r="Q28" s="272"/>
      <c r="R28" s="272"/>
      <c r="S28" s="272"/>
      <c r="T28" s="272"/>
    </row>
    <row r="29" customFormat="false" ht="15.75" hidden="false" customHeight="true" outlineLevel="0" collapsed="false">
      <c r="B29" s="269"/>
      <c r="C29" s="270"/>
      <c r="D29" s="270"/>
      <c r="E29" s="270"/>
      <c r="F29" s="270"/>
      <c r="G29" s="270"/>
      <c r="H29" s="270"/>
      <c r="I29" s="271"/>
      <c r="J29" s="271"/>
      <c r="K29" s="271"/>
      <c r="L29" s="271"/>
      <c r="M29" s="271"/>
      <c r="N29" s="271"/>
      <c r="O29" s="272"/>
      <c r="P29" s="272"/>
      <c r="Q29" s="272"/>
      <c r="R29" s="272"/>
      <c r="S29" s="272"/>
      <c r="T29" s="272"/>
    </row>
    <row r="30" customFormat="false" ht="15.75" hidden="false" customHeight="true" outlineLevel="0" collapsed="false">
      <c r="B30" s="269"/>
      <c r="C30" s="273" t="s">
        <v>526</v>
      </c>
      <c r="D30" s="273"/>
      <c r="E30" s="273"/>
      <c r="F30" s="274" t="s">
        <v>527</v>
      </c>
      <c r="G30" s="274"/>
      <c r="H30" s="274"/>
      <c r="I30" s="273" t="s">
        <v>526</v>
      </c>
      <c r="J30" s="273"/>
      <c r="K30" s="273"/>
      <c r="L30" s="274" t="s">
        <v>527</v>
      </c>
      <c r="M30" s="274"/>
      <c r="N30" s="274"/>
      <c r="O30" s="273" t="s">
        <v>526</v>
      </c>
      <c r="P30" s="273"/>
      <c r="Q30" s="273"/>
      <c r="R30" s="274" t="s">
        <v>527</v>
      </c>
      <c r="S30" s="274"/>
      <c r="T30" s="274"/>
    </row>
    <row r="31" customFormat="false" ht="15.75" hidden="false" customHeight="true" outlineLevel="0" collapsed="false">
      <c r="B31" s="269"/>
      <c r="C31" s="275" t="s">
        <v>528</v>
      </c>
      <c r="D31" s="276" t="s">
        <v>529</v>
      </c>
      <c r="E31" s="276" t="s">
        <v>530</v>
      </c>
      <c r="F31" s="277" t="s">
        <v>528</v>
      </c>
      <c r="G31" s="277" t="s">
        <v>529</v>
      </c>
      <c r="H31" s="277" t="s">
        <v>530</v>
      </c>
      <c r="I31" s="275" t="s">
        <v>528</v>
      </c>
      <c r="J31" s="276" t="s">
        <v>529</v>
      </c>
      <c r="K31" s="276" t="s">
        <v>530</v>
      </c>
      <c r="L31" s="277" t="s">
        <v>528</v>
      </c>
      <c r="M31" s="277" t="s">
        <v>529</v>
      </c>
      <c r="N31" s="277" t="s">
        <v>530</v>
      </c>
      <c r="O31" s="275" t="s">
        <v>528</v>
      </c>
      <c r="P31" s="276" t="s">
        <v>529</v>
      </c>
      <c r="Q31" s="276" t="s">
        <v>530</v>
      </c>
      <c r="R31" s="277" t="s">
        <v>528</v>
      </c>
      <c r="S31" s="277" t="s">
        <v>529</v>
      </c>
      <c r="T31" s="277" t="s">
        <v>530</v>
      </c>
    </row>
    <row r="32" customFormat="false" ht="15.75" hidden="false" customHeight="true" outlineLevel="0" collapsed="false">
      <c r="B32" s="278" t="s">
        <v>531</v>
      </c>
      <c r="C32" s="279" t="s">
        <v>144</v>
      </c>
      <c r="D32" s="279" t="s">
        <v>144</v>
      </c>
      <c r="E32" s="279" t="s">
        <v>144</v>
      </c>
      <c r="F32" s="279" t="s">
        <v>144</v>
      </c>
      <c r="G32" s="279" t="s">
        <v>144</v>
      </c>
      <c r="H32" s="279" t="s">
        <v>144</v>
      </c>
      <c r="I32" s="279" t="s">
        <v>144</v>
      </c>
      <c r="J32" s="279" t="s">
        <v>144</v>
      </c>
      <c r="K32" s="279" t="s">
        <v>144</v>
      </c>
      <c r="L32" s="279" t="s">
        <v>144</v>
      </c>
      <c r="M32" s="279" t="s">
        <v>144</v>
      </c>
      <c r="N32" s="279" t="s">
        <v>144</v>
      </c>
      <c r="O32" s="279" t="s">
        <v>144</v>
      </c>
      <c r="P32" s="279" t="s">
        <v>144</v>
      </c>
      <c r="Q32" s="279" t="s">
        <v>144</v>
      </c>
      <c r="R32" s="279" t="s">
        <v>144</v>
      </c>
      <c r="S32" s="279" t="s">
        <v>144</v>
      </c>
      <c r="T32" s="279" t="s">
        <v>144</v>
      </c>
    </row>
    <row r="33" customFormat="false" ht="15.75" hidden="false" customHeight="true" outlineLevel="0" collapsed="false">
      <c r="B33" s="278"/>
      <c r="C33" s="279"/>
      <c r="D33" s="279"/>
      <c r="E33" s="279"/>
      <c r="F33" s="279"/>
      <c r="G33" s="279"/>
      <c r="H33" s="279"/>
      <c r="I33" s="279"/>
      <c r="J33" s="279"/>
      <c r="K33" s="279"/>
      <c r="L33" s="279"/>
      <c r="M33" s="279"/>
      <c r="N33" s="279"/>
      <c r="O33" s="279"/>
      <c r="P33" s="279"/>
      <c r="Q33" s="279"/>
      <c r="R33" s="279"/>
      <c r="S33" s="279"/>
      <c r="T33" s="279"/>
    </row>
    <row r="34" customFormat="false" ht="15.75" hidden="false" customHeight="true" outlineLevel="0" collapsed="false">
      <c r="B34" s="280" t="s">
        <v>532</v>
      </c>
      <c r="C34" s="288"/>
      <c r="D34" s="288"/>
      <c r="E34" s="288"/>
      <c r="F34" s="288"/>
      <c r="G34" s="288"/>
      <c r="H34" s="288"/>
      <c r="I34" s="288"/>
      <c r="J34" s="288"/>
      <c r="K34" s="288"/>
      <c r="L34" s="288"/>
      <c r="M34" s="288"/>
      <c r="N34" s="288"/>
      <c r="O34" s="288"/>
      <c r="P34" s="288"/>
      <c r="Q34" s="288"/>
      <c r="R34" s="288"/>
      <c r="S34" s="288"/>
      <c r="T34" s="288"/>
    </row>
    <row r="35" customFormat="false" ht="15.75" hidden="false" customHeight="true" outlineLevel="0" collapsed="false">
      <c r="B35" s="280"/>
      <c r="C35" s="288"/>
      <c r="D35" s="288"/>
      <c r="E35" s="288"/>
      <c r="F35" s="288"/>
      <c r="G35" s="288"/>
      <c r="H35" s="288"/>
      <c r="I35" s="288"/>
      <c r="J35" s="288"/>
      <c r="K35" s="288"/>
      <c r="L35" s="288"/>
      <c r="M35" s="288"/>
      <c r="N35" s="288"/>
      <c r="O35" s="288"/>
      <c r="P35" s="288"/>
      <c r="Q35" s="288"/>
      <c r="R35" s="288"/>
      <c r="S35" s="288"/>
      <c r="T35" s="288"/>
    </row>
    <row r="36" customFormat="false" ht="15.75" hidden="false" customHeight="true" outlineLevel="0" collapsed="false">
      <c r="B36" s="280" t="s">
        <v>533</v>
      </c>
      <c r="C36" s="289"/>
      <c r="D36" s="289"/>
      <c r="E36" s="289"/>
      <c r="F36" s="289"/>
      <c r="G36" s="289"/>
      <c r="H36" s="289"/>
      <c r="I36" s="289"/>
      <c r="J36" s="289"/>
      <c r="K36" s="289"/>
      <c r="L36" s="289"/>
      <c r="M36" s="289"/>
      <c r="N36" s="289"/>
      <c r="O36" s="289"/>
      <c r="P36" s="289"/>
      <c r="Q36" s="289"/>
      <c r="R36" s="289"/>
      <c r="S36" s="289"/>
      <c r="T36" s="289"/>
    </row>
    <row r="37" customFormat="false" ht="15.75" hidden="false" customHeight="true" outlineLevel="0" collapsed="false">
      <c r="B37" s="280"/>
      <c r="C37" s="280"/>
      <c r="D37" s="280"/>
      <c r="E37" s="280"/>
      <c r="F37" s="280"/>
      <c r="G37" s="280"/>
      <c r="H37" s="280"/>
      <c r="I37" s="280"/>
      <c r="J37" s="280"/>
      <c r="K37" s="280"/>
      <c r="L37" s="280"/>
      <c r="M37" s="280"/>
      <c r="N37" s="280"/>
      <c r="O37" s="280"/>
      <c r="P37" s="280"/>
      <c r="Q37" s="280"/>
      <c r="R37" s="280"/>
      <c r="S37" s="280"/>
      <c r="T37" s="280"/>
    </row>
    <row r="38" customFormat="false" ht="15.75" hidden="false" customHeight="true" outlineLevel="0" collapsed="false">
      <c r="B38" s="280"/>
      <c r="C38" s="287"/>
      <c r="D38" s="287"/>
      <c r="E38" s="287"/>
      <c r="F38" s="287"/>
      <c r="G38" s="287"/>
      <c r="H38" s="287"/>
      <c r="I38" s="287"/>
      <c r="J38" s="287"/>
      <c r="K38" s="287"/>
      <c r="L38" s="287"/>
      <c r="M38" s="287"/>
      <c r="N38" s="287"/>
      <c r="O38" s="287"/>
      <c r="P38" s="287"/>
      <c r="Q38" s="287"/>
      <c r="R38" s="287"/>
      <c r="S38" s="287"/>
      <c r="T38" s="287"/>
    </row>
    <row r="39" customFormat="false" ht="16.5" hidden="false" customHeight="true" outlineLevel="0" collapsed="false"/>
    <row r="40" customFormat="false" ht="16.5" hidden="false" customHeight="true" outlineLevel="0" collapsed="false"/>
    <row r="41" customFormat="false" ht="15.75" hidden="false" customHeight="true" outlineLevel="0" collapsed="false">
      <c r="B41" s="269" t="s">
        <v>535</v>
      </c>
      <c r="C41" s="270" t="s">
        <v>523</v>
      </c>
      <c r="D41" s="270"/>
      <c r="E41" s="270"/>
      <c r="F41" s="270"/>
      <c r="G41" s="270"/>
      <c r="H41" s="270"/>
      <c r="I41" s="271" t="s">
        <v>524</v>
      </c>
      <c r="J41" s="271"/>
      <c r="K41" s="271"/>
      <c r="L41" s="271"/>
      <c r="M41" s="271"/>
      <c r="N41" s="271"/>
      <c r="O41" s="272" t="s">
        <v>525</v>
      </c>
      <c r="P41" s="272"/>
      <c r="Q41" s="272"/>
      <c r="R41" s="272"/>
      <c r="S41" s="272"/>
      <c r="T41" s="272"/>
    </row>
    <row r="42" customFormat="false" ht="15.75" hidden="false" customHeight="true" outlineLevel="0" collapsed="false">
      <c r="B42" s="269"/>
      <c r="C42" s="270"/>
      <c r="D42" s="270"/>
      <c r="E42" s="270"/>
      <c r="F42" s="270"/>
      <c r="G42" s="270"/>
      <c r="H42" s="270"/>
      <c r="I42" s="271"/>
      <c r="J42" s="271"/>
      <c r="K42" s="271"/>
      <c r="L42" s="271"/>
      <c r="M42" s="271"/>
      <c r="N42" s="271"/>
      <c r="O42" s="272"/>
      <c r="P42" s="272"/>
      <c r="Q42" s="272"/>
      <c r="R42" s="272"/>
      <c r="S42" s="272"/>
      <c r="T42" s="272"/>
    </row>
    <row r="43" customFormat="false" ht="15.75" hidden="false" customHeight="true" outlineLevel="0" collapsed="false">
      <c r="B43" s="269"/>
      <c r="C43" s="273" t="s">
        <v>526</v>
      </c>
      <c r="D43" s="273"/>
      <c r="E43" s="273"/>
      <c r="F43" s="274" t="s">
        <v>527</v>
      </c>
      <c r="G43" s="274"/>
      <c r="H43" s="274"/>
      <c r="I43" s="273" t="s">
        <v>526</v>
      </c>
      <c r="J43" s="273"/>
      <c r="K43" s="273"/>
      <c r="L43" s="274" t="s">
        <v>527</v>
      </c>
      <c r="M43" s="274"/>
      <c r="N43" s="274"/>
      <c r="O43" s="273" t="s">
        <v>526</v>
      </c>
      <c r="P43" s="273"/>
      <c r="Q43" s="273"/>
      <c r="R43" s="274" t="s">
        <v>527</v>
      </c>
      <c r="S43" s="274"/>
      <c r="T43" s="274"/>
    </row>
    <row r="44" customFormat="false" ht="15.75" hidden="false" customHeight="true" outlineLevel="0" collapsed="false">
      <c r="B44" s="269"/>
      <c r="C44" s="275" t="s">
        <v>528</v>
      </c>
      <c r="D44" s="276" t="s">
        <v>529</v>
      </c>
      <c r="E44" s="276" t="s">
        <v>530</v>
      </c>
      <c r="F44" s="277" t="s">
        <v>528</v>
      </c>
      <c r="G44" s="277" t="s">
        <v>529</v>
      </c>
      <c r="H44" s="277" t="s">
        <v>530</v>
      </c>
      <c r="I44" s="275" t="s">
        <v>528</v>
      </c>
      <c r="J44" s="276" t="s">
        <v>529</v>
      </c>
      <c r="K44" s="276" t="s">
        <v>530</v>
      </c>
      <c r="L44" s="277" t="s">
        <v>528</v>
      </c>
      <c r="M44" s="277" t="s">
        <v>529</v>
      </c>
      <c r="N44" s="277" t="s">
        <v>530</v>
      </c>
      <c r="O44" s="275" t="s">
        <v>528</v>
      </c>
      <c r="P44" s="276" t="s">
        <v>529</v>
      </c>
      <c r="Q44" s="276" t="s">
        <v>530</v>
      </c>
      <c r="R44" s="277" t="s">
        <v>528</v>
      </c>
      <c r="S44" s="277" t="s">
        <v>529</v>
      </c>
      <c r="T44" s="277" t="s">
        <v>530</v>
      </c>
    </row>
    <row r="45" customFormat="false" ht="15.75" hidden="false" customHeight="true" outlineLevel="0" collapsed="false">
      <c r="B45" s="278" t="s">
        <v>531</v>
      </c>
      <c r="C45" s="279" t="s">
        <v>144</v>
      </c>
      <c r="D45" s="279" t="s">
        <v>144</v>
      </c>
      <c r="E45" s="279" t="s">
        <v>144</v>
      </c>
      <c r="F45" s="279" t="s">
        <v>144</v>
      </c>
      <c r="G45" s="279" t="s">
        <v>144</v>
      </c>
      <c r="H45" s="279" t="s">
        <v>144</v>
      </c>
      <c r="I45" s="279" t="s">
        <v>144</v>
      </c>
      <c r="J45" s="279" t="s">
        <v>144</v>
      </c>
      <c r="K45" s="279" t="s">
        <v>144</v>
      </c>
      <c r="L45" s="279" t="s">
        <v>144</v>
      </c>
      <c r="M45" s="279" t="s">
        <v>144</v>
      </c>
      <c r="N45" s="279" t="s">
        <v>144</v>
      </c>
      <c r="O45" s="279" t="s">
        <v>144</v>
      </c>
      <c r="P45" s="279" t="s">
        <v>144</v>
      </c>
      <c r="Q45" s="279" t="s">
        <v>144</v>
      </c>
      <c r="R45" s="279" t="s">
        <v>144</v>
      </c>
      <c r="S45" s="279" t="s">
        <v>144</v>
      </c>
      <c r="T45" s="279" t="s">
        <v>144</v>
      </c>
    </row>
    <row r="46" customFormat="false" ht="15.75" hidden="false" customHeight="true" outlineLevel="0" collapsed="false">
      <c r="B46" s="278"/>
      <c r="C46" s="279"/>
      <c r="D46" s="279"/>
      <c r="E46" s="279"/>
      <c r="F46" s="279"/>
      <c r="G46" s="279"/>
      <c r="H46" s="279"/>
      <c r="I46" s="279"/>
      <c r="J46" s="279"/>
      <c r="K46" s="279"/>
      <c r="L46" s="279"/>
      <c r="M46" s="279"/>
      <c r="N46" s="279"/>
      <c r="O46" s="279"/>
      <c r="P46" s="279"/>
      <c r="Q46" s="279"/>
      <c r="R46" s="279"/>
      <c r="S46" s="279"/>
      <c r="T46" s="279"/>
    </row>
    <row r="47" customFormat="false" ht="15.75" hidden="false" customHeight="true" outlineLevel="0" collapsed="false">
      <c r="B47" s="280" t="s">
        <v>532</v>
      </c>
      <c r="C47" s="288"/>
      <c r="D47" s="288"/>
      <c r="E47" s="288"/>
      <c r="F47" s="288"/>
      <c r="G47" s="288"/>
      <c r="H47" s="288"/>
      <c r="I47" s="288"/>
      <c r="J47" s="288"/>
      <c r="K47" s="288"/>
      <c r="L47" s="288"/>
      <c r="M47" s="288"/>
      <c r="N47" s="288"/>
      <c r="O47" s="288"/>
      <c r="P47" s="288"/>
      <c r="Q47" s="288"/>
      <c r="R47" s="288"/>
      <c r="S47" s="288"/>
      <c r="T47" s="288"/>
    </row>
    <row r="48" customFormat="false" ht="15.75" hidden="false" customHeight="true" outlineLevel="0" collapsed="false">
      <c r="B48" s="280"/>
      <c r="C48" s="288"/>
      <c r="D48" s="288"/>
      <c r="E48" s="288"/>
      <c r="F48" s="288"/>
      <c r="G48" s="288"/>
      <c r="H48" s="288"/>
      <c r="I48" s="288"/>
      <c r="J48" s="288"/>
      <c r="K48" s="288"/>
      <c r="L48" s="288"/>
      <c r="M48" s="288"/>
      <c r="N48" s="288"/>
      <c r="O48" s="288"/>
      <c r="P48" s="288"/>
      <c r="Q48" s="288"/>
      <c r="R48" s="288"/>
      <c r="S48" s="288"/>
      <c r="T48" s="288"/>
    </row>
    <row r="49" customFormat="false" ht="15.75" hidden="false" customHeight="true" outlineLevel="0" collapsed="false">
      <c r="B49" s="280" t="s">
        <v>533</v>
      </c>
      <c r="C49" s="279"/>
      <c r="D49" s="279"/>
      <c r="E49" s="279"/>
      <c r="F49" s="279"/>
      <c r="G49" s="279"/>
      <c r="H49" s="279"/>
      <c r="I49" s="279"/>
      <c r="J49" s="279"/>
      <c r="K49" s="279"/>
      <c r="L49" s="279"/>
      <c r="M49" s="279"/>
      <c r="N49" s="279"/>
      <c r="O49" s="279"/>
      <c r="P49" s="279"/>
      <c r="Q49" s="279"/>
      <c r="R49" s="279"/>
      <c r="S49" s="279"/>
      <c r="T49" s="279"/>
    </row>
    <row r="50" customFormat="false" ht="15.75" hidden="false" customHeight="true" outlineLevel="0" collapsed="false">
      <c r="B50" s="280"/>
      <c r="C50" s="279"/>
      <c r="D50" s="279"/>
      <c r="E50" s="279"/>
      <c r="F50" s="279"/>
      <c r="G50" s="279"/>
      <c r="H50" s="279"/>
      <c r="I50" s="279"/>
      <c r="J50" s="279"/>
      <c r="K50" s="279"/>
      <c r="L50" s="279"/>
      <c r="M50" s="279"/>
      <c r="N50" s="279"/>
      <c r="O50" s="279"/>
      <c r="P50" s="279"/>
      <c r="Q50" s="279"/>
      <c r="R50" s="279"/>
      <c r="S50" s="279"/>
      <c r="T50" s="279"/>
    </row>
    <row r="51" customFormat="false" ht="15.75" hidden="false" customHeight="true" outlineLevel="0" collapsed="false">
      <c r="B51" s="280"/>
      <c r="C51" s="287"/>
      <c r="D51" s="287"/>
      <c r="E51" s="287"/>
      <c r="F51" s="287"/>
      <c r="G51" s="287"/>
      <c r="H51" s="287"/>
      <c r="I51" s="287"/>
      <c r="J51" s="287"/>
      <c r="K51" s="287"/>
      <c r="L51" s="287"/>
      <c r="M51" s="287"/>
      <c r="N51" s="287"/>
      <c r="O51" s="287"/>
      <c r="P51" s="287"/>
      <c r="Q51" s="287"/>
      <c r="R51" s="287"/>
      <c r="S51" s="287"/>
      <c r="T51" s="287"/>
    </row>
    <row r="52" customFormat="false" ht="16.5" hidden="false" customHeight="true" outlineLevel="0" collapsed="false"/>
    <row r="53" customFormat="false" ht="16.5" hidden="false" customHeight="true" outlineLevel="0" collapsed="false"/>
    <row r="54" customFormat="false" ht="15.75" hidden="false" customHeight="true" outlineLevel="0" collapsed="false">
      <c r="B54" s="269"/>
      <c r="C54" s="290" t="s">
        <v>536</v>
      </c>
      <c r="D54" s="290"/>
      <c r="E54" s="290"/>
      <c r="F54" s="290"/>
      <c r="G54" s="290"/>
      <c r="H54" s="290"/>
      <c r="I54" s="290"/>
      <c r="J54" s="290"/>
      <c r="K54" s="290"/>
      <c r="L54" s="290"/>
      <c r="M54" s="290"/>
      <c r="N54" s="290"/>
      <c r="O54" s="291" t="s">
        <v>537</v>
      </c>
      <c r="P54" s="291"/>
      <c r="Q54" s="291"/>
      <c r="R54" s="291"/>
      <c r="S54" s="291"/>
      <c r="T54" s="291"/>
      <c r="U54" s="291"/>
      <c r="V54" s="291"/>
      <c r="W54" s="291"/>
      <c r="X54" s="291"/>
      <c r="Y54" s="291"/>
      <c r="Z54" s="291"/>
      <c r="AA54" s="292" t="s">
        <v>538</v>
      </c>
      <c r="AB54" s="292"/>
      <c r="AC54" s="292"/>
      <c r="AD54" s="292"/>
      <c r="AE54" s="292"/>
      <c r="AF54" s="292"/>
      <c r="AG54" s="292"/>
      <c r="AH54" s="292"/>
      <c r="AI54" s="292"/>
      <c r="AJ54" s="292"/>
      <c r="AK54" s="292"/>
      <c r="AL54" s="292"/>
    </row>
    <row r="55" customFormat="false" ht="15.75" hidden="false" customHeight="true" outlineLevel="0" collapsed="false">
      <c r="B55" s="269"/>
      <c r="C55" s="270" t="s">
        <v>539</v>
      </c>
      <c r="D55" s="270"/>
      <c r="E55" s="270"/>
      <c r="F55" s="270"/>
      <c r="G55" s="270"/>
      <c r="H55" s="270"/>
      <c r="I55" s="271" t="s">
        <v>540</v>
      </c>
      <c r="J55" s="271"/>
      <c r="K55" s="271"/>
      <c r="L55" s="271"/>
      <c r="M55" s="271"/>
      <c r="N55" s="271"/>
      <c r="O55" s="272" t="s">
        <v>540</v>
      </c>
      <c r="P55" s="272"/>
      <c r="Q55" s="272"/>
      <c r="R55" s="272"/>
      <c r="S55" s="272"/>
      <c r="T55" s="272"/>
      <c r="U55" s="271" t="s">
        <v>540</v>
      </c>
      <c r="V55" s="271"/>
      <c r="W55" s="271"/>
      <c r="X55" s="271"/>
      <c r="Y55" s="271"/>
      <c r="Z55" s="271"/>
      <c r="AA55" s="293" t="s">
        <v>539</v>
      </c>
      <c r="AB55" s="293"/>
      <c r="AC55" s="293"/>
      <c r="AD55" s="293"/>
      <c r="AE55" s="293"/>
      <c r="AF55" s="293"/>
      <c r="AG55" s="294" t="s">
        <v>540</v>
      </c>
      <c r="AH55" s="294"/>
      <c r="AI55" s="294"/>
      <c r="AJ55" s="294"/>
      <c r="AK55" s="294"/>
      <c r="AL55" s="294"/>
    </row>
    <row r="56" customFormat="false" ht="15.75" hidden="false" customHeight="true" outlineLevel="0" collapsed="false">
      <c r="B56" s="269"/>
      <c r="C56" s="270"/>
      <c r="D56" s="270"/>
      <c r="E56" s="270"/>
      <c r="F56" s="270"/>
      <c r="G56" s="270"/>
      <c r="H56" s="270"/>
      <c r="I56" s="271"/>
      <c r="J56" s="271"/>
      <c r="K56" s="271"/>
      <c r="L56" s="271"/>
      <c r="M56" s="271"/>
      <c r="N56" s="271"/>
      <c r="O56" s="272"/>
      <c r="P56" s="272"/>
      <c r="Q56" s="272"/>
      <c r="R56" s="272"/>
      <c r="S56" s="272"/>
      <c r="T56" s="272"/>
      <c r="U56" s="271"/>
      <c r="V56" s="271"/>
      <c r="W56" s="271"/>
      <c r="X56" s="271"/>
      <c r="Y56" s="271"/>
      <c r="Z56" s="271"/>
      <c r="AA56" s="293"/>
      <c r="AB56" s="293"/>
      <c r="AC56" s="293"/>
      <c r="AD56" s="293"/>
      <c r="AE56" s="293"/>
      <c r="AF56" s="293"/>
      <c r="AG56" s="294"/>
      <c r="AH56" s="294"/>
      <c r="AI56" s="294"/>
      <c r="AJ56" s="294"/>
      <c r="AK56" s="294"/>
      <c r="AL56" s="294"/>
    </row>
    <row r="57" customFormat="false" ht="15.75" hidden="false" customHeight="true" outlineLevel="0" collapsed="false">
      <c r="B57" s="269"/>
      <c r="C57" s="273" t="s">
        <v>526</v>
      </c>
      <c r="D57" s="273"/>
      <c r="E57" s="273"/>
      <c r="F57" s="274" t="s">
        <v>527</v>
      </c>
      <c r="G57" s="274"/>
      <c r="H57" s="274"/>
      <c r="I57" s="273" t="s">
        <v>526</v>
      </c>
      <c r="J57" s="273"/>
      <c r="K57" s="273"/>
      <c r="L57" s="274" t="s">
        <v>527</v>
      </c>
      <c r="M57" s="274"/>
      <c r="N57" s="274"/>
      <c r="O57" s="273" t="s">
        <v>526</v>
      </c>
      <c r="P57" s="273"/>
      <c r="Q57" s="273"/>
      <c r="R57" s="274" t="s">
        <v>527</v>
      </c>
      <c r="S57" s="274"/>
      <c r="T57" s="274"/>
      <c r="U57" s="273" t="s">
        <v>526</v>
      </c>
      <c r="V57" s="273"/>
      <c r="W57" s="273"/>
      <c r="X57" s="274" t="s">
        <v>527</v>
      </c>
      <c r="Y57" s="274"/>
      <c r="Z57" s="274"/>
      <c r="AA57" s="273" t="s">
        <v>526</v>
      </c>
      <c r="AB57" s="273"/>
      <c r="AC57" s="273"/>
      <c r="AD57" s="274" t="s">
        <v>527</v>
      </c>
      <c r="AE57" s="274"/>
      <c r="AF57" s="274"/>
      <c r="AG57" s="273" t="s">
        <v>526</v>
      </c>
      <c r="AH57" s="273"/>
      <c r="AI57" s="273"/>
      <c r="AJ57" s="274" t="s">
        <v>527</v>
      </c>
      <c r="AK57" s="274"/>
      <c r="AL57" s="274"/>
    </row>
    <row r="58" customFormat="false" ht="15.75" hidden="false" customHeight="true" outlineLevel="0" collapsed="false">
      <c r="B58" s="269"/>
      <c r="C58" s="275" t="s">
        <v>528</v>
      </c>
      <c r="D58" s="276" t="s">
        <v>529</v>
      </c>
      <c r="E58" s="276" t="s">
        <v>530</v>
      </c>
      <c r="F58" s="277" t="s">
        <v>528</v>
      </c>
      <c r="G58" s="277" t="s">
        <v>529</v>
      </c>
      <c r="H58" s="277" t="s">
        <v>530</v>
      </c>
      <c r="I58" s="275" t="s">
        <v>528</v>
      </c>
      <c r="J58" s="276" t="s">
        <v>529</v>
      </c>
      <c r="K58" s="276" t="s">
        <v>530</v>
      </c>
      <c r="L58" s="277" t="s">
        <v>528</v>
      </c>
      <c r="M58" s="277" t="s">
        <v>529</v>
      </c>
      <c r="N58" s="277" t="s">
        <v>530</v>
      </c>
      <c r="O58" s="275" t="s">
        <v>528</v>
      </c>
      <c r="P58" s="276" t="s">
        <v>529</v>
      </c>
      <c r="Q58" s="276" t="s">
        <v>530</v>
      </c>
      <c r="R58" s="277" t="s">
        <v>528</v>
      </c>
      <c r="S58" s="277" t="s">
        <v>529</v>
      </c>
      <c r="T58" s="277" t="s">
        <v>530</v>
      </c>
      <c r="U58" s="275" t="s">
        <v>528</v>
      </c>
      <c r="V58" s="276" t="s">
        <v>529</v>
      </c>
      <c r="W58" s="276" t="s">
        <v>530</v>
      </c>
      <c r="X58" s="277" t="s">
        <v>528</v>
      </c>
      <c r="Y58" s="277" t="s">
        <v>529</v>
      </c>
      <c r="Z58" s="277" t="s">
        <v>530</v>
      </c>
      <c r="AA58" s="275" t="s">
        <v>528</v>
      </c>
      <c r="AB58" s="276" t="s">
        <v>529</v>
      </c>
      <c r="AC58" s="276" t="s">
        <v>530</v>
      </c>
      <c r="AD58" s="277" t="s">
        <v>528</v>
      </c>
      <c r="AE58" s="277" t="s">
        <v>529</v>
      </c>
      <c r="AF58" s="277" t="s">
        <v>530</v>
      </c>
      <c r="AG58" s="275" t="s">
        <v>528</v>
      </c>
      <c r="AH58" s="276" t="s">
        <v>529</v>
      </c>
      <c r="AI58" s="276" t="s">
        <v>530</v>
      </c>
      <c r="AJ58" s="277" t="s">
        <v>528</v>
      </c>
      <c r="AK58" s="277" t="s">
        <v>529</v>
      </c>
      <c r="AL58" s="277" t="s">
        <v>530</v>
      </c>
    </row>
    <row r="59" customFormat="false" ht="15.75" hidden="false" customHeight="true" outlineLevel="0" collapsed="false">
      <c r="B59" s="278" t="s">
        <v>531</v>
      </c>
      <c r="C59" s="279" t="s">
        <v>144</v>
      </c>
      <c r="D59" s="279" t="s">
        <v>144</v>
      </c>
      <c r="E59" s="279" t="s">
        <v>144</v>
      </c>
      <c r="F59" s="279" t="s">
        <v>144</v>
      </c>
      <c r="G59" s="279" t="s">
        <v>144</v>
      </c>
      <c r="H59" s="279" t="s">
        <v>144</v>
      </c>
      <c r="I59" s="279" t="s">
        <v>144</v>
      </c>
      <c r="J59" s="279" t="s">
        <v>144</v>
      </c>
      <c r="K59" s="279" t="s">
        <v>144</v>
      </c>
      <c r="L59" s="279" t="s">
        <v>144</v>
      </c>
      <c r="M59" s="279" t="s">
        <v>144</v>
      </c>
      <c r="N59" s="279" t="s">
        <v>144</v>
      </c>
      <c r="O59" s="279" t="s">
        <v>144</v>
      </c>
      <c r="P59" s="279" t="s">
        <v>144</v>
      </c>
      <c r="Q59" s="279" t="s">
        <v>144</v>
      </c>
      <c r="R59" s="279" t="s">
        <v>144</v>
      </c>
      <c r="S59" s="279" t="s">
        <v>144</v>
      </c>
      <c r="T59" s="279" t="s">
        <v>144</v>
      </c>
      <c r="U59" s="279" t="s">
        <v>144</v>
      </c>
      <c r="V59" s="279" t="s">
        <v>144</v>
      </c>
      <c r="W59" s="279" t="s">
        <v>144</v>
      </c>
      <c r="X59" s="279" t="s">
        <v>144</v>
      </c>
      <c r="Y59" s="279" t="s">
        <v>144</v>
      </c>
      <c r="Z59" s="279" t="s">
        <v>144</v>
      </c>
      <c r="AA59" s="279" t="s">
        <v>144</v>
      </c>
      <c r="AB59" s="279" t="s">
        <v>144</v>
      </c>
      <c r="AC59" s="279" t="s">
        <v>144</v>
      </c>
      <c r="AD59" s="279" t="s">
        <v>144</v>
      </c>
      <c r="AE59" s="279" t="s">
        <v>144</v>
      </c>
      <c r="AF59" s="279" t="s">
        <v>144</v>
      </c>
      <c r="AG59" s="279" t="s">
        <v>144</v>
      </c>
      <c r="AH59" s="279" t="s">
        <v>144</v>
      </c>
      <c r="AI59" s="279" t="s">
        <v>144</v>
      </c>
      <c r="AJ59" s="279" t="s">
        <v>144</v>
      </c>
      <c r="AK59" s="279" t="s">
        <v>144</v>
      </c>
      <c r="AL59" s="279" t="s">
        <v>144</v>
      </c>
    </row>
    <row r="60" customFormat="false" ht="15.75" hidden="false" customHeight="true" outlineLevel="0" collapsed="false">
      <c r="B60" s="278"/>
      <c r="C60" s="279"/>
      <c r="D60" s="279"/>
      <c r="E60" s="279"/>
      <c r="F60" s="279"/>
      <c r="G60" s="279"/>
      <c r="H60" s="279"/>
      <c r="I60" s="279"/>
      <c r="J60" s="279"/>
      <c r="K60" s="279"/>
      <c r="L60" s="279"/>
      <c r="M60" s="279"/>
      <c r="N60" s="279"/>
      <c r="O60" s="279"/>
      <c r="P60" s="279"/>
      <c r="Q60" s="279"/>
      <c r="R60" s="279"/>
      <c r="S60" s="279"/>
      <c r="T60" s="279"/>
      <c r="U60" s="279"/>
      <c r="V60" s="279"/>
      <c r="W60" s="279"/>
      <c r="X60" s="279"/>
      <c r="Y60" s="279"/>
      <c r="Z60" s="279"/>
      <c r="AA60" s="279"/>
      <c r="AB60" s="279"/>
      <c r="AC60" s="279"/>
      <c r="AD60" s="279"/>
      <c r="AE60" s="279"/>
      <c r="AF60" s="279"/>
      <c r="AG60" s="279"/>
      <c r="AH60" s="279"/>
      <c r="AI60" s="279"/>
      <c r="AJ60" s="279"/>
      <c r="AK60" s="279"/>
      <c r="AL60" s="279"/>
    </row>
    <row r="61" customFormat="false" ht="15.75" hidden="false" customHeight="true" outlineLevel="0" collapsed="false">
      <c r="B61" s="295" t="s">
        <v>532</v>
      </c>
      <c r="C61" s="288"/>
      <c r="D61" s="288"/>
      <c r="E61" s="288"/>
      <c r="F61" s="288"/>
      <c r="G61" s="288"/>
      <c r="H61" s="288"/>
      <c r="I61" s="288"/>
      <c r="J61" s="288"/>
      <c r="K61" s="288"/>
      <c r="L61" s="288"/>
      <c r="M61" s="288"/>
      <c r="N61" s="288"/>
      <c r="O61" s="279"/>
      <c r="P61" s="279"/>
      <c r="Q61" s="279"/>
      <c r="R61" s="279"/>
      <c r="S61" s="279"/>
      <c r="T61" s="279"/>
      <c r="U61" s="288"/>
      <c r="V61" s="288"/>
      <c r="W61" s="288"/>
      <c r="X61" s="288"/>
      <c r="Y61" s="288"/>
      <c r="Z61" s="288"/>
      <c r="AA61" s="288"/>
      <c r="AB61" s="288"/>
      <c r="AC61" s="288"/>
      <c r="AD61" s="288"/>
      <c r="AE61" s="288"/>
      <c r="AF61" s="288"/>
      <c r="AG61" s="288"/>
      <c r="AH61" s="288"/>
      <c r="AI61" s="288"/>
      <c r="AJ61" s="288"/>
      <c r="AK61" s="288"/>
      <c r="AL61" s="288"/>
    </row>
    <row r="62" customFormat="false" ht="15.75" hidden="false" customHeight="true" outlineLevel="0" collapsed="false">
      <c r="B62" s="295"/>
      <c r="C62" s="288"/>
      <c r="D62" s="288"/>
      <c r="E62" s="288"/>
      <c r="F62" s="288"/>
      <c r="G62" s="288"/>
      <c r="H62" s="288"/>
      <c r="I62" s="288"/>
      <c r="J62" s="288"/>
      <c r="K62" s="288"/>
      <c r="L62" s="288"/>
      <c r="M62" s="288"/>
      <c r="N62" s="288"/>
      <c r="O62" s="279"/>
      <c r="P62" s="279"/>
      <c r="Q62" s="279"/>
      <c r="R62" s="279"/>
      <c r="S62" s="279"/>
      <c r="T62" s="279"/>
      <c r="U62" s="288"/>
      <c r="V62" s="288"/>
      <c r="W62" s="288"/>
      <c r="X62" s="288"/>
      <c r="Y62" s="288"/>
      <c r="Z62" s="288"/>
      <c r="AA62" s="288"/>
      <c r="AB62" s="288"/>
      <c r="AC62" s="288"/>
      <c r="AD62" s="288"/>
      <c r="AE62" s="288"/>
      <c r="AF62" s="288"/>
      <c r="AG62" s="288"/>
      <c r="AH62" s="288"/>
      <c r="AI62" s="288"/>
      <c r="AJ62" s="288"/>
      <c r="AK62" s="288"/>
      <c r="AL62" s="288"/>
    </row>
    <row r="63" customFormat="false" ht="15.75" hidden="false" customHeight="true" outlineLevel="0" collapsed="false">
      <c r="B63" s="295" t="s">
        <v>533</v>
      </c>
      <c r="C63" s="289"/>
      <c r="D63" s="289"/>
      <c r="E63" s="289"/>
      <c r="F63" s="289"/>
      <c r="G63" s="289"/>
      <c r="H63" s="296"/>
      <c r="I63" s="289"/>
      <c r="J63" s="289"/>
      <c r="K63" s="289"/>
      <c r="L63" s="289"/>
      <c r="M63" s="289"/>
      <c r="N63" s="296"/>
      <c r="O63" s="289"/>
      <c r="P63" s="289"/>
      <c r="Q63" s="289"/>
      <c r="R63" s="289"/>
      <c r="S63" s="289"/>
      <c r="T63" s="296"/>
      <c r="U63" s="289"/>
      <c r="V63" s="289"/>
      <c r="W63" s="289"/>
      <c r="X63" s="289"/>
      <c r="Y63" s="289"/>
      <c r="Z63" s="296"/>
      <c r="AA63" s="289"/>
      <c r="AB63" s="289"/>
      <c r="AC63" s="289"/>
      <c r="AD63" s="289"/>
      <c r="AE63" s="289"/>
      <c r="AF63" s="296"/>
      <c r="AG63" s="279"/>
      <c r="AH63" s="279"/>
      <c r="AI63" s="279"/>
      <c r="AJ63" s="279"/>
      <c r="AK63" s="279"/>
      <c r="AL63" s="286"/>
    </row>
    <row r="64" customFormat="false" ht="15.75" hidden="false" customHeight="true" outlineLevel="0" collapsed="false">
      <c r="B64" s="295"/>
      <c r="C64" s="295"/>
      <c r="D64" s="295"/>
      <c r="E64" s="295"/>
      <c r="F64" s="295"/>
      <c r="G64" s="295"/>
      <c r="H64" s="295"/>
      <c r="I64" s="295"/>
      <c r="J64" s="295"/>
      <c r="K64" s="295"/>
      <c r="L64" s="295"/>
      <c r="M64" s="295"/>
      <c r="N64" s="295"/>
      <c r="O64" s="295"/>
      <c r="P64" s="295"/>
      <c r="Q64" s="295"/>
      <c r="R64" s="295"/>
      <c r="S64" s="295"/>
      <c r="T64" s="295"/>
      <c r="U64" s="295"/>
      <c r="V64" s="295"/>
      <c r="W64" s="295"/>
      <c r="X64" s="295"/>
      <c r="Y64" s="295"/>
      <c r="Z64" s="295"/>
      <c r="AA64" s="295"/>
      <c r="AB64" s="295"/>
      <c r="AC64" s="295"/>
      <c r="AD64" s="295"/>
      <c r="AE64" s="295"/>
      <c r="AF64" s="295"/>
      <c r="AG64" s="279"/>
      <c r="AH64" s="279"/>
      <c r="AI64" s="279"/>
      <c r="AJ64" s="279"/>
      <c r="AK64" s="279"/>
      <c r="AL64" s="279"/>
    </row>
    <row r="65" customFormat="false" ht="15.75" hidden="false" customHeight="true" outlineLevel="0" collapsed="false">
      <c r="B65" s="280"/>
      <c r="C65" s="287"/>
      <c r="D65" s="287"/>
      <c r="E65" s="287"/>
      <c r="F65" s="287"/>
      <c r="G65" s="287"/>
      <c r="H65" s="287"/>
      <c r="I65" s="287"/>
      <c r="J65" s="287"/>
      <c r="K65" s="287"/>
      <c r="L65" s="287"/>
      <c r="M65" s="287"/>
      <c r="N65" s="287"/>
      <c r="O65" s="287"/>
      <c r="P65" s="287"/>
      <c r="Q65" s="287"/>
      <c r="R65" s="287"/>
      <c r="S65" s="287"/>
      <c r="T65" s="287"/>
      <c r="U65" s="287"/>
      <c r="V65" s="287"/>
      <c r="W65" s="287"/>
      <c r="X65" s="287"/>
      <c r="Y65" s="287"/>
      <c r="Z65" s="287"/>
      <c r="AA65" s="287"/>
      <c r="AB65" s="287"/>
      <c r="AC65" s="287"/>
      <c r="AD65" s="287"/>
      <c r="AE65" s="287"/>
      <c r="AF65" s="287"/>
      <c r="AG65" s="287"/>
      <c r="AH65" s="287"/>
      <c r="AI65" s="287"/>
      <c r="AJ65" s="287"/>
      <c r="AK65" s="287"/>
      <c r="AL65" s="287"/>
    </row>
    <row r="66" customFormat="false" ht="15.75" hidden="false" customHeight="true" outlineLevel="0" collapsed="false">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c r="AB66" s="120"/>
      <c r="AC66" s="120"/>
      <c r="AD66" s="120"/>
      <c r="AE66" s="120"/>
      <c r="AF66" s="120"/>
      <c r="AG66" s="297"/>
      <c r="AH66" s="297"/>
      <c r="AI66" s="297"/>
      <c r="AJ66" s="297"/>
      <c r="AK66" s="297"/>
      <c r="AL66" s="297"/>
    </row>
    <row r="67" customFormat="false" ht="16.5" hidden="false" customHeight="true" outlineLevel="0" collapsed="false"/>
    <row r="68" customFormat="false" ht="16.5" hidden="false" customHeight="true" outlineLevel="0" collapsed="false"/>
    <row r="69" customFormat="false" ht="15.75" hidden="false" customHeight="true" outlineLevel="0" collapsed="false">
      <c r="B69" s="269"/>
      <c r="C69" s="270" t="s">
        <v>541</v>
      </c>
      <c r="D69" s="270"/>
      <c r="E69" s="270"/>
      <c r="F69" s="270"/>
      <c r="G69" s="270"/>
      <c r="H69" s="270"/>
      <c r="I69" s="271" t="s">
        <v>542</v>
      </c>
      <c r="J69" s="271"/>
      <c r="K69" s="271"/>
      <c r="L69" s="271"/>
      <c r="M69" s="271"/>
      <c r="N69" s="271"/>
    </row>
    <row r="70" customFormat="false" ht="15.75" hidden="false" customHeight="true" outlineLevel="0" collapsed="false">
      <c r="B70" s="269"/>
      <c r="C70" s="270"/>
      <c r="D70" s="270"/>
      <c r="E70" s="270"/>
      <c r="F70" s="270"/>
      <c r="G70" s="270"/>
      <c r="H70" s="270"/>
      <c r="I70" s="271"/>
      <c r="J70" s="271"/>
      <c r="K70" s="271"/>
      <c r="L70" s="271"/>
      <c r="M70" s="271"/>
      <c r="N70" s="271"/>
    </row>
    <row r="71" customFormat="false" ht="15.75" hidden="false" customHeight="true" outlineLevel="0" collapsed="false">
      <c r="B71" s="269"/>
      <c r="C71" s="273" t="s">
        <v>526</v>
      </c>
      <c r="D71" s="273"/>
      <c r="E71" s="273"/>
      <c r="F71" s="274" t="s">
        <v>527</v>
      </c>
      <c r="G71" s="274"/>
      <c r="H71" s="274"/>
      <c r="I71" s="273" t="s">
        <v>526</v>
      </c>
      <c r="J71" s="273"/>
      <c r="K71" s="273"/>
      <c r="L71" s="274" t="s">
        <v>527</v>
      </c>
      <c r="M71" s="274"/>
      <c r="N71" s="274"/>
    </row>
    <row r="72" customFormat="false" ht="15.75" hidden="false" customHeight="true" outlineLevel="0" collapsed="false">
      <c r="B72" s="269"/>
      <c r="C72" s="275" t="s">
        <v>528</v>
      </c>
      <c r="D72" s="276" t="s">
        <v>529</v>
      </c>
      <c r="E72" s="276" t="s">
        <v>530</v>
      </c>
      <c r="F72" s="277" t="s">
        <v>528</v>
      </c>
      <c r="G72" s="277" t="s">
        <v>529</v>
      </c>
      <c r="H72" s="277" t="s">
        <v>530</v>
      </c>
      <c r="I72" s="275" t="s">
        <v>528</v>
      </c>
      <c r="J72" s="276" t="s">
        <v>529</v>
      </c>
      <c r="K72" s="276" t="s">
        <v>530</v>
      </c>
      <c r="L72" s="277" t="s">
        <v>528</v>
      </c>
      <c r="M72" s="277" t="s">
        <v>529</v>
      </c>
      <c r="N72" s="277" t="s">
        <v>530</v>
      </c>
    </row>
    <row r="73" customFormat="false" ht="15.75" hidden="false" customHeight="true" outlineLevel="0" collapsed="false">
      <c r="B73" s="278" t="s">
        <v>531</v>
      </c>
      <c r="C73" s="279" t="s">
        <v>144</v>
      </c>
      <c r="D73" s="279" t="s">
        <v>144</v>
      </c>
      <c r="E73" s="279" t="s">
        <v>144</v>
      </c>
      <c r="F73" s="279" t="s">
        <v>144</v>
      </c>
      <c r="G73" s="279" t="s">
        <v>144</v>
      </c>
      <c r="H73" s="279" t="s">
        <v>144</v>
      </c>
      <c r="I73" s="279" t="s">
        <v>144</v>
      </c>
      <c r="J73" s="279" t="s">
        <v>144</v>
      </c>
      <c r="K73" s="279" t="s">
        <v>144</v>
      </c>
      <c r="L73" s="279" t="s">
        <v>144</v>
      </c>
      <c r="M73" s="279" t="s">
        <v>144</v>
      </c>
      <c r="N73" s="279" t="s">
        <v>144</v>
      </c>
    </row>
    <row r="74" customFormat="false" ht="15.75" hidden="false" customHeight="true" outlineLevel="0" collapsed="false">
      <c r="B74" s="278"/>
      <c r="C74" s="279"/>
      <c r="D74" s="279"/>
      <c r="E74" s="279"/>
      <c r="F74" s="279"/>
      <c r="G74" s="279"/>
      <c r="H74" s="279"/>
      <c r="I74" s="279"/>
      <c r="J74" s="279"/>
      <c r="K74" s="279"/>
      <c r="L74" s="279"/>
      <c r="M74" s="279"/>
      <c r="N74" s="279"/>
    </row>
    <row r="75" customFormat="false" ht="15.75" hidden="false" customHeight="true" outlineLevel="0" collapsed="false">
      <c r="B75" s="280" t="s">
        <v>532</v>
      </c>
      <c r="C75" s="279"/>
      <c r="D75" s="279"/>
      <c r="E75" s="288"/>
      <c r="F75" s="279"/>
      <c r="G75" s="279"/>
      <c r="H75" s="288"/>
      <c r="I75" s="279"/>
      <c r="J75" s="279"/>
      <c r="K75" s="288"/>
      <c r="L75" s="279"/>
      <c r="M75" s="279"/>
      <c r="N75" s="288"/>
    </row>
    <row r="76" customFormat="false" ht="15.75" hidden="false" customHeight="true" outlineLevel="0" collapsed="false">
      <c r="B76" s="280"/>
      <c r="C76" s="279"/>
      <c r="D76" s="279"/>
      <c r="E76" s="288"/>
      <c r="F76" s="279"/>
      <c r="G76" s="279"/>
      <c r="H76" s="288"/>
      <c r="I76" s="279"/>
      <c r="J76" s="279"/>
      <c r="K76" s="288"/>
      <c r="L76" s="279"/>
      <c r="M76" s="279"/>
      <c r="N76" s="288"/>
    </row>
    <row r="77" customFormat="false" ht="15.75" hidden="false" customHeight="true" outlineLevel="0" collapsed="false">
      <c r="B77" s="280" t="s">
        <v>533</v>
      </c>
      <c r="C77" s="279"/>
      <c r="D77" s="279"/>
      <c r="E77" s="288"/>
      <c r="F77" s="279"/>
      <c r="G77" s="279"/>
      <c r="H77" s="298"/>
      <c r="I77" s="279"/>
      <c r="J77" s="279"/>
      <c r="K77" s="279"/>
      <c r="L77" s="279"/>
      <c r="M77" s="279"/>
      <c r="N77" s="279"/>
    </row>
    <row r="78" customFormat="false" ht="15.75" hidden="false" customHeight="true" outlineLevel="0" collapsed="false">
      <c r="B78" s="280"/>
      <c r="C78" s="279"/>
      <c r="D78" s="279"/>
      <c r="E78" s="288"/>
      <c r="F78" s="279"/>
      <c r="G78" s="279"/>
      <c r="H78" s="298"/>
      <c r="I78" s="279"/>
      <c r="J78" s="279"/>
      <c r="K78" s="279"/>
      <c r="L78" s="279"/>
      <c r="M78" s="279"/>
      <c r="N78" s="279"/>
    </row>
    <row r="79" customFormat="false" ht="15.75" hidden="false" customHeight="true" outlineLevel="0" collapsed="false">
      <c r="B79" s="280"/>
      <c r="C79" s="287"/>
      <c r="D79" s="287"/>
      <c r="E79" s="287"/>
      <c r="F79" s="287"/>
      <c r="G79" s="287"/>
      <c r="H79" s="287"/>
      <c r="I79" s="287"/>
      <c r="J79" s="287"/>
      <c r="K79" s="287"/>
      <c r="L79" s="287"/>
      <c r="M79" s="287"/>
      <c r="N79" s="287"/>
    </row>
  </sheetData>
  <mergeCells count="382">
    <mergeCell ref="C3:O3"/>
    <mergeCell ref="C4:O4"/>
    <mergeCell ref="B15:B18"/>
    <mergeCell ref="C15:H16"/>
    <mergeCell ref="I15:N16"/>
    <mergeCell ref="O15:T16"/>
    <mergeCell ref="C17:E17"/>
    <mergeCell ref="F17:H17"/>
    <mergeCell ref="I17:K17"/>
    <mergeCell ref="L17:N17"/>
    <mergeCell ref="O17:Q17"/>
    <mergeCell ref="R17:T17"/>
    <mergeCell ref="B19:B20"/>
    <mergeCell ref="C19:C20"/>
    <mergeCell ref="D19:D20"/>
    <mergeCell ref="E19:E20"/>
    <mergeCell ref="F19:F20"/>
    <mergeCell ref="G19:G20"/>
    <mergeCell ref="H19:H20"/>
    <mergeCell ref="I19:I20"/>
    <mergeCell ref="J19:J20"/>
    <mergeCell ref="K19:K20"/>
    <mergeCell ref="L19:L20"/>
    <mergeCell ref="M19:M20"/>
    <mergeCell ref="N19:N20"/>
    <mergeCell ref="O19:O20"/>
    <mergeCell ref="P19:P20"/>
    <mergeCell ref="Q19:Q20"/>
    <mergeCell ref="R19:R20"/>
    <mergeCell ref="S19:S20"/>
    <mergeCell ref="T19:T20"/>
    <mergeCell ref="B21:B22"/>
    <mergeCell ref="C21:C22"/>
    <mergeCell ref="D21:D22"/>
    <mergeCell ref="E21:E22"/>
    <mergeCell ref="F21:F22"/>
    <mergeCell ref="G21:G22"/>
    <mergeCell ref="H21:H22"/>
    <mergeCell ref="I21:I22"/>
    <mergeCell ref="J21:J22"/>
    <mergeCell ref="K21:K22"/>
    <mergeCell ref="L21:L22"/>
    <mergeCell ref="M21:M22"/>
    <mergeCell ref="N21:N22"/>
    <mergeCell ref="O21:O22"/>
    <mergeCell ref="P21:P22"/>
    <mergeCell ref="Q21:Q22"/>
    <mergeCell ref="R21:R22"/>
    <mergeCell ref="S21:S22"/>
    <mergeCell ref="T21:T22"/>
    <mergeCell ref="B23:B24"/>
    <mergeCell ref="C23:C24"/>
    <mergeCell ref="D23:D24"/>
    <mergeCell ref="E23:E24"/>
    <mergeCell ref="F23:F24"/>
    <mergeCell ref="G23:G24"/>
    <mergeCell ref="H23:H24"/>
    <mergeCell ref="I23:I24"/>
    <mergeCell ref="J23:J24"/>
    <mergeCell ref="K23:K24"/>
    <mergeCell ref="L23:L24"/>
    <mergeCell ref="M23:M24"/>
    <mergeCell ref="N23:N24"/>
    <mergeCell ref="O23:O24"/>
    <mergeCell ref="P23:P24"/>
    <mergeCell ref="Q23:Q24"/>
    <mergeCell ref="R23:R24"/>
    <mergeCell ref="S23:S24"/>
    <mergeCell ref="T23:T24"/>
    <mergeCell ref="B28:B31"/>
    <mergeCell ref="C28:H29"/>
    <mergeCell ref="I28:N29"/>
    <mergeCell ref="O28:T29"/>
    <mergeCell ref="C30:E30"/>
    <mergeCell ref="F30:H30"/>
    <mergeCell ref="I30:K30"/>
    <mergeCell ref="L30:N30"/>
    <mergeCell ref="O30:Q30"/>
    <mergeCell ref="R30:T30"/>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B41:B44"/>
    <mergeCell ref="C41:H42"/>
    <mergeCell ref="I41:N42"/>
    <mergeCell ref="O41:T42"/>
    <mergeCell ref="C43:E43"/>
    <mergeCell ref="F43:H43"/>
    <mergeCell ref="I43:K43"/>
    <mergeCell ref="L43:N43"/>
    <mergeCell ref="O43:Q43"/>
    <mergeCell ref="R43:T43"/>
    <mergeCell ref="B45:B46"/>
    <mergeCell ref="C45:C46"/>
    <mergeCell ref="D45:D46"/>
    <mergeCell ref="E45:E46"/>
    <mergeCell ref="F45:F46"/>
    <mergeCell ref="G45:G46"/>
    <mergeCell ref="H45:H46"/>
    <mergeCell ref="I45:I46"/>
    <mergeCell ref="J45:J46"/>
    <mergeCell ref="K45:K46"/>
    <mergeCell ref="L45:L46"/>
    <mergeCell ref="M45:M46"/>
    <mergeCell ref="N45:N46"/>
    <mergeCell ref="O45:O46"/>
    <mergeCell ref="P45:P46"/>
    <mergeCell ref="Q45:Q46"/>
    <mergeCell ref="R45:R46"/>
    <mergeCell ref="S45:S46"/>
    <mergeCell ref="T45:T46"/>
    <mergeCell ref="B47:B48"/>
    <mergeCell ref="C47:C48"/>
    <mergeCell ref="D47:D48"/>
    <mergeCell ref="E47:E48"/>
    <mergeCell ref="F47:F48"/>
    <mergeCell ref="G47:G48"/>
    <mergeCell ref="H47:H48"/>
    <mergeCell ref="I47:I48"/>
    <mergeCell ref="J47:J48"/>
    <mergeCell ref="K47:K48"/>
    <mergeCell ref="L47:L48"/>
    <mergeCell ref="M47:M48"/>
    <mergeCell ref="N47:N48"/>
    <mergeCell ref="O47:O48"/>
    <mergeCell ref="P47:P48"/>
    <mergeCell ref="Q47:Q48"/>
    <mergeCell ref="R47:R48"/>
    <mergeCell ref="S47:S48"/>
    <mergeCell ref="T47:T48"/>
    <mergeCell ref="B49:B50"/>
    <mergeCell ref="C49:C50"/>
    <mergeCell ref="D49:D50"/>
    <mergeCell ref="E49:E50"/>
    <mergeCell ref="F49:F50"/>
    <mergeCell ref="G49:G50"/>
    <mergeCell ref="H49:H50"/>
    <mergeCell ref="I49:I50"/>
    <mergeCell ref="J49:J50"/>
    <mergeCell ref="K49:K50"/>
    <mergeCell ref="L49:L50"/>
    <mergeCell ref="M49:M50"/>
    <mergeCell ref="N49:N50"/>
    <mergeCell ref="O49:O50"/>
    <mergeCell ref="P49:P50"/>
    <mergeCell ref="Q49:Q50"/>
    <mergeCell ref="R49:R50"/>
    <mergeCell ref="S49:S50"/>
    <mergeCell ref="T49:T50"/>
    <mergeCell ref="B54:B58"/>
    <mergeCell ref="C54:N54"/>
    <mergeCell ref="O54:Z54"/>
    <mergeCell ref="AA54:AL54"/>
    <mergeCell ref="C55:H56"/>
    <mergeCell ref="I55:N56"/>
    <mergeCell ref="O55:T56"/>
    <mergeCell ref="U55:Z56"/>
    <mergeCell ref="AA55:AF56"/>
    <mergeCell ref="AG55:AL56"/>
    <mergeCell ref="C57:E57"/>
    <mergeCell ref="F57:H57"/>
    <mergeCell ref="I57:K57"/>
    <mergeCell ref="L57:N57"/>
    <mergeCell ref="O57:Q57"/>
    <mergeCell ref="R57:T57"/>
    <mergeCell ref="U57:W57"/>
    <mergeCell ref="X57:Z57"/>
    <mergeCell ref="AA57:AC57"/>
    <mergeCell ref="AD57:AF57"/>
    <mergeCell ref="AG57:AI57"/>
    <mergeCell ref="AJ57:AL57"/>
    <mergeCell ref="B59:B60"/>
    <mergeCell ref="C59:C60"/>
    <mergeCell ref="D59:D60"/>
    <mergeCell ref="E59:E60"/>
    <mergeCell ref="F59:F60"/>
    <mergeCell ref="G59:G60"/>
    <mergeCell ref="H59:H60"/>
    <mergeCell ref="I59:I60"/>
    <mergeCell ref="J59:J60"/>
    <mergeCell ref="K59:K60"/>
    <mergeCell ref="L59:L60"/>
    <mergeCell ref="M59:M60"/>
    <mergeCell ref="N59:N60"/>
    <mergeCell ref="O59:O60"/>
    <mergeCell ref="P59:P60"/>
    <mergeCell ref="Q59:Q60"/>
    <mergeCell ref="R59:R60"/>
    <mergeCell ref="S59:S60"/>
    <mergeCell ref="T59:T60"/>
    <mergeCell ref="U59:U60"/>
    <mergeCell ref="V59:V60"/>
    <mergeCell ref="W59:W60"/>
    <mergeCell ref="X59:X60"/>
    <mergeCell ref="Y59:Y60"/>
    <mergeCell ref="Z59:Z60"/>
    <mergeCell ref="AA59:AA60"/>
    <mergeCell ref="AB59:AB60"/>
    <mergeCell ref="AC59:AC60"/>
    <mergeCell ref="AD59:AD60"/>
    <mergeCell ref="AE59:AE60"/>
    <mergeCell ref="AF59:AF60"/>
    <mergeCell ref="AG59:AG60"/>
    <mergeCell ref="AH59:AH60"/>
    <mergeCell ref="AI59:AI60"/>
    <mergeCell ref="AJ59:AJ60"/>
    <mergeCell ref="AK59:AK60"/>
    <mergeCell ref="AL59:AL60"/>
    <mergeCell ref="B61:B62"/>
    <mergeCell ref="C61:C62"/>
    <mergeCell ref="D61:D62"/>
    <mergeCell ref="E61:E62"/>
    <mergeCell ref="F61:F62"/>
    <mergeCell ref="G61:G62"/>
    <mergeCell ref="H61:H62"/>
    <mergeCell ref="I61:I62"/>
    <mergeCell ref="J61:J62"/>
    <mergeCell ref="K61:K62"/>
    <mergeCell ref="L61:L62"/>
    <mergeCell ref="M61:M62"/>
    <mergeCell ref="N61:N62"/>
    <mergeCell ref="O61:O62"/>
    <mergeCell ref="P61:P62"/>
    <mergeCell ref="Q61:Q62"/>
    <mergeCell ref="R61:R62"/>
    <mergeCell ref="S61:S62"/>
    <mergeCell ref="T61:T62"/>
    <mergeCell ref="U61:U62"/>
    <mergeCell ref="V61:V62"/>
    <mergeCell ref="W61:W62"/>
    <mergeCell ref="X61:X62"/>
    <mergeCell ref="Y61:Y62"/>
    <mergeCell ref="Z61:Z62"/>
    <mergeCell ref="AA61:AA62"/>
    <mergeCell ref="AB61:AB62"/>
    <mergeCell ref="AC61:AC62"/>
    <mergeCell ref="AD61:AD62"/>
    <mergeCell ref="AE61:AE62"/>
    <mergeCell ref="AF61:AF62"/>
    <mergeCell ref="AG61:AG62"/>
    <mergeCell ref="AH61:AH62"/>
    <mergeCell ref="AI61:AI62"/>
    <mergeCell ref="AJ61:AJ62"/>
    <mergeCell ref="AK61:AK62"/>
    <mergeCell ref="AL61:AL62"/>
    <mergeCell ref="B63:B64"/>
    <mergeCell ref="C63:C64"/>
    <mergeCell ref="D63:D64"/>
    <mergeCell ref="E63:E64"/>
    <mergeCell ref="F63:F64"/>
    <mergeCell ref="G63:G64"/>
    <mergeCell ref="H63:H64"/>
    <mergeCell ref="I63:I64"/>
    <mergeCell ref="J63:J64"/>
    <mergeCell ref="K63:K64"/>
    <mergeCell ref="L63:L64"/>
    <mergeCell ref="M63:M64"/>
    <mergeCell ref="N63:N64"/>
    <mergeCell ref="O63:O64"/>
    <mergeCell ref="P63:P64"/>
    <mergeCell ref="Q63:Q64"/>
    <mergeCell ref="R63:R64"/>
    <mergeCell ref="S63:S64"/>
    <mergeCell ref="T63:T64"/>
    <mergeCell ref="U63:U64"/>
    <mergeCell ref="V63:V64"/>
    <mergeCell ref="W63:W64"/>
    <mergeCell ref="X63:X64"/>
    <mergeCell ref="Y63:Y64"/>
    <mergeCell ref="Z63:Z64"/>
    <mergeCell ref="AA63:AA64"/>
    <mergeCell ref="AB63:AB64"/>
    <mergeCell ref="AC63:AC64"/>
    <mergeCell ref="AD63:AD64"/>
    <mergeCell ref="AE63:AE64"/>
    <mergeCell ref="AF63:AF64"/>
    <mergeCell ref="AG63:AG64"/>
    <mergeCell ref="AH63:AH64"/>
    <mergeCell ref="AI63:AI64"/>
    <mergeCell ref="AJ63:AJ64"/>
    <mergeCell ref="AK63:AK64"/>
    <mergeCell ref="AL63:AL64"/>
    <mergeCell ref="B69:B72"/>
    <mergeCell ref="C69:H70"/>
    <mergeCell ref="I69:N70"/>
    <mergeCell ref="C71:E71"/>
    <mergeCell ref="F71:H71"/>
    <mergeCell ref="I71:K71"/>
    <mergeCell ref="L71:N71"/>
    <mergeCell ref="B73:B74"/>
    <mergeCell ref="C73:C74"/>
    <mergeCell ref="D73:D74"/>
    <mergeCell ref="E73:E74"/>
    <mergeCell ref="F73:F74"/>
    <mergeCell ref="G73:G74"/>
    <mergeCell ref="H73:H74"/>
    <mergeCell ref="I73:I74"/>
    <mergeCell ref="J73:J74"/>
    <mergeCell ref="K73:K74"/>
    <mergeCell ref="L73:L74"/>
    <mergeCell ref="M73:M74"/>
    <mergeCell ref="N73:N74"/>
    <mergeCell ref="B75:B76"/>
    <mergeCell ref="C75:C76"/>
    <mergeCell ref="D75:D76"/>
    <mergeCell ref="E75:E76"/>
    <mergeCell ref="F75:F76"/>
    <mergeCell ref="G75:G76"/>
    <mergeCell ref="H75:H76"/>
    <mergeCell ref="I75:I76"/>
    <mergeCell ref="J75:J76"/>
    <mergeCell ref="K75:K76"/>
    <mergeCell ref="L75:L76"/>
    <mergeCell ref="M75:M76"/>
    <mergeCell ref="N75:N76"/>
    <mergeCell ref="B77:B78"/>
    <mergeCell ref="C77:C78"/>
    <mergeCell ref="D77:D78"/>
    <mergeCell ref="E77:E78"/>
    <mergeCell ref="F77:F78"/>
    <mergeCell ref="G77:G78"/>
    <mergeCell ref="H77:H78"/>
    <mergeCell ref="I77:I78"/>
    <mergeCell ref="J77:J78"/>
    <mergeCell ref="K77:K78"/>
    <mergeCell ref="L77:L78"/>
    <mergeCell ref="M77:M78"/>
    <mergeCell ref="N77:N78"/>
  </mergeCell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CCFF"/>
    <pageSetUpPr fitToPage="false"/>
  </sheetPr>
  <dimension ref="A1:V41"/>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H43" activeCellId="0" sqref="H43"/>
    </sheetView>
  </sheetViews>
  <sheetFormatPr defaultRowHeight="14.25"/>
  <cols>
    <col collapsed="false" hidden="false" max="1" min="1" style="0" width="7.87854251012146"/>
    <col collapsed="false" hidden="false" max="2" min="2" style="0" width="21.502024291498"/>
    <col collapsed="false" hidden="false" max="3" min="3" style="0" width="16.3765182186235"/>
    <col collapsed="false" hidden="false" max="4" min="4" style="0" width="15.3765182186235"/>
    <col collapsed="false" hidden="false" max="5" min="5" style="0" width="23.3724696356275"/>
    <col collapsed="false" hidden="false" max="6" min="6" style="0" width="33.1295546558704"/>
    <col collapsed="false" hidden="false" max="7" min="7" style="0" width="9.12550607287449"/>
    <col collapsed="false" hidden="false" max="8" min="8" style="0" width="8.62753036437247"/>
    <col collapsed="false" hidden="false" max="9" min="9" style="0" width="7.24696356275304"/>
    <col collapsed="false" hidden="false" max="10" min="10" style="0" width="6.24696356275304"/>
    <col collapsed="false" hidden="false" max="11" min="11" style="0" width="6.61943319838057"/>
    <col collapsed="false" hidden="false" max="12" min="12" style="0" width="6.74898785425101"/>
    <col collapsed="false" hidden="false" max="19" min="13" style="0" width="5.61943319838057"/>
    <col collapsed="false" hidden="false" max="20" min="20" style="0" width="7.12550607287449"/>
    <col collapsed="false" hidden="false" max="21" min="21" style="0" width="7.87854251012146"/>
    <col collapsed="false" hidden="false" max="22" min="22" style="0" width="11.8744939271255"/>
    <col collapsed="false" hidden="false" max="1025" min="23" style="0" width="7.87854251012146"/>
  </cols>
  <sheetData>
    <row r="1" customFormat="false" ht="16.5" hidden="false" customHeight="false" outlineLevel="0" collapsed="false">
      <c r="A1" s="120"/>
      <c r="B1" s="120"/>
      <c r="C1" s="120"/>
      <c r="D1" s="120"/>
      <c r="E1" s="120"/>
      <c r="F1" s="45"/>
      <c r="G1" s="45"/>
      <c r="H1" s="120"/>
      <c r="I1" s="120"/>
      <c r="J1" s="120"/>
      <c r="K1" s="45"/>
      <c r="L1" s="120"/>
      <c r="M1" s="120"/>
      <c r="N1" s="120"/>
      <c r="O1" s="120"/>
      <c r="P1" s="120"/>
      <c r="Q1" s="120"/>
      <c r="R1" s="120"/>
      <c r="S1" s="120"/>
      <c r="T1" s="45"/>
    </row>
    <row r="2" s="120" customFormat="true" ht="16.5" hidden="false" customHeight="false" outlineLevel="0" collapsed="false">
      <c r="A2" s="122" t="s">
        <v>543</v>
      </c>
      <c r="B2" s="122"/>
      <c r="C2" s="122"/>
      <c r="D2" s="122"/>
      <c r="E2" s="122"/>
      <c r="F2" s="122"/>
      <c r="G2" s="122"/>
      <c r="H2" s="122"/>
      <c r="I2" s="122"/>
      <c r="J2" s="122"/>
      <c r="K2" s="122"/>
      <c r="L2" s="122"/>
      <c r="M2" s="122"/>
      <c r="N2" s="122"/>
      <c r="O2" s="122"/>
      <c r="P2" s="122"/>
      <c r="Q2" s="122"/>
      <c r="R2" s="122"/>
      <c r="S2" s="122"/>
      <c r="T2" s="122"/>
    </row>
    <row r="3" customFormat="false" ht="16.5" hidden="false" customHeight="false" outlineLevel="0" collapsed="false">
      <c r="B3" s="120"/>
      <c r="C3" s="120"/>
      <c r="D3" s="120"/>
      <c r="E3" s="120"/>
      <c r="F3" s="45"/>
      <c r="G3" s="45"/>
      <c r="H3" s="120"/>
      <c r="I3" s="120"/>
      <c r="J3" s="120"/>
      <c r="K3" s="45"/>
      <c r="L3" s="120"/>
      <c r="M3" s="120"/>
      <c r="N3" s="120"/>
      <c r="O3" s="120"/>
      <c r="P3" s="120"/>
      <c r="Q3" s="120"/>
      <c r="R3" s="120"/>
      <c r="S3" s="120"/>
      <c r="T3" s="45"/>
    </row>
    <row r="4" s="120" customFormat="true" ht="33.75" hidden="false" customHeight="true" outlineLevel="0" collapsed="false">
      <c r="B4" s="123" t="s">
        <v>21</v>
      </c>
      <c r="C4" s="124"/>
      <c r="D4" s="124"/>
      <c r="E4" s="124"/>
      <c r="F4" s="124"/>
      <c r="G4" s="124"/>
      <c r="H4" s="124"/>
      <c r="I4" s="124"/>
      <c r="J4" s="124"/>
      <c r="K4" s="124"/>
      <c r="L4" s="124"/>
      <c r="M4" s="124"/>
      <c r="N4" s="124"/>
      <c r="O4" s="124"/>
    </row>
    <row r="5" customFormat="false" ht="22.5" hidden="false" customHeight="true" outlineLevel="0" collapsed="false">
      <c r="A5" s="120"/>
      <c r="B5" s="123" t="s">
        <v>22</v>
      </c>
      <c r="C5" s="253" t="s">
        <v>356</v>
      </c>
      <c r="D5" s="253"/>
      <c r="E5" s="253"/>
      <c r="F5" s="253"/>
      <c r="G5" s="253"/>
      <c r="H5" s="253"/>
      <c r="I5" s="253"/>
      <c r="J5" s="253"/>
      <c r="K5" s="253"/>
      <c r="L5" s="253"/>
      <c r="M5" s="253"/>
      <c r="N5" s="253"/>
      <c r="O5" s="253"/>
    </row>
    <row r="6" customFormat="false" ht="16.5" hidden="false" customHeight="false" outlineLevel="0" collapsed="false">
      <c r="A6" s="120"/>
    </row>
    <row r="7" customFormat="false" ht="16.5" hidden="false" customHeight="false" outlineLevel="0" collapsed="false">
      <c r="A7" s="120"/>
      <c r="B7" s="231" t="s">
        <v>103</v>
      </c>
      <c r="C7" s="182" t="n">
        <v>90</v>
      </c>
    </row>
    <row r="8" customFormat="false" ht="16.5" hidden="false" customHeight="false" outlineLevel="0" collapsed="false">
      <c r="A8" s="120"/>
      <c r="B8" s="170" t="s">
        <v>104</v>
      </c>
      <c r="C8" s="266" t="n">
        <f aca="false">COUNTIF(A15:U60,"COMPLETED")</f>
        <v>0</v>
      </c>
    </row>
    <row r="9" customFormat="false" ht="16.5" hidden="false" customHeight="false" outlineLevel="0" collapsed="false">
      <c r="A9" s="120"/>
      <c r="B9" s="171" t="s">
        <v>26</v>
      </c>
      <c r="C9" s="267" t="n">
        <f aca="false">COUNTIF(A15:U60,"Not Started")</f>
        <v>0</v>
      </c>
    </row>
    <row r="10" customFormat="false" ht="16.5" hidden="false" customHeight="false" outlineLevel="0" collapsed="false">
      <c r="A10" s="120"/>
      <c r="B10" s="172" t="s">
        <v>28</v>
      </c>
      <c r="C10" s="268" t="n">
        <f aca="false">COUNTIF(A15:U60,"Not Automatable")</f>
        <v>90</v>
      </c>
    </row>
    <row r="11" customFormat="false" ht="16.5" hidden="false" customHeight="false" outlineLevel="0" collapsed="false">
      <c r="A11" s="120"/>
      <c r="B11" s="205" t="s">
        <v>144</v>
      </c>
      <c r="C11" s="299" t="n">
        <f aca="false">COUNTIF(A15:U60,"ACVP")</f>
        <v>0</v>
      </c>
    </row>
    <row r="12" customFormat="false" ht="16.5" hidden="false" customHeight="false" outlineLevel="0" collapsed="false">
      <c r="A12" s="120"/>
    </row>
    <row r="13" customFormat="false" ht="16.5" hidden="false" customHeight="false" outlineLevel="0" collapsed="false">
      <c r="A13" s="120"/>
      <c r="B13" s="300" t="s">
        <v>544</v>
      </c>
      <c r="C13" s="297" t="s">
        <v>545</v>
      </c>
    </row>
    <row r="14" customFormat="false" ht="16.5" hidden="false" customHeight="false" outlineLevel="0" collapsed="false">
      <c r="A14" s="120"/>
    </row>
    <row r="15" customFormat="false" ht="16.5" hidden="false" customHeight="false" outlineLevel="0" collapsed="false">
      <c r="A15" s="120"/>
      <c r="B15" s="301" t="s">
        <v>546</v>
      </c>
    </row>
    <row r="16" customFormat="false" ht="16.5" hidden="false" customHeight="false" outlineLevel="0" collapsed="false">
      <c r="A16" s="120"/>
    </row>
    <row r="17" customFormat="false" ht="13.9" hidden="false" customHeight="true" outlineLevel="0" collapsed="false">
      <c r="A17" s="120"/>
      <c r="B17" s="302" t="s">
        <v>547</v>
      </c>
      <c r="C17" s="302"/>
      <c r="D17" s="303" t="s">
        <v>548</v>
      </c>
      <c r="E17" s="303"/>
      <c r="F17" s="303"/>
      <c r="G17" s="303"/>
      <c r="H17" s="303"/>
      <c r="I17" s="303"/>
      <c r="J17" s="303"/>
      <c r="K17" s="303"/>
      <c r="L17" s="303"/>
      <c r="M17" s="303"/>
      <c r="N17" s="303"/>
      <c r="O17" s="303"/>
      <c r="P17" s="303"/>
      <c r="Q17" s="303"/>
      <c r="R17" s="303"/>
      <c r="S17" s="303"/>
      <c r="T17" s="303"/>
      <c r="U17" s="303"/>
    </row>
    <row r="18" customFormat="false" ht="16.5" hidden="false" customHeight="false" outlineLevel="0" collapsed="false">
      <c r="A18" s="120"/>
      <c r="B18" s="302"/>
      <c r="C18" s="302"/>
      <c r="D18" s="303"/>
      <c r="E18" s="303"/>
      <c r="F18" s="303"/>
      <c r="G18" s="303"/>
      <c r="H18" s="303"/>
      <c r="I18" s="303"/>
      <c r="J18" s="303"/>
      <c r="K18" s="303"/>
      <c r="L18" s="303"/>
      <c r="M18" s="303"/>
      <c r="N18" s="303"/>
      <c r="O18" s="303"/>
      <c r="P18" s="303"/>
      <c r="Q18" s="303"/>
      <c r="R18" s="303"/>
      <c r="S18" s="303"/>
      <c r="T18" s="303"/>
      <c r="U18" s="303"/>
    </row>
    <row r="19" customFormat="false" ht="27.6" hidden="false" customHeight="true" outlineLevel="0" collapsed="false">
      <c r="A19" s="120"/>
      <c r="B19" s="302" t="s">
        <v>549</v>
      </c>
      <c r="C19" s="302"/>
      <c r="D19" s="302" t="s">
        <v>550</v>
      </c>
      <c r="E19" s="302" t="s">
        <v>551</v>
      </c>
      <c r="F19" s="302" t="s">
        <v>552</v>
      </c>
      <c r="G19" s="302" t="s">
        <v>553</v>
      </c>
      <c r="H19" s="302" t="s">
        <v>554</v>
      </c>
      <c r="I19" s="302" t="s">
        <v>555</v>
      </c>
      <c r="J19" s="302" t="s">
        <v>556</v>
      </c>
      <c r="K19" s="302" t="s">
        <v>557</v>
      </c>
      <c r="L19" s="302" t="s">
        <v>558</v>
      </c>
      <c r="M19" s="302" t="s">
        <v>559</v>
      </c>
      <c r="N19" s="302" t="s">
        <v>560</v>
      </c>
      <c r="O19" s="302" t="s">
        <v>561</v>
      </c>
      <c r="P19" s="302" t="s">
        <v>562</v>
      </c>
      <c r="Q19" s="302" t="s">
        <v>563</v>
      </c>
      <c r="R19" s="302" t="s">
        <v>564</v>
      </c>
      <c r="S19" s="302" t="s">
        <v>565</v>
      </c>
      <c r="T19" s="302" t="s">
        <v>566</v>
      </c>
      <c r="U19" s="302" t="s">
        <v>567</v>
      </c>
    </row>
    <row r="20" customFormat="false" ht="57" hidden="false" customHeight="false" outlineLevel="0" collapsed="false">
      <c r="A20" s="120"/>
      <c r="B20" s="302"/>
      <c r="C20" s="302"/>
      <c r="D20" s="143" t="s">
        <v>28</v>
      </c>
      <c r="E20" s="143" t="s">
        <v>28</v>
      </c>
      <c r="F20" s="143" t="s">
        <v>28</v>
      </c>
      <c r="G20" s="143" t="s">
        <v>28</v>
      </c>
      <c r="H20" s="143" t="s">
        <v>28</v>
      </c>
      <c r="I20" s="143" t="s">
        <v>28</v>
      </c>
      <c r="J20" s="143" t="s">
        <v>28</v>
      </c>
      <c r="K20" s="143" t="s">
        <v>28</v>
      </c>
      <c r="L20" s="143" t="s">
        <v>28</v>
      </c>
      <c r="M20" s="143" t="s">
        <v>28</v>
      </c>
      <c r="N20" s="143" t="s">
        <v>28</v>
      </c>
      <c r="O20" s="143" t="s">
        <v>28</v>
      </c>
      <c r="P20" s="143" t="s">
        <v>28</v>
      </c>
      <c r="Q20" s="143" t="s">
        <v>28</v>
      </c>
      <c r="R20" s="143" t="s">
        <v>28</v>
      </c>
      <c r="S20" s="143" t="s">
        <v>28</v>
      </c>
      <c r="T20" s="143" t="s">
        <v>28</v>
      </c>
      <c r="U20" s="143" t="s">
        <v>28</v>
      </c>
    </row>
    <row r="21" customFormat="false" ht="16.5" hidden="false" customHeight="false" outlineLevel="0" collapsed="false">
      <c r="A21" s="120"/>
      <c r="B21" s="304"/>
      <c r="C21" s="304"/>
      <c r="D21" s="304"/>
      <c r="E21" s="304"/>
      <c r="F21" s="304"/>
      <c r="G21" s="304"/>
      <c r="H21" s="304"/>
      <c r="I21" s="304"/>
      <c r="J21" s="304"/>
      <c r="K21" s="304"/>
      <c r="L21" s="304"/>
      <c r="M21" s="304"/>
      <c r="N21" s="304"/>
      <c r="O21" s="304"/>
      <c r="P21" s="304"/>
      <c r="Q21" s="304"/>
      <c r="R21" s="304"/>
      <c r="S21" s="304"/>
      <c r="T21" s="304"/>
    </row>
    <row r="22" customFormat="false" ht="33.4" hidden="false" customHeight="true" outlineLevel="0" collapsed="false">
      <c r="A22" s="120"/>
      <c r="B22" s="300"/>
      <c r="C22" s="305"/>
      <c r="D22" s="305"/>
      <c r="E22" s="305"/>
      <c r="F22" s="305"/>
      <c r="G22" s="305"/>
      <c r="H22" s="305"/>
      <c r="I22" s="305"/>
      <c r="J22" s="305"/>
      <c r="K22" s="305"/>
      <c r="L22" s="305"/>
      <c r="M22" s="305"/>
      <c r="N22" s="305"/>
      <c r="O22" s="305"/>
      <c r="P22" s="305"/>
      <c r="Q22" s="305"/>
      <c r="R22" s="305"/>
      <c r="S22" s="305"/>
    </row>
    <row r="23" customFormat="false" ht="16.5" hidden="false" customHeight="false" outlineLevel="0" collapsed="false">
      <c r="A23" s="120"/>
      <c r="B23" s="300" t="s">
        <v>544</v>
      </c>
      <c r="C23" s="297" t="s">
        <v>568</v>
      </c>
    </row>
    <row r="24" customFormat="false" ht="16.5" hidden="false" customHeight="false" outlineLevel="0" collapsed="false">
      <c r="A24" s="120"/>
      <c r="B24" s="306"/>
      <c r="C24" s="297"/>
    </row>
    <row r="25" customFormat="false" ht="16.5" hidden="false" customHeight="false" outlineLevel="0" collapsed="false">
      <c r="B25" s="301" t="s">
        <v>569</v>
      </c>
      <c r="C25" s="120"/>
      <c r="D25" s="120"/>
      <c r="E25" s="120"/>
      <c r="F25" s="45"/>
      <c r="G25" s="45"/>
      <c r="H25" s="120"/>
      <c r="I25" s="120"/>
      <c r="J25" s="120"/>
      <c r="K25" s="45"/>
      <c r="L25" s="120"/>
      <c r="M25" s="120"/>
      <c r="N25" s="120"/>
      <c r="O25" s="120"/>
      <c r="P25" s="120"/>
      <c r="Q25" s="120"/>
      <c r="R25" s="120"/>
      <c r="S25" s="120"/>
      <c r="T25" s="45"/>
    </row>
    <row r="26" s="120" customFormat="true" ht="16.5" hidden="false" customHeight="false" outlineLevel="0" collapsed="false"/>
    <row r="27" customFormat="false" ht="13.9" hidden="false" customHeight="true" outlineLevel="0" collapsed="false">
      <c r="A27" s="120"/>
      <c r="B27" s="302" t="s">
        <v>570</v>
      </c>
      <c r="C27" s="302"/>
      <c r="D27" s="307" t="s">
        <v>571</v>
      </c>
      <c r="E27" s="307"/>
      <c r="F27" s="307"/>
      <c r="G27" s="307"/>
      <c r="H27" s="307"/>
      <c r="I27" s="307"/>
      <c r="J27" s="307"/>
      <c r="K27" s="307"/>
      <c r="L27" s="307"/>
      <c r="M27" s="307"/>
      <c r="N27" s="307"/>
      <c r="O27" s="307"/>
      <c r="P27" s="307"/>
      <c r="Q27" s="307"/>
      <c r="R27" s="307"/>
      <c r="S27" s="307"/>
      <c r="T27" s="307"/>
      <c r="U27" s="307"/>
      <c r="V27" s="302" t="s">
        <v>38</v>
      </c>
    </row>
    <row r="28" customFormat="false" ht="16.5" hidden="false" customHeight="false" outlineLevel="0" collapsed="false">
      <c r="A28" s="120"/>
      <c r="B28" s="302"/>
      <c r="C28" s="302"/>
      <c r="D28" s="307"/>
      <c r="E28" s="307"/>
      <c r="F28" s="307"/>
      <c r="G28" s="307"/>
      <c r="H28" s="307"/>
      <c r="I28" s="307"/>
      <c r="J28" s="307"/>
      <c r="K28" s="307"/>
      <c r="L28" s="307"/>
      <c r="M28" s="307"/>
      <c r="N28" s="307"/>
      <c r="O28" s="307"/>
      <c r="P28" s="307"/>
      <c r="Q28" s="307"/>
      <c r="R28" s="307"/>
      <c r="S28" s="307"/>
      <c r="T28" s="307"/>
      <c r="U28" s="307"/>
      <c r="V28" s="302"/>
    </row>
    <row r="29" customFormat="false" ht="13.9" hidden="false" customHeight="true" outlineLevel="0" collapsed="false">
      <c r="A29" s="120"/>
      <c r="B29" s="302" t="s">
        <v>572</v>
      </c>
      <c r="C29" s="302"/>
      <c r="D29" s="303" t="s">
        <v>573</v>
      </c>
      <c r="E29" s="303"/>
      <c r="F29" s="303"/>
      <c r="G29" s="303"/>
      <c r="H29" s="303"/>
      <c r="I29" s="303"/>
      <c r="J29" s="303"/>
      <c r="K29" s="303"/>
      <c r="L29" s="303"/>
      <c r="M29" s="303"/>
      <c r="N29" s="303"/>
      <c r="O29" s="303"/>
      <c r="P29" s="303"/>
      <c r="Q29" s="303"/>
      <c r="R29" s="303"/>
      <c r="S29" s="303"/>
      <c r="T29" s="303"/>
      <c r="U29" s="303"/>
      <c r="V29" s="302"/>
    </row>
    <row r="30" customFormat="false" ht="28.5" hidden="false" customHeight="false" outlineLevel="0" collapsed="false">
      <c r="A30" s="120"/>
      <c r="B30" s="302"/>
      <c r="C30" s="302"/>
      <c r="D30" s="302" t="s">
        <v>550</v>
      </c>
      <c r="E30" s="302" t="s">
        <v>551</v>
      </c>
      <c r="F30" s="302" t="s">
        <v>552</v>
      </c>
      <c r="G30" s="302" t="s">
        <v>553</v>
      </c>
      <c r="H30" s="302" t="s">
        <v>554</v>
      </c>
      <c r="I30" s="302" t="s">
        <v>555</v>
      </c>
      <c r="J30" s="302" t="s">
        <v>556</v>
      </c>
      <c r="K30" s="302" t="s">
        <v>557</v>
      </c>
      <c r="L30" s="302" t="s">
        <v>558</v>
      </c>
      <c r="M30" s="302" t="s">
        <v>559</v>
      </c>
      <c r="N30" s="302" t="s">
        <v>560</v>
      </c>
      <c r="O30" s="302" t="s">
        <v>561</v>
      </c>
      <c r="P30" s="302" t="s">
        <v>562</v>
      </c>
      <c r="Q30" s="302" t="s">
        <v>563</v>
      </c>
      <c r="R30" s="302" t="s">
        <v>564</v>
      </c>
      <c r="S30" s="302" t="s">
        <v>565</v>
      </c>
      <c r="T30" s="302" t="s">
        <v>566</v>
      </c>
      <c r="U30" s="302" t="s">
        <v>567</v>
      </c>
      <c r="V30" s="302"/>
    </row>
    <row r="31" customFormat="false" ht="13.9" hidden="false" customHeight="true" outlineLevel="0" collapsed="false">
      <c r="A31" s="120"/>
      <c r="B31" s="302" t="s">
        <v>574</v>
      </c>
      <c r="C31" s="302" t="s">
        <v>526</v>
      </c>
      <c r="D31" s="143" t="s">
        <v>28</v>
      </c>
      <c r="E31" s="143" t="s">
        <v>28</v>
      </c>
      <c r="F31" s="143" t="s">
        <v>28</v>
      </c>
      <c r="G31" s="143" t="s">
        <v>28</v>
      </c>
      <c r="H31" s="143" t="s">
        <v>28</v>
      </c>
      <c r="I31" s="143" t="s">
        <v>28</v>
      </c>
      <c r="J31" s="143" t="s">
        <v>28</v>
      </c>
      <c r="K31" s="143" t="s">
        <v>28</v>
      </c>
      <c r="L31" s="143" t="s">
        <v>28</v>
      </c>
      <c r="M31" s="143" t="s">
        <v>28</v>
      </c>
      <c r="N31" s="143" t="s">
        <v>28</v>
      </c>
      <c r="O31" s="143" t="s">
        <v>28</v>
      </c>
      <c r="P31" s="143" t="s">
        <v>28</v>
      </c>
      <c r="Q31" s="143" t="s">
        <v>28</v>
      </c>
      <c r="R31" s="143" t="s">
        <v>28</v>
      </c>
      <c r="S31" s="143" t="s">
        <v>28</v>
      </c>
      <c r="T31" s="143" t="s">
        <v>28</v>
      </c>
      <c r="U31" s="143" t="s">
        <v>28</v>
      </c>
      <c r="V31" s="308" t="n">
        <f aca="false">SUM(D31:U31)</f>
        <v>0</v>
      </c>
    </row>
    <row r="32" customFormat="false" ht="57" hidden="false" customHeight="false" outlineLevel="0" collapsed="false">
      <c r="A32" s="120"/>
      <c r="B32" s="302"/>
      <c r="C32" s="302" t="s">
        <v>527</v>
      </c>
      <c r="D32" s="143" t="s">
        <v>28</v>
      </c>
      <c r="E32" s="143" t="s">
        <v>28</v>
      </c>
      <c r="F32" s="143" t="s">
        <v>28</v>
      </c>
      <c r="G32" s="143" t="s">
        <v>28</v>
      </c>
      <c r="H32" s="143" t="s">
        <v>28</v>
      </c>
      <c r="I32" s="143" t="s">
        <v>28</v>
      </c>
      <c r="J32" s="143" t="s">
        <v>28</v>
      </c>
      <c r="K32" s="143" t="s">
        <v>28</v>
      </c>
      <c r="L32" s="143" t="s">
        <v>28</v>
      </c>
      <c r="M32" s="143" t="s">
        <v>28</v>
      </c>
      <c r="N32" s="143" t="s">
        <v>28</v>
      </c>
      <c r="O32" s="143" t="s">
        <v>28</v>
      </c>
      <c r="P32" s="143" t="s">
        <v>28</v>
      </c>
      <c r="Q32" s="143" t="s">
        <v>28</v>
      </c>
      <c r="R32" s="143" t="s">
        <v>28</v>
      </c>
      <c r="S32" s="143" t="s">
        <v>28</v>
      </c>
      <c r="T32" s="143" t="s">
        <v>28</v>
      </c>
      <c r="U32" s="143" t="s">
        <v>28</v>
      </c>
      <c r="V32" s="308" t="n">
        <f aca="false">SUM(D32:U32)</f>
        <v>0</v>
      </c>
    </row>
    <row r="33" customFormat="false" ht="16.5" hidden="false" customHeight="false" outlineLevel="0" collapsed="false">
      <c r="B33" s="120"/>
      <c r="C33" s="120"/>
      <c r="D33" s="120"/>
      <c r="E33" s="120"/>
      <c r="F33" s="45"/>
      <c r="G33" s="45"/>
      <c r="H33" s="120"/>
      <c r="I33" s="120"/>
      <c r="J33" s="120"/>
      <c r="K33" s="45"/>
      <c r="L33" s="120"/>
      <c r="M33" s="120"/>
      <c r="N33" s="120"/>
      <c r="O33" s="120"/>
      <c r="P33" s="120"/>
      <c r="Q33" s="120"/>
      <c r="R33" s="120"/>
      <c r="S33" s="120"/>
      <c r="T33" s="45"/>
    </row>
    <row r="34" customFormat="false" ht="16.5" hidden="false" customHeight="false" outlineLevel="0" collapsed="false">
      <c r="B34" s="120"/>
      <c r="C34" s="120"/>
      <c r="D34" s="120"/>
      <c r="E34" s="120"/>
      <c r="F34" s="45"/>
      <c r="G34" s="45"/>
      <c r="H34" s="120"/>
      <c r="I34" s="120"/>
      <c r="J34" s="120"/>
      <c r="K34" s="45"/>
      <c r="L34" s="120"/>
      <c r="M34" s="120"/>
      <c r="N34" s="120"/>
      <c r="O34" s="120"/>
      <c r="P34" s="120"/>
      <c r="Q34" s="120"/>
      <c r="R34" s="120"/>
      <c r="S34" s="120"/>
      <c r="T34" s="45"/>
    </row>
    <row r="35" customFormat="false" ht="16.5" hidden="false" customHeight="false" outlineLevel="0" collapsed="false">
      <c r="B35" s="120"/>
      <c r="C35" s="120"/>
      <c r="D35" s="120"/>
      <c r="E35" s="120"/>
      <c r="F35" s="45"/>
      <c r="G35" s="45"/>
      <c r="H35" s="120"/>
      <c r="I35" s="120"/>
      <c r="J35" s="120"/>
      <c r="K35" s="45"/>
      <c r="L35" s="120"/>
      <c r="M35" s="120"/>
      <c r="N35" s="120"/>
      <c r="O35" s="120"/>
      <c r="P35" s="120"/>
      <c r="Q35" s="120"/>
      <c r="R35" s="120"/>
      <c r="S35" s="120"/>
      <c r="T35" s="45"/>
    </row>
    <row r="36" customFormat="false" ht="13.9" hidden="false" customHeight="true" outlineLevel="0" collapsed="false">
      <c r="B36" s="302" t="s">
        <v>570</v>
      </c>
      <c r="C36" s="302"/>
      <c r="D36" s="307" t="s">
        <v>575</v>
      </c>
      <c r="E36" s="307"/>
      <c r="F36" s="307"/>
      <c r="G36" s="307"/>
      <c r="H36" s="307"/>
      <c r="I36" s="307"/>
      <c r="J36" s="307"/>
      <c r="K36" s="307"/>
      <c r="L36" s="307"/>
      <c r="M36" s="307"/>
      <c r="N36" s="307"/>
      <c r="O36" s="307"/>
      <c r="P36" s="307"/>
      <c r="Q36" s="307"/>
      <c r="R36" s="307"/>
      <c r="S36" s="307"/>
      <c r="T36" s="307"/>
      <c r="U36" s="307"/>
      <c r="V36" s="302" t="s">
        <v>38</v>
      </c>
    </row>
    <row r="37" customFormat="false" ht="14.25" hidden="false" customHeight="false" outlineLevel="0" collapsed="false">
      <c r="B37" s="302"/>
      <c r="C37" s="302"/>
      <c r="D37" s="307"/>
      <c r="E37" s="307"/>
      <c r="F37" s="307"/>
      <c r="G37" s="307"/>
      <c r="H37" s="307"/>
      <c r="I37" s="307"/>
      <c r="J37" s="307"/>
      <c r="K37" s="307"/>
      <c r="L37" s="307"/>
      <c r="M37" s="307"/>
      <c r="N37" s="307"/>
      <c r="O37" s="307"/>
      <c r="P37" s="307"/>
      <c r="Q37" s="307"/>
      <c r="R37" s="307"/>
      <c r="S37" s="307"/>
      <c r="T37" s="307"/>
      <c r="U37" s="307"/>
      <c r="V37" s="302"/>
    </row>
    <row r="38" customFormat="false" ht="13.9" hidden="false" customHeight="true" outlineLevel="0" collapsed="false">
      <c r="B38" s="302" t="s">
        <v>572</v>
      </c>
      <c r="C38" s="302"/>
      <c r="D38" s="303" t="s">
        <v>573</v>
      </c>
      <c r="E38" s="303"/>
      <c r="F38" s="303"/>
      <c r="G38" s="303"/>
      <c r="H38" s="303"/>
      <c r="I38" s="303"/>
      <c r="J38" s="303"/>
      <c r="K38" s="303"/>
      <c r="L38" s="303"/>
      <c r="M38" s="303"/>
      <c r="N38" s="303"/>
      <c r="O38" s="303"/>
      <c r="P38" s="303"/>
      <c r="Q38" s="303"/>
      <c r="R38" s="303"/>
      <c r="S38" s="303"/>
      <c r="T38" s="303"/>
      <c r="U38" s="303"/>
      <c r="V38" s="302"/>
    </row>
    <row r="39" customFormat="false" ht="28.5" hidden="false" customHeight="false" outlineLevel="0" collapsed="false">
      <c r="B39" s="302"/>
      <c r="C39" s="302"/>
      <c r="D39" s="302" t="s">
        <v>550</v>
      </c>
      <c r="E39" s="302" t="s">
        <v>551</v>
      </c>
      <c r="F39" s="302" t="s">
        <v>552</v>
      </c>
      <c r="G39" s="302" t="s">
        <v>553</v>
      </c>
      <c r="H39" s="302" t="s">
        <v>554</v>
      </c>
      <c r="I39" s="302" t="s">
        <v>555</v>
      </c>
      <c r="J39" s="302" t="s">
        <v>556</v>
      </c>
      <c r="K39" s="302" t="s">
        <v>557</v>
      </c>
      <c r="L39" s="302" t="s">
        <v>558</v>
      </c>
      <c r="M39" s="302" t="s">
        <v>559</v>
      </c>
      <c r="N39" s="302" t="s">
        <v>560</v>
      </c>
      <c r="O39" s="302" t="s">
        <v>561</v>
      </c>
      <c r="P39" s="302" t="s">
        <v>562</v>
      </c>
      <c r="Q39" s="302" t="s">
        <v>563</v>
      </c>
      <c r="R39" s="302" t="s">
        <v>564</v>
      </c>
      <c r="S39" s="302" t="s">
        <v>565</v>
      </c>
      <c r="T39" s="302" t="s">
        <v>566</v>
      </c>
      <c r="U39" s="302" t="s">
        <v>567</v>
      </c>
      <c r="V39" s="302"/>
    </row>
    <row r="40" customFormat="false" ht="18" hidden="false" customHeight="true" outlineLevel="0" collapsed="false">
      <c r="B40" s="302" t="s">
        <v>574</v>
      </c>
      <c r="C40" s="302" t="s">
        <v>526</v>
      </c>
      <c r="D40" s="143" t="s">
        <v>28</v>
      </c>
      <c r="E40" s="143" t="s">
        <v>28</v>
      </c>
      <c r="F40" s="143" t="s">
        <v>28</v>
      </c>
      <c r="G40" s="143" t="s">
        <v>28</v>
      </c>
      <c r="H40" s="143" t="s">
        <v>28</v>
      </c>
      <c r="I40" s="143" t="s">
        <v>28</v>
      </c>
      <c r="J40" s="143" t="s">
        <v>28</v>
      </c>
      <c r="K40" s="143" t="s">
        <v>28</v>
      </c>
      <c r="L40" s="143" t="s">
        <v>28</v>
      </c>
      <c r="M40" s="143" t="s">
        <v>28</v>
      </c>
      <c r="N40" s="143" t="s">
        <v>28</v>
      </c>
      <c r="O40" s="143" t="s">
        <v>28</v>
      </c>
      <c r="P40" s="143" t="s">
        <v>28</v>
      </c>
      <c r="Q40" s="143" t="s">
        <v>28</v>
      </c>
      <c r="R40" s="143" t="s">
        <v>28</v>
      </c>
      <c r="S40" s="143" t="s">
        <v>28</v>
      </c>
      <c r="T40" s="143" t="s">
        <v>28</v>
      </c>
      <c r="U40" s="143" t="s">
        <v>28</v>
      </c>
      <c r="V40" s="308" t="n">
        <f aca="false">SUM(D40:U40)</f>
        <v>0</v>
      </c>
    </row>
    <row r="41" customFormat="false" ht="57" hidden="false" customHeight="false" outlineLevel="0" collapsed="false">
      <c r="B41" s="302"/>
      <c r="C41" s="302" t="s">
        <v>527</v>
      </c>
      <c r="D41" s="143" t="s">
        <v>28</v>
      </c>
      <c r="E41" s="143" t="s">
        <v>28</v>
      </c>
      <c r="F41" s="143" t="s">
        <v>28</v>
      </c>
      <c r="G41" s="143" t="s">
        <v>28</v>
      </c>
      <c r="H41" s="143" t="s">
        <v>28</v>
      </c>
      <c r="I41" s="143" t="s">
        <v>28</v>
      </c>
      <c r="J41" s="143" t="s">
        <v>28</v>
      </c>
      <c r="K41" s="143" t="s">
        <v>28</v>
      </c>
      <c r="L41" s="143" t="s">
        <v>28</v>
      </c>
      <c r="M41" s="143" t="s">
        <v>28</v>
      </c>
      <c r="N41" s="143" t="s">
        <v>28</v>
      </c>
      <c r="O41" s="143" t="s">
        <v>28</v>
      </c>
      <c r="P41" s="143" t="s">
        <v>28</v>
      </c>
      <c r="Q41" s="143" t="s">
        <v>28</v>
      </c>
      <c r="R41" s="143" t="s">
        <v>28</v>
      </c>
      <c r="S41" s="143" t="s">
        <v>28</v>
      </c>
      <c r="T41" s="143" t="s">
        <v>28</v>
      </c>
      <c r="U41" s="143" t="s">
        <v>28</v>
      </c>
      <c r="V41" s="308" t="n">
        <f aca="false">SUM(D41:U41)</f>
        <v>0</v>
      </c>
    </row>
  </sheetData>
  <mergeCells count="19">
    <mergeCell ref="A2:T2"/>
    <mergeCell ref="C4:O4"/>
    <mergeCell ref="C5:O5"/>
    <mergeCell ref="B17:C18"/>
    <mergeCell ref="D17:U18"/>
    <mergeCell ref="B19:C20"/>
    <mergeCell ref="C22:S22"/>
    <mergeCell ref="B27:C28"/>
    <mergeCell ref="D27:U28"/>
    <mergeCell ref="V27:V30"/>
    <mergeCell ref="B29:C30"/>
    <mergeCell ref="D29:U29"/>
    <mergeCell ref="B31:B32"/>
    <mergeCell ref="B36:C37"/>
    <mergeCell ref="D36:U37"/>
    <mergeCell ref="V36:V39"/>
    <mergeCell ref="B38:C39"/>
    <mergeCell ref="D38:U38"/>
    <mergeCell ref="B40:B41"/>
  </mergeCell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28"/>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A10" activeCellId="0" sqref="A10"/>
    </sheetView>
  </sheetViews>
  <sheetFormatPr defaultRowHeight="14.25"/>
  <cols>
    <col collapsed="false" hidden="false" max="1" min="1" style="167" width="18.8744939271255"/>
    <col collapsed="false" hidden="false" max="2" min="2" style="117" width="49.3765182186235"/>
    <col collapsed="false" hidden="false" max="4" min="3" style="117" width="44.9959514170041"/>
    <col collapsed="false" hidden="false" max="5" min="5" style="116" width="24.8744939271255"/>
    <col collapsed="false" hidden="false" max="6" min="6" style="116" width="61.502024291498"/>
    <col collapsed="false" hidden="false" max="1025" min="7" style="8" width="8.62753036437247"/>
  </cols>
  <sheetData>
    <row r="1" s="309" customFormat="true" ht="15.75" hidden="false" customHeight="true" outlineLevel="0" collapsed="false">
      <c r="A1" s="257"/>
      <c r="B1" s="257"/>
      <c r="C1" s="257"/>
      <c r="D1" s="257"/>
      <c r="E1" s="257"/>
      <c r="F1" s="257"/>
    </row>
    <row r="2" s="309" customFormat="true" ht="15.75" hidden="false" customHeight="true" outlineLevel="0" collapsed="false">
      <c r="A2" s="257"/>
      <c r="B2" s="257"/>
      <c r="C2" s="257"/>
      <c r="D2" s="257"/>
      <c r="E2" s="257"/>
      <c r="F2" s="257"/>
    </row>
    <row r="3" customFormat="false" ht="15.75" hidden="false" customHeight="true" outlineLevel="0" collapsed="false">
      <c r="A3" s="210" t="s">
        <v>576</v>
      </c>
      <c r="B3" s="210"/>
      <c r="C3" s="210"/>
      <c r="D3" s="210"/>
      <c r="E3" s="210"/>
      <c r="F3" s="210"/>
      <c r="G3" s="210"/>
    </row>
    <row r="4" customFormat="false" ht="15.75" hidden="false" customHeight="true" outlineLevel="0" collapsed="false">
      <c r="A4" s="310"/>
      <c r="B4" s="311"/>
      <c r="C4" s="311"/>
      <c r="D4" s="311"/>
      <c r="E4" s="120"/>
      <c r="F4" s="120"/>
      <c r="G4" s="0"/>
    </row>
    <row r="5" customFormat="false" ht="30.4" hidden="false" customHeight="true" outlineLevel="0" collapsed="false">
      <c r="A5" s="230"/>
      <c r="B5" s="123" t="s">
        <v>21</v>
      </c>
      <c r="C5" s="124"/>
      <c r="D5" s="124"/>
      <c r="E5" s="124"/>
      <c r="F5" s="120"/>
      <c r="G5" s="161"/>
    </row>
    <row r="6" customFormat="false" ht="16.35" hidden="false" customHeight="true" outlineLevel="0" collapsed="false">
      <c r="A6" s="230"/>
      <c r="B6" s="123" t="s">
        <v>22</v>
      </c>
      <c r="C6" s="124" t="s">
        <v>356</v>
      </c>
      <c r="D6" s="124"/>
      <c r="E6" s="124"/>
      <c r="F6" s="120"/>
      <c r="G6" s="161"/>
    </row>
    <row r="7" customFormat="false" ht="15.75" hidden="false" customHeight="true" outlineLevel="0" collapsed="false">
      <c r="A7" s="310"/>
      <c r="B7" s="311"/>
      <c r="C7" s="311"/>
      <c r="D7" s="311"/>
      <c r="E7" s="120"/>
      <c r="F7" s="120"/>
      <c r="G7" s="120"/>
    </row>
    <row r="8" customFormat="false" ht="17.45" hidden="false" customHeight="true" outlineLevel="0" collapsed="false">
      <c r="A8" s="310"/>
      <c r="B8" s="215" t="s">
        <v>103</v>
      </c>
      <c r="C8" s="312" t="n">
        <f aca="false">COUNTIF(E16:E162,"&lt;&gt;")</f>
        <v>13</v>
      </c>
      <c r="D8" s="120"/>
      <c r="E8" s="120"/>
      <c r="F8" s="120"/>
      <c r="G8" s="120"/>
    </row>
    <row r="9" customFormat="false" ht="16.35" hidden="false" customHeight="true" outlineLevel="0" collapsed="false">
      <c r="A9" s="310"/>
      <c r="B9" s="170" t="s">
        <v>104</v>
      </c>
      <c r="C9" s="218" t="n">
        <f aca="false">COUNTIF(E16:E116,"COMPLETED")</f>
        <v>0</v>
      </c>
      <c r="D9" s="120"/>
      <c r="E9" s="120"/>
      <c r="F9" s="120"/>
      <c r="G9" s="120"/>
    </row>
    <row r="10" customFormat="false" ht="16.35" hidden="false" customHeight="true" outlineLevel="0" collapsed="false">
      <c r="A10" s="310"/>
      <c r="B10" s="171" t="s">
        <v>470</v>
      </c>
      <c r="C10" s="220" t="n">
        <f aca="false">COUNTIF(E15:E116,"Not Started")</f>
        <v>0</v>
      </c>
      <c r="D10" s="120"/>
      <c r="E10" s="120"/>
      <c r="F10" s="120"/>
      <c r="G10" s="120"/>
    </row>
    <row r="11" customFormat="false" ht="17.45" hidden="false" customHeight="true" outlineLevel="0" collapsed="false">
      <c r="A11" s="310"/>
      <c r="B11" s="172" t="s">
        <v>28</v>
      </c>
      <c r="C11" s="313" t="n">
        <f aca="false">COUNTIF(E15:E116,"Not Automatable")</f>
        <v>13</v>
      </c>
      <c r="D11" s="120"/>
      <c r="E11" s="120"/>
      <c r="F11" s="120"/>
      <c r="G11" s="120"/>
    </row>
    <row r="12" customFormat="false" ht="17.45" hidden="false" customHeight="true" outlineLevel="0" collapsed="false">
      <c r="A12" s="310"/>
      <c r="B12" s="205" t="s">
        <v>144</v>
      </c>
      <c r="C12" s="159" t="n">
        <f aca="false">COUNTIF(E15:E116,"ACVP")</f>
        <v>0</v>
      </c>
      <c r="D12" s="120"/>
      <c r="E12" s="120"/>
      <c r="F12" s="120"/>
      <c r="G12" s="120"/>
    </row>
    <row r="13" customFormat="false" ht="15.75" hidden="false" customHeight="true" outlineLevel="0" collapsed="false">
      <c r="A13" s="257"/>
      <c r="B13" s="257"/>
      <c r="C13" s="257"/>
      <c r="D13" s="257"/>
      <c r="E13" s="257"/>
      <c r="F13" s="257"/>
    </row>
    <row r="14" customFormat="false" ht="15.75" hidden="false" customHeight="true" outlineLevel="0" collapsed="false">
      <c r="A14" s="314"/>
      <c r="B14" s="314"/>
      <c r="C14" s="314"/>
      <c r="D14" s="314"/>
      <c r="E14" s="314"/>
      <c r="F14" s="314"/>
    </row>
    <row r="15" customFormat="false" ht="17.45" hidden="false" customHeight="true" outlineLevel="0" collapsed="false">
      <c r="A15" s="315" t="s">
        <v>577</v>
      </c>
      <c r="B15" s="316" t="s">
        <v>578</v>
      </c>
      <c r="C15" s="316" t="s">
        <v>579</v>
      </c>
      <c r="D15" s="316" t="s">
        <v>580</v>
      </c>
      <c r="E15" s="317" t="s">
        <v>113</v>
      </c>
      <c r="F15" s="317" t="s">
        <v>115</v>
      </c>
    </row>
    <row r="16" customFormat="false" ht="92.1" hidden="false" customHeight="true" outlineLevel="0" collapsed="false">
      <c r="A16" s="241" t="s">
        <v>581</v>
      </c>
      <c r="B16" s="318" t="s">
        <v>582</v>
      </c>
      <c r="C16" s="318" t="s">
        <v>583</v>
      </c>
      <c r="D16" s="318" t="s">
        <v>584</v>
      </c>
      <c r="E16" s="143" t="s">
        <v>28</v>
      </c>
      <c r="F16" s="226" t="s">
        <v>585</v>
      </c>
    </row>
    <row r="17" customFormat="false" ht="47.25" hidden="false" customHeight="true" outlineLevel="0" collapsed="false">
      <c r="A17" s="241" t="s">
        <v>586</v>
      </c>
      <c r="B17" s="318" t="s">
        <v>587</v>
      </c>
      <c r="C17" s="318" t="s">
        <v>588</v>
      </c>
      <c r="D17" s="318" t="s">
        <v>589</v>
      </c>
      <c r="E17" s="143" t="s">
        <v>28</v>
      </c>
      <c r="F17" s="226" t="s">
        <v>585</v>
      </c>
    </row>
    <row r="18" customFormat="false" ht="62.1" hidden="false" customHeight="true" outlineLevel="0" collapsed="false">
      <c r="A18" s="241" t="s">
        <v>590</v>
      </c>
      <c r="B18" s="318" t="s">
        <v>591</v>
      </c>
      <c r="C18" s="318" t="s">
        <v>592</v>
      </c>
      <c r="D18" s="318" t="s">
        <v>593</v>
      </c>
      <c r="E18" s="143" t="s">
        <v>28</v>
      </c>
      <c r="F18" s="226" t="s">
        <v>585</v>
      </c>
    </row>
    <row r="19" customFormat="false" ht="121.9" hidden="false" customHeight="true" outlineLevel="0" collapsed="false">
      <c r="A19" s="241" t="s">
        <v>594</v>
      </c>
      <c r="B19" s="318" t="s">
        <v>595</v>
      </c>
      <c r="C19" s="318" t="s">
        <v>596</v>
      </c>
      <c r="D19" s="318" t="s">
        <v>597</v>
      </c>
      <c r="E19" s="143" t="s">
        <v>28</v>
      </c>
      <c r="F19" s="226" t="s">
        <v>585</v>
      </c>
    </row>
    <row r="20" customFormat="false" ht="92.1" hidden="false" customHeight="true" outlineLevel="0" collapsed="false">
      <c r="A20" s="241" t="s">
        <v>598</v>
      </c>
      <c r="B20" s="318" t="s">
        <v>599</v>
      </c>
      <c r="C20" s="318" t="s">
        <v>600</v>
      </c>
      <c r="D20" s="318" t="s">
        <v>601</v>
      </c>
      <c r="E20" s="143" t="s">
        <v>28</v>
      </c>
      <c r="F20" s="226" t="s">
        <v>585</v>
      </c>
    </row>
    <row r="21" customFormat="false" ht="121.9" hidden="false" customHeight="true" outlineLevel="0" collapsed="false">
      <c r="A21" s="241" t="s">
        <v>602</v>
      </c>
      <c r="B21" s="318" t="s">
        <v>603</v>
      </c>
      <c r="C21" s="318" t="s">
        <v>604</v>
      </c>
      <c r="D21" s="318" t="s">
        <v>605</v>
      </c>
      <c r="E21" s="143" t="s">
        <v>28</v>
      </c>
      <c r="F21" s="226" t="s">
        <v>585</v>
      </c>
    </row>
    <row r="22" customFormat="false" ht="92.1" hidden="false" customHeight="true" outlineLevel="0" collapsed="false">
      <c r="A22" s="241" t="s">
        <v>606</v>
      </c>
      <c r="B22" s="318" t="s">
        <v>607</v>
      </c>
      <c r="C22" s="242" t="s">
        <v>608</v>
      </c>
      <c r="D22" s="242" t="s">
        <v>605</v>
      </c>
      <c r="E22" s="143" t="s">
        <v>28</v>
      </c>
      <c r="F22" s="226" t="s">
        <v>585</v>
      </c>
    </row>
    <row r="23" customFormat="false" ht="136.9" hidden="false" customHeight="true" outlineLevel="0" collapsed="false">
      <c r="A23" s="241" t="s">
        <v>609</v>
      </c>
      <c r="B23" s="318" t="s">
        <v>610</v>
      </c>
      <c r="C23" s="318" t="s">
        <v>611</v>
      </c>
      <c r="D23" s="318" t="s">
        <v>612</v>
      </c>
      <c r="E23" s="143" t="s">
        <v>28</v>
      </c>
      <c r="F23" s="226" t="s">
        <v>585</v>
      </c>
    </row>
    <row r="24" customFormat="false" ht="29.85" hidden="false" customHeight="true" outlineLevel="0" collapsed="false">
      <c r="A24" s="241" t="s">
        <v>613</v>
      </c>
      <c r="B24" s="318" t="s">
        <v>614</v>
      </c>
      <c r="C24" s="318" t="s">
        <v>615</v>
      </c>
      <c r="D24" s="318" t="s">
        <v>616</v>
      </c>
      <c r="E24" s="143" t="s">
        <v>28</v>
      </c>
      <c r="F24" s="226" t="s">
        <v>585</v>
      </c>
    </row>
    <row r="25" customFormat="false" ht="43.35" hidden="false" customHeight="true" outlineLevel="0" collapsed="false">
      <c r="A25" s="241" t="s">
        <v>617</v>
      </c>
      <c r="B25" s="318" t="s">
        <v>618</v>
      </c>
      <c r="C25" s="318" t="s">
        <v>619</v>
      </c>
      <c r="D25" s="318" t="s">
        <v>620</v>
      </c>
      <c r="E25" s="143" t="s">
        <v>28</v>
      </c>
      <c r="F25" s="226" t="s">
        <v>585</v>
      </c>
    </row>
    <row r="26" customFormat="false" ht="110.45" hidden="false" customHeight="true" outlineLevel="0" collapsed="false">
      <c r="A26" s="241" t="s">
        <v>621</v>
      </c>
      <c r="B26" s="318" t="s">
        <v>622</v>
      </c>
      <c r="C26" s="318" t="s">
        <v>623</v>
      </c>
      <c r="D26" s="318" t="s">
        <v>624</v>
      </c>
      <c r="E26" s="143" t="s">
        <v>28</v>
      </c>
      <c r="F26" s="226" t="s">
        <v>585</v>
      </c>
    </row>
    <row r="27" customFormat="false" ht="56.65" hidden="false" customHeight="true" outlineLevel="0" collapsed="false">
      <c r="A27" s="241" t="s">
        <v>625</v>
      </c>
      <c r="B27" s="318" t="s">
        <v>626</v>
      </c>
      <c r="C27" s="318" t="s">
        <v>627</v>
      </c>
      <c r="D27" s="318" t="s">
        <v>628</v>
      </c>
      <c r="E27" s="143" t="s">
        <v>28</v>
      </c>
      <c r="F27" s="226" t="s">
        <v>585</v>
      </c>
    </row>
    <row r="28" customFormat="false" ht="80.65" hidden="false" customHeight="true" outlineLevel="0" collapsed="false">
      <c r="A28" s="241" t="s">
        <v>629</v>
      </c>
      <c r="B28" s="318" t="s">
        <v>630</v>
      </c>
      <c r="C28" s="318" t="s">
        <v>631</v>
      </c>
      <c r="D28" s="318" t="s">
        <v>605</v>
      </c>
      <c r="E28" s="143" t="s">
        <v>28</v>
      </c>
      <c r="F28" s="226" t="s">
        <v>585</v>
      </c>
    </row>
  </sheetData>
  <mergeCells count="3">
    <mergeCell ref="A3:G3"/>
    <mergeCell ref="C5:E5"/>
    <mergeCell ref="C6:E6"/>
  </mergeCells>
  <conditionalFormatting sqref="E16:E28">
    <cfRule type="expression" priority="2" aboveAverage="0" equalAverage="0" bottom="0" percent="0" rank="0" text="" dxfId="0">
      <formula>NOT(ISERROR(SEARCH("COMPLETED",E16)))</formula>
    </cfRule>
    <cfRule type="expression" priority="3" aboveAverage="0" equalAverage="0" bottom="0" percent="0" rank="0" text="" dxfId="0">
      <formula>NOT(ISERROR(SEARCH("Not Started",E16)))</formula>
    </cfRule>
    <cfRule type="expression" priority="4" aboveAverage="0" equalAverage="0" bottom="0" percent="0" rank="0" text="" dxfId="0">
      <formula>NOT(ISERROR(SEARCH("Not Started",E16)))</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tabColor rgb="FFDFDFDF"/>
    <pageSetUpPr fitToPage="false"/>
  </sheetPr>
  <dimension ref="A2:T154"/>
  <sheetViews>
    <sheetView windowProtection="false" showFormulas="false" showGridLines="true" showRowColHeaders="true" showZeros="true" rightToLeft="false" tabSelected="true" showOutlineSymbols="true" defaultGridColor="true" view="normal" topLeftCell="A153" colorId="64" zoomScale="66" zoomScaleNormal="66" zoomScalePageLayoutView="100" workbookViewId="0">
      <selection pane="topLeft" activeCell="E154" activeCellId="0" sqref="E154"/>
    </sheetView>
  </sheetViews>
  <sheetFormatPr defaultRowHeight="15"/>
  <cols>
    <col collapsed="false" hidden="false" max="1" min="1" style="319" width="16.004048582996"/>
    <col collapsed="false" hidden="false" max="2" min="2" style="319" width="28.8704453441295"/>
    <col collapsed="false" hidden="false" max="3" min="3" style="319" width="31.748987854251"/>
    <col collapsed="false" hidden="false" max="4" min="4" style="319" width="83.251012145749"/>
    <col collapsed="false" hidden="false" max="5" min="5" style="319" width="37.246963562753"/>
    <col collapsed="false" hidden="false" max="6" min="6" style="319" width="27.502024291498"/>
    <col collapsed="false" hidden="false" max="7" min="7" style="319" width="25.8744939271255"/>
    <col collapsed="false" hidden="true" max="16" min="8" style="319" width="0"/>
    <col collapsed="false" hidden="false" max="17" min="17" style="319" width="23.8744939271255"/>
    <col collapsed="false" hidden="false" max="18" min="18" style="319" width="19.8744939271255"/>
    <col collapsed="false" hidden="false" max="1025" min="19" style="319" width="9.12550607287449"/>
  </cols>
  <sheetData>
    <row r="2" customFormat="false" ht="15" hidden="false" customHeight="false" outlineLevel="0" collapsed="false">
      <c r="A2" s="320" t="s">
        <v>632</v>
      </c>
      <c r="B2" s="320"/>
      <c r="C2" s="320"/>
      <c r="D2" s="320"/>
      <c r="E2" s="320"/>
      <c r="F2" s="320"/>
      <c r="G2" s="320"/>
    </row>
    <row r="3" customFormat="false" ht="15" hidden="false" customHeight="false" outlineLevel="0" collapsed="false">
      <c r="C3" s="321"/>
      <c r="D3" s="321"/>
    </row>
    <row r="4" customFormat="false" ht="15" hidden="false" customHeight="false" outlineLevel="0" collapsed="false">
      <c r="B4" s="322" t="s">
        <v>21</v>
      </c>
      <c r="C4" s="323"/>
      <c r="D4" s="323"/>
    </row>
    <row r="5" customFormat="false" ht="36.6" hidden="false" customHeight="true" outlineLevel="0" collapsed="false">
      <c r="B5" s="322" t="s">
        <v>22</v>
      </c>
      <c r="C5" s="323" t="s">
        <v>356</v>
      </c>
      <c r="D5" s="323"/>
      <c r="E5" s="324" t="s">
        <v>89</v>
      </c>
      <c r="F5" s="325" t="s">
        <v>633</v>
      </c>
      <c r="G5" s="325" t="s">
        <v>634</v>
      </c>
      <c r="H5" s="326"/>
      <c r="I5" s="326"/>
      <c r="J5" s="326"/>
      <c r="K5" s="326"/>
      <c r="L5" s="326"/>
      <c r="M5" s="326"/>
      <c r="N5" s="326"/>
      <c r="O5" s="326"/>
      <c r="P5" s="326"/>
      <c r="Q5" s="325" t="s">
        <v>635</v>
      </c>
    </row>
    <row r="6" customFormat="false" ht="27.2" hidden="false" customHeight="true" outlineLevel="0" collapsed="false">
      <c r="B6" s="327"/>
      <c r="C6" s="327"/>
      <c r="E6" s="324" t="s">
        <v>636</v>
      </c>
      <c r="F6" s="328" t="n">
        <f aca="false">COUNTIF(R14:R199,"Week1")</f>
        <v>10</v>
      </c>
      <c r="G6" s="328" t="n">
        <f aca="false">COUNTIF(R14:R199,"Week2")</f>
        <v>18</v>
      </c>
      <c r="Q6" s="328" t="n">
        <f aca="false">COUNTIF(R14:R199,"Week3")</f>
        <v>0</v>
      </c>
    </row>
    <row r="7" customFormat="false" ht="27.2" hidden="false" customHeight="true" outlineLevel="0" collapsed="false">
      <c r="B7" s="329" t="s">
        <v>103</v>
      </c>
      <c r="C7" s="329" t="n">
        <f aca="false">COUNTIF(F15:F199,"&lt;&gt;")</f>
        <v>103</v>
      </c>
      <c r="E7" s="324" t="s">
        <v>637</v>
      </c>
      <c r="F7" s="328" t="n">
        <f aca="false">COUNTIF(Q15:Q200,"Week1")</f>
        <v>59</v>
      </c>
      <c r="G7" s="328" t="n">
        <f aca="false">COUNTIF(Q15:Q200,"Week2")</f>
        <v>0</v>
      </c>
      <c r="Q7" s="328" t="n">
        <f aca="false">COUNTIF(Q15:Q200,"Week3")</f>
        <v>0</v>
      </c>
    </row>
    <row r="8" customFormat="false" ht="24.4" hidden="false" customHeight="true" outlineLevel="0" collapsed="false">
      <c r="B8" s="330" t="s">
        <v>104</v>
      </c>
      <c r="C8" s="331" t="n">
        <f aca="false">COUNTIF(F14:F199,"COMPLETED")</f>
        <v>73</v>
      </c>
      <c r="E8" s="332"/>
      <c r="F8" s="321"/>
      <c r="G8" s="321"/>
      <c r="H8" s="321"/>
      <c r="I8" s="321"/>
      <c r="J8" s="321"/>
      <c r="K8" s="321"/>
      <c r="L8" s="321"/>
      <c r="M8" s="321"/>
      <c r="N8" s="321"/>
      <c r="O8" s="321"/>
      <c r="P8" s="321"/>
      <c r="Q8" s="321"/>
      <c r="R8" s="321"/>
    </row>
    <row r="9" customFormat="false" ht="15" hidden="false" customHeight="false" outlineLevel="0" collapsed="false">
      <c r="B9" s="333" t="s">
        <v>105</v>
      </c>
      <c r="C9" s="334" t="n">
        <f aca="false">COUNTIF(F14:F199,"TBD")</f>
        <v>28</v>
      </c>
    </row>
    <row r="10" customFormat="false" ht="15" hidden="false" customHeight="false" outlineLevel="0" collapsed="false">
      <c r="B10" s="335" t="s">
        <v>106</v>
      </c>
      <c r="C10" s="336" t="n">
        <f aca="false">COUNTIF(F14:F114,"Not Automatable")</f>
        <v>2</v>
      </c>
    </row>
    <row r="11" customFormat="false" ht="15" hidden="false" customHeight="false" outlineLevel="0" collapsed="false">
      <c r="B11" s="337" t="s">
        <v>144</v>
      </c>
      <c r="C11" s="338" t="n">
        <f aca="false">COUNTIF(F14:F114,"ACVP")</f>
        <v>0</v>
      </c>
    </row>
    <row r="13" customFormat="false" ht="12.75" hidden="false" customHeight="true" outlineLevel="0" collapsed="false">
      <c r="A13" s="339" t="s">
        <v>638</v>
      </c>
      <c r="B13" s="339" t="s">
        <v>108</v>
      </c>
      <c r="C13" s="339" t="s">
        <v>110</v>
      </c>
      <c r="D13" s="339" t="s">
        <v>111</v>
      </c>
      <c r="E13" s="339" t="s">
        <v>112</v>
      </c>
      <c r="F13" s="339" t="s">
        <v>113</v>
      </c>
      <c r="G13" s="339" t="s">
        <v>115</v>
      </c>
      <c r="Q13" s="339" t="s">
        <v>639</v>
      </c>
      <c r="R13" s="339" t="s">
        <v>640</v>
      </c>
    </row>
    <row r="14" customFormat="false" ht="15" hidden="false" customHeight="false" outlineLevel="0" collapsed="false">
      <c r="A14" s="339"/>
      <c r="B14" s="339"/>
      <c r="C14" s="339"/>
      <c r="D14" s="339"/>
      <c r="E14" s="339"/>
      <c r="F14" s="339"/>
      <c r="G14" s="339"/>
      <c r="Q14" s="339"/>
      <c r="R14" s="339"/>
    </row>
    <row r="15" customFormat="false" ht="181.5" hidden="false" customHeight="true" outlineLevel="0" collapsed="false">
      <c r="A15" s="340" t="n">
        <v>1</v>
      </c>
      <c r="B15" s="341" t="s">
        <v>641</v>
      </c>
      <c r="C15" s="342" t="s">
        <v>642</v>
      </c>
      <c r="D15" s="343" t="s">
        <v>643</v>
      </c>
      <c r="E15" s="342" t="s">
        <v>644</v>
      </c>
      <c r="F15" s="344" t="s">
        <v>645</v>
      </c>
      <c r="G15" s="345"/>
    </row>
    <row r="16" customFormat="false" ht="181.5" hidden="false" customHeight="true" outlineLevel="0" collapsed="false">
      <c r="A16" s="340" t="n">
        <v>2</v>
      </c>
      <c r="B16" s="341" t="s">
        <v>646</v>
      </c>
      <c r="C16" s="342" t="s">
        <v>647</v>
      </c>
      <c r="D16" s="342" t="s">
        <v>648</v>
      </c>
      <c r="E16" s="342" t="s">
        <v>649</v>
      </c>
      <c r="F16" s="344" t="s">
        <v>645</v>
      </c>
      <c r="G16" s="345"/>
    </row>
    <row r="17" customFormat="false" ht="176.35" hidden="false" customHeight="false" outlineLevel="0" collapsed="false">
      <c r="A17" s="340" t="n">
        <v>3</v>
      </c>
      <c r="B17" s="341" t="s">
        <v>650</v>
      </c>
      <c r="C17" s="342" t="s">
        <v>651</v>
      </c>
      <c r="D17" s="342" t="s">
        <v>652</v>
      </c>
      <c r="E17" s="342" t="s">
        <v>653</v>
      </c>
      <c r="F17" s="344" t="s">
        <v>28</v>
      </c>
      <c r="G17" s="345"/>
    </row>
    <row r="18" customFormat="false" ht="132.25" hidden="false" customHeight="false" outlineLevel="0" collapsed="false">
      <c r="A18" s="340" t="n">
        <v>4</v>
      </c>
      <c r="B18" s="341" t="s">
        <v>654</v>
      </c>
      <c r="C18" s="343" t="s">
        <v>655</v>
      </c>
      <c r="D18" s="343" t="s">
        <v>656</v>
      </c>
      <c r="E18" s="343" t="s">
        <v>657</v>
      </c>
      <c r="F18" s="344" t="s">
        <v>645</v>
      </c>
      <c r="G18" s="345"/>
    </row>
    <row r="19" customFormat="false" ht="73.45" hidden="false" customHeight="false" outlineLevel="0" collapsed="false">
      <c r="A19" s="340" t="n">
        <v>5</v>
      </c>
      <c r="B19" s="341" t="s">
        <v>658</v>
      </c>
      <c r="C19" s="343" t="s">
        <v>659</v>
      </c>
      <c r="D19" s="343" t="s">
        <v>660</v>
      </c>
      <c r="E19" s="343" t="s">
        <v>661</v>
      </c>
      <c r="F19" s="344" t="s">
        <v>645</v>
      </c>
      <c r="G19" s="345"/>
    </row>
    <row r="20" customFormat="false" ht="88.15" hidden="false" customHeight="false" outlineLevel="0" collapsed="false">
      <c r="A20" s="340" t="n">
        <v>6</v>
      </c>
      <c r="B20" s="341" t="s">
        <v>662</v>
      </c>
      <c r="C20" s="343" t="s">
        <v>663</v>
      </c>
      <c r="D20" s="343" t="s">
        <v>664</v>
      </c>
      <c r="E20" s="343" t="s">
        <v>665</v>
      </c>
      <c r="F20" s="344" t="s">
        <v>645</v>
      </c>
      <c r="G20" s="345"/>
    </row>
    <row r="21" customFormat="false" ht="73.45" hidden="false" customHeight="false" outlineLevel="0" collapsed="false">
      <c r="A21" s="340" t="n">
        <v>7</v>
      </c>
      <c r="B21" s="341" t="s">
        <v>666</v>
      </c>
      <c r="C21" s="342" t="s">
        <v>667</v>
      </c>
      <c r="D21" s="342" t="s">
        <v>668</v>
      </c>
      <c r="E21" s="342" t="s">
        <v>669</v>
      </c>
      <c r="F21" s="344" t="s">
        <v>645</v>
      </c>
      <c r="G21" s="345"/>
    </row>
    <row r="22" customFormat="false" ht="117.55" hidden="false" customHeight="false" outlineLevel="0" collapsed="false">
      <c r="A22" s="340" t="n">
        <v>8</v>
      </c>
      <c r="B22" s="341" t="s">
        <v>670</v>
      </c>
      <c r="C22" s="342" t="s">
        <v>671</v>
      </c>
      <c r="D22" s="342" t="s">
        <v>672</v>
      </c>
      <c r="E22" s="342" t="s">
        <v>673</v>
      </c>
      <c r="F22" s="344" t="s">
        <v>645</v>
      </c>
      <c r="G22" s="345"/>
    </row>
    <row r="23" customFormat="false" ht="117.55" hidden="false" customHeight="false" outlineLevel="0" collapsed="false">
      <c r="A23" s="340" t="n">
        <v>9</v>
      </c>
      <c r="B23" s="341" t="s">
        <v>674</v>
      </c>
      <c r="C23" s="342" t="s">
        <v>675</v>
      </c>
      <c r="D23" s="342" t="s">
        <v>672</v>
      </c>
      <c r="E23" s="342" t="s">
        <v>676</v>
      </c>
      <c r="F23" s="344" t="s">
        <v>645</v>
      </c>
      <c r="G23" s="345"/>
    </row>
    <row r="24" customFormat="false" ht="102.85" hidden="false" customHeight="false" outlineLevel="0" collapsed="false">
      <c r="A24" s="340" t="n">
        <v>10</v>
      </c>
      <c r="B24" s="341" t="s">
        <v>677</v>
      </c>
      <c r="C24" s="342" t="s">
        <v>678</v>
      </c>
      <c r="D24" s="342" t="s">
        <v>679</v>
      </c>
      <c r="E24" s="342" t="s">
        <v>680</v>
      </c>
      <c r="F24" s="344" t="s">
        <v>645</v>
      </c>
      <c r="G24" s="345"/>
    </row>
    <row r="25" customFormat="false" ht="102.85" hidden="false" customHeight="false" outlineLevel="0" collapsed="false">
      <c r="A25" s="340" t="n">
        <v>11</v>
      </c>
      <c r="B25" s="341" t="s">
        <v>681</v>
      </c>
      <c r="C25" s="342" t="s">
        <v>682</v>
      </c>
      <c r="D25" s="342" t="s">
        <v>683</v>
      </c>
      <c r="E25" s="342" t="s">
        <v>684</v>
      </c>
      <c r="F25" s="344" t="s">
        <v>645</v>
      </c>
      <c r="G25" s="345"/>
    </row>
    <row r="26" customFormat="false" ht="102.85" hidden="false" customHeight="false" outlineLevel="0" collapsed="false">
      <c r="A26" s="340" t="n">
        <v>12</v>
      </c>
      <c r="B26" s="341" t="s">
        <v>685</v>
      </c>
      <c r="C26" s="342" t="s">
        <v>686</v>
      </c>
      <c r="D26" s="342" t="s">
        <v>687</v>
      </c>
      <c r="E26" s="342" t="s">
        <v>688</v>
      </c>
      <c r="F26" s="344" t="s">
        <v>645</v>
      </c>
      <c r="G26" s="345"/>
    </row>
    <row r="27" customFormat="false" ht="117.55" hidden="false" customHeight="false" outlineLevel="0" collapsed="false">
      <c r="A27" s="340" t="n">
        <v>13</v>
      </c>
      <c r="B27" s="341" t="s">
        <v>689</v>
      </c>
      <c r="C27" s="342" t="s">
        <v>690</v>
      </c>
      <c r="D27" s="342" t="s">
        <v>691</v>
      </c>
      <c r="E27" s="342" t="s">
        <v>692</v>
      </c>
      <c r="F27" s="344" t="s">
        <v>645</v>
      </c>
      <c r="G27" s="345"/>
    </row>
    <row r="28" customFormat="false" ht="117.55" hidden="false" customHeight="false" outlineLevel="0" collapsed="false">
      <c r="A28" s="340" t="n">
        <v>14</v>
      </c>
      <c r="B28" s="341" t="s">
        <v>693</v>
      </c>
      <c r="C28" s="342" t="s">
        <v>694</v>
      </c>
      <c r="D28" s="342" t="s">
        <v>695</v>
      </c>
      <c r="E28" s="342" t="s">
        <v>696</v>
      </c>
      <c r="F28" s="344" t="s">
        <v>645</v>
      </c>
      <c r="G28" s="345"/>
    </row>
    <row r="29" customFormat="false" ht="117.55" hidden="false" customHeight="false" outlineLevel="0" collapsed="false">
      <c r="A29" s="340" t="n">
        <v>15</v>
      </c>
      <c r="B29" s="341" t="s">
        <v>697</v>
      </c>
      <c r="C29" s="342" t="s">
        <v>698</v>
      </c>
      <c r="D29" s="342" t="s">
        <v>699</v>
      </c>
      <c r="E29" s="342" t="s">
        <v>700</v>
      </c>
      <c r="F29" s="344" t="s">
        <v>645</v>
      </c>
      <c r="G29" s="345"/>
    </row>
    <row r="30" customFormat="false" ht="117.55" hidden="false" customHeight="false" outlineLevel="0" collapsed="false">
      <c r="A30" s="340" t="n">
        <v>16</v>
      </c>
      <c r="B30" s="341" t="s">
        <v>701</v>
      </c>
      <c r="C30" s="342" t="s">
        <v>702</v>
      </c>
      <c r="D30" s="342" t="s">
        <v>703</v>
      </c>
      <c r="E30" s="342" t="s">
        <v>704</v>
      </c>
      <c r="F30" s="344" t="s">
        <v>645</v>
      </c>
      <c r="G30" s="345"/>
    </row>
    <row r="31" customFormat="false" ht="132.25" hidden="false" customHeight="false" outlineLevel="0" collapsed="false">
      <c r="A31" s="340" t="n">
        <v>17</v>
      </c>
      <c r="B31" s="341" t="s">
        <v>705</v>
      </c>
      <c r="C31" s="342" t="s">
        <v>706</v>
      </c>
      <c r="D31" s="342" t="s">
        <v>707</v>
      </c>
      <c r="E31" s="342" t="s">
        <v>708</v>
      </c>
      <c r="F31" s="344" t="s">
        <v>645</v>
      </c>
      <c r="G31" s="345"/>
    </row>
    <row r="32" customFormat="false" ht="161.65" hidden="false" customHeight="false" outlineLevel="0" collapsed="false">
      <c r="A32" s="340" t="n">
        <v>18</v>
      </c>
      <c r="B32" s="341" t="s">
        <v>709</v>
      </c>
      <c r="C32" s="342" t="s">
        <v>710</v>
      </c>
      <c r="D32" s="342" t="s">
        <v>711</v>
      </c>
      <c r="E32" s="342" t="s">
        <v>712</v>
      </c>
      <c r="F32" s="344" t="s">
        <v>645</v>
      </c>
      <c r="G32" s="345"/>
    </row>
    <row r="33" customFormat="false" ht="102.85" hidden="false" customHeight="false" outlineLevel="0" collapsed="false">
      <c r="A33" s="340" t="n">
        <v>19</v>
      </c>
      <c r="B33" s="341" t="s">
        <v>713</v>
      </c>
      <c r="C33" s="342" t="s">
        <v>714</v>
      </c>
      <c r="D33" s="342" t="s">
        <v>715</v>
      </c>
      <c r="E33" s="342" t="s">
        <v>716</v>
      </c>
      <c r="F33" s="344" t="s">
        <v>645</v>
      </c>
      <c r="G33" s="345"/>
    </row>
    <row r="34" customFormat="false" ht="161.65" hidden="false" customHeight="false" outlineLevel="0" collapsed="false">
      <c r="A34" s="340" t="n">
        <v>20</v>
      </c>
      <c r="B34" s="341" t="s">
        <v>717</v>
      </c>
      <c r="C34" s="342" t="s">
        <v>718</v>
      </c>
      <c r="D34" s="342" t="s">
        <v>719</v>
      </c>
      <c r="E34" s="342" t="s">
        <v>720</v>
      </c>
      <c r="F34" s="344" t="s">
        <v>645</v>
      </c>
      <c r="G34" s="345"/>
    </row>
    <row r="35" customFormat="false" ht="117.55" hidden="false" customHeight="false" outlineLevel="0" collapsed="false">
      <c r="A35" s="340" t="n">
        <v>21</v>
      </c>
      <c r="B35" s="341" t="s">
        <v>721</v>
      </c>
      <c r="C35" s="342" t="s">
        <v>722</v>
      </c>
      <c r="D35" s="342" t="s">
        <v>723</v>
      </c>
      <c r="E35" s="342" t="s">
        <v>724</v>
      </c>
      <c r="F35" s="344" t="s">
        <v>645</v>
      </c>
      <c r="G35" s="345"/>
    </row>
    <row r="36" customFormat="false" ht="117.55" hidden="false" customHeight="false" outlineLevel="0" collapsed="false">
      <c r="A36" s="340" t="n">
        <v>22</v>
      </c>
      <c r="B36" s="341" t="s">
        <v>725</v>
      </c>
      <c r="C36" s="346" t="s">
        <v>726</v>
      </c>
      <c r="D36" s="347" t="s">
        <v>727</v>
      </c>
      <c r="E36" s="342" t="s">
        <v>728</v>
      </c>
      <c r="F36" s="344" t="s">
        <v>645</v>
      </c>
    </row>
    <row r="37" customFormat="false" ht="211.7" hidden="false" customHeight="true" outlineLevel="0" collapsed="false">
      <c r="A37" s="340" t="n">
        <v>23</v>
      </c>
      <c r="B37" s="341" t="s">
        <v>729</v>
      </c>
      <c r="C37" s="346" t="s">
        <v>730</v>
      </c>
      <c r="D37" s="342" t="s">
        <v>731</v>
      </c>
      <c r="E37" s="342" t="s">
        <v>732</v>
      </c>
      <c r="F37" s="344" t="s">
        <v>645</v>
      </c>
    </row>
    <row r="38" customFormat="false" ht="260.1" hidden="false" customHeight="true" outlineLevel="0" collapsed="false">
      <c r="A38" s="340" t="n">
        <v>24</v>
      </c>
      <c r="B38" s="341" t="s">
        <v>733</v>
      </c>
      <c r="C38" s="346" t="s">
        <v>734</v>
      </c>
      <c r="D38" s="342" t="s">
        <v>711</v>
      </c>
      <c r="E38" s="342" t="s">
        <v>735</v>
      </c>
      <c r="F38" s="344" t="s">
        <v>645</v>
      </c>
    </row>
    <row r="39" customFormat="false" ht="161.65" hidden="false" customHeight="false" outlineLevel="0" collapsed="false">
      <c r="A39" s="340" t="n">
        <v>25</v>
      </c>
      <c r="B39" s="341" t="s">
        <v>736</v>
      </c>
      <c r="C39" s="346" t="s">
        <v>737</v>
      </c>
      <c r="D39" s="342" t="s">
        <v>738</v>
      </c>
      <c r="E39" s="342" t="s">
        <v>739</v>
      </c>
      <c r="F39" s="344" t="s">
        <v>645</v>
      </c>
    </row>
    <row r="40" customFormat="false" ht="117.55" hidden="false" customHeight="false" outlineLevel="0" collapsed="false">
      <c r="A40" s="340" t="n">
        <v>26</v>
      </c>
      <c r="B40" s="341" t="s">
        <v>740</v>
      </c>
      <c r="C40" s="346" t="s">
        <v>741</v>
      </c>
      <c r="D40" s="342" t="s">
        <v>723</v>
      </c>
      <c r="E40" s="342" t="s">
        <v>742</v>
      </c>
      <c r="F40" s="344" t="s">
        <v>645</v>
      </c>
    </row>
    <row r="41" customFormat="false" ht="205.75" hidden="false" customHeight="false" outlineLevel="0" collapsed="false">
      <c r="A41" s="340" t="n">
        <v>27</v>
      </c>
      <c r="B41" s="341" t="s">
        <v>743</v>
      </c>
      <c r="C41" s="346" t="s">
        <v>744</v>
      </c>
      <c r="D41" s="342" t="s">
        <v>745</v>
      </c>
      <c r="E41" s="342" t="s">
        <v>746</v>
      </c>
      <c r="F41" s="344" t="s">
        <v>645</v>
      </c>
    </row>
    <row r="42" customFormat="false" ht="146.95" hidden="false" customHeight="false" outlineLevel="0" collapsed="false">
      <c r="A42" s="340" t="n">
        <v>28</v>
      </c>
      <c r="B42" s="341" t="s">
        <v>747</v>
      </c>
      <c r="C42" s="346" t="s">
        <v>748</v>
      </c>
      <c r="D42" s="342" t="s">
        <v>749</v>
      </c>
      <c r="E42" s="342" t="s">
        <v>750</v>
      </c>
      <c r="F42" s="344" t="s">
        <v>645</v>
      </c>
    </row>
    <row r="43" customFormat="false" ht="185.65" hidden="false" customHeight="true" outlineLevel="0" collapsed="false">
      <c r="A43" s="340" t="n">
        <v>29</v>
      </c>
      <c r="B43" s="341" t="s">
        <v>751</v>
      </c>
      <c r="C43" s="342" t="s">
        <v>752</v>
      </c>
      <c r="D43" s="342" t="s">
        <v>753</v>
      </c>
      <c r="E43" s="342" t="s">
        <v>754</v>
      </c>
      <c r="F43" s="344" t="s">
        <v>645</v>
      </c>
    </row>
    <row r="44" customFormat="false" ht="15" hidden="false" customHeight="false" outlineLevel="0" collapsed="false">
      <c r="A44" s="340"/>
    </row>
    <row r="45" customFormat="false" ht="15" hidden="false" customHeight="false" outlineLevel="0" collapsed="false">
      <c r="A45" s="340"/>
      <c r="B45" s="348" t="s">
        <v>755</v>
      </c>
      <c r="C45" s="348" t="s">
        <v>756</v>
      </c>
      <c r="D45" s="348"/>
      <c r="E45" s="348"/>
      <c r="F45" s="348"/>
    </row>
    <row r="46" customFormat="false" ht="17.1" hidden="false" customHeight="true" outlineLevel="0" collapsed="false">
      <c r="A46" s="340"/>
      <c r="B46" s="349" t="s">
        <v>757</v>
      </c>
      <c r="C46" s="350" t="s">
        <v>758</v>
      </c>
      <c r="D46" s="350"/>
      <c r="E46" s="350"/>
      <c r="F46" s="350"/>
    </row>
    <row r="47" customFormat="false" ht="15" hidden="false" customHeight="false" outlineLevel="0" collapsed="false">
      <c r="A47" s="340"/>
      <c r="B47" s="351" t="s">
        <v>759</v>
      </c>
      <c r="C47" s="352" t="s">
        <v>760</v>
      </c>
      <c r="D47" s="352"/>
      <c r="E47" s="352"/>
      <c r="F47" s="352"/>
    </row>
    <row r="48" customFormat="false" ht="45" hidden="false" customHeight="true" outlineLevel="0" collapsed="false">
      <c r="A48" s="340"/>
      <c r="B48" s="349" t="s">
        <v>761</v>
      </c>
      <c r="C48" s="350" t="s">
        <v>762</v>
      </c>
      <c r="D48" s="350"/>
      <c r="E48" s="350"/>
      <c r="F48" s="350"/>
    </row>
    <row r="49" customFormat="false" ht="87.2" hidden="false" customHeight="true" outlineLevel="0" collapsed="false">
      <c r="A49" s="340"/>
      <c r="B49" s="351" t="s">
        <v>763</v>
      </c>
      <c r="C49" s="350" t="s">
        <v>764</v>
      </c>
      <c r="D49" s="350"/>
      <c r="E49" s="350"/>
      <c r="F49" s="350"/>
    </row>
    <row r="50" customFormat="false" ht="15" hidden="false" customHeight="false" outlineLevel="0" collapsed="false">
      <c r="A50" s="340"/>
    </row>
    <row r="51" customFormat="false" ht="161.65" hidden="false" customHeight="false" outlineLevel="0" collapsed="false">
      <c r="A51" s="340" t="n">
        <v>30</v>
      </c>
      <c r="B51" s="341" t="s">
        <v>765</v>
      </c>
      <c r="C51" s="353" t="s">
        <v>766</v>
      </c>
      <c r="D51" s="346" t="s">
        <v>767</v>
      </c>
      <c r="E51" s="346" t="s">
        <v>768</v>
      </c>
      <c r="F51" s="344" t="s">
        <v>645</v>
      </c>
    </row>
    <row r="52" customFormat="false" ht="161.65" hidden="false" customHeight="false" outlineLevel="0" collapsed="false">
      <c r="A52" s="340" t="n">
        <v>31</v>
      </c>
      <c r="B52" s="341" t="s">
        <v>769</v>
      </c>
      <c r="C52" s="353" t="s">
        <v>770</v>
      </c>
      <c r="D52" s="346" t="s">
        <v>771</v>
      </c>
      <c r="E52" s="346" t="s">
        <v>772</v>
      </c>
      <c r="F52" s="344" t="s">
        <v>645</v>
      </c>
    </row>
    <row r="53" customFormat="false" ht="161.65" hidden="false" customHeight="false" outlineLevel="0" collapsed="false">
      <c r="A53" s="340" t="n">
        <v>32</v>
      </c>
      <c r="B53" s="341" t="s">
        <v>773</v>
      </c>
      <c r="C53" s="353" t="s">
        <v>774</v>
      </c>
      <c r="D53" s="346" t="s">
        <v>775</v>
      </c>
      <c r="E53" s="346" t="s">
        <v>776</v>
      </c>
      <c r="F53" s="344" t="s">
        <v>645</v>
      </c>
    </row>
    <row r="54" customFormat="false" ht="161.65" hidden="false" customHeight="false" outlineLevel="0" collapsed="false">
      <c r="A54" s="340" t="n">
        <v>33</v>
      </c>
      <c r="B54" s="341" t="s">
        <v>777</v>
      </c>
      <c r="C54" s="353" t="s">
        <v>778</v>
      </c>
      <c r="D54" s="346" t="s">
        <v>779</v>
      </c>
      <c r="E54" s="346" t="s">
        <v>780</v>
      </c>
      <c r="F54" s="344" t="s">
        <v>645</v>
      </c>
    </row>
    <row r="55" customFormat="false" ht="161.65" hidden="false" customHeight="false" outlineLevel="0" collapsed="false">
      <c r="A55" s="340" t="n">
        <v>34</v>
      </c>
      <c r="B55" s="341" t="s">
        <v>781</v>
      </c>
      <c r="C55" s="353" t="s">
        <v>782</v>
      </c>
      <c r="D55" s="346" t="s">
        <v>783</v>
      </c>
      <c r="E55" s="346" t="s">
        <v>784</v>
      </c>
      <c r="F55" s="344" t="s">
        <v>645</v>
      </c>
    </row>
    <row r="56" customFormat="false" ht="161.65" hidden="false" customHeight="false" outlineLevel="0" collapsed="false">
      <c r="A56" s="340" t="n">
        <v>35</v>
      </c>
      <c r="B56" s="341" t="s">
        <v>785</v>
      </c>
      <c r="C56" s="353" t="s">
        <v>786</v>
      </c>
      <c r="D56" s="346" t="s">
        <v>787</v>
      </c>
      <c r="E56" s="346" t="s">
        <v>788</v>
      </c>
      <c r="F56" s="344" t="s">
        <v>645</v>
      </c>
    </row>
    <row r="57" customFormat="false" ht="15" hidden="false" customHeight="false" outlineLevel="0" collapsed="false">
      <c r="A57" s="340"/>
    </row>
    <row r="58" customFormat="false" ht="15" hidden="false" customHeight="false" outlineLevel="0" collapsed="false">
      <c r="A58" s="340"/>
      <c r="B58" s="348" t="s">
        <v>755</v>
      </c>
      <c r="C58" s="348" t="s">
        <v>789</v>
      </c>
      <c r="D58" s="348"/>
      <c r="E58" s="348"/>
      <c r="F58" s="348"/>
    </row>
    <row r="59" customFormat="false" ht="17.1" hidden="false" customHeight="true" outlineLevel="0" collapsed="false">
      <c r="A59" s="340"/>
      <c r="B59" s="349" t="s">
        <v>757</v>
      </c>
      <c r="C59" s="350" t="s">
        <v>790</v>
      </c>
      <c r="D59" s="350"/>
      <c r="E59" s="350"/>
      <c r="F59" s="350"/>
    </row>
    <row r="60" customFormat="false" ht="15" hidden="false" customHeight="false" outlineLevel="0" collapsed="false">
      <c r="A60" s="340"/>
      <c r="B60" s="351" t="s">
        <v>759</v>
      </c>
      <c r="C60" s="352" t="s">
        <v>791</v>
      </c>
      <c r="D60" s="352"/>
      <c r="E60" s="352"/>
      <c r="F60" s="352"/>
    </row>
    <row r="61" customFormat="false" ht="45" hidden="false" customHeight="true" outlineLevel="0" collapsed="false">
      <c r="A61" s="340"/>
      <c r="B61" s="349" t="s">
        <v>761</v>
      </c>
      <c r="C61" s="350" t="s">
        <v>762</v>
      </c>
      <c r="D61" s="350"/>
      <c r="E61" s="350"/>
      <c r="F61" s="350"/>
    </row>
    <row r="62" customFormat="false" ht="102.75" hidden="false" customHeight="true" outlineLevel="0" collapsed="false">
      <c r="A62" s="340"/>
      <c r="B62" s="351" t="s">
        <v>763</v>
      </c>
      <c r="C62" s="350" t="s">
        <v>792</v>
      </c>
      <c r="D62" s="350"/>
      <c r="E62" s="350"/>
      <c r="F62" s="350"/>
    </row>
    <row r="63" customFormat="false" ht="15" hidden="false" customHeight="false" outlineLevel="0" collapsed="false">
      <c r="A63" s="340"/>
      <c r="F63" s="344"/>
    </row>
    <row r="64" customFormat="false" ht="176.35" hidden="false" customHeight="false" outlineLevel="0" collapsed="false">
      <c r="A64" s="340" t="n">
        <v>36</v>
      </c>
      <c r="B64" s="341" t="s">
        <v>793</v>
      </c>
      <c r="C64" s="342" t="s">
        <v>794</v>
      </c>
      <c r="D64" s="342" t="s">
        <v>795</v>
      </c>
      <c r="E64" s="342" t="s">
        <v>796</v>
      </c>
      <c r="F64" s="344" t="s">
        <v>645</v>
      </c>
    </row>
    <row r="65" customFormat="false" ht="176.35" hidden="false" customHeight="false" outlineLevel="0" collapsed="false">
      <c r="A65" s="340" t="n">
        <v>37</v>
      </c>
      <c r="B65" s="341" t="s">
        <v>797</v>
      </c>
      <c r="C65" s="342" t="s">
        <v>798</v>
      </c>
      <c r="D65" s="342" t="s">
        <v>799</v>
      </c>
      <c r="E65" s="342" t="s">
        <v>800</v>
      </c>
      <c r="F65" s="344" t="s">
        <v>645</v>
      </c>
    </row>
    <row r="66" customFormat="false" ht="161.65" hidden="false" customHeight="false" outlineLevel="0" collapsed="false">
      <c r="A66" s="340" t="n">
        <v>38</v>
      </c>
      <c r="B66" s="341" t="s">
        <v>801</v>
      </c>
      <c r="C66" s="342" t="s">
        <v>802</v>
      </c>
      <c r="D66" s="342" t="s">
        <v>803</v>
      </c>
      <c r="E66" s="342" t="s">
        <v>804</v>
      </c>
      <c r="F66" s="344" t="s">
        <v>645</v>
      </c>
    </row>
    <row r="67" customFormat="false" ht="176.35" hidden="false" customHeight="false" outlineLevel="0" collapsed="false">
      <c r="A67" s="340" t="n">
        <v>39</v>
      </c>
      <c r="B67" s="341" t="s">
        <v>805</v>
      </c>
      <c r="C67" s="342" t="s">
        <v>806</v>
      </c>
      <c r="D67" s="342" t="s">
        <v>807</v>
      </c>
      <c r="E67" s="342" t="s">
        <v>808</v>
      </c>
      <c r="F67" s="344" t="s">
        <v>645</v>
      </c>
    </row>
    <row r="68" customFormat="false" ht="176.35" hidden="false" customHeight="false" outlineLevel="0" collapsed="false">
      <c r="A68" s="340" t="n">
        <v>40</v>
      </c>
      <c r="B68" s="341" t="s">
        <v>809</v>
      </c>
      <c r="C68" s="342" t="s">
        <v>810</v>
      </c>
      <c r="D68" s="342" t="s">
        <v>811</v>
      </c>
      <c r="E68" s="342" t="s">
        <v>812</v>
      </c>
      <c r="F68" s="344" t="s">
        <v>645</v>
      </c>
    </row>
    <row r="69" customFormat="false" ht="176.35" hidden="false" customHeight="false" outlineLevel="0" collapsed="false">
      <c r="A69" s="340" t="n">
        <v>41</v>
      </c>
      <c r="B69" s="341" t="s">
        <v>813</v>
      </c>
      <c r="C69" s="342" t="s">
        <v>814</v>
      </c>
      <c r="D69" s="342" t="s">
        <v>815</v>
      </c>
      <c r="E69" s="342" t="s">
        <v>816</v>
      </c>
      <c r="F69" s="344" t="s">
        <v>645</v>
      </c>
    </row>
    <row r="70" customFormat="false" ht="176.35" hidden="false" customHeight="false" outlineLevel="0" collapsed="false">
      <c r="A70" s="340" t="n">
        <v>42</v>
      </c>
      <c r="B70" s="341" t="s">
        <v>817</v>
      </c>
      <c r="C70" s="342" t="s">
        <v>818</v>
      </c>
      <c r="D70" s="342" t="s">
        <v>799</v>
      </c>
      <c r="E70" s="342" t="s">
        <v>819</v>
      </c>
      <c r="F70" s="344" t="s">
        <v>645</v>
      </c>
    </row>
    <row r="71" customFormat="false" ht="176.35" hidden="false" customHeight="false" outlineLevel="0" collapsed="false">
      <c r="A71" s="340" t="n">
        <v>43</v>
      </c>
      <c r="B71" s="341" t="s">
        <v>820</v>
      </c>
      <c r="C71" s="342" t="s">
        <v>821</v>
      </c>
      <c r="D71" s="342" t="s">
        <v>822</v>
      </c>
      <c r="E71" s="342" t="s">
        <v>823</v>
      </c>
      <c r="F71" s="344" t="s">
        <v>645</v>
      </c>
    </row>
    <row r="72" customFormat="false" ht="15" hidden="false" customHeight="false" outlineLevel="0" collapsed="false">
      <c r="A72" s="340"/>
    </row>
    <row r="73" customFormat="false" ht="15" hidden="false" customHeight="false" outlineLevel="0" collapsed="false">
      <c r="A73" s="340"/>
      <c r="B73" s="348" t="s">
        <v>755</v>
      </c>
      <c r="C73" s="348" t="s">
        <v>824</v>
      </c>
      <c r="D73" s="348"/>
      <c r="E73" s="348"/>
      <c r="F73" s="348"/>
    </row>
    <row r="74" customFormat="false" ht="17.1" hidden="false" customHeight="true" outlineLevel="0" collapsed="false">
      <c r="A74" s="340"/>
      <c r="B74" s="349" t="s">
        <v>757</v>
      </c>
      <c r="C74" s="350" t="s">
        <v>825</v>
      </c>
      <c r="D74" s="350"/>
      <c r="E74" s="350"/>
      <c r="F74" s="350"/>
    </row>
    <row r="75" customFormat="false" ht="15" hidden="false" customHeight="false" outlineLevel="0" collapsed="false">
      <c r="A75" s="340"/>
      <c r="B75" s="351" t="s">
        <v>759</v>
      </c>
      <c r="C75" s="352" t="s">
        <v>791</v>
      </c>
      <c r="D75" s="352"/>
      <c r="E75" s="352"/>
      <c r="F75" s="352"/>
    </row>
    <row r="76" customFormat="false" ht="45" hidden="false" customHeight="true" outlineLevel="0" collapsed="false">
      <c r="A76" s="340"/>
      <c r="B76" s="349" t="s">
        <v>761</v>
      </c>
      <c r="C76" s="350" t="s">
        <v>762</v>
      </c>
      <c r="D76" s="350"/>
      <c r="E76" s="350"/>
      <c r="F76" s="350"/>
    </row>
    <row r="77" customFormat="false" ht="102.75" hidden="false" customHeight="true" outlineLevel="0" collapsed="false">
      <c r="A77" s="340"/>
      <c r="B77" s="351" t="s">
        <v>763</v>
      </c>
      <c r="C77" s="350" t="s">
        <v>826</v>
      </c>
      <c r="D77" s="350"/>
      <c r="E77" s="350"/>
      <c r="F77" s="350"/>
    </row>
    <row r="78" customFormat="false" ht="15" hidden="false" customHeight="false" outlineLevel="0" collapsed="false">
      <c r="A78" s="340"/>
    </row>
    <row r="79" customFormat="false" ht="209.85" hidden="false" customHeight="true" outlineLevel="0" collapsed="false">
      <c r="A79" s="340" t="n">
        <v>44</v>
      </c>
      <c r="B79" s="341" t="s">
        <v>827</v>
      </c>
      <c r="C79" s="342" t="s">
        <v>828</v>
      </c>
      <c r="D79" s="342" t="s">
        <v>829</v>
      </c>
      <c r="E79" s="342" t="s">
        <v>830</v>
      </c>
      <c r="F79" s="354" t="s">
        <v>28</v>
      </c>
    </row>
    <row r="80" customFormat="false" ht="105" hidden="false" customHeight="true" outlineLevel="0" collapsed="false"/>
    <row r="81" s="355" customFormat="true" ht="169.5" hidden="false" customHeight="true" outlineLevel="0" collapsed="false">
      <c r="A81" s="355" t="n">
        <v>46</v>
      </c>
      <c r="B81" s="355" t="s">
        <v>831</v>
      </c>
      <c r="C81" s="355" t="s">
        <v>832</v>
      </c>
      <c r="D81" s="355" t="s">
        <v>833</v>
      </c>
      <c r="E81" s="355" t="s">
        <v>834</v>
      </c>
      <c r="F81" s="356" t="s">
        <v>645</v>
      </c>
      <c r="Q81" s="357" t="s">
        <v>835</v>
      </c>
      <c r="R81" s="357" t="s">
        <v>835</v>
      </c>
    </row>
    <row r="82" s="355" customFormat="true" ht="136.5" hidden="false" customHeight="true" outlineLevel="0" collapsed="false">
      <c r="A82" s="355" t="n">
        <v>47</v>
      </c>
      <c r="B82" s="355" t="s">
        <v>836</v>
      </c>
      <c r="C82" s="355" t="s">
        <v>837</v>
      </c>
      <c r="D82" s="355" t="s">
        <v>838</v>
      </c>
      <c r="E82" s="355" t="s">
        <v>839</v>
      </c>
      <c r="F82" s="356" t="s">
        <v>645</v>
      </c>
      <c r="Q82" s="357" t="s">
        <v>835</v>
      </c>
      <c r="R82" s="357" t="s">
        <v>835</v>
      </c>
    </row>
    <row r="83" customFormat="false" ht="171.75" hidden="false" customHeight="true" outlineLevel="0" collapsed="false">
      <c r="A83" s="358" t="n">
        <v>48</v>
      </c>
      <c r="B83" s="341" t="s">
        <v>840</v>
      </c>
      <c r="C83" s="353" t="s">
        <v>841</v>
      </c>
      <c r="D83" s="355" t="s">
        <v>842</v>
      </c>
      <c r="E83" s="359" t="s">
        <v>839</v>
      </c>
      <c r="F83" s="356" t="s">
        <v>645</v>
      </c>
      <c r="Q83" s="357" t="s">
        <v>835</v>
      </c>
      <c r="R83" s="357" t="s">
        <v>835</v>
      </c>
    </row>
    <row r="84" customFormat="false" ht="128.45" hidden="false" customHeight="true" outlineLevel="0" collapsed="false">
      <c r="A84" s="358" t="n">
        <v>49</v>
      </c>
      <c r="B84" s="341" t="s">
        <v>843</v>
      </c>
      <c r="C84" s="353" t="s">
        <v>844</v>
      </c>
      <c r="D84" s="355" t="s">
        <v>845</v>
      </c>
      <c r="E84" s="359" t="s">
        <v>846</v>
      </c>
      <c r="F84" s="354" t="s">
        <v>847</v>
      </c>
      <c r="Q84" s="357" t="s">
        <v>835</v>
      </c>
    </row>
    <row r="85" customFormat="false" ht="171.4" hidden="false" customHeight="true" outlineLevel="0" collapsed="false">
      <c r="A85" s="358" t="n">
        <v>50</v>
      </c>
      <c r="B85" s="341" t="s">
        <v>848</v>
      </c>
      <c r="C85" s="353" t="s">
        <v>849</v>
      </c>
      <c r="D85" s="355" t="s">
        <v>850</v>
      </c>
      <c r="E85" s="359" t="s">
        <v>846</v>
      </c>
      <c r="F85" s="354" t="s">
        <v>847</v>
      </c>
      <c r="Q85" s="357" t="s">
        <v>835</v>
      </c>
    </row>
    <row r="86" customFormat="false" ht="53.85" hidden="false" customHeight="true" outlineLevel="0" collapsed="false">
      <c r="A86" s="340"/>
      <c r="B86" s="341"/>
      <c r="C86" s="348" t="s">
        <v>851</v>
      </c>
      <c r="D86" s="348"/>
      <c r="E86" s="348"/>
      <c r="F86" s="348"/>
      <c r="G86" s="348"/>
      <c r="H86" s="348"/>
      <c r="I86" s="348"/>
    </row>
    <row r="87" customFormat="false" ht="29.1" hidden="false" customHeight="true" outlineLevel="0" collapsed="false">
      <c r="A87" s="340"/>
      <c r="B87" s="341"/>
      <c r="C87" s="360" t="s">
        <v>852</v>
      </c>
      <c r="D87" s="360"/>
      <c r="E87" s="360"/>
      <c r="F87" s="360"/>
      <c r="G87" s="361"/>
      <c r="H87" s="361"/>
      <c r="I87" s="361"/>
      <c r="J87" s="345"/>
      <c r="T87" s="362" t="s">
        <v>853</v>
      </c>
    </row>
    <row r="88" customFormat="false" ht="33.2" hidden="false" customHeight="true" outlineLevel="0" collapsed="false">
      <c r="A88" s="340"/>
      <c r="B88" s="341"/>
      <c r="C88" s="363" t="s">
        <v>791</v>
      </c>
      <c r="D88" s="363"/>
      <c r="E88" s="363"/>
      <c r="F88" s="363"/>
      <c r="G88" s="363"/>
      <c r="H88" s="363"/>
      <c r="I88" s="363"/>
      <c r="J88" s="345" t="s">
        <v>854</v>
      </c>
      <c r="T88" s="362" t="s">
        <v>853</v>
      </c>
    </row>
    <row r="89" customFormat="false" ht="69" hidden="false" customHeight="true" outlineLevel="0" collapsed="false">
      <c r="A89" s="340"/>
      <c r="B89" s="341"/>
      <c r="C89" s="361" t="s">
        <v>762</v>
      </c>
      <c r="D89" s="361"/>
      <c r="E89" s="361"/>
      <c r="F89" s="361"/>
      <c r="G89" s="361"/>
      <c r="H89" s="361"/>
      <c r="I89" s="361"/>
      <c r="J89" s="345" t="s">
        <v>854</v>
      </c>
      <c r="T89" s="362" t="s">
        <v>853</v>
      </c>
    </row>
    <row r="90" customFormat="false" ht="123" hidden="false" customHeight="true" outlineLevel="0" collapsed="false">
      <c r="A90" s="340"/>
      <c r="B90" s="341"/>
      <c r="C90" s="360" t="s">
        <v>855</v>
      </c>
      <c r="D90" s="360"/>
      <c r="E90" s="360"/>
      <c r="F90" s="360"/>
      <c r="G90" s="361"/>
      <c r="H90" s="361"/>
      <c r="I90" s="361"/>
      <c r="J90" s="345" t="s">
        <v>854</v>
      </c>
      <c r="T90" s="362" t="s">
        <v>853</v>
      </c>
    </row>
    <row r="91" customFormat="false" ht="200.45" hidden="false" customHeight="true" outlineLevel="0" collapsed="false">
      <c r="A91" s="340" t="n">
        <v>51</v>
      </c>
      <c r="B91" s="341" t="s">
        <v>856</v>
      </c>
      <c r="C91" s="353" t="s">
        <v>857</v>
      </c>
      <c r="D91" s="364" t="s">
        <v>858</v>
      </c>
      <c r="E91" s="353" t="s">
        <v>859</v>
      </c>
      <c r="F91" s="356" t="s">
        <v>645</v>
      </c>
      <c r="G91" s="365" t="s">
        <v>860</v>
      </c>
      <c r="H91" s="365" t="s">
        <v>861</v>
      </c>
      <c r="I91" s="365"/>
      <c r="J91" s="345" t="s">
        <v>854</v>
      </c>
      <c r="Q91" s="357" t="s">
        <v>835</v>
      </c>
      <c r="T91" s="362" t="s">
        <v>853</v>
      </c>
    </row>
    <row r="92" customFormat="false" ht="243.2" hidden="false" customHeight="true" outlineLevel="0" collapsed="false">
      <c r="A92" s="340" t="n">
        <v>52</v>
      </c>
      <c r="B92" s="341" t="s">
        <v>862</v>
      </c>
      <c r="C92" s="353" t="s">
        <v>863</v>
      </c>
      <c r="D92" s="364" t="s">
        <v>864</v>
      </c>
      <c r="E92" s="353" t="s">
        <v>865</v>
      </c>
      <c r="F92" s="356" t="s">
        <v>645</v>
      </c>
      <c r="G92" s="365" t="s">
        <v>860</v>
      </c>
      <c r="H92" s="365" t="s">
        <v>861</v>
      </c>
      <c r="I92" s="365"/>
      <c r="J92" s="345"/>
      <c r="Q92" s="357" t="s">
        <v>835</v>
      </c>
      <c r="T92" s="362" t="s">
        <v>853</v>
      </c>
    </row>
    <row r="93" customFormat="false" ht="209.85" hidden="false" customHeight="true" outlineLevel="0" collapsed="false">
      <c r="A93" s="340" t="n">
        <v>53</v>
      </c>
      <c r="B93" s="341" t="s">
        <v>866</v>
      </c>
      <c r="C93" s="353" t="s">
        <v>867</v>
      </c>
      <c r="D93" s="353" t="s">
        <v>868</v>
      </c>
      <c r="E93" s="353"/>
      <c r="F93" s="354" t="s">
        <v>847</v>
      </c>
      <c r="Q93" s="357" t="s">
        <v>835</v>
      </c>
    </row>
    <row r="94" customFormat="false" ht="209.85" hidden="false" customHeight="true" outlineLevel="0" collapsed="false">
      <c r="A94" s="340" t="n">
        <v>54</v>
      </c>
      <c r="B94" s="341" t="s">
        <v>869</v>
      </c>
      <c r="C94" s="353" t="s">
        <v>870</v>
      </c>
      <c r="D94" s="353" t="s">
        <v>868</v>
      </c>
      <c r="E94" s="353" t="s">
        <v>871</v>
      </c>
      <c r="F94" s="354" t="s">
        <v>847</v>
      </c>
      <c r="Q94" s="357" t="s">
        <v>835</v>
      </c>
    </row>
    <row r="95" customFormat="false" ht="185.65" hidden="false" customHeight="true" outlineLevel="0" collapsed="false">
      <c r="A95" s="340" t="n">
        <v>55</v>
      </c>
      <c r="B95" s="341" t="s">
        <v>872</v>
      </c>
      <c r="C95" s="353" t="s">
        <v>794</v>
      </c>
      <c r="D95" s="364" t="s">
        <v>873</v>
      </c>
      <c r="E95" s="353" t="s">
        <v>796</v>
      </c>
      <c r="F95" s="354" t="s">
        <v>847</v>
      </c>
      <c r="G95" s="365" t="s">
        <v>860</v>
      </c>
      <c r="H95" s="365" t="s">
        <v>861</v>
      </c>
      <c r="I95" s="365"/>
      <c r="J95" s="345"/>
      <c r="Q95" s="357" t="s">
        <v>835</v>
      </c>
      <c r="T95" s="362" t="s">
        <v>853</v>
      </c>
    </row>
    <row r="96" customFormat="false" ht="185.65" hidden="false" customHeight="true" outlineLevel="0" collapsed="false">
      <c r="A96" s="340" t="n">
        <v>56</v>
      </c>
      <c r="B96" s="341" t="s">
        <v>874</v>
      </c>
      <c r="C96" s="353" t="s">
        <v>875</v>
      </c>
      <c r="D96" s="364" t="s">
        <v>876</v>
      </c>
      <c r="E96" s="353" t="s">
        <v>877</v>
      </c>
      <c r="F96" s="356" t="s">
        <v>645</v>
      </c>
      <c r="G96" s="365" t="s">
        <v>860</v>
      </c>
      <c r="H96" s="365" t="s">
        <v>861</v>
      </c>
      <c r="I96" s="365"/>
      <c r="J96" s="345"/>
      <c r="Q96" s="357" t="s">
        <v>835</v>
      </c>
      <c r="R96" s="357" t="s">
        <v>835</v>
      </c>
      <c r="T96" s="362" t="s">
        <v>853</v>
      </c>
    </row>
    <row r="97" customFormat="false" ht="185.65" hidden="false" customHeight="true" outlineLevel="0" collapsed="false">
      <c r="A97" s="340" t="n">
        <v>57</v>
      </c>
      <c r="B97" s="341" t="s">
        <v>878</v>
      </c>
      <c r="C97" s="353" t="s">
        <v>879</v>
      </c>
      <c r="D97" s="364" t="s">
        <v>880</v>
      </c>
      <c r="E97" s="353" t="s">
        <v>881</v>
      </c>
      <c r="F97" s="356" t="s">
        <v>645</v>
      </c>
      <c r="G97" s="365" t="s">
        <v>860</v>
      </c>
      <c r="H97" s="365" t="s">
        <v>861</v>
      </c>
      <c r="I97" s="365"/>
      <c r="J97" s="345" t="s">
        <v>854</v>
      </c>
      <c r="Q97" s="357" t="s">
        <v>835</v>
      </c>
      <c r="R97" s="357" t="s">
        <v>835</v>
      </c>
      <c r="T97" s="362" t="s">
        <v>853</v>
      </c>
    </row>
    <row r="98" customFormat="false" ht="185.65" hidden="false" customHeight="true" outlineLevel="0" collapsed="false">
      <c r="A98" s="340" t="n">
        <v>58</v>
      </c>
      <c r="B98" s="341" t="s">
        <v>882</v>
      </c>
      <c r="C98" s="353" t="s">
        <v>883</v>
      </c>
      <c r="D98" s="364" t="s">
        <v>884</v>
      </c>
      <c r="E98" s="353" t="s">
        <v>885</v>
      </c>
      <c r="F98" s="356" t="s">
        <v>645</v>
      </c>
      <c r="G98" s="365" t="s">
        <v>860</v>
      </c>
      <c r="H98" s="365" t="s">
        <v>861</v>
      </c>
      <c r="I98" s="365"/>
      <c r="J98" s="345" t="s">
        <v>854</v>
      </c>
      <c r="Q98" s="357" t="s">
        <v>835</v>
      </c>
      <c r="R98" s="357" t="s">
        <v>835</v>
      </c>
      <c r="T98" s="362" t="s">
        <v>853</v>
      </c>
    </row>
    <row r="99" customFormat="false" ht="225.2" hidden="false" customHeight="true" outlineLevel="0" collapsed="false">
      <c r="A99" s="340" t="n">
        <v>59</v>
      </c>
      <c r="B99" s="341" t="s">
        <v>886</v>
      </c>
      <c r="C99" s="353" t="s">
        <v>887</v>
      </c>
      <c r="D99" s="364" t="s">
        <v>888</v>
      </c>
      <c r="E99" s="353" t="s">
        <v>816</v>
      </c>
      <c r="F99" s="356" t="s">
        <v>645</v>
      </c>
      <c r="G99" s="366"/>
      <c r="Q99" s="357" t="s">
        <v>835</v>
      </c>
      <c r="R99" s="357" t="s">
        <v>835</v>
      </c>
    </row>
    <row r="100" customFormat="false" ht="180.95" hidden="false" customHeight="true" outlineLevel="0" collapsed="false">
      <c r="A100" s="340" t="n">
        <v>60</v>
      </c>
      <c r="B100" s="341" t="s">
        <v>889</v>
      </c>
      <c r="C100" s="353" t="s">
        <v>890</v>
      </c>
      <c r="D100" s="355" t="s">
        <v>891</v>
      </c>
      <c r="E100" s="359" t="s">
        <v>892</v>
      </c>
      <c r="F100" s="356" t="s">
        <v>645</v>
      </c>
      <c r="Q100" s="357" t="s">
        <v>835</v>
      </c>
      <c r="R100" s="357" t="s">
        <v>835</v>
      </c>
    </row>
    <row r="101" customFormat="false" ht="146.45" hidden="false" customHeight="true" outlineLevel="0" collapsed="false">
      <c r="A101" s="340" t="n">
        <v>61</v>
      </c>
      <c r="B101" s="341" t="s">
        <v>893</v>
      </c>
      <c r="C101" s="353" t="s">
        <v>894</v>
      </c>
      <c r="D101" s="355" t="s">
        <v>895</v>
      </c>
      <c r="E101" s="359" t="s">
        <v>896</v>
      </c>
      <c r="F101" s="356" t="s">
        <v>645</v>
      </c>
      <c r="Q101" s="357" t="s">
        <v>835</v>
      </c>
      <c r="R101" s="357" t="s">
        <v>835</v>
      </c>
    </row>
    <row r="102" customFormat="false" ht="212.85" hidden="false" customHeight="true" outlineLevel="0" collapsed="false">
      <c r="A102" s="340" t="n">
        <v>62</v>
      </c>
      <c r="B102" s="341" t="s">
        <v>897</v>
      </c>
      <c r="C102" s="353" t="s">
        <v>898</v>
      </c>
      <c r="D102" s="364" t="s">
        <v>899</v>
      </c>
      <c r="E102" s="353" t="s">
        <v>900</v>
      </c>
      <c r="F102" s="354" t="s">
        <v>847</v>
      </c>
      <c r="Q102" s="357" t="s">
        <v>835</v>
      </c>
    </row>
    <row r="103" customFormat="false" ht="123" hidden="false" customHeight="true" outlineLevel="0" collapsed="false">
      <c r="A103" s="340" t="n">
        <v>63</v>
      </c>
      <c r="B103" s="341" t="s">
        <v>901</v>
      </c>
      <c r="C103" s="353" t="s">
        <v>902</v>
      </c>
      <c r="D103" s="364" t="s">
        <v>903</v>
      </c>
      <c r="E103" s="353" t="s">
        <v>900</v>
      </c>
      <c r="F103" s="354" t="s">
        <v>847</v>
      </c>
      <c r="Q103" s="357" t="s">
        <v>835</v>
      </c>
    </row>
    <row r="104" customFormat="false" ht="228.95" hidden="false" customHeight="true" outlineLevel="0" collapsed="false">
      <c r="A104" s="340" t="n">
        <v>64</v>
      </c>
      <c r="B104" s="341" t="s">
        <v>904</v>
      </c>
      <c r="C104" s="353" t="s">
        <v>905</v>
      </c>
      <c r="D104" s="364" t="s">
        <v>906</v>
      </c>
      <c r="E104" s="353" t="s">
        <v>907</v>
      </c>
      <c r="F104" s="356" t="s">
        <v>645</v>
      </c>
      <c r="Q104" s="357" t="s">
        <v>835</v>
      </c>
      <c r="R104" s="357" t="s">
        <v>835</v>
      </c>
    </row>
    <row r="105" customFormat="false" ht="259.9" hidden="false" customHeight="true" outlineLevel="0" collapsed="false">
      <c r="A105" s="340" t="n">
        <v>65</v>
      </c>
      <c r="B105" s="341" t="s">
        <v>908</v>
      </c>
      <c r="C105" s="353" t="s">
        <v>909</v>
      </c>
      <c r="D105" s="364" t="s">
        <v>910</v>
      </c>
      <c r="E105" s="353" t="s">
        <v>907</v>
      </c>
      <c r="F105" s="356" t="s">
        <v>645</v>
      </c>
      <c r="Q105" s="357" t="s">
        <v>835</v>
      </c>
      <c r="R105" s="357" t="s">
        <v>911</v>
      </c>
    </row>
    <row r="106" customFormat="false" ht="237.75" hidden="false" customHeight="true" outlineLevel="0" collapsed="false">
      <c r="A106" s="340" t="n">
        <v>66</v>
      </c>
      <c r="B106" s="341" t="s">
        <v>912</v>
      </c>
      <c r="C106" s="353" t="s">
        <v>913</v>
      </c>
      <c r="D106" s="364" t="s">
        <v>914</v>
      </c>
      <c r="E106" s="353" t="s">
        <v>915</v>
      </c>
      <c r="F106" s="356" t="s">
        <v>645</v>
      </c>
      <c r="Q106" s="357" t="s">
        <v>835</v>
      </c>
      <c r="R106" s="357" t="s">
        <v>911</v>
      </c>
    </row>
    <row r="107" customFormat="false" ht="237.75" hidden="false" customHeight="true" outlineLevel="0" collapsed="false">
      <c r="A107" s="340" t="n">
        <v>67</v>
      </c>
      <c r="B107" s="341" t="s">
        <v>916</v>
      </c>
      <c r="C107" s="353" t="s">
        <v>913</v>
      </c>
      <c r="D107" s="364" t="s">
        <v>917</v>
      </c>
      <c r="E107" s="353" t="s">
        <v>915</v>
      </c>
      <c r="F107" s="356" t="s">
        <v>645</v>
      </c>
      <c r="Q107" s="357" t="s">
        <v>835</v>
      </c>
      <c r="R107" s="357" t="s">
        <v>911</v>
      </c>
    </row>
    <row r="108" customFormat="false" ht="237.75" hidden="false" customHeight="true" outlineLevel="0" collapsed="false">
      <c r="A108" s="340" t="n">
        <v>68</v>
      </c>
      <c r="B108" s="341" t="s">
        <v>918</v>
      </c>
      <c r="C108" s="353" t="s">
        <v>913</v>
      </c>
      <c r="D108" s="364" t="s">
        <v>919</v>
      </c>
      <c r="E108" s="353" t="s">
        <v>915</v>
      </c>
      <c r="F108" s="356" t="s">
        <v>645</v>
      </c>
      <c r="Q108" s="357" t="s">
        <v>835</v>
      </c>
      <c r="R108" s="357" t="s">
        <v>911</v>
      </c>
    </row>
    <row r="109" customFormat="false" ht="237.75" hidden="false" customHeight="true" outlineLevel="0" collapsed="false">
      <c r="A109" s="340" t="n">
        <v>69</v>
      </c>
      <c r="B109" s="341" t="s">
        <v>920</v>
      </c>
      <c r="C109" s="353" t="s">
        <v>921</v>
      </c>
      <c r="D109" s="364" t="s">
        <v>922</v>
      </c>
      <c r="E109" s="353" t="s">
        <v>915</v>
      </c>
      <c r="F109" s="356" t="s">
        <v>645</v>
      </c>
      <c r="Q109" s="357" t="s">
        <v>835</v>
      </c>
      <c r="R109" s="357" t="s">
        <v>911</v>
      </c>
    </row>
    <row r="110" customFormat="false" ht="265.35" hidden="false" customHeight="true" outlineLevel="0" collapsed="false">
      <c r="A110" s="340" t="n">
        <v>70</v>
      </c>
      <c r="B110" s="341" t="s">
        <v>923</v>
      </c>
      <c r="C110" s="353" t="s">
        <v>924</v>
      </c>
      <c r="D110" s="364" t="s">
        <v>925</v>
      </c>
      <c r="E110" s="353" t="s">
        <v>915</v>
      </c>
      <c r="F110" s="356" t="s">
        <v>645</v>
      </c>
      <c r="Q110" s="357" t="s">
        <v>835</v>
      </c>
      <c r="R110" s="357" t="s">
        <v>911</v>
      </c>
    </row>
    <row r="111" customFormat="false" ht="265.35" hidden="false" customHeight="true" outlineLevel="0" collapsed="false">
      <c r="A111" s="340" t="n">
        <v>71</v>
      </c>
      <c r="B111" s="341" t="s">
        <v>926</v>
      </c>
      <c r="C111" s="353" t="s">
        <v>924</v>
      </c>
      <c r="D111" s="364" t="s">
        <v>927</v>
      </c>
      <c r="E111" s="353" t="s">
        <v>915</v>
      </c>
      <c r="F111" s="356" t="s">
        <v>645</v>
      </c>
      <c r="Q111" s="357" t="s">
        <v>835</v>
      </c>
      <c r="R111" s="357" t="s">
        <v>911</v>
      </c>
    </row>
    <row r="112" customFormat="false" ht="185.1" hidden="false" customHeight="true" outlineLevel="0" collapsed="false">
      <c r="A112" s="340" t="n">
        <v>72</v>
      </c>
      <c r="B112" s="341" t="s">
        <v>928</v>
      </c>
      <c r="C112" s="353" t="s">
        <v>929</v>
      </c>
      <c r="D112" s="364" t="s">
        <v>930</v>
      </c>
      <c r="E112" s="353" t="s">
        <v>931</v>
      </c>
      <c r="F112" s="356" t="s">
        <v>645</v>
      </c>
      <c r="Q112" s="357" t="s">
        <v>835</v>
      </c>
      <c r="R112" s="357" t="s">
        <v>911</v>
      </c>
    </row>
    <row r="113" customFormat="false" ht="211.35" hidden="false" customHeight="true" outlineLevel="0" collapsed="false">
      <c r="A113" s="340" t="n">
        <v>73</v>
      </c>
      <c r="B113" s="341" t="s">
        <v>932</v>
      </c>
      <c r="C113" s="353" t="s">
        <v>933</v>
      </c>
      <c r="D113" s="364" t="s">
        <v>934</v>
      </c>
      <c r="E113" s="353" t="s">
        <v>935</v>
      </c>
      <c r="F113" s="356" t="s">
        <v>645</v>
      </c>
      <c r="Q113" s="357" t="s">
        <v>835</v>
      </c>
      <c r="R113" s="357" t="s">
        <v>911</v>
      </c>
    </row>
    <row r="114" customFormat="false" ht="211.35" hidden="false" customHeight="true" outlineLevel="0" collapsed="false">
      <c r="A114" s="340" t="n">
        <v>74</v>
      </c>
      <c r="B114" s="341" t="s">
        <v>936</v>
      </c>
      <c r="C114" s="353" t="s">
        <v>933</v>
      </c>
      <c r="D114" s="364" t="s">
        <v>937</v>
      </c>
      <c r="E114" s="353" t="s">
        <v>935</v>
      </c>
      <c r="F114" s="356" t="s">
        <v>645</v>
      </c>
      <c r="Q114" s="357" t="s">
        <v>835</v>
      </c>
      <c r="R114" s="357" t="s">
        <v>911</v>
      </c>
    </row>
    <row r="115" customFormat="false" ht="223.9" hidden="false" customHeight="true" outlineLevel="0" collapsed="false">
      <c r="A115" s="340" t="n">
        <v>75</v>
      </c>
      <c r="B115" s="341" t="s">
        <v>938</v>
      </c>
      <c r="C115" s="353" t="s">
        <v>939</v>
      </c>
      <c r="D115" s="364" t="s">
        <v>940</v>
      </c>
      <c r="E115" s="353" t="s">
        <v>935</v>
      </c>
      <c r="F115" s="356" t="s">
        <v>645</v>
      </c>
      <c r="Q115" s="357" t="s">
        <v>835</v>
      </c>
      <c r="R115" s="357" t="s">
        <v>911</v>
      </c>
    </row>
    <row r="116" customFormat="false" ht="195.2" hidden="false" customHeight="true" outlineLevel="0" collapsed="false">
      <c r="A116" s="340" t="n">
        <v>76</v>
      </c>
      <c r="B116" s="341" t="s">
        <v>941</v>
      </c>
      <c r="C116" s="367" t="s">
        <v>942</v>
      </c>
      <c r="D116" s="355" t="s">
        <v>899</v>
      </c>
      <c r="E116" s="367" t="s">
        <v>943</v>
      </c>
      <c r="F116" s="354" t="s">
        <v>847</v>
      </c>
      <c r="Q116" s="357" t="s">
        <v>835</v>
      </c>
    </row>
    <row r="117" customFormat="false" ht="216.4" hidden="false" customHeight="true" outlineLevel="0" collapsed="false">
      <c r="A117" s="340" t="n">
        <v>77</v>
      </c>
      <c r="B117" s="341" t="s">
        <v>944</v>
      </c>
      <c r="C117" s="367" t="s">
        <v>945</v>
      </c>
      <c r="D117" s="367" t="s">
        <v>946</v>
      </c>
      <c r="E117" s="353" t="s">
        <v>947</v>
      </c>
      <c r="F117" s="356" t="s">
        <v>645</v>
      </c>
      <c r="Q117" s="357" t="s">
        <v>835</v>
      </c>
      <c r="R117" s="357" t="s">
        <v>911</v>
      </c>
    </row>
    <row r="118" customFormat="false" ht="216.4" hidden="false" customHeight="true" outlineLevel="0" collapsed="false">
      <c r="A118" s="340" t="n">
        <v>78</v>
      </c>
      <c r="B118" s="341" t="s">
        <v>948</v>
      </c>
      <c r="C118" s="367" t="s">
        <v>945</v>
      </c>
      <c r="D118" s="367" t="s">
        <v>949</v>
      </c>
      <c r="E118" s="353" t="s">
        <v>950</v>
      </c>
      <c r="F118" s="356" t="s">
        <v>645</v>
      </c>
      <c r="Q118" s="357" t="s">
        <v>835</v>
      </c>
      <c r="R118" s="357" t="s">
        <v>911</v>
      </c>
    </row>
    <row r="119" customFormat="false" ht="233.85" hidden="false" customHeight="true" outlineLevel="0" collapsed="false">
      <c r="A119" s="340" t="n">
        <v>79</v>
      </c>
      <c r="B119" s="341" t="s">
        <v>951</v>
      </c>
      <c r="C119" s="367" t="s">
        <v>752</v>
      </c>
      <c r="D119" s="367" t="s">
        <v>952</v>
      </c>
      <c r="E119" s="353" t="s">
        <v>953</v>
      </c>
      <c r="F119" s="354" t="s">
        <v>847</v>
      </c>
      <c r="Q119" s="357" t="s">
        <v>835</v>
      </c>
    </row>
    <row r="120" customFormat="false" ht="216.4" hidden="false" customHeight="true" outlineLevel="0" collapsed="false">
      <c r="A120" s="340" t="n">
        <v>80</v>
      </c>
      <c r="B120" s="341" t="s">
        <v>954</v>
      </c>
      <c r="C120" s="367" t="s">
        <v>955</v>
      </c>
      <c r="D120" s="355" t="s">
        <v>956</v>
      </c>
      <c r="E120" s="353" t="s">
        <v>957</v>
      </c>
      <c r="F120" s="354" t="s">
        <v>847</v>
      </c>
      <c r="Q120" s="357" t="s">
        <v>835</v>
      </c>
    </row>
    <row r="121" customFormat="false" ht="187.9" hidden="false" customHeight="true" outlineLevel="0" collapsed="false">
      <c r="A121" s="340" t="n">
        <v>81</v>
      </c>
      <c r="B121" s="341" t="s">
        <v>958</v>
      </c>
      <c r="C121" s="367" t="s">
        <v>959</v>
      </c>
      <c r="D121" s="367" t="s">
        <v>960</v>
      </c>
      <c r="E121" s="353" t="s">
        <v>961</v>
      </c>
      <c r="F121" s="354" t="s">
        <v>847</v>
      </c>
      <c r="Q121" s="357" t="s">
        <v>835</v>
      </c>
    </row>
    <row r="122" customFormat="false" ht="158.85" hidden="false" customHeight="true" outlineLevel="0" collapsed="false">
      <c r="A122" s="340" t="n">
        <v>82</v>
      </c>
      <c r="B122" s="341" t="s">
        <v>962</v>
      </c>
      <c r="C122" s="367" t="s">
        <v>963</v>
      </c>
      <c r="D122" s="367" t="s">
        <v>964</v>
      </c>
      <c r="E122" s="367" t="s">
        <v>965</v>
      </c>
      <c r="F122" s="354" t="s">
        <v>847</v>
      </c>
      <c r="Q122" s="357" t="s">
        <v>835</v>
      </c>
    </row>
    <row r="123" customFormat="false" ht="116.1" hidden="false" customHeight="true" outlineLevel="0" collapsed="false">
      <c r="A123" s="340" t="n">
        <v>83</v>
      </c>
      <c r="B123" s="341" t="s">
        <v>966</v>
      </c>
      <c r="C123" s="342" t="s">
        <v>967</v>
      </c>
      <c r="D123" s="355" t="s">
        <v>968</v>
      </c>
      <c r="E123" s="342" t="s">
        <v>969</v>
      </c>
      <c r="F123" s="356" t="s">
        <v>645</v>
      </c>
      <c r="Q123" s="357" t="s">
        <v>835</v>
      </c>
      <c r="R123" s="357" t="s">
        <v>911</v>
      </c>
    </row>
    <row r="124" customFormat="false" ht="123.2" hidden="false" customHeight="true" outlineLevel="0" collapsed="false">
      <c r="A124" s="340" t="n">
        <v>84</v>
      </c>
      <c r="B124" s="341" t="s">
        <v>970</v>
      </c>
      <c r="C124" s="342" t="s">
        <v>971</v>
      </c>
      <c r="D124" s="355" t="s">
        <v>972</v>
      </c>
      <c r="E124" s="342" t="s">
        <v>973</v>
      </c>
      <c r="F124" s="356" t="s">
        <v>645</v>
      </c>
      <c r="Q124" s="357" t="s">
        <v>835</v>
      </c>
      <c r="R124" s="357" t="s">
        <v>911</v>
      </c>
    </row>
    <row r="125" customFormat="false" ht="123.2" hidden="false" customHeight="true" outlineLevel="0" collapsed="false">
      <c r="A125" s="340" t="n">
        <v>85</v>
      </c>
      <c r="B125" s="341" t="s">
        <v>974</v>
      </c>
      <c r="C125" s="342" t="s">
        <v>975</v>
      </c>
      <c r="D125" s="355" t="s">
        <v>976</v>
      </c>
      <c r="E125" s="342" t="s">
        <v>977</v>
      </c>
      <c r="F125" s="356" t="s">
        <v>645</v>
      </c>
      <c r="Q125" s="357" t="s">
        <v>835</v>
      </c>
      <c r="R125" s="357" t="s">
        <v>911</v>
      </c>
    </row>
    <row r="126" customFormat="false" ht="123.2" hidden="false" customHeight="true" outlineLevel="0" collapsed="false">
      <c r="A126" s="340" t="n">
        <v>86</v>
      </c>
      <c r="B126" s="341" t="s">
        <v>978</v>
      </c>
      <c r="C126" s="342" t="s">
        <v>979</v>
      </c>
      <c r="D126" s="355" t="s">
        <v>980</v>
      </c>
      <c r="E126" s="342" t="s">
        <v>981</v>
      </c>
      <c r="F126" s="356" t="s">
        <v>645</v>
      </c>
      <c r="Q126" s="357" t="s">
        <v>835</v>
      </c>
      <c r="R126" s="357" t="s">
        <v>911</v>
      </c>
    </row>
    <row r="127" customFormat="false" ht="153" hidden="false" customHeight="true" outlineLevel="0" collapsed="false">
      <c r="A127" s="340" t="n">
        <v>87</v>
      </c>
      <c r="B127" s="341" t="s">
        <v>982</v>
      </c>
      <c r="C127" s="342" t="s">
        <v>983</v>
      </c>
      <c r="D127" s="355" t="s">
        <v>984</v>
      </c>
      <c r="E127" s="342" t="s">
        <v>985</v>
      </c>
      <c r="F127" s="356" t="s">
        <v>645</v>
      </c>
      <c r="Q127" s="357" t="s">
        <v>835</v>
      </c>
      <c r="R127" s="357" t="s">
        <v>911</v>
      </c>
    </row>
    <row r="128" customFormat="false" ht="14.25" hidden="false" customHeight="true" outlineLevel="0" collapsed="false">
      <c r="A128" s="340"/>
      <c r="B128" s="340"/>
      <c r="C128" s="366"/>
      <c r="D128" s="355"/>
      <c r="E128" s="366"/>
    </row>
    <row r="129" customFormat="false" ht="14.25" hidden="false" customHeight="true" outlineLevel="0" collapsed="false">
      <c r="A129" s="340"/>
      <c r="B129" s="342"/>
      <c r="C129" s="342"/>
      <c r="D129" s="342"/>
      <c r="E129" s="342"/>
      <c r="F129" s="342"/>
    </row>
    <row r="130" customFormat="false" ht="14.25" hidden="false" customHeight="true" outlineLevel="0" collapsed="false">
      <c r="A130" s="340"/>
      <c r="B130" s="348" t="s">
        <v>755</v>
      </c>
      <c r="C130" s="348" t="s">
        <v>986</v>
      </c>
      <c r="D130" s="348"/>
      <c r="E130" s="348"/>
      <c r="F130" s="348"/>
      <c r="G130" s="348"/>
      <c r="H130" s="348"/>
      <c r="I130" s="348"/>
    </row>
    <row r="131" customFormat="false" ht="14.25" hidden="false" customHeight="true" outlineLevel="0" collapsed="false">
      <c r="A131" s="340"/>
      <c r="B131" s="349" t="s">
        <v>757</v>
      </c>
      <c r="C131" s="360" t="s">
        <v>987</v>
      </c>
      <c r="D131" s="360"/>
      <c r="E131" s="360"/>
      <c r="F131" s="360"/>
      <c r="G131" s="361"/>
      <c r="H131" s="361"/>
      <c r="I131" s="361"/>
    </row>
    <row r="132" customFormat="false" ht="22.35" hidden="false" customHeight="true" outlineLevel="0" collapsed="false">
      <c r="A132" s="340"/>
      <c r="B132" s="351" t="s">
        <v>759</v>
      </c>
      <c r="C132" s="363" t="s">
        <v>791</v>
      </c>
      <c r="D132" s="363"/>
      <c r="E132" s="363"/>
      <c r="F132" s="363"/>
      <c r="G132" s="363"/>
      <c r="H132" s="363"/>
      <c r="I132" s="363"/>
    </row>
    <row r="133" customFormat="false" ht="51" hidden="false" customHeight="true" outlineLevel="0" collapsed="false">
      <c r="A133" s="340"/>
      <c r="B133" s="349" t="s">
        <v>761</v>
      </c>
      <c r="C133" s="361" t="s">
        <v>762</v>
      </c>
      <c r="D133" s="361"/>
      <c r="E133" s="361"/>
      <c r="F133" s="361"/>
      <c r="G133" s="361"/>
      <c r="H133" s="361"/>
      <c r="I133" s="361"/>
    </row>
    <row r="134" customFormat="false" ht="125.65" hidden="false" customHeight="true" outlineLevel="0" collapsed="false">
      <c r="A134" s="340"/>
      <c r="B134" s="351" t="s">
        <v>763</v>
      </c>
      <c r="C134" s="360" t="s">
        <v>988</v>
      </c>
      <c r="D134" s="360"/>
      <c r="E134" s="360"/>
      <c r="F134" s="360"/>
      <c r="G134" s="361"/>
      <c r="H134" s="361"/>
      <c r="I134" s="361"/>
    </row>
    <row r="135" customFormat="false" ht="14.25" hidden="false" customHeight="true" outlineLevel="0" collapsed="false">
      <c r="A135" s="340"/>
    </row>
    <row r="136" customFormat="false" ht="177.95" hidden="false" customHeight="true" outlineLevel="0" collapsed="false">
      <c r="A136" s="340" t="n">
        <v>88</v>
      </c>
      <c r="B136" s="342" t="s">
        <v>989</v>
      </c>
      <c r="C136" s="353" t="s">
        <v>990</v>
      </c>
      <c r="D136" s="342" t="s">
        <v>991</v>
      </c>
      <c r="E136" s="353" t="s">
        <v>992</v>
      </c>
      <c r="F136" s="354" t="s">
        <v>847</v>
      </c>
      <c r="G136" s="368"/>
      <c r="H136" s="368"/>
      <c r="I136" s="368"/>
      <c r="Q136" s="357" t="s">
        <v>835</v>
      </c>
    </row>
    <row r="137" customFormat="false" ht="167.85" hidden="false" customHeight="true" outlineLevel="0" collapsed="false">
      <c r="A137" s="340" t="n">
        <v>89</v>
      </c>
      <c r="B137" s="342" t="s">
        <v>993</v>
      </c>
      <c r="C137" s="353" t="s">
        <v>994</v>
      </c>
      <c r="D137" s="342" t="s">
        <v>995</v>
      </c>
      <c r="E137" s="353" t="s">
        <v>996</v>
      </c>
      <c r="F137" s="354" t="s">
        <v>847</v>
      </c>
      <c r="G137" s="368"/>
      <c r="H137" s="368"/>
      <c r="I137" s="368"/>
      <c r="Q137" s="357" t="s">
        <v>835</v>
      </c>
    </row>
    <row r="138" customFormat="false" ht="198.95" hidden="false" customHeight="true" outlineLevel="0" collapsed="false">
      <c r="A138" s="340" t="n">
        <v>90</v>
      </c>
      <c r="B138" s="342" t="s">
        <v>997</v>
      </c>
      <c r="C138" s="353" t="s">
        <v>998</v>
      </c>
      <c r="D138" s="342" t="s">
        <v>999</v>
      </c>
      <c r="E138" s="353" t="s">
        <v>1000</v>
      </c>
      <c r="F138" s="354" t="s">
        <v>847</v>
      </c>
      <c r="G138" s="368"/>
      <c r="H138" s="368"/>
      <c r="I138" s="368"/>
      <c r="Q138" s="357" t="s">
        <v>835</v>
      </c>
    </row>
    <row r="139" customFormat="false" ht="162.95" hidden="false" customHeight="true" outlineLevel="0" collapsed="false">
      <c r="A139" s="340" t="n">
        <v>91</v>
      </c>
      <c r="B139" s="342" t="s">
        <v>1001</v>
      </c>
      <c r="C139" s="353" t="s">
        <v>1002</v>
      </c>
      <c r="D139" s="342" t="s">
        <v>1003</v>
      </c>
      <c r="E139" s="353" t="s">
        <v>1004</v>
      </c>
      <c r="F139" s="354" t="s">
        <v>847</v>
      </c>
      <c r="G139" s="368"/>
      <c r="H139" s="368"/>
      <c r="I139" s="368"/>
      <c r="Q139" s="357" t="s">
        <v>835</v>
      </c>
    </row>
    <row r="140" customFormat="false" ht="170.45" hidden="false" customHeight="true" outlineLevel="0" collapsed="false">
      <c r="A140" s="340" t="n">
        <v>92</v>
      </c>
      <c r="B140" s="342" t="s">
        <v>1005</v>
      </c>
      <c r="C140" s="353" t="s">
        <v>1006</v>
      </c>
      <c r="D140" s="342" t="s">
        <v>1007</v>
      </c>
      <c r="E140" s="353" t="s">
        <v>1008</v>
      </c>
      <c r="F140" s="354" t="s">
        <v>847</v>
      </c>
      <c r="G140" s="368"/>
      <c r="H140" s="368"/>
      <c r="I140" s="368"/>
      <c r="Q140" s="357" t="s">
        <v>835</v>
      </c>
    </row>
    <row r="141" customFormat="false" ht="176.65" hidden="false" customHeight="true" outlineLevel="0" collapsed="false">
      <c r="A141" s="340" t="n">
        <v>93</v>
      </c>
      <c r="B141" s="342" t="s">
        <v>1009</v>
      </c>
      <c r="C141" s="353" t="s">
        <v>1010</v>
      </c>
      <c r="D141" s="342" t="s">
        <v>1011</v>
      </c>
      <c r="E141" s="353" t="s">
        <v>1012</v>
      </c>
      <c r="F141" s="354" t="s">
        <v>847</v>
      </c>
      <c r="G141" s="368"/>
      <c r="H141" s="368"/>
      <c r="I141" s="368"/>
      <c r="Q141" s="357" t="s">
        <v>835</v>
      </c>
    </row>
    <row r="142" customFormat="false" ht="153" hidden="false" customHeight="true" outlineLevel="0" collapsed="false">
      <c r="A142" s="340" t="n">
        <v>94</v>
      </c>
      <c r="B142" s="342" t="s">
        <v>1013</v>
      </c>
      <c r="C142" s="353" t="s">
        <v>1014</v>
      </c>
      <c r="D142" s="342" t="s">
        <v>1015</v>
      </c>
      <c r="E142" s="353" t="s">
        <v>1016</v>
      </c>
      <c r="F142" s="354" t="s">
        <v>847</v>
      </c>
      <c r="G142" s="368"/>
      <c r="H142" s="368"/>
      <c r="I142" s="368"/>
      <c r="Q142" s="357" t="s">
        <v>835</v>
      </c>
    </row>
    <row r="143" customFormat="false" ht="14.25" hidden="false" customHeight="true" outlineLevel="0" collapsed="false">
      <c r="A143" s="342"/>
      <c r="B143" s="342"/>
      <c r="C143" s="342"/>
      <c r="D143" s="342"/>
      <c r="E143" s="342"/>
    </row>
    <row r="144" customFormat="false" ht="37.35" hidden="false" customHeight="true" outlineLevel="0" collapsed="false">
      <c r="A144" s="369"/>
      <c r="B144" s="349" t="s">
        <v>757</v>
      </c>
      <c r="C144" s="361" t="s">
        <v>758</v>
      </c>
      <c r="D144" s="361"/>
      <c r="E144" s="361"/>
      <c r="F144" s="361"/>
    </row>
    <row r="145" customFormat="false" ht="198" hidden="false" customHeight="true" outlineLevel="0" collapsed="false">
      <c r="A145" s="358" t="n">
        <v>95</v>
      </c>
      <c r="B145" s="341" t="s">
        <v>1017</v>
      </c>
      <c r="C145" s="353" t="s">
        <v>1018</v>
      </c>
      <c r="D145" s="370" t="s">
        <v>1019</v>
      </c>
      <c r="E145" s="359" t="s">
        <v>1020</v>
      </c>
      <c r="F145" s="356" t="s">
        <v>645</v>
      </c>
      <c r="Q145" s="357" t="s">
        <v>835</v>
      </c>
    </row>
    <row r="146" customFormat="false" ht="181.5" hidden="false" customHeight="true" outlineLevel="0" collapsed="false">
      <c r="A146" s="358" t="n">
        <v>96</v>
      </c>
      <c r="B146" s="341" t="s">
        <v>1021</v>
      </c>
      <c r="C146" s="353" t="s">
        <v>1022</v>
      </c>
      <c r="D146" s="370" t="s">
        <v>1023</v>
      </c>
      <c r="E146" s="370" t="s">
        <v>776</v>
      </c>
      <c r="F146" s="354" t="s">
        <v>847</v>
      </c>
      <c r="Q146" s="357" t="s">
        <v>835</v>
      </c>
    </row>
    <row r="147" customFormat="false" ht="181.5" hidden="false" customHeight="true" outlineLevel="0" collapsed="false">
      <c r="A147" s="358" t="n">
        <v>97</v>
      </c>
      <c r="B147" s="341" t="s">
        <v>1024</v>
      </c>
      <c r="C147" s="353" t="s">
        <v>1025</v>
      </c>
      <c r="D147" s="370" t="s">
        <v>1026</v>
      </c>
      <c r="E147" s="370" t="s">
        <v>1027</v>
      </c>
      <c r="F147" s="354" t="s">
        <v>847</v>
      </c>
      <c r="Q147" s="357" t="s">
        <v>835</v>
      </c>
    </row>
    <row r="148" customFormat="false" ht="198" hidden="false" customHeight="true" outlineLevel="0" collapsed="false">
      <c r="A148" s="358" t="n">
        <v>98</v>
      </c>
      <c r="B148" s="341" t="s">
        <v>1028</v>
      </c>
      <c r="C148" s="353" t="s">
        <v>1029</v>
      </c>
      <c r="D148" s="370" t="s">
        <v>1030</v>
      </c>
      <c r="E148" s="370" t="s">
        <v>1031</v>
      </c>
      <c r="F148" s="354" t="s">
        <v>847</v>
      </c>
      <c r="Q148" s="357" t="s">
        <v>835</v>
      </c>
    </row>
    <row r="149" customFormat="false" ht="198" hidden="false" customHeight="true" outlineLevel="0" collapsed="false">
      <c r="A149" s="358" t="n">
        <v>99</v>
      </c>
      <c r="B149" s="341" t="s">
        <v>1032</v>
      </c>
      <c r="C149" s="353" t="s">
        <v>1033</v>
      </c>
      <c r="D149" s="370" t="s">
        <v>1034</v>
      </c>
      <c r="E149" s="370" t="s">
        <v>1035</v>
      </c>
      <c r="F149" s="354" t="s">
        <v>847</v>
      </c>
      <c r="Q149" s="357" t="s">
        <v>835</v>
      </c>
    </row>
    <row r="150" customFormat="false" ht="198" hidden="false" customHeight="true" outlineLevel="0" collapsed="false">
      <c r="A150" s="358" t="n">
        <v>100</v>
      </c>
      <c r="B150" s="341" t="s">
        <v>1036</v>
      </c>
      <c r="C150" s="353" t="s">
        <v>1037</v>
      </c>
      <c r="D150" s="370" t="s">
        <v>1038</v>
      </c>
      <c r="E150" s="370" t="s">
        <v>1039</v>
      </c>
      <c r="F150" s="354" t="s">
        <v>847</v>
      </c>
      <c r="Q150" s="357" t="s">
        <v>835</v>
      </c>
    </row>
    <row r="151" customFormat="false" ht="181.5" hidden="false" customHeight="true" outlineLevel="0" collapsed="false">
      <c r="A151" s="358" t="n">
        <v>101</v>
      </c>
      <c r="B151" s="341" t="s">
        <v>1040</v>
      </c>
      <c r="C151" s="353" t="s">
        <v>1041</v>
      </c>
      <c r="D151" s="370" t="s">
        <v>1042</v>
      </c>
      <c r="E151" s="359" t="s">
        <v>1043</v>
      </c>
      <c r="F151" s="354" t="s">
        <v>847</v>
      </c>
      <c r="Q151" s="357" t="s">
        <v>835</v>
      </c>
    </row>
    <row r="152" customFormat="false" ht="181.5" hidden="false" customHeight="true" outlineLevel="0" collapsed="false">
      <c r="A152" s="358" t="n">
        <v>102</v>
      </c>
      <c r="B152" s="341" t="s">
        <v>1044</v>
      </c>
      <c r="C152" s="353" t="s">
        <v>1045</v>
      </c>
      <c r="D152" s="370" t="s">
        <v>1042</v>
      </c>
      <c r="E152" s="370" t="s">
        <v>1046</v>
      </c>
      <c r="F152" s="354" t="s">
        <v>847</v>
      </c>
      <c r="Q152" s="357" t="s">
        <v>835</v>
      </c>
    </row>
    <row r="153" customFormat="false" ht="181.5" hidden="false" customHeight="true" outlineLevel="0" collapsed="false">
      <c r="A153" s="358" t="n">
        <v>103</v>
      </c>
      <c r="B153" s="341" t="s">
        <v>1047</v>
      </c>
      <c r="C153" s="353" t="s">
        <v>1048</v>
      </c>
      <c r="D153" s="370" t="s">
        <v>1049</v>
      </c>
      <c r="E153" s="370" t="s">
        <v>1050</v>
      </c>
      <c r="F153" s="354" t="s">
        <v>847</v>
      </c>
      <c r="Q153" s="357" t="s">
        <v>835</v>
      </c>
    </row>
    <row r="154" customFormat="false" ht="128.45" hidden="false" customHeight="true" outlineLevel="0" collapsed="false">
      <c r="A154" s="358" t="n">
        <v>104</v>
      </c>
      <c r="B154" s="341" t="s">
        <v>843</v>
      </c>
      <c r="C154" s="353" t="s">
        <v>1051</v>
      </c>
      <c r="D154" s="355" t="s">
        <v>1052</v>
      </c>
      <c r="E154" s="359" t="s">
        <v>1053</v>
      </c>
      <c r="F154" s="354" t="s">
        <v>847</v>
      </c>
      <c r="Q154" s="357" t="s">
        <v>835</v>
      </c>
    </row>
  </sheetData>
  <mergeCells count="38">
    <mergeCell ref="A2:G2"/>
    <mergeCell ref="C4:D4"/>
    <mergeCell ref="C5:D5"/>
    <mergeCell ref="A13:A14"/>
    <mergeCell ref="B13:B14"/>
    <mergeCell ref="C13:C14"/>
    <mergeCell ref="D13:D14"/>
    <mergeCell ref="E13:E14"/>
    <mergeCell ref="F13:F14"/>
    <mergeCell ref="G13:G14"/>
    <mergeCell ref="Q13:Q14"/>
    <mergeCell ref="R13:R14"/>
    <mergeCell ref="C45:F45"/>
    <mergeCell ref="C46:F46"/>
    <mergeCell ref="C47:F47"/>
    <mergeCell ref="C48:F48"/>
    <mergeCell ref="C49:F49"/>
    <mergeCell ref="C58:F58"/>
    <mergeCell ref="C59:F59"/>
    <mergeCell ref="C60:F60"/>
    <mergeCell ref="C61:F61"/>
    <mergeCell ref="C62:F62"/>
    <mergeCell ref="C73:F73"/>
    <mergeCell ref="C74:F74"/>
    <mergeCell ref="C75:F75"/>
    <mergeCell ref="C76:F76"/>
    <mergeCell ref="C77:F77"/>
    <mergeCell ref="C86:F86"/>
    <mergeCell ref="C87:F87"/>
    <mergeCell ref="C88:F88"/>
    <mergeCell ref="C89:F89"/>
    <mergeCell ref="C90:F90"/>
    <mergeCell ref="C130:F130"/>
    <mergeCell ref="C131:F131"/>
    <mergeCell ref="C132:F132"/>
    <mergeCell ref="C133:F133"/>
    <mergeCell ref="C134:F134"/>
    <mergeCell ref="C144:F144"/>
  </mergeCells>
  <conditionalFormatting sqref="D83">
    <cfRule type="expression" priority="2" aboveAverage="0" equalAverage="0" bottom="0" percent="0" rank="0" text="" dxfId="0">
      <formula>NA()</formula>
    </cfRule>
    <cfRule type="expression" priority="3" aboveAverage="0" equalAverage="0" bottom="0" percent="0" rank="0" text="" dxfId="0">
      <formula>NA()</formula>
    </cfRule>
    <cfRule type="expression" priority="4" aboveAverage="0" equalAverage="0" bottom="0" percent="0" rank="0" text="" dxfId="0">
      <formula>NA()</formula>
    </cfRule>
  </conditionalFormatting>
  <conditionalFormatting sqref="F83">
    <cfRule type="expression" priority="5" aboveAverage="0" equalAverage="0" bottom="0" percent="0" rank="0" text="" dxfId="0">
      <formula>NA()</formula>
    </cfRule>
  </conditionalFormatting>
  <conditionalFormatting sqref="D84">
    <cfRule type="expression" priority="6" aboveAverage="0" equalAverage="0" bottom="0" percent="0" rank="0" text="" dxfId="0">
      <formula>NA()</formula>
    </cfRule>
    <cfRule type="expression" priority="7" aboveAverage="0" equalAverage="0" bottom="0" percent="0" rank="0" text="" dxfId="0">
      <formula>NA()</formula>
    </cfRule>
    <cfRule type="expression" priority="8" aboveAverage="0" equalAverage="0" bottom="0" percent="0" rank="0" text="" dxfId="0">
      <formula>NA()</formula>
    </cfRule>
  </conditionalFormatting>
  <conditionalFormatting sqref="D85">
    <cfRule type="expression" priority="9" aboveAverage="0" equalAverage="0" bottom="0" percent="0" rank="0" text="" dxfId="0">
      <formula>NA()</formula>
    </cfRule>
    <cfRule type="expression" priority="10" aboveAverage="0" equalAverage="0" bottom="0" percent="0" rank="0" text="" dxfId="0">
      <formula>NA()</formula>
    </cfRule>
    <cfRule type="expression" priority="11" aboveAverage="0" equalAverage="0" bottom="0" percent="0" rank="0" text="" dxfId="0">
      <formula>NA()</formula>
    </cfRule>
  </conditionalFormatting>
  <conditionalFormatting sqref="F93">
    <cfRule type="expression" priority="12" aboveAverage="0" equalAverage="0" bottom="0" percent="0" rank="0" text="" dxfId="0">
      <formula>NA()</formula>
    </cfRule>
  </conditionalFormatting>
  <conditionalFormatting sqref="F94">
    <cfRule type="expression" priority="13" aboveAverage="0" equalAverage="0" bottom="0" percent="0" rank="0" text="" dxfId="0">
      <formula>NA()</formula>
    </cfRule>
  </conditionalFormatting>
  <conditionalFormatting sqref="D127">
    <cfRule type="expression" priority="14" aboveAverage="0" equalAverage="0" bottom="0" percent="0" rank="0" text="" dxfId="0">
      <formula>NA()</formula>
    </cfRule>
    <cfRule type="expression" priority="15" aboveAverage="0" equalAverage="0" bottom="0" percent="0" rank="0" text="" dxfId="0">
      <formula>NA()</formula>
    </cfRule>
    <cfRule type="expression" priority="16" aboveAverage="0" equalAverage="0" bottom="0" percent="0" rank="0" text="" dxfId="0">
      <formula>NA()</formula>
    </cfRule>
  </conditionalFormatting>
  <conditionalFormatting sqref="D125">
    <cfRule type="expression" priority="17" aboveAverage="0" equalAverage="0" bottom="0" percent="0" rank="0" text="" dxfId="0">
      <formula>NA()</formula>
    </cfRule>
    <cfRule type="expression" priority="18" aboveAverage="0" equalAverage="0" bottom="0" percent="0" rank="0" text="" dxfId="0">
      <formula>NA()</formula>
    </cfRule>
    <cfRule type="expression" priority="19" aboveAverage="0" equalAverage="0" bottom="0" percent="0" rank="0" text="" dxfId="0">
      <formula>NA()</formula>
    </cfRule>
  </conditionalFormatting>
  <conditionalFormatting sqref="F92">
    <cfRule type="expression" priority="20" aboveAverage="0" equalAverage="0" bottom="0" percent="0" rank="0" text="" dxfId="0">
      <formula>NA()</formula>
    </cfRule>
  </conditionalFormatting>
  <conditionalFormatting sqref="F91">
    <cfRule type="expression" priority="21" aboveAverage="0" equalAverage="0" bottom="0" percent="0" rank="0" text="" dxfId="0">
      <formula>NA()</formula>
    </cfRule>
  </conditionalFormatting>
  <conditionalFormatting sqref="F99">
    <cfRule type="expression" priority="22" aboveAverage="0" equalAverage="0" bottom="0" percent="0" rank="0" text="" dxfId="0">
      <formula>NA()</formula>
    </cfRule>
  </conditionalFormatting>
  <conditionalFormatting sqref="F96">
    <cfRule type="expression" priority="23" aboveAverage="0" equalAverage="0" bottom="0" percent="0" rank="0" text="" dxfId="0">
      <formula>NA()</formula>
    </cfRule>
  </conditionalFormatting>
  <conditionalFormatting sqref="F97">
    <cfRule type="expression" priority="24" aboveAverage="0" equalAverage="0" bottom="0" percent="0" rank="0" text="" dxfId="0">
      <formula>NA()</formula>
    </cfRule>
  </conditionalFormatting>
  <conditionalFormatting sqref="F100">
    <cfRule type="expression" priority="25" aboveAverage="0" equalAverage="0" bottom="0" percent="0" rank="0" text="" dxfId="0">
      <formula>NA()</formula>
    </cfRule>
  </conditionalFormatting>
  <conditionalFormatting sqref="F101">
    <cfRule type="expression" priority="26" aboveAverage="0" equalAverage="0" bottom="0" percent="0" rank="0" text="" dxfId="0">
      <formula>NA()</formula>
    </cfRule>
  </conditionalFormatting>
  <conditionalFormatting sqref="F98">
    <cfRule type="expression" priority="27" aboveAverage="0" equalAverage="0" bottom="0" percent="0" rank="0" text="" dxfId="0">
      <formula>NA()</formula>
    </cfRule>
  </conditionalFormatting>
  <conditionalFormatting sqref="F104">
    <cfRule type="expression" priority="28" aboveAverage="0" equalAverage="0" bottom="0" percent="0" rank="0" text="" dxfId="0">
      <formula>NA()</formula>
    </cfRule>
  </conditionalFormatting>
  <conditionalFormatting sqref="F105">
    <cfRule type="expression" priority="29" aboveAverage="0" equalAverage="0" bottom="0" percent="0" rank="0" text="" dxfId="0">
      <formula>NA()</formula>
    </cfRule>
  </conditionalFormatting>
  <conditionalFormatting sqref="F106">
    <cfRule type="expression" priority="30" aboveAverage="0" equalAverage="0" bottom="0" percent="0" rank="0" text="" dxfId="0">
      <formula>NA()</formula>
    </cfRule>
  </conditionalFormatting>
  <conditionalFormatting sqref="F107">
    <cfRule type="expression" priority="31" aboveAverage="0" equalAverage="0" bottom="0" percent="0" rank="0" text="" dxfId="0">
      <formula>NA()</formula>
    </cfRule>
  </conditionalFormatting>
  <conditionalFormatting sqref="F113">
    <cfRule type="expression" priority="32" aboveAverage="0" equalAverage="0" bottom="0" percent="0" rank="0" text="" dxfId="0">
      <formula>NA()</formula>
    </cfRule>
  </conditionalFormatting>
  <conditionalFormatting sqref="F115">
    <cfRule type="expression" priority="33" aboveAverage="0" equalAverage="0" bottom="0" percent="0" rank="0" text="" dxfId="0">
      <formula>NA()</formula>
    </cfRule>
  </conditionalFormatting>
  <conditionalFormatting sqref="J86:IV86">
    <cfRule type="expression" priority="34" aboveAverage="0" equalAverage="0" bottom="0" percent="0" rank="0" text="" dxfId="0">
      <formula>NA()</formula>
    </cfRule>
    <cfRule type="expression" priority="35" aboveAverage="0" equalAverage="0" bottom="0" percent="0" rank="0" text="" dxfId="0">
      <formula>NA()</formula>
    </cfRule>
    <cfRule type="expression" priority="36" aboveAverage="0" equalAverage="0" bottom="0" percent="0" rank="0" text="" dxfId="0">
      <formula>NA()</formula>
    </cfRule>
  </conditionalFormatting>
  <conditionalFormatting sqref="G144:IV144">
    <cfRule type="expression" priority="37" aboveAverage="0" equalAverage="0" bottom="0" percent="0" rank="0" text="" dxfId="0">
      <formula>NA()</formula>
    </cfRule>
    <cfRule type="expression" priority="38" aboveAverage="0" equalAverage="0" bottom="0" percent="0" rank="0" text="" dxfId="0">
      <formula>NA()</formula>
    </cfRule>
    <cfRule type="expression" priority="39" aboveAverage="0" equalAverage="0" bottom="0" percent="0" rank="0" text="" dxfId="0">
      <formula>NA()</formula>
    </cfRule>
  </conditionalFormatting>
  <conditionalFormatting sqref="F144">
    <cfRule type="expression" priority="40" aboveAverage="0" equalAverage="0" bottom="0" percent="0" rank="0" text="" dxfId="0">
      <formula>NA()</formula>
    </cfRule>
  </conditionalFormatting>
  <conditionalFormatting sqref="F117">
    <cfRule type="expression" priority="41" aboveAverage="0" equalAverage="0" bottom="0" percent="0" rank="0" text="" dxfId="0">
      <formula>NA()</formula>
    </cfRule>
  </conditionalFormatting>
  <conditionalFormatting sqref="F111">
    <cfRule type="expression" priority="42" aboveAverage="0" equalAverage="0" bottom="0" percent="0" rank="0" text="" dxfId="0">
      <formula>NA()</formula>
    </cfRule>
  </conditionalFormatting>
  <conditionalFormatting sqref="F108">
    <cfRule type="expression" priority="43" aboveAverage="0" equalAverage="0" bottom="0" percent="0" rank="0" text="" dxfId="0">
      <formula>NA()</formula>
    </cfRule>
  </conditionalFormatting>
  <conditionalFormatting sqref="F112">
    <cfRule type="expression" priority="44" aboveAverage="0" equalAverage="0" bottom="0" percent="0" rank="0" text="" dxfId="0">
      <formula>NA()</formula>
    </cfRule>
  </conditionalFormatting>
  <conditionalFormatting sqref="F118">
    <cfRule type="expression" priority="45" aboveAverage="0" equalAverage="0" bottom="0" percent="0" rank="0" text="" dxfId="0">
      <formula>NA()</formula>
    </cfRule>
  </conditionalFormatting>
  <conditionalFormatting sqref="F114">
    <cfRule type="expression" priority="46" aboveAverage="0" equalAverage="0" bottom="0" percent="0" rank="0" text="" dxfId="0">
      <formula>NA()</formula>
    </cfRule>
  </conditionalFormatting>
  <conditionalFormatting sqref="F123">
    <cfRule type="expression" priority="47" aboveAverage="0" equalAverage="0" bottom="0" percent="0" rank="0" text="" dxfId="0">
      <formula>NA()</formula>
    </cfRule>
  </conditionalFormatting>
  <conditionalFormatting sqref="F124">
    <cfRule type="expression" priority="48" aboveAverage="0" equalAverage="0" bottom="0" percent="0" rank="0" text="" dxfId="0">
      <formula>NA()</formula>
    </cfRule>
  </conditionalFormatting>
  <conditionalFormatting sqref="F125">
    <cfRule type="expression" priority="49" aboveAverage="0" equalAverage="0" bottom="0" percent="0" rank="0" text="" dxfId="0">
      <formula>NA()</formula>
    </cfRule>
  </conditionalFormatting>
  <conditionalFormatting sqref="F126">
    <cfRule type="expression" priority="50" aboveAverage="0" equalAverage="0" bottom="0" percent="0" rank="0" text="" dxfId="0">
      <formula>NA()</formula>
    </cfRule>
  </conditionalFormatting>
  <conditionalFormatting sqref="F127">
    <cfRule type="expression" priority="51" aboveAverage="0" equalAverage="0" bottom="0" percent="0" rank="0" text="" dxfId="0">
      <formula>NA()</formula>
    </cfRule>
  </conditionalFormatting>
  <conditionalFormatting sqref="F146:F150">
    <cfRule type="expression" priority="52" aboveAverage="0" equalAverage="0" bottom="0" percent="0" rank="0" text="" dxfId="0">
      <formula>NA()</formula>
    </cfRule>
  </conditionalFormatting>
  <conditionalFormatting sqref="F151:F152">
    <cfRule type="expression" priority="53" aboveAverage="0" equalAverage="0" bottom="0" percent="0" rank="0" text="" dxfId="0">
      <formula>NA()</formula>
    </cfRule>
  </conditionalFormatting>
  <conditionalFormatting sqref="D148">
    <cfRule type="expression" priority="54" aboveAverage="0" equalAverage="0" bottom="0" percent="0" rank="0" text="" dxfId="0">
      <formula>NA()</formula>
    </cfRule>
    <cfRule type="expression" priority="55" aboveAverage="0" equalAverage="0" bottom="0" percent="0" rank="0" text="" dxfId="0">
      <formula>NA()</formula>
    </cfRule>
    <cfRule type="expression" priority="56" aboveAverage="0" equalAverage="0" bottom="0" percent="0" rank="0" text="" dxfId="0">
      <formula>NA()</formula>
    </cfRule>
  </conditionalFormatting>
  <conditionalFormatting sqref="D149">
    <cfRule type="expression" priority="57" aboveAverage="0" equalAverage="0" bottom="0" percent="0" rank="0" text="" dxfId="0">
      <formula>NA()</formula>
    </cfRule>
    <cfRule type="expression" priority="58" aboveAverage="0" equalAverage="0" bottom="0" percent="0" rank="0" text="" dxfId="0">
      <formula>NA()</formula>
    </cfRule>
    <cfRule type="expression" priority="59" aboveAverage="0" equalAverage="0" bottom="0" percent="0" rank="0" text="" dxfId="0">
      <formula>NA()</formula>
    </cfRule>
  </conditionalFormatting>
  <conditionalFormatting sqref="D152">
    <cfRule type="expression" priority="60" aboveAverage="0" equalAverage="0" bottom="0" percent="0" rank="0" text="" dxfId="0">
      <formula>NA()</formula>
    </cfRule>
    <cfRule type="expression" priority="61" aboveAverage="0" equalAverage="0" bottom="0" percent="0" rank="0" text="" dxfId="0">
      <formula>NA()</formula>
    </cfRule>
    <cfRule type="expression" priority="62" aboveAverage="0" equalAverage="0" bottom="0" percent="0" rank="0" text="" dxfId="0">
      <formula>NA()</formula>
    </cfRule>
  </conditionalFormatting>
  <conditionalFormatting sqref="F153">
    <cfRule type="expression" priority="63" aboveAverage="0" equalAverage="0" bottom="0" percent="0" rank="0" text="" dxfId="0">
      <formula>NA()</formula>
    </cfRule>
  </conditionalFormatting>
  <conditionalFormatting sqref="F153">
    <cfRule type="expression" priority="64" aboveAverage="0" equalAverage="0" bottom="0" percent="0" rank="0" text="" dxfId="0">
      <formula>NA()</formula>
    </cfRule>
  </conditionalFormatting>
  <conditionalFormatting sqref="D153">
    <cfRule type="expression" priority="65" aboveAverage="0" equalAverage="0" bottom="0" percent="0" rank="0" text="" dxfId="0">
      <formula>NA()</formula>
    </cfRule>
    <cfRule type="expression" priority="66" aboveAverage="0" equalAverage="0" bottom="0" percent="0" rank="0" text="" dxfId="0">
      <formula>NA()</formula>
    </cfRule>
    <cfRule type="expression" priority="67" aboveAverage="0" equalAverage="0" bottom="0" percent="0" rank="0" text="" dxfId="0">
      <formula>NA()</formula>
    </cfRule>
  </conditionalFormatting>
  <conditionalFormatting sqref="F94">
    <cfRule type="expression" priority="68" aboveAverage="0" equalAverage="0" bottom="0" percent="0" rank="0" text="" dxfId="0">
      <formula>NA()</formula>
    </cfRule>
  </conditionalFormatting>
  <conditionalFormatting sqref="F93">
    <cfRule type="expression" priority="69" aboveAverage="0" equalAverage="0" bottom="0" percent="0" rank="0" text="" dxfId="0">
      <formula>NA()</formula>
    </cfRule>
  </conditionalFormatting>
  <conditionalFormatting sqref="F146">
    <cfRule type="expression" priority="70" aboveAverage="0" equalAverage="0" bottom="0" percent="0" rank="0" text="" dxfId="0">
      <formula>NA()</formula>
    </cfRule>
  </conditionalFormatting>
  <conditionalFormatting sqref="F153">
    <cfRule type="expression" priority="71" aboveAverage="0" equalAverage="0" bottom="0" percent="0" rank="0" text="" dxfId="0">
      <formula>NA()</formula>
    </cfRule>
  </conditionalFormatting>
  <conditionalFormatting sqref="F109">
    <cfRule type="expression" priority="72" aboveAverage="0" equalAverage="0" bottom="0" percent="0" rank="0" text="" dxfId="0">
      <formula>NA()</formula>
    </cfRule>
  </conditionalFormatting>
  <conditionalFormatting sqref="F110">
    <cfRule type="expression" priority="73" aboveAverage="0" equalAverage="0" bottom="0" percent="0" rank="0" text="" dxfId="0">
      <formula>NA()</formula>
    </cfRule>
  </conditionalFormatting>
  <conditionalFormatting sqref="F111">
    <cfRule type="expression" priority="74" aboveAverage="0" equalAverage="0" bottom="0" percent="0" rank="0" text="" dxfId="0">
      <formula>NA()</formula>
    </cfRule>
  </conditionalFormatting>
  <conditionalFormatting sqref="F81">
    <cfRule type="expression" priority="75" aboveAverage="0" equalAverage="0" bottom="0" percent="0" rank="0" text="" dxfId="0">
      <formula>NA()</formula>
    </cfRule>
  </conditionalFormatting>
  <conditionalFormatting sqref="F82">
    <cfRule type="expression" priority="76" aboveAverage="0" equalAverage="0" bottom="0" percent="0" rank="0" text="" dxfId="0">
      <formula>NA()</formula>
    </cfRule>
  </conditionalFormatting>
  <conditionalFormatting sqref="F84">
    <cfRule type="expression" priority="77" aboveAverage="0" equalAverage="0" bottom="0" percent="0" rank="0" text="" dxfId="0">
      <formula>NA()</formula>
    </cfRule>
  </conditionalFormatting>
  <conditionalFormatting sqref="F84">
    <cfRule type="expression" priority="78" aboveAverage="0" equalAverage="0" bottom="0" percent="0" rank="0" text="" dxfId="0">
      <formula>NA()</formula>
    </cfRule>
  </conditionalFormatting>
  <conditionalFormatting sqref="F85">
    <cfRule type="expression" priority="79" aboveAverage="0" equalAverage="0" bottom="0" percent="0" rank="0" text="" dxfId="0">
      <formula>NA()</formula>
    </cfRule>
  </conditionalFormatting>
  <conditionalFormatting sqref="F85">
    <cfRule type="expression" priority="80" aboveAverage="0" equalAverage="0" bottom="0" percent="0" rank="0" text="" dxfId="0">
      <formula>NA()</formula>
    </cfRule>
  </conditionalFormatting>
  <conditionalFormatting sqref="F145">
    <cfRule type="expression" priority="81" aboveAverage="0" equalAverage="0" bottom="0" percent="0" rank="0" text="" dxfId="0">
      <formula>NA()</formula>
    </cfRule>
  </conditionalFormatting>
  <conditionalFormatting sqref="D154">
    <cfRule type="expression" priority="82" aboveAverage="0" equalAverage="0" bottom="0" percent="0" rank="0" text="" dxfId="0">
      <formula>NA()</formula>
    </cfRule>
    <cfRule type="expression" priority="83" aboveAverage="0" equalAverage="0" bottom="0" percent="0" rank="0" text="" dxfId="0">
      <formula>NA()</formula>
    </cfRule>
    <cfRule type="expression" priority="84" aboveAverage="0" equalAverage="0" bottom="0" percent="0" rank="0" text="" dxfId="0">
      <formula>NA()</formula>
    </cfRule>
  </conditionalFormatting>
  <conditionalFormatting sqref="F154">
    <cfRule type="expression" priority="85" aboveAverage="0" equalAverage="0" bottom="0" percent="0" rank="0" text="" dxfId="0">
      <formula>NA()</formula>
    </cfRule>
  </conditionalFormatting>
  <conditionalFormatting sqref="F154">
    <cfRule type="expression" priority="86" aboveAverage="0" equalAverage="0" bottom="0" percent="0" rank="0" text="" dxfId="0">
      <formula>NA()</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DFDFDF"/>
    <pageSetUpPr fitToPage="false"/>
  </sheetPr>
  <dimension ref="A2:I170"/>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C149" activeCellId="0" sqref="C149"/>
    </sheetView>
  </sheetViews>
  <sheetFormatPr defaultRowHeight="14.25"/>
  <cols>
    <col collapsed="false" hidden="false" max="1" min="1" style="0" width="16.502024291498"/>
    <col collapsed="false" hidden="false" max="2" min="2" style="0" width="26.8744939271255"/>
    <col collapsed="false" hidden="false" max="3" min="3" style="0" width="35"/>
    <col collapsed="false" hidden="false" max="4" min="4" style="0" width="72.246963562753"/>
    <col collapsed="false" hidden="false" max="5" min="5" style="0" width="29.748987854251"/>
    <col collapsed="false" hidden="false" max="6" min="6" style="0" width="16.7449392712551"/>
    <col collapsed="false" hidden="false" max="7" min="7" style="0" width="25.502024291498"/>
    <col collapsed="false" hidden="false" max="8" min="8" style="0" width="12.3765182186235"/>
    <col collapsed="false" hidden="false" max="9" min="9" style="0" width="14.3765182186235"/>
    <col collapsed="false" hidden="false" max="1025" min="10" style="0" width="9.12550607287449"/>
  </cols>
  <sheetData>
    <row r="2" customFormat="false" ht="14.25" hidden="false" customHeight="false" outlineLevel="0" collapsed="false">
      <c r="A2" s="371" t="s">
        <v>1054</v>
      </c>
      <c r="B2" s="371"/>
      <c r="C2" s="371"/>
      <c r="D2" s="371"/>
      <c r="E2" s="371"/>
      <c r="F2" s="371"/>
      <c r="G2" s="371"/>
    </row>
    <row r="3" customFormat="false" ht="16.5" hidden="false" customHeight="false" outlineLevel="0" collapsed="false">
      <c r="C3" s="45"/>
      <c r="D3" s="45"/>
    </row>
    <row r="4" customFormat="false" ht="16.5" hidden="false" customHeight="false" outlineLevel="0" collapsed="false">
      <c r="B4" s="123" t="s">
        <v>21</v>
      </c>
      <c r="C4" s="124"/>
      <c r="D4" s="124"/>
    </row>
    <row r="5" customFormat="false" ht="16.9" hidden="false" customHeight="true" outlineLevel="0" collapsed="false">
      <c r="B5" s="123" t="s">
        <v>22</v>
      </c>
      <c r="C5" s="229" t="s">
        <v>356</v>
      </c>
      <c r="D5" s="229"/>
      <c r="E5" s="372" t="s">
        <v>89</v>
      </c>
      <c r="F5" s="373" t="s">
        <v>633</v>
      </c>
      <c r="G5" s="373" t="s">
        <v>634</v>
      </c>
      <c r="H5" s="373" t="s">
        <v>635</v>
      </c>
    </row>
    <row r="6" customFormat="false" ht="16.5" hidden="false" customHeight="false" outlineLevel="0" collapsed="false">
      <c r="B6" s="311"/>
      <c r="C6" s="311"/>
      <c r="E6" s="372" t="s">
        <v>636</v>
      </c>
      <c r="F6" s="374" t="n">
        <f aca="false">COUNTIF(I14:I199,"Week1")</f>
        <v>0</v>
      </c>
      <c r="G6" s="374" t="n">
        <f aca="false">COUNTIF(I14:I199,"Week2")</f>
        <v>0</v>
      </c>
      <c r="H6" s="374" t="n">
        <f aca="false">COUNTIF(I14:I199,"Week3")</f>
        <v>0</v>
      </c>
    </row>
    <row r="7" customFormat="false" ht="15" hidden="false" customHeight="false" outlineLevel="0" collapsed="false">
      <c r="B7" s="215" t="s">
        <v>103</v>
      </c>
      <c r="C7" s="312" t="n">
        <f aca="false">COUNTIF(F15:F202,"&lt;&gt;")</f>
        <v>135</v>
      </c>
      <c r="E7" s="372" t="s">
        <v>637</v>
      </c>
      <c r="F7" s="374" t="n">
        <f aca="false">COUNTIF(H15:H200,"Week1")</f>
        <v>0</v>
      </c>
      <c r="G7" s="374" t="n">
        <f aca="false">COUNTIF(H15:H200,"Week2")</f>
        <v>50</v>
      </c>
      <c r="H7" s="374" t="n">
        <f aca="false">COUNTIF(H15:H200,"Week3")</f>
        <v>0</v>
      </c>
    </row>
    <row r="8" customFormat="false" ht="14.25" hidden="false" customHeight="false" outlineLevel="0" collapsed="false">
      <c r="B8" s="202" t="s">
        <v>104</v>
      </c>
      <c r="C8" s="218" t="n">
        <f aca="false">COUNTIF(F14:F115,"COMPLETED")</f>
        <v>0</v>
      </c>
    </row>
    <row r="9" customFormat="false" ht="14.25" hidden="false" customHeight="false" outlineLevel="0" collapsed="false">
      <c r="B9" s="203" t="s">
        <v>105</v>
      </c>
      <c r="C9" s="220" t="n">
        <f aca="false">COUNTIF(F14:F115,"TBD")</f>
        <v>101</v>
      </c>
    </row>
    <row r="10" customFormat="false" ht="14.25" hidden="false" customHeight="false" outlineLevel="0" collapsed="false">
      <c r="B10" s="204" t="s">
        <v>106</v>
      </c>
      <c r="C10" s="222" t="n">
        <f aca="false">COUNTIF(F14:F115,"Not Automatable")</f>
        <v>0</v>
      </c>
    </row>
    <row r="11" customFormat="false" ht="14.25" hidden="false" customHeight="false" outlineLevel="0" collapsed="false">
      <c r="B11" s="250" t="s">
        <v>144</v>
      </c>
      <c r="C11" s="159" t="n">
        <f aca="false">COUNTIF(F14:F115,"ACVP")</f>
        <v>0</v>
      </c>
    </row>
    <row r="13" customFormat="false" ht="15.75" hidden="false" customHeight="true" outlineLevel="0" collapsed="false">
      <c r="A13" s="29" t="s">
        <v>638</v>
      </c>
      <c r="B13" s="29" t="s">
        <v>108</v>
      </c>
      <c r="C13" s="29" t="s">
        <v>110</v>
      </c>
      <c r="D13" s="29" t="s">
        <v>111</v>
      </c>
      <c r="E13" s="29" t="s">
        <v>112</v>
      </c>
      <c r="F13" s="29" t="s">
        <v>113</v>
      </c>
      <c r="G13" s="29" t="s">
        <v>115</v>
      </c>
      <c r="H13" s="29" t="s">
        <v>639</v>
      </c>
      <c r="I13" s="29" t="s">
        <v>640</v>
      </c>
    </row>
    <row r="14" customFormat="false" ht="14.25" hidden="false" customHeight="false" outlineLevel="0" collapsed="false">
      <c r="A14" s="29"/>
      <c r="B14" s="29"/>
      <c r="C14" s="29"/>
      <c r="D14" s="29"/>
      <c r="E14" s="29"/>
      <c r="F14" s="29"/>
      <c r="G14" s="29"/>
      <c r="H14" s="29"/>
      <c r="I14" s="29"/>
    </row>
    <row r="15" customFormat="false" ht="249.25" hidden="false" customHeight="false" outlineLevel="0" collapsed="false">
      <c r="A15" s="375" t="n">
        <v>1</v>
      </c>
      <c r="B15" s="375" t="s">
        <v>1055</v>
      </c>
      <c r="C15" s="376" t="s">
        <v>1056</v>
      </c>
      <c r="D15" s="376" t="s">
        <v>1057</v>
      </c>
      <c r="E15" s="376" t="s">
        <v>1058</v>
      </c>
      <c r="F15" s="377" t="s">
        <v>847</v>
      </c>
      <c r="G15" s="378"/>
    </row>
    <row r="16" customFormat="false" ht="199.95" hidden="false" customHeight="false" outlineLevel="0" collapsed="false">
      <c r="A16" s="375" t="n">
        <v>2</v>
      </c>
      <c r="B16" s="375" t="s">
        <v>1059</v>
      </c>
      <c r="C16" s="376" t="s">
        <v>1060</v>
      </c>
      <c r="D16" s="376" t="s">
        <v>1061</v>
      </c>
      <c r="E16" s="376" t="s">
        <v>1062</v>
      </c>
      <c r="F16" s="377" t="s">
        <v>847</v>
      </c>
      <c r="G16" s="378"/>
    </row>
    <row r="17" customFormat="false" ht="282.05" hidden="false" customHeight="false" outlineLevel="0" collapsed="false">
      <c r="A17" s="375" t="n">
        <v>3</v>
      </c>
      <c r="B17" s="375" t="s">
        <v>1063</v>
      </c>
      <c r="C17" s="376" t="s">
        <v>1064</v>
      </c>
      <c r="D17" s="376" t="s">
        <v>1065</v>
      </c>
      <c r="E17" s="376" t="s">
        <v>1066</v>
      </c>
      <c r="F17" s="377" t="s">
        <v>847</v>
      </c>
      <c r="G17" s="378"/>
    </row>
    <row r="18" customFormat="false" ht="331.3" hidden="false" customHeight="false" outlineLevel="0" collapsed="false">
      <c r="A18" s="375" t="n">
        <v>4</v>
      </c>
      <c r="B18" s="375" t="s">
        <v>1067</v>
      </c>
      <c r="C18" s="376" t="s">
        <v>1068</v>
      </c>
      <c r="D18" s="376" t="s">
        <v>1069</v>
      </c>
      <c r="E18" s="376" t="s">
        <v>1070</v>
      </c>
      <c r="F18" s="377" t="s">
        <v>847</v>
      </c>
      <c r="G18" s="378"/>
    </row>
    <row r="19" customFormat="false" ht="298.5" hidden="false" customHeight="false" outlineLevel="0" collapsed="false">
      <c r="A19" s="375" t="n">
        <v>5</v>
      </c>
      <c r="B19" s="375" t="s">
        <v>1071</v>
      </c>
      <c r="C19" s="376" t="s">
        <v>1072</v>
      </c>
      <c r="D19" s="376" t="s">
        <v>1073</v>
      </c>
      <c r="E19" s="376" t="s">
        <v>1074</v>
      </c>
      <c r="F19" s="377" t="s">
        <v>847</v>
      </c>
      <c r="G19" s="378"/>
    </row>
    <row r="20" customFormat="false" ht="85.05" hidden="false" customHeight="false" outlineLevel="0" collapsed="false">
      <c r="A20" s="375" t="n">
        <v>6</v>
      </c>
      <c r="B20" s="375" t="s">
        <v>1075</v>
      </c>
      <c r="C20" s="379" t="s">
        <v>1076</v>
      </c>
      <c r="D20" s="380" t="s">
        <v>1077</v>
      </c>
      <c r="E20" s="380" t="s">
        <v>1078</v>
      </c>
      <c r="F20" s="377" t="s">
        <v>847</v>
      </c>
      <c r="G20" s="381" t="s">
        <v>1079</v>
      </c>
    </row>
    <row r="21" customFormat="false" ht="282.05" hidden="false" customHeight="false" outlineLevel="0" collapsed="false">
      <c r="A21" s="375" t="n">
        <v>7</v>
      </c>
      <c r="B21" s="375" t="s">
        <v>1080</v>
      </c>
      <c r="C21" s="382" t="s">
        <v>1081</v>
      </c>
      <c r="D21" s="382" t="s">
        <v>1082</v>
      </c>
      <c r="E21" s="382" t="s">
        <v>1083</v>
      </c>
      <c r="F21" s="383" t="s">
        <v>847</v>
      </c>
    </row>
    <row r="22" customFormat="false" ht="282.05" hidden="false" customHeight="false" outlineLevel="0" collapsed="false">
      <c r="A22" s="375" t="n">
        <v>8</v>
      </c>
      <c r="B22" s="375" t="s">
        <v>1084</v>
      </c>
      <c r="C22" s="382" t="s">
        <v>1085</v>
      </c>
      <c r="D22" s="382" t="s">
        <v>1086</v>
      </c>
      <c r="E22" s="382" t="s">
        <v>1087</v>
      </c>
      <c r="F22" s="383" t="s">
        <v>847</v>
      </c>
    </row>
    <row r="23" customFormat="false" ht="216.4" hidden="false" customHeight="false" outlineLevel="0" collapsed="false">
      <c r="A23" s="375" t="n">
        <v>9</v>
      </c>
      <c r="B23" s="375" t="s">
        <v>1088</v>
      </c>
      <c r="C23" s="382" t="s">
        <v>1089</v>
      </c>
      <c r="D23" s="382" t="s">
        <v>1090</v>
      </c>
      <c r="E23" s="382" t="s">
        <v>1091</v>
      </c>
      <c r="F23" s="383" t="s">
        <v>847</v>
      </c>
    </row>
    <row r="24" customFormat="false" ht="183.55" hidden="false" customHeight="false" outlineLevel="0" collapsed="false">
      <c r="A24" s="375" t="n">
        <v>10</v>
      </c>
      <c r="B24" s="375" t="s">
        <v>1092</v>
      </c>
      <c r="C24" s="382" t="s">
        <v>1093</v>
      </c>
      <c r="D24" s="382" t="s">
        <v>1094</v>
      </c>
      <c r="E24" s="382" t="s">
        <v>1095</v>
      </c>
      <c r="F24" s="383" t="s">
        <v>847</v>
      </c>
    </row>
    <row r="25" customFormat="false" ht="298.5" hidden="false" customHeight="false" outlineLevel="0" collapsed="false">
      <c r="A25" s="375" t="n">
        <v>11</v>
      </c>
      <c r="B25" s="375" t="s">
        <v>1096</v>
      </c>
      <c r="C25" s="382" t="s">
        <v>1097</v>
      </c>
      <c r="D25" s="382" t="s">
        <v>1098</v>
      </c>
      <c r="E25" s="382" t="s">
        <v>1099</v>
      </c>
      <c r="F25" s="383" t="s">
        <v>847</v>
      </c>
    </row>
    <row r="26" customFormat="false" ht="300.7" hidden="false" customHeight="false" outlineLevel="0" collapsed="false">
      <c r="A26" s="375" t="n">
        <v>12</v>
      </c>
      <c r="B26" s="375" t="s">
        <v>1100</v>
      </c>
      <c r="C26" s="382" t="s">
        <v>1101</v>
      </c>
      <c r="D26" s="382" t="s">
        <v>1102</v>
      </c>
      <c r="E26" s="382" t="s">
        <v>1103</v>
      </c>
      <c r="F26" s="383" t="s">
        <v>847</v>
      </c>
    </row>
    <row r="27" customFormat="false" ht="159.7" hidden="false" customHeight="false" outlineLevel="0" collapsed="false">
      <c r="A27" s="375" t="n">
        <v>13</v>
      </c>
      <c r="B27" s="375" t="s">
        <v>1104</v>
      </c>
      <c r="C27" s="384" t="s">
        <v>1105</v>
      </c>
      <c r="D27" s="385" t="s">
        <v>1106</v>
      </c>
      <c r="E27" s="384" t="s">
        <v>1107</v>
      </c>
      <c r="F27" s="386" t="s">
        <v>847</v>
      </c>
      <c r="H27" s="387" t="s">
        <v>911</v>
      </c>
    </row>
    <row r="28" customFormat="false" ht="144" hidden="false" customHeight="false" outlineLevel="0" collapsed="false">
      <c r="A28" s="375" t="n">
        <v>14</v>
      </c>
      <c r="B28" s="375" t="s">
        <v>1108</v>
      </c>
      <c r="C28" s="384" t="s">
        <v>1109</v>
      </c>
      <c r="D28" s="385" t="s">
        <v>1110</v>
      </c>
      <c r="E28" s="384" t="s">
        <v>1111</v>
      </c>
      <c r="F28" s="386" t="s">
        <v>847</v>
      </c>
      <c r="H28" s="387" t="s">
        <v>911</v>
      </c>
    </row>
    <row r="29" customFormat="false" ht="159.7" hidden="false" customHeight="false" outlineLevel="0" collapsed="false">
      <c r="A29" s="375" t="n">
        <v>15</v>
      </c>
      <c r="B29" s="375" t="s">
        <v>1112</v>
      </c>
      <c r="C29" s="384" t="s">
        <v>1113</v>
      </c>
      <c r="D29" s="385" t="s">
        <v>1114</v>
      </c>
      <c r="E29" s="384" t="s">
        <v>1115</v>
      </c>
      <c r="F29" s="386" t="s">
        <v>847</v>
      </c>
      <c r="H29" s="387" t="s">
        <v>911</v>
      </c>
    </row>
    <row r="30" customFormat="false" ht="144" hidden="false" customHeight="false" outlineLevel="0" collapsed="false">
      <c r="A30" s="375" t="n">
        <v>16</v>
      </c>
      <c r="B30" s="375" t="s">
        <v>1116</v>
      </c>
      <c r="C30" s="384" t="s">
        <v>1117</v>
      </c>
      <c r="D30" s="385" t="s">
        <v>1110</v>
      </c>
      <c r="E30" s="384" t="s">
        <v>1118</v>
      </c>
      <c r="F30" s="386" t="s">
        <v>847</v>
      </c>
      <c r="H30" s="387" t="s">
        <v>911</v>
      </c>
    </row>
    <row r="31" customFormat="false" ht="144" hidden="false" customHeight="false" outlineLevel="0" collapsed="false">
      <c r="A31" s="375" t="n">
        <v>17</v>
      </c>
      <c r="B31" s="375" t="s">
        <v>1119</v>
      </c>
      <c r="C31" s="384" t="s">
        <v>1120</v>
      </c>
      <c r="D31" s="385" t="s">
        <v>1121</v>
      </c>
      <c r="E31" s="384" t="s">
        <v>1122</v>
      </c>
      <c r="F31" s="386" t="s">
        <v>847</v>
      </c>
      <c r="H31" s="387" t="s">
        <v>911</v>
      </c>
    </row>
    <row r="32" customFormat="false" ht="144" hidden="false" customHeight="false" outlineLevel="0" collapsed="false">
      <c r="A32" s="375" t="n">
        <v>18</v>
      </c>
      <c r="B32" s="375" t="s">
        <v>1123</v>
      </c>
      <c r="C32" s="384" t="s">
        <v>1124</v>
      </c>
      <c r="D32" s="385" t="s">
        <v>1110</v>
      </c>
      <c r="E32" s="384" t="s">
        <v>1125</v>
      </c>
      <c r="F32" s="386" t="s">
        <v>847</v>
      </c>
      <c r="H32" s="387" t="s">
        <v>911</v>
      </c>
    </row>
    <row r="33" customFormat="false" ht="144" hidden="false" customHeight="false" outlineLevel="0" collapsed="false">
      <c r="A33" s="375" t="n">
        <v>19</v>
      </c>
      <c r="B33" s="375" t="s">
        <v>1126</v>
      </c>
      <c r="C33" s="384" t="s">
        <v>1127</v>
      </c>
      <c r="D33" s="385" t="s">
        <v>1110</v>
      </c>
      <c r="E33" s="384" t="s">
        <v>1128</v>
      </c>
      <c r="F33" s="386" t="s">
        <v>847</v>
      </c>
      <c r="H33" s="387" t="s">
        <v>911</v>
      </c>
    </row>
    <row r="34" customFormat="false" ht="144" hidden="false" customHeight="false" outlineLevel="0" collapsed="false">
      <c r="A34" s="375" t="n">
        <v>20</v>
      </c>
      <c r="B34" s="375" t="s">
        <v>1129</v>
      </c>
      <c r="C34" s="384" t="s">
        <v>1130</v>
      </c>
      <c r="D34" s="385" t="s">
        <v>1110</v>
      </c>
      <c r="E34" s="384" t="s">
        <v>1131</v>
      </c>
      <c r="F34" s="386" t="s">
        <v>847</v>
      </c>
      <c r="H34" s="387" t="s">
        <v>911</v>
      </c>
    </row>
    <row r="35" customFormat="false" ht="144" hidden="false" customHeight="false" outlineLevel="0" collapsed="false">
      <c r="A35" s="375" t="n">
        <v>21</v>
      </c>
      <c r="B35" s="375" t="s">
        <v>1132</v>
      </c>
      <c r="C35" s="384" t="s">
        <v>1133</v>
      </c>
      <c r="D35" s="385" t="s">
        <v>1110</v>
      </c>
      <c r="E35" s="384" t="s">
        <v>1134</v>
      </c>
      <c r="F35" s="386" t="s">
        <v>847</v>
      </c>
      <c r="H35" s="387" t="s">
        <v>911</v>
      </c>
    </row>
    <row r="36" customFormat="false" ht="144" hidden="false" customHeight="false" outlineLevel="0" collapsed="false">
      <c r="A36" s="375" t="n">
        <v>22</v>
      </c>
      <c r="B36" s="375" t="s">
        <v>1135</v>
      </c>
      <c r="C36" s="384" t="s">
        <v>1136</v>
      </c>
      <c r="D36" s="385" t="s">
        <v>1110</v>
      </c>
      <c r="E36" s="384" t="s">
        <v>1137</v>
      </c>
      <c r="F36" s="386" t="s">
        <v>847</v>
      </c>
      <c r="H36" s="387" t="s">
        <v>911</v>
      </c>
    </row>
    <row r="37" customFormat="false" ht="144" hidden="false" customHeight="false" outlineLevel="0" collapsed="false">
      <c r="A37" s="375" t="n">
        <v>23</v>
      </c>
      <c r="B37" s="375" t="s">
        <v>1138</v>
      </c>
      <c r="C37" s="384" t="s">
        <v>1139</v>
      </c>
      <c r="D37" s="385" t="s">
        <v>1110</v>
      </c>
      <c r="E37" s="384" t="s">
        <v>1140</v>
      </c>
      <c r="F37" s="386" t="s">
        <v>847</v>
      </c>
      <c r="H37" s="387" t="s">
        <v>911</v>
      </c>
    </row>
    <row r="38" customFormat="false" ht="144" hidden="false" customHeight="false" outlineLevel="0" collapsed="false">
      <c r="A38" s="375" t="n">
        <v>24</v>
      </c>
      <c r="B38" s="375" t="s">
        <v>1141</v>
      </c>
      <c r="C38" s="384" t="s">
        <v>1142</v>
      </c>
      <c r="D38" s="385" t="s">
        <v>1110</v>
      </c>
      <c r="E38" s="384" t="s">
        <v>1143</v>
      </c>
      <c r="F38" s="386" t="s">
        <v>847</v>
      </c>
      <c r="H38" s="387" t="s">
        <v>911</v>
      </c>
    </row>
    <row r="39" customFormat="false" ht="144" hidden="false" customHeight="false" outlineLevel="0" collapsed="false">
      <c r="A39" s="375" t="n">
        <v>25</v>
      </c>
      <c r="B39" s="375" t="s">
        <v>1144</v>
      </c>
      <c r="C39" s="384" t="s">
        <v>1145</v>
      </c>
      <c r="D39" s="385" t="s">
        <v>1110</v>
      </c>
      <c r="E39" s="384" t="s">
        <v>1146</v>
      </c>
      <c r="F39" s="386" t="s">
        <v>847</v>
      </c>
      <c r="H39" s="387" t="s">
        <v>911</v>
      </c>
    </row>
    <row r="40" customFormat="false" ht="144" hidden="false" customHeight="false" outlineLevel="0" collapsed="false">
      <c r="A40" s="375" t="n">
        <v>26</v>
      </c>
      <c r="B40" s="375" t="s">
        <v>1147</v>
      </c>
      <c r="C40" s="384" t="s">
        <v>1148</v>
      </c>
      <c r="D40" s="385" t="s">
        <v>1110</v>
      </c>
      <c r="E40" s="384" t="s">
        <v>1149</v>
      </c>
      <c r="F40" s="386" t="s">
        <v>847</v>
      </c>
      <c r="H40" s="387" t="s">
        <v>911</v>
      </c>
    </row>
    <row r="41" customFormat="false" ht="144" hidden="false" customHeight="false" outlineLevel="0" collapsed="false">
      <c r="A41" s="375" t="n">
        <v>27</v>
      </c>
      <c r="B41" s="375" t="s">
        <v>1150</v>
      </c>
      <c r="C41" s="384" t="s">
        <v>1151</v>
      </c>
      <c r="D41" s="385" t="s">
        <v>1110</v>
      </c>
      <c r="E41" s="384" t="s">
        <v>1152</v>
      </c>
      <c r="F41" s="386" t="s">
        <v>847</v>
      </c>
      <c r="H41" s="387" t="s">
        <v>911</v>
      </c>
    </row>
    <row r="42" customFormat="false" ht="144" hidden="false" customHeight="false" outlineLevel="0" collapsed="false">
      <c r="A42" s="375" t="n">
        <v>28</v>
      </c>
      <c r="B42" s="375" t="s">
        <v>1153</v>
      </c>
      <c r="C42" s="384" t="s">
        <v>1154</v>
      </c>
      <c r="D42" s="385" t="s">
        <v>1110</v>
      </c>
      <c r="E42" s="384" t="s">
        <v>1155</v>
      </c>
      <c r="F42" s="386" t="s">
        <v>847</v>
      </c>
      <c r="H42" s="387" t="s">
        <v>911</v>
      </c>
    </row>
    <row r="43" customFormat="false" ht="144" hidden="false" customHeight="false" outlineLevel="0" collapsed="false">
      <c r="A43" s="375" t="n">
        <v>29</v>
      </c>
      <c r="B43" s="375" t="s">
        <v>1156</v>
      </c>
      <c r="C43" s="384" t="s">
        <v>1157</v>
      </c>
      <c r="D43" s="385" t="s">
        <v>1110</v>
      </c>
      <c r="E43" s="384" t="s">
        <v>1158</v>
      </c>
      <c r="F43" s="386" t="s">
        <v>847</v>
      </c>
      <c r="H43" s="387" t="s">
        <v>911</v>
      </c>
    </row>
    <row r="44" customFormat="false" ht="144" hidden="false" customHeight="false" outlineLevel="0" collapsed="false">
      <c r="A44" s="375" t="n">
        <v>30</v>
      </c>
      <c r="B44" s="375" t="s">
        <v>1159</v>
      </c>
      <c r="C44" s="384" t="s">
        <v>1160</v>
      </c>
      <c r="D44" s="385" t="s">
        <v>1110</v>
      </c>
      <c r="E44" s="384" t="s">
        <v>1161</v>
      </c>
      <c r="F44" s="386" t="s">
        <v>847</v>
      </c>
      <c r="H44" s="387" t="s">
        <v>911</v>
      </c>
    </row>
    <row r="45" customFormat="false" ht="144" hidden="false" customHeight="false" outlineLevel="0" collapsed="false">
      <c r="A45" s="375" t="n">
        <v>31</v>
      </c>
      <c r="B45" s="375" t="s">
        <v>1162</v>
      </c>
      <c r="C45" s="384" t="s">
        <v>1163</v>
      </c>
      <c r="D45" s="385" t="s">
        <v>1110</v>
      </c>
      <c r="E45" s="384" t="s">
        <v>1164</v>
      </c>
      <c r="F45" s="386" t="s">
        <v>847</v>
      </c>
      <c r="H45" s="387" t="s">
        <v>911</v>
      </c>
    </row>
    <row r="46" customFormat="false" ht="144" hidden="false" customHeight="false" outlineLevel="0" collapsed="false">
      <c r="A46" s="375" t="n">
        <v>32</v>
      </c>
      <c r="B46" s="375" t="s">
        <v>1165</v>
      </c>
      <c r="C46" s="384" t="s">
        <v>1166</v>
      </c>
      <c r="D46" s="385" t="s">
        <v>1110</v>
      </c>
      <c r="E46" s="384" t="s">
        <v>1167</v>
      </c>
      <c r="F46" s="386" t="s">
        <v>847</v>
      </c>
      <c r="H46" s="387" t="s">
        <v>911</v>
      </c>
    </row>
    <row r="47" customFormat="false" ht="144" hidden="false" customHeight="false" outlineLevel="0" collapsed="false">
      <c r="A47" s="375" t="n">
        <v>33</v>
      </c>
      <c r="B47" s="375" t="s">
        <v>1168</v>
      </c>
      <c r="C47" s="384" t="s">
        <v>1169</v>
      </c>
      <c r="D47" s="385" t="s">
        <v>1110</v>
      </c>
      <c r="E47" s="384" t="s">
        <v>1170</v>
      </c>
      <c r="F47" s="386" t="s">
        <v>847</v>
      </c>
      <c r="H47" s="387" t="s">
        <v>911</v>
      </c>
    </row>
    <row r="48" customFormat="false" ht="144" hidden="false" customHeight="false" outlineLevel="0" collapsed="false">
      <c r="A48" s="375" t="n">
        <v>34</v>
      </c>
      <c r="B48" s="375" t="s">
        <v>1171</v>
      </c>
      <c r="C48" s="384" t="s">
        <v>1172</v>
      </c>
      <c r="D48" s="385" t="s">
        <v>1110</v>
      </c>
      <c r="E48" s="384" t="s">
        <v>1173</v>
      </c>
      <c r="F48" s="386" t="s">
        <v>847</v>
      </c>
      <c r="H48" s="387" t="s">
        <v>911</v>
      </c>
    </row>
    <row r="49" customFormat="false" ht="144" hidden="false" customHeight="false" outlineLevel="0" collapsed="false">
      <c r="A49" s="375" t="n">
        <v>35</v>
      </c>
      <c r="B49" s="375" t="s">
        <v>1174</v>
      </c>
      <c r="C49" s="384" t="s">
        <v>1175</v>
      </c>
      <c r="D49" s="385" t="s">
        <v>1110</v>
      </c>
      <c r="E49" s="384" t="s">
        <v>1176</v>
      </c>
      <c r="F49" s="386" t="s">
        <v>847</v>
      </c>
      <c r="H49" s="387" t="s">
        <v>911</v>
      </c>
    </row>
    <row r="50" customFormat="false" ht="144" hidden="false" customHeight="false" outlineLevel="0" collapsed="false">
      <c r="A50" s="375" t="n">
        <v>36</v>
      </c>
      <c r="B50" s="375" t="s">
        <v>1177</v>
      </c>
      <c r="C50" s="384" t="s">
        <v>1178</v>
      </c>
      <c r="D50" s="385" t="s">
        <v>1110</v>
      </c>
      <c r="E50" s="384" t="s">
        <v>1179</v>
      </c>
      <c r="F50" s="386" t="s">
        <v>847</v>
      </c>
      <c r="H50" s="387" t="s">
        <v>911</v>
      </c>
    </row>
    <row r="51" customFormat="false" ht="144" hidden="false" customHeight="false" outlineLevel="0" collapsed="false">
      <c r="A51" s="375" t="n">
        <v>37</v>
      </c>
      <c r="B51" s="375" t="s">
        <v>1180</v>
      </c>
      <c r="C51" s="384" t="s">
        <v>1181</v>
      </c>
      <c r="D51" s="385" t="s">
        <v>1110</v>
      </c>
      <c r="E51" s="384" t="s">
        <v>1182</v>
      </c>
      <c r="F51" s="386" t="s">
        <v>847</v>
      </c>
      <c r="H51" s="387" t="s">
        <v>911</v>
      </c>
    </row>
    <row r="52" customFormat="false" ht="144" hidden="false" customHeight="false" outlineLevel="0" collapsed="false">
      <c r="A52" s="375" t="n">
        <v>38</v>
      </c>
      <c r="B52" s="375" t="s">
        <v>1183</v>
      </c>
      <c r="C52" s="384" t="s">
        <v>1184</v>
      </c>
      <c r="D52" s="385" t="s">
        <v>1110</v>
      </c>
      <c r="E52" s="384" t="s">
        <v>1185</v>
      </c>
      <c r="F52" s="386" t="s">
        <v>847</v>
      </c>
      <c r="H52" s="387" t="s">
        <v>911</v>
      </c>
    </row>
    <row r="53" customFormat="false" ht="144" hidden="false" customHeight="false" outlineLevel="0" collapsed="false">
      <c r="A53" s="375" t="n">
        <v>39</v>
      </c>
      <c r="B53" s="375" t="s">
        <v>1186</v>
      </c>
      <c r="C53" s="384" t="s">
        <v>1187</v>
      </c>
      <c r="D53" s="385" t="s">
        <v>1110</v>
      </c>
      <c r="E53" s="384" t="s">
        <v>1188</v>
      </c>
      <c r="F53" s="386" t="s">
        <v>847</v>
      </c>
      <c r="H53" s="387" t="s">
        <v>911</v>
      </c>
    </row>
    <row r="54" customFormat="false" ht="144" hidden="false" customHeight="false" outlineLevel="0" collapsed="false">
      <c r="A54" s="375" t="n">
        <v>40</v>
      </c>
      <c r="B54" s="375" t="s">
        <v>1189</v>
      </c>
      <c r="C54" s="384" t="s">
        <v>1190</v>
      </c>
      <c r="D54" s="385" t="s">
        <v>1110</v>
      </c>
      <c r="E54" s="384" t="s">
        <v>1191</v>
      </c>
      <c r="F54" s="386" t="s">
        <v>847</v>
      </c>
      <c r="H54" s="387" t="s">
        <v>911</v>
      </c>
    </row>
    <row r="55" customFormat="false" ht="144" hidden="false" customHeight="false" outlineLevel="0" collapsed="false">
      <c r="A55" s="375" t="n">
        <v>41</v>
      </c>
      <c r="B55" s="375" t="s">
        <v>1192</v>
      </c>
      <c r="C55" s="384" t="s">
        <v>1193</v>
      </c>
      <c r="D55" s="385" t="s">
        <v>1110</v>
      </c>
      <c r="E55" s="384" t="s">
        <v>1194</v>
      </c>
      <c r="F55" s="386" t="s">
        <v>847</v>
      </c>
      <c r="H55" s="387" t="s">
        <v>911</v>
      </c>
    </row>
    <row r="56" customFormat="false" ht="144" hidden="false" customHeight="false" outlineLevel="0" collapsed="false">
      <c r="A56" s="375" t="n">
        <v>42</v>
      </c>
      <c r="B56" s="375" t="s">
        <v>1195</v>
      </c>
      <c r="C56" s="384" t="s">
        <v>1196</v>
      </c>
      <c r="D56" s="385" t="s">
        <v>1110</v>
      </c>
      <c r="E56" s="384" t="s">
        <v>1197</v>
      </c>
      <c r="F56" s="386" t="s">
        <v>847</v>
      </c>
      <c r="H56" s="387" t="s">
        <v>911</v>
      </c>
    </row>
    <row r="57" customFormat="false" ht="144" hidden="false" customHeight="false" outlineLevel="0" collapsed="false">
      <c r="A57" s="375" t="n">
        <v>43</v>
      </c>
      <c r="B57" s="375" t="s">
        <v>1198</v>
      </c>
      <c r="C57" s="384" t="s">
        <v>1199</v>
      </c>
      <c r="D57" s="385" t="s">
        <v>1110</v>
      </c>
      <c r="E57" s="384" t="s">
        <v>1200</v>
      </c>
      <c r="F57" s="386" t="s">
        <v>847</v>
      </c>
      <c r="H57" s="387" t="s">
        <v>911</v>
      </c>
    </row>
    <row r="58" customFormat="false" ht="144" hidden="false" customHeight="false" outlineLevel="0" collapsed="false">
      <c r="A58" s="375" t="n">
        <v>44</v>
      </c>
      <c r="B58" s="375" t="s">
        <v>1201</v>
      </c>
      <c r="C58" s="384" t="s">
        <v>1202</v>
      </c>
      <c r="D58" s="385" t="s">
        <v>1110</v>
      </c>
      <c r="E58" s="384" t="s">
        <v>1203</v>
      </c>
      <c r="F58" s="386" t="s">
        <v>847</v>
      </c>
      <c r="H58" s="387" t="s">
        <v>911</v>
      </c>
    </row>
    <row r="59" customFormat="false" ht="144" hidden="false" customHeight="false" outlineLevel="0" collapsed="false">
      <c r="A59" s="375" t="n">
        <v>45</v>
      </c>
      <c r="B59" s="375" t="s">
        <v>1204</v>
      </c>
      <c r="C59" s="384" t="s">
        <v>1205</v>
      </c>
      <c r="D59" s="385" t="s">
        <v>1110</v>
      </c>
      <c r="E59" s="384" t="s">
        <v>1206</v>
      </c>
      <c r="F59" s="386" t="s">
        <v>847</v>
      </c>
      <c r="H59" s="387" t="s">
        <v>911</v>
      </c>
    </row>
    <row r="60" customFormat="false" ht="144" hidden="false" customHeight="false" outlineLevel="0" collapsed="false">
      <c r="A60" s="375" t="n">
        <v>46</v>
      </c>
      <c r="B60" s="375" t="s">
        <v>1207</v>
      </c>
      <c r="C60" s="384" t="s">
        <v>1208</v>
      </c>
      <c r="D60" s="385" t="s">
        <v>1110</v>
      </c>
      <c r="E60" s="384" t="s">
        <v>1209</v>
      </c>
      <c r="F60" s="386" t="s">
        <v>847</v>
      </c>
      <c r="H60" s="387" t="s">
        <v>911</v>
      </c>
    </row>
    <row r="61" customFormat="false" ht="144" hidden="false" customHeight="false" outlineLevel="0" collapsed="false">
      <c r="A61" s="375" t="n">
        <v>47</v>
      </c>
      <c r="B61" s="375" t="s">
        <v>1210</v>
      </c>
      <c r="C61" s="384" t="s">
        <v>1211</v>
      </c>
      <c r="D61" s="385" t="s">
        <v>1110</v>
      </c>
      <c r="E61" s="384" t="s">
        <v>1212</v>
      </c>
      <c r="F61" s="386" t="s">
        <v>847</v>
      </c>
      <c r="H61" s="387" t="s">
        <v>911</v>
      </c>
    </row>
    <row r="62" customFormat="false" ht="144" hidden="false" customHeight="false" outlineLevel="0" collapsed="false">
      <c r="A62" s="375" t="n">
        <v>48</v>
      </c>
      <c r="B62" s="375" t="s">
        <v>1213</v>
      </c>
      <c r="C62" s="384" t="s">
        <v>1214</v>
      </c>
      <c r="D62" s="385" t="s">
        <v>1110</v>
      </c>
      <c r="E62" s="384" t="s">
        <v>1215</v>
      </c>
      <c r="F62" s="386" t="s">
        <v>847</v>
      </c>
      <c r="H62" s="387" t="s">
        <v>911</v>
      </c>
    </row>
    <row r="63" customFormat="false" ht="144" hidden="false" customHeight="false" outlineLevel="0" collapsed="false">
      <c r="A63" s="375" t="n">
        <v>49</v>
      </c>
      <c r="B63" s="375" t="s">
        <v>1216</v>
      </c>
      <c r="C63" s="384" t="s">
        <v>1217</v>
      </c>
      <c r="D63" s="385" t="s">
        <v>1110</v>
      </c>
      <c r="E63" s="384" t="s">
        <v>1218</v>
      </c>
      <c r="F63" s="386" t="s">
        <v>847</v>
      </c>
      <c r="H63" s="387" t="s">
        <v>911</v>
      </c>
    </row>
    <row r="64" customFormat="false" ht="132.05" hidden="false" customHeight="false" outlineLevel="0" collapsed="false">
      <c r="A64" s="375" t="n">
        <v>50</v>
      </c>
      <c r="B64" s="375" t="s">
        <v>1219</v>
      </c>
      <c r="C64" s="384" t="s">
        <v>1220</v>
      </c>
      <c r="D64" s="385" t="s">
        <v>1221</v>
      </c>
      <c r="E64" s="384" t="s">
        <v>1222</v>
      </c>
      <c r="F64" s="386" t="s">
        <v>847</v>
      </c>
      <c r="H64" s="387" t="s">
        <v>911</v>
      </c>
    </row>
    <row r="65" customFormat="false" ht="144" hidden="false" customHeight="false" outlineLevel="0" collapsed="false">
      <c r="A65" s="375" t="n">
        <v>51</v>
      </c>
      <c r="B65" s="375" t="s">
        <v>1223</v>
      </c>
      <c r="C65" s="384" t="s">
        <v>1224</v>
      </c>
      <c r="D65" s="385" t="s">
        <v>1225</v>
      </c>
      <c r="E65" s="384" t="s">
        <v>1226</v>
      </c>
      <c r="F65" s="386" t="s">
        <v>847</v>
      </c>
      <c r="H65" s="387" t="s">
        <v>911</v>
      </c>
    </row>
    <row r="66" customFormat="false" ht="144" hidden="false" customHeight="false" outlineLevel="0" collapsed="false">
      <c r="A66" s="375" t="n">
        <v>52</v>
      </c>
      <c r="B66" s="375" t="s">
        <v>1227</v>
      </c>
      <c r="C66" s="384" t="s">
        <v>1228</v>
      </c>
      <c r="D66" s="385" t="s">
        <v>1229</v>
      </c>
      <c r="E66" s="384" t="s">
        <v>1230</v>
      </c>
      <c r="F66" s="386" t="s">
        <v>847</v>
      </c>
      <c r="H66" s="387" t="s">
        <v>911</v>
      </c>
    </row>
    <row r="67" customFormat="false" ht="144" hidden="false" customHeight="false" outlineLevel="0" collapsed="false">
      <c r="A67" s="375" t="n">
        <v>53</v>
      </c>
      <c r="B67" s="375" t="s">
        <v>1231</v>
      </c>
      <c r="C67" s="384" t="s">
        <v>1232</v>
      </c>
      <c r="D67" s="385" t="s">
        <v>1229</v>
      </c>
      <c r="E67" s="384" t="s">
        <v>1233</v>
      </c>
      <c r="F67" s="386" t="s">
        <v>847</v>
      </c>
      <c r="H67" s="387" t="s">
        <v>911</v>
      </c>
    </row>
    <row r="68" customFormat="false" ht="144" hidden="false" customHeight="false" outlineLevel="0" collapsed="false">
      <c r="A68" s="375" t="n">
        <v>54</v>
      </c>
      <c r="B68" s="375" t="s">
        <v>1234</v>
      </c>
      <c r="C68" s="384" t="s">
        <v>1235</v>
      </c>
      <c r="D68" s="385" t="s">
        <v>1229</v>
      </c>
      <c r="E68" s="384" t="s">
        <v>1236</v>
      </c>
      <c r="F68" s="386" t="s">
        <v>847</v>
      </c>
      <c r="H68" s="387" t="s">
        <v>911</v>
      </c>
    </row>
    <row r="69" customFormat="false" ht="144" hidden="false" customHeight="false" outlineLevel="0" collapsed="false">
      <c r="A69" s="375" t="n">
        <v>55</v>
      </c>
      <c r="B69" s="375" t="s">
        <v>1237</v>
      </c>
      <c r="C69" s="384" t="s">
        <v>1238</v>
      </c>
      <c r="D69" s="385" t="s">
        <v>1229</v>
      </c>
      <c r="E69" s="384" t="s">
        <v>1239</v>
      </c>
      <c r="F69" s="386" t="s">
        <v>847</v>
      </c>
      <c r="H69" s="387" t="s">
        <v>911</v>
      </c>
    </row>
    <row r="70" customFormat="false" ht="144" hidden="false" customHeight="false" outlineLevel="0" collapsed="false">
      <c r="A70" s="375" t="n">
        <v>56</v>
      </c>
      <c r="B70" s="375" t="s">
        <v>1240</v>
      </c>
      <c r="C70" s="384" t="s">
        <v>1241</v>
      </c>
      <c r="D70" s="385" t="s">
        <v>1229</v>
      </c>
      <c r="E70" s="384" t="s">
        <v>1242</v>
      </c>
      <c r="F70" s="386" t="s">
        <v>847</v>
      </c>
      <c r="H70" s="387" t="s">
        <v>911</v>
      </c>
    </row>
    <row r="71" customFormat="false" ht="144" hidden="false" customHeight="false" outlineLevel="0" collapsed="false">
      <c r="A71" s="375" t="n">
        <v>57</v>
      </c>
      <c r="B71" s="375" t="s">
        <v>1243</v>
      </c>
      <c r="C71" s="384" t="s">
        <v>1244</v>
      </c>
      <c r="D71" s="385" t="s">
        <v>1229</v>
      </c>
      <c r="E71" s="384" t="s">
        <v>1245</v>
      </c>
      <c r="F71" s="386" t="s">
        <v>847</v>
      </c>
      <c r="H71" s="387" t="s">
        <v>911</v>
      </c>
    </row>
    <row r="72" customFormat="false" ht="144" hidden="false" customHeight="false" outlineLevel="0" collapsed="false">
      <c r="A72" s="375" t="n">
        <v>58</v>
      </c>
      <c r="B72" s="375" t="s">
        <v>1246</v>
      </c>
      <c r="C72" s="384" t="s">
        <v>1247</v>
      </c>
      <c r="D72" s="385" t="s">
        <v>1229</v>
      </c>
      <c r="E72" s="384" t="s">
        <v>1248</v>
      </c>
      <c r="F72" s="386" t="s">
        <v>847</v>
      </c>
      <c r="H72" s="387" t="s">
        <v>911</v>
      </c>
    </row>
    <row r="73" customFormat="false" ht="144" hidden="false" customHeight="false" outlineLevel="0" collapsed="false">
      <c r="A73" s="375" t="n">
        <v>59</v>
      </c>
      <c r="B73" s="375" t="s">
        <v>1249</v>
      </c>
      <c r="C73" s="384" t="s">
        <v>1250</v>
      </c>
      <c r="D73" s="385" t="s">
        <v>1229</v>
      </c>
      <c r="E73" s="384" t="s">
        <v>1251</v>
      </c>
      <c r="F73" s="386" t="s">
        <v>847</v>
      </c>
      <c r="H73" s="387" t="s">
        <v>911</v>
      </c>
    </row>
    <row r="74" customFormat="false" ht="144" hidden="false" customHeight="false" outlineLevel="0" collapsed="false">
      <c r="A74" s="375" t="n">
        <v>60</v>
      </c>
      <c r="B74" s="375" t="s">
        <v>1252</v>
      </c>
      <c r="C74" s="384" t="s">
        <v>1253</v>
      </c>
      <c r="D74" s="385" t="s">
        <v>1229</v>
      </c>
      <c r="E74" s="384" t="s">
        <v>1254</v>
      </c>
      <c r="F74" s="386" t="s">
        <v>847</v>
      </c>
      <c r="H74" s="387" t="s">
        <v>911</v>
      </c>
    </row>
    <row r="75" customFormat="false" ht="144" hidden="false" customHeight="false" outlineLevel="0" collapsed="false">
      <c r="A75" s="375" t="n">
        <v>61</v>
      </c>
      <c r="B75" s="375" t="s">
        <v>1255</v>
      </c>
      <c r="C75" s="384" t="s">
        <v>1256</v>
      </c>
      <c r="D75" s="385" t="s">
        <v>1229</v>
      </c>
      <c r="E75" s="384" t="s">
        <v>1257</v>
      </c>
      <c r="F75" s="386" t="s">
        <v>847</v>
      </c>
      <c r="H75" s="387" t="s">
        <v>911</v>
      </c>
    </row>
    <row r="76" customFormat="false" ht="144" hidden="false" customHeight="false" outlineLevel="0" collapsed="false">
      <c r="A76" s="375" t="n">
        <v>62</v>
      </c>
      <c r="B76" s="375" t="s">
        <v>1258</v>
      </c>
      <c r="C76" s="384" t="s">
        <v>1259</v>
      </c>
      <c r="D76" s="385" t="s">
        <v>1229</v>
      </c>
      <c r="E76" s="384" t="s">
        <v>1260</v>
      </c>
      <c r="F76" s="386" t="s">
        <v>847</v>
      </c>
      <c r="H76" s="387" t="s">
        <v>911</v>
      </c>
    </row>
    <row r="77" customFormat="false" ht="144" hidden="false" customHeight="false" outlineLevel="0" collapsed="false">
      <c r="A77" s="375" t="n">
        <v>63</v>
      </c>
      <c r="B77" s="375" t="s">
        <v>1261</v>
      </c>
      <c r="C77" s="384" t="s">
        <v>1214</v>
      </c>
      <c r="D77" s="385" t="s">
        <v>1229</v>
      </c>
      <c r="E77" s="384" t="s">
        <v>1262</v>
      </c>
      <c r="F77" s="377" t="s">
        <v>847</v>
      </c>
    </row>
    <row r="78" customFormat="false" ht="144" hidden="false" customHeight="false" outlineLevel="0" collapsed="false">
      <c r="A78" s="375" t="n">
        <v>64</v>
      </c>
      <c r="B78" s="375" t="s">
        <v>1263</v>
      </c>
      <c r="C78" s="384" t="s">
        <v>1264</v>
      </c>
      <c r="D78" s="385" t="s">
        <v>1265</v>
      </c>
      <c r="E78" s="384" t="s">
        <v>1266</v>
      </c>
      <c r="F78" s="377" t="s">
        <v>847</v>
      </c>
    </row>
    <row r="79" customFormat="false" ht="144" hidden="false" customHeight="false" outlineLevel="0" collapsed="false">
      <c r="A79" s="375" t="n">
        <v>65</v>
      </c>
      <c r="B79" s="375" t="s">
        <v>1267</v>
      </c>
      <c r="C79" s="384" t="s">
        <v>1268</v>
      </c>
      <c r="D79" s="385" t="s">
        <v>1269</v>
      </c>
      <c r="E79" s="384" t="s">
        <v>1270</v>
      </c>
      <c r="F79" s="377" t="s">
        <v>847</v>
      </c>
    </row>
    <row r="80" customFormat="false" ht="144" hidden="false" customHeight="false" outlineLevel="0" collapsed="false">
      <c r="A80" s="375" t="n">
        <v>66</v>
      </c>
      <c r="B80" s="375" t="s">
        <v>1271</v>
      </c>
      <c r="C80" s="384" t="s">
        <v>1272</v>
      </c>
      <c r="D80" s="385" t="s">
        <v>1269</v>
      </c>
      <c r="E80" s="384" t="s">
        <v>1273</v>
      </c>
      <c r="F80" s="377" t="s">
        <v>847</v>
      </c>
    </row>
    <row r="81" customFormat="false" ht="144" hidden="false" customHeight="false" outlineLevel="0" collapsed="false">
      <c r="A81" s="375" t="n">
        <v>67</v>
      </c>
      <c r="B81" s="375" t="s">
        <v>1274</v>
      </c>
      <c r="C81" s="384" t="s">
        <v>1275</v>
      </c>
      <c r="D81" s="385" t="s">
        <v>1269</v>
      </c>
      <c r="E81" s="384" t="s">
        <v>1276</v>
      </c>
      <c r="F81" s="377" t="s">
        <v>847</v>
      </c>
    </row>
    <row r="82" customFormat="false" ht="144" hidden="false" customHeight="false" outlineLevel="0" collapsed="false">
      <c r="A82" s="375" t="n">
        <v>68</v>
      </c>
      <c r="B82" s="375" t="s">
        <v>1277</v>
      </c>
      <c r="C82" s="384" t="s">
        <v>1278</v>
      </c>
      <c r="D82" s="385" t="s">
        <v>1269</v>
      </c>
      <c r="E82" s="384" t="s">
        <v>1279</v>
      </c>
      <c r="F82" s="377" t="s">
        <v>847</v>
      </c>
    </row>
    <row r="83" customFormat="false" ht="144" hidden="false" customHeight="false" outlineLevel="0" collapsed="false">
      <c r="A83" s="375" t="n">
        <v>69</v>
      </c>
      <c r="B83" s="375" t="s">
        <v>1280</v>
      </c>
      <c r="C83" s="384" t="s">
        <v>1281</v>
      </c>
      <c r="D83" s="385" t="s">
        <v>1269</v>
      </c>
      <c r="E83" s="384" t="s">
        <v>1282</v>
      </c>
      <c r="F83" s="377" t="s">
        <v>847</v>
      </c>
    </row>
    <row r="84" customFormat="false" ht="144" hidden="false" customHeight="false" outlineLevel="0" collapsed="false">
      <c r="A84" s="375" t="n">
        <v>70</v>
      </c>
      <c r="B84" s="375" t="s">
        <v>1283</v>
      </c>
      <c r="C84" s="384" t="s">
        <v>1284</v>
      </c>
      <c r="D84" s="385" t="s">
        <v>1269</v>
      </c>
      <c r="E84" s="384" t="s">
        <v>1285</v>
      </c>
      <c r="F84" s="377" t="s">
        <v>847</v>
      </c>
    </row>
    <row r="85" customFormat="false" ht="144" hidden="false" customHeight="false" outlineLevel="0" collapsed="false">
      <c r="A85" s="375" t="n">
        <v>71</v>
      </c>
      <c r="B85" s="375" t="s">
        <v>1286</v>
      </c>
      <c r="C85" s="384" t="s">
        <v>1287</v>
      </c>
      <c r="D85" s="385" t="s">
        <v>1288</v>
      </c>
      <c r="E85" s="384" t="s">
        <v>1289</v>
      </c>
      <c r="F85" s="377" t="s">
        <v>847</v>
      </c>
    </row>
    <row r="86" customFormat="false" ht="144" hidden="false" customHeight="false" outlineLevel="0" collapsed="false">
      <c r="A86" s="375" t="n">
        <v>72</v>
      </c>
      <c r="B86" s="375" t="s">
        <v>1290</v>
      </c>
      <c r="C86" s="384" t="s">
        <v>1291</v>
      </c>
      <c r="D86" s="385" t="s">
        <v>1292</v>
      </c>
      <c r="E86" s="384" t="s">
        <v>1293</v>
      </c>
      <c r="F86" s="377" t="s">
        <v>847</v>
      </c>
    </row>
    <row r="87" customFormat="false" ht="144" hidden="false" customHeight="false" outlineLevel="0" collapsed="false">
      <c r="A87" s="375" t="n">
        <v>73</v>
      </c>
      <c r="B87" s="375" t="s">
        <v>1294</v>
      </c>
      <c r="C87" s="384" t="s">
        <v>1295</v>
      </c>
      <c r="D87" s="385" t="s">
        <v>1292</v>
      </c>
      <c r="E87" s="384" t="s">
        <v>1296</v>
      </c>
      <c r="F87" s="377" t="s">
        <v>847</v>
      </c>
    </row>
    <row r="88" customFormat="false" ht="144" hidden="false" customHeight="false" outlineLevel="0" collapsed="false">
      <c r="A88" s="375" t="n">
        <v>74</v>
      </c>
      <c r="B88" s="375" t="s">
        <v>1297</v>
      </c>
      <c r="C88" s="384" t="s">
        <v>1298</v>
      </c>
      <c r="D88" s="385" t="s">
        <v>1292</v>
      </c>
      <c r="E88" s="384" t="s">
        <v>1299</v>
      </c>
      <c r="F88" s="377" t="s">
        <v>847</v>
      </c>
    </row>
    <row r="89" customFormat="false" ht="144" hidden="false" customHeight="false" outlineLevel="0" collapsed="false">
      <c r="A89" s="375" t="n">
        <v>75</v>
      </c>
      <c r="B89" s="375" t="s">
        <v>1300</v>
      </c>
      <c r="C89" s="384" t="s">
        <v>1301</v>
      </c>
      <c r="D89" s="385" t="s">
        <v>1302</v>
      </c>
      <c r="E89" s="384" t="s">
        <v>1303</v>
      </c>
      <c r="F89" s="377" t="s">
        <v>847</v>
      </c>
    </row>
    <row r="90" customFormat="false" ht="144" hidden="false" customHeight="false" outlineLevel="0" collapsed="false">
      <c r="A90" s="375" t="n">
        <v>76</v>
      </c>
      <c r="B90" s="375" t="s">
        <v>1304</v>
      </c>
      <c r="C90" s="384" t="s">
        <v>1305</v>
      </c>
      <c r="D90" s="385" t="s">
        <v>1292</v>
      </c>
      <c r="E90" s="384" t="s">
        <v>1306</v>
      </c>
      <c r="F90" s="377" t="s">
        <v>847</v>
      </c>
    </row>
    <row r="91" customFormat="false" ht="144" hidden="false" customHeight="false" outlineLevel="0" collapsed="false">
      <c r="A91" s="375" t="n">
        <v>77</v>
      </c>
      <c r="B91" s="375" t="s">
        <v>1307</v>
      </c>
      <c r="C91" s="384" t="s">
        <v>1308</v>
      </c>
      <c r="D91" s="385" t="s">
        <v>1292</v>
      </c>
      <c r="E91" s="384" t="s">
        <v>1309</v>
      </c>
      <c r="F91" s="377" t="s">
        <v>847</v>
      </c>
    </row>
    <row r="92" customFormat="false" ht="144" hidden="false" customHeight="false" outlineLevel="0" collapsed="false">
      <c r="A92" s="375" t="n">
        <v>78</v>
      </c>
      <c r="B92" s="375" t="s">
        <v>1310</v>
      </c>
      <c r="C92" s="384" t="s">
        <v>1311</v>
      </c>
      <c r="D92" s="385" t="s">
        <v>1292</v>
      </c>
      <c r="E92" s="384" t="s">
        <v>1312</v>
      </c>
      <c r="F92" s="377" t="s">
        <v>847</v>
      </c>
    </row>
    <row r="93" customFormat="false" ht="144" hidden="false" customHeight="false" outlineLevel="0" collapsed="false">
      <c r="A93" s="375" t="n">
        <v>79</v>
      </c>
      <c r="B93" s="375" t="s">
        <v>1313</v>
      </c>
      <c r="C93" s="384" t="s">
        <v>1314</v>
      </c>
      <c r="D93" s="385" t="s">
        <v>1110</v>
      </c>
      <c r="E93" s="384" t="s">
        <v>1315</v>
      </c>
      <c r="F93" s="377" t="s">
        <v>847</v>
      </c>
    </row>
    <row r="94" customFormat="false" ht="144" hidden="false" customHeight="false" outlineLevel="0" collapsed="false">
      <c r="A94" s="375" t="n">
        <v>80</v>
      </c>
      <c r="B94" s="375" t="s">
        <v>1316</v>
      </c>
      <c r="C94" s="384" t="s">
        <v>1317</v>
      </c>
      <c r="D94" s="385" t="s">
        <v>1110</v>
      </c>
      <c r="E94" s="384" t="s">
        <v>1318</v>
      </c>
      <c r="F94" s="377" t="s">
        <v>847</v>
      </c>
    </row>
    <row r="95" customFormat="false" ht="144" hidden="false" customHeight="false" outlineLevel="0" collapsed="false">
      <c r="A95" s="375" t="n">
        <v>81</v>
      </c>
      <c r="B95" s="375" t="s">
        <v>1319</v>
      </c>
      <c r="C95" s="384" t="s">
        <v>1320</v>
      </c>
      <c r="D95" s="385" t="s">
        <v>1321</v>
      </c>
      <c r="E95" s="384" t="s">
        <v>1322</v>
      </c>
      <c r="F95" s="377" t="s">
        <v>847</v>
      </c>
    </row>
    <row r="96" customFormat="false" ht="144" hidden="false" customHeight="false" outlineLevel="0" collapsed="false">
      <c r="A96" s="375" t="n">
        <v>82</v>
      </c>
      <c r="B96" s="375" t="s">
        <v>1323</v>
      </c>
      <c r="C96" s="384" t="s">
        <v>1324</v>
      </c>
      <c r="D96" s="385" t="s">
        <v>1325</v>
      </c>
      <c r="E96" s="384" t="s">
        <v>1326</v>
      </c>
      <c r="F96" s="377" t="s">
        <v>847</v>
      </c>
    </row>
    <row r="97" customFormat="false" ht="144" hidden="false" customHeight="false" outlineLevel="0" collapsed="false">
      <c r="A97" s="375" t="n">
        <v>83</v>
      </c>
      <c r="B97" s="375" t="s">
        <v>1327</v>
      </c>
      <c r="C97" s="384" t="s">
        <v>1328</v>
      </c>
      <c r="D97" s="385" t="s">
        <v>1329</v>
      </c>
      <c r="E97" s="384" t="s">
        <v>1330</v>
      </c>
      <c r="F97" s="377" t="s">
        <v>847</v>
      </c>
    </row>
    <row r="98" customFormat="false" ht="144" hidden="false" customHeight="false" outlineLevel="0" collapsed="false">
      <c r="A98" s="375" t="n">
        <v>84</v>
      </c>
      <c r="B98" s="375" t="s">
        <v>1331</v>
      </c>
      <c r="C98" s="384" t="s">
        <v>1332</v>
      </c>
      <c r="D98" s="385" t="s">
        <v>1329</v>
      </c>
      <c r="E98" s="384" t="s">
        <v>1333</v>
      </c>
      <c r="F98" s="377" t="s">
        <v>847</v>
      </c>
    </row>
    <row r="99" customFormat="false" ht="144" hidden="false" customHeight="false" outlineLevel="0" collapsed="false">
      <c r="A99" s="375" t="n">
        <v>85</v>
      </c>
      <c r="B99" s="375" t="s">
        <v>1334</v>
      </c>
      <c r="C99" s="384" t="s">
        <v>1335</v>
      </c>
      <c r="D99" s="385" t="s">
        <v>1329</v>
      </c>
      <c r="E99" s="384" t="s">
        <v>1336</v>
      </c>
      <c r="F99" s="377" t="s">
        <v>847</v>
      </c>
    </row>
    <row r="100" customFormat="false" ht="144" hidden="false" customHeight="false" outlineLevel="0" collapsed="false">
      <c r="A100" s="375" t="n">
        <v>86</v>
      </c>
      <c r="B100" s="375" t="s">
        <v>1337</v>
      </c>
      <c r="C100" s="384" t="s">
        <v>1338</v>
      </c>
      <c r="D100" s="385" t="s">
        <v>1329</v>
      </c>
      <c r="E100" s="384" t="s">
        <v>1339</v>
      </c>
      <c r="F100" s="377" t="s">
        <v>847</v>
      </c>
    </row>
    <row r="101" customFormat="false" ht="144" hidden="false" customHeight="false" outlineLevel="0" collapsed="false">
      <c r="A101" s="375" t="n">
        <v>87</v>
      </c>
      <c r="B101" s="375" t="s">
        <v>1340</v>
      </c>
      <c r="C101" s="384" t="s">
        <v>1341</v>
      </c>
      <c r="D101" s="385" t="s">
        <v>1329</v>
      </c>
      <c r="E101" s="384" t="s">
        <v>1342</v>
      </c>
      <c r="F101" s="377" t="s">
        <v>847</v>
      </c>
    </row>
    <row r="102" customFormat="false" ht="144" hidden="false" customHeight="false" outlineLevel="0" collapsed="false">
      <c r="A102" s="375" t="n">
        <v>88</v>
      </c>
      <c r="B102" s="375" t="s">
        <v>1343</v>
      </c>
      <c r="C102" s="384" t="s">
        <v>1344</v>
      </c>
      <c r="D102" s="385" t="s">
        <v>1329</v>
      </c>
      <c r="E102" s="384" t="s">
        <v>1345</v>
      </c>
      <c r="F102" s="377" t="s">
        <v>847</v>
      </c>
    </row>
    <row r="103" customFormat="false" ht="144" hidden="false" customHeight="false" outlineLevel="0" collapsed="false">
      <c r="A103" s="375" t="n">
        <v>89</v>
      </c>
      <c r="B103" s="375" t="s">
        <v>1346</v>
      </c>
      <c r="C103" s="384" t="s">
        <v>1347</v>
      </c>
      <c r="D103" s="385" t="s">
        <v>1329</v>
      </c>
      <c r="E103" s="384" t="s">
        <v>1348</v>
      </c>
      <c r="F103" s="377" t="s">
        <v>847</v>
      </c>
    </row>
    <row r="104" customFormat="false" ht="144" hidden="false" customHeight="false" outlineLevel="0" collapsed="false">
      <c r="A104" s="375" t="n">
        <v>90</v>
      </c>
      <c r="B104" s="375" t="s">
        <v>1349</v>
      </c>
      <c r="C104" s="384" t="s">
        <v>1350</v>
      </c>
      <c r="D104" s="385" t="s">
        <v>1329</v>
      </c>
      <c r="E104" s="384" t="s">
        <v>1351</v>
      </c>
      <c r="F104" s="377" t="s">
        <v>847</v>
      </c>
    </row>
    <row r="105" customFormat="false" ht="144" hidden="false" customHeight="false" outlineLevel="0" collapsed="false">
      <c r="A105" s="375" t="n">
        <v>91</v>
      </c>
      <c r="B105" s="375" t="s">
        <v>1352</v>
      </c>
      <c r="C105" s="384" t="s">
        <v>1353</v>
      </c>
      <c r="D105" s="385" t="s">
        <v>1329</v>
      </c>
      <c r="E105" s="384" t="s">
        <v>1354</v>
      </c>
      <c r="F105" s="377" t="s">
        <v>847</v>
      </c>
    </row>
    <row r="106" customFormat="false" ht="159.7" hidden="false" customHeight="false" outlineLevel="0" collapsed="false">
      <c r="A106" s="375" t="n">
        <v>92</v>
      </c>
      <c r="B106" s="375" t="s">
        <v>1355</v>
      </c>
      <c r="C106" s="384" t="s">
        <v>1356</v>
      </c>
      <c r="D106" s="385" t="s">
        <v>1357</v>
      </c>
      <c r="E106" s="384" t="s">
        <v>1358</v>
      </c>
      <c r="F106" s="377" t="s">
        <v>847</v>
      </c>
    </row>
    <row r="107" customFormat="false" ht="159.7" hidden="false" customHeight="false" outlineLevel="0" collapsed="false">
      <c r="A107" s="375" t="n">
        <v>93</v>
      </c>
      <c r="B107" s="375" t="s">
        <v>1359</v>
      </c>
      <c r="C107" s="384" t="s">
        <v>1360</v>
      </c>
      <c r="D107" s="385" t="s">
        <v>1361</v>
      </c>
      <c r="E107" s="388" t="s">
        <v>1362</v>
      </c>
      <c r="F107" s="377" t="s">
        <v>847</v>
      </c>
    </row>
    <row r="108" customFormat="false" ht="175.35" hidden="false" customHeight="false" outlineLevel="0" collapsed="false">
      <c r="A108" s="375" t="n">
        <v>94</v>
      </c>
      <c r="B108" s="375" t="s">
        <v>1363</v>
      </c>
      <c r="C108" s="384" t="s">
        <v>1364</v>
      </c>
      <c r="D108" s="385" t="s">
        <v>1365</v>
      </c>
      <c r="E108" s="384" t="s">
        <v>1366</v>
      </c>
      <c r="F108" s="377" t="s">
        <v>847</v>
      </c>
    </row>
    <row r="109" customFormat="false" ht="128.35" hidden="false" customHeight="false" outlineLevel="0" collapsed="false">
      <c r="A109" s="375" t="n">
        <v>95</v>
      </c>
      <c r="B109" s="375" t="s">
        <v>1367</v>
      </c>
      <c r="C109" s="384" t="s">
        <v>1368</v>
      </c>
      <c r="D109" s="385" t="s">
        <v>1369</v>
      </c>
      <c r="E109" s="384" t="s">
        <v>1370</v>
      </c>
      <c r="F109" s="377" t="s">
        <v>847</v>
      </c>
    </row>
    <row r="110" customFormat="false" ht="128.35" hidden="false" customHeight="false" outlineLevel="0" collapsed="false">
      <c r="A110" s="375" t="n">
        <v>96</v>
      </c>
      <c r="B110" s="375" t="s">
        <v>1371</v>
      </c>
      <c r="C110" s="384" t="s">
        <v>1372</v>
      </c>
      <c r="D110" s="385" t="s">
        <v>1373</v>
      </c>
      <c r="E110" s="384" t="s">
        <v>1374</v>
      </c>
      <c r="F110" s="377" t="s">
        <v>847</v>
      </c>
    </row>
    <row r="111" customFormat="false" ht="128.35" hidden="false" customHeight="false" outlineLevel="0" collapsed="false">
      <c r="A111" s="375" t="n">
        <v>97</v>
      </c>
      <c r="B111" s="375" t="s">
        <v>1375</v>
      </c>
      <c r="C111" s="384" t="s">
        <v>1376</v>
      </c>
      <c r="D111" s="385" t="s">
        <v>1377</v>
      </c>
      <c r="E111" s="384" t="s">
        <v>1378</v>
      </c>
      <c r="F111" s="377" t="s">
        <v>847</v>
      </c>
    </row>
    <row r="112" customFormat="false" ht="128.35" hidden="false" customHeight="false" outlineLevel="0" collapsed="false">
      <c r="A112" s="375" t="n">
        <v>98</v>
      </c>
      <c r="B112" s="375" t="s">
        <v>1379</v>
      </c>
      <c r="C112" s="384" t="s">
        <v>1380</v>
      </c>
      <c r="D112" s="385" t="s">
        <v>1381</v>
      </c>
      <c r="E112" s="384" t="s">
        <v>1382</v>
      </c>
      <c r="F112" s="377" t="s">
        <v>847</v>
      </c>
    </row>
    <row r="113" customFormat="false" ht="128.35" hidden="false" customHeight="false" outlineLevel="0" collapsed="false">
      <c r="A113" s="375" t="n">
        <v>99</v>
      </c>
      <c r="B113" s="375" t="s">
        <v>1383</v>
      </c>
      <c r="C113" s="384" t="s">
        <v>1384</v>
      </c>
      <c r="D113" s="385" t="s">
        <v>1385</v>
      </c>
      <c r="E113" s="384" t="s">
        <v>1386</v>
      </c>
      <c r="F113" s="377" t="s">
        <v>847</v>
      </c>
    </row>
    <row r="114" customFormat="false" ht="128.35" hidden="false" customHeight="false" outlineLevel="0" collapsed="false">
      <c r="A114" s="375" t="n">
        <v>100</v>
      </c>
      <c r="B114" s="375" t="s">
        <v>1387</v>
      </c>
      <c r="C114" s="384" t="s">
        <v>1388</v>
      </c>
      <c r="D114" s="385" t="s">
        <v>1385</v>
      </c>
      <c r="E114" s="384" t="s">
        <v>1389</v>
      </c>
      <c r="F114" s="377" t="s">
        <v>847</v>
      </c>
    </row>
    <row r="115" customFormat="false" ht="159.7" hidden="false" customHeight="false" outlineLevel="0" collapsed="false">
      <c r="A115" s="375" t="n">
        <v>101</v>
      </c>
      <c r="B115" s="375" t="s">
        <v>1390</v>
      </c>
      <c r="C115" s="384" t="s">
        <v>1391</v>
      </c>
      <c r="D115" s="385" t="s">
        <v>1392</v>
      </c>
      <c r="E115" s="384" t="s">
        <v>1393</v>
      </c>
      <c r="F115" s="377" t="s">
        <v>847</v>
      </c>
    </row>
    <row r="116" customFormat="false" ht="144" hidden="false" customHeight="false" outlineLevel="0" collapsed="false">
      <c r="A116" s="375" t="n">
        <v>102</v>
      </c>
      <c r="B116" s="375" t="s">
        <v>1394</v>
      </c>
      <c r="C116" s="384" t="s">
        <v>1395</v>
      </c>
      <c r="D116" s="385" t="s">
        <v>1396</v>
      </c>
      <c r="E116" s="384" t="s">
        <v>1397</v>
      </c>
      <c r="F116" s="377" t="s">
        <v>847</v>
      </c>
    </row>
    <row r="117" customFormat="false" ht="144" hidden="false" customHeight="false" outlineLevel="0" collapsed="false">
      <c r="A117" s="375" t="n">
        <v>103</v>
      </c>
      <c r="B117" s="375" t="s">
        <v>1398</v>
      </c>
      <c r="C117" s="384" t="s">
        <v>1399</v>
      </c>
      <c r="D117" s="385" t="s">
        <v>1400</v>
      </c>
      <c r="E117" s="384" t="s">
        <v>1401</v>
      </c>
      <c r="F117" s="377" t="s">
        <v>847</v>
      </c>
    </row>
    <row r="118" customFormat="false" ht="128.35" hidden="false" customHeight="false" outlineLevel="0" collapsed="false">
      <c r="A118" s="375" t="n">
        <v>104</v>
      </c>
      <c r="B118" s="375" t="s">
        <v>1402</v>
      </c>
      <c r="C118" s="384" t="s">
        <v>1403</v>
      </c>
      <c r="D118" s="385" t="s">
        <v>1404</v>
      </c>
      <c r="E118" s="384" t="s">
        <v>1405</v>
      </c>
      <c r="F118" s="377" t="s">
        <v>847</v>
      </c>
    </row>
    <row r="119" customFormat="false" ht="128.35" hidden="false" customHeight="false" outlineLevel="0" collapsed="false">
      <c r="A119" s="375" t="n">
        <v>105</v>
      </c>
      <c r="B119" s="375" t="s">
        <v>1406</v>
      </c>
      <c r="C119" s="384" t="s">
        <v>1407</v>
      </c>
      <c r="D119" s="385" t="s">
        <v>1404</v>
      </c>
      <c r="E119" s="384" t="s">
        <v>1405</v>
      </c>
      <c r="F119" s="377" t="s">
        <v>847</v>
      </c>
    </row>
    <row r="120" customFormat="false" ht="128.35" hidden="false" customHeight="false" outlineLevel="0" collapsed="false">
      <c r="A120" s="375" t="n">
        <v>106</v>
      </c>
      <c r="B120" s="375" t="s">
        <v>1408</v>
      </c>
      <c r="C120" s="384" t="s">
        <v>1409</v>
      </c>
      <c r="D120" s="385" t="s">
        <v>1404</v>
      </c>
      <c r="E120" s="384" t="s">
        <v>1378</v>
      </c>
      <c r="F120" s="377" t="s">
        <v>847</v>
      </c>
    </row>
    <row r="121" customFormat="false" ht="128.35" hidden="false" customHeight="false" outlineLevel="0" collapsed="false">
      <c r="A121" s="375" t="n">
        <v>107</v>
      </c>
      <c r="B121" s="375" t="s">
        <v>1410</v>
      </c>
      <c r="C121" s="384" t="s">
        <v>1411</v>
      </c>
      <c r="D121" s="385" t="s">
        <v>1412</v>
      </c>
      <c r="E121" s="384" t="s">
        <v>1413</v>
      </c>
      <c r="F121" s="377" t="s">
        <v>847</v>
      </c>
    </row>
    <row r="122" customFormat="false" ht="144" hidden="false" customHeight="false" outlineLevel="0" collapsed="false">
      <c r="A122" s="375" t="n">
        <v>108</v>
      </c>
      <c r="B122" s="375" t="s">
        <v>1414</v>
      </c>
      <c r="C122" s="384" t="s">
        <v>1415</v>
      </c>
      <c r="D122" s="385" t="s">
        <v>1416</v>
      </c>
      <c r="E122" s="384" t="s">
        <v>1417</v>
      </c>
      <c r="F122" s="377" t="s">
        <v>847</v>
      </c>
    </row>
    <row r="123" customFormat="false" ht="144" hidden="false" customHeight="false" outlineLevel="0" collapsed="false">
      <c r="A123" s="375" t="n">
        <v>109</v>
      </c>
      <c r="B123" s="375" t="s">
        <v>1418</v>
      </c>
      <c r="C123" s="384" t="s">
        <v>1419</v>
      </c>
      <c r="D123" s="385" t="s">
        <v>1416</v>
      </c>
      <c r="E123" s="384" t="s">
        <v>1420</v>
      </c>
      <c r="F123" s="377" t="s">
        <v>847</v>
      </c>
    </row>
    <row r="124" customFormat="false" ht="144" hidden="false" customHeight="false" outlineLevel="0" collapsed="false">
      <c r="A124" s="375" t="n">
        <v>110</v>
      </c>
      <c r="B124" s="375" t="s">
        <v>1421</v>
      </c>
      <c r="C124" s="384" t="s">
        <v>1422</v>
      </c>
      <c r="D124" s="385" t="s">
        <v>1416</v>
      </c>
      <c r="E124" s="384" t="s">
        <v>1423</v>
      </c>
      <c r="F124" s="377" t="s">
        <v>847</v>
      </c>
    </row>
    <row r="125" customFormat="false" ht="144" hidden="false" customHeight="false" outlineLevel="0" collapsed="false">
      <c r="A125" s="375" t="n">
        <v>111</v>
      </c>
      <c r="B125" s="375" t="s">
        <v>1424</v>
      </c>
      <c r="C125" s="384" t="s">
        <v>1425</v>
      </c>
      <c r="D125" s="385" t="s">
        <v>1416</v>
      </c>
      <c r="E125" s="384" t="s">
        <v>1426</v>
      </c>
      <c r="F125" s="377" t="s">
        <v>847</v>
      </c>
    </row>
    <row r="126" customFormat="false" ht="144" hidden="false" customHeight="false" outlineLevel="0" collapsed="false">
      <c r="A126" s="375" t="n">
        <v>112</v>
      </c>
      <c r="B126" s="375" t="s">
        <v>1427</v>
      </c>
      <c r="C126" s="384" t="s">
        <v>1428</v>
      </c>
      <c r="D126" s="385" t="s">
        <v>1416</v>
      </c>
      <c r="E126" s="384" t="s">
        <v>1429</v>
      </c>
      <c r="F126" s="377" t="s">
        <v>847</v>
      </c>
    </row>
    <row r="127" customFormat="false" ht="144" hidden="false" customHeight="false" outlineLevel="0" collapsed="false">
      <c r="A127" s="375" t="n">
        <v>113</v>
      </c>
      <c r="B127" s="375" t="s">
        <v>1430</v>
      </c>
      <c r="C127" s="384" t="s">
        <v>1431</v>
      </c>
      <c r="D127" s="385" t="s">
        <v>1416</v>
      </c>
      <c r="E127" s="384" t="s">
        <v>1432</v>
      </c>
      <c r="F127" s="377" t="s">
        <v>847</v>
      </c>
    </row>
    <row r="128" customFormat="false" ht="144" hidden="false" customHeight="false" outlineLevel="0" collapsed="false">
      <c r="A128" s="375" t="n">
        <v>114</v>
      </c>
      <c r="B128" s="375" t="s">
        <v>1433</v>
      </c>
      <c r="C128" s="384" t="s">
        <v>1434</v>
      </c>
      <c r="D128" s="385" t="s">
        <v>1416</v>
      </c>
      <c r="E128" s="384" t="s">
        <v>1312</v>
      </c>
      <c r="F128" s="377" t="s">
        <v>847</v>
      </c>
    </row>
    <row r="129" customFormat="false" ht="144" hidden="false" customHeight="false" outlineLevel="0" collapsed="false">
      <c r="A129" s="375" t="n">
        <v>115</v>
      </c>
      <c r="B129" s="375" t="s">
        <v>1435</v>
      </c>
      <c r="C129" s="384" t="s">
        <v>1436</v>
      </c>
      <c r="D129" s="385" t="s">
        <v>1416</v>
      </c>
      <c r="E129" s="384" t="s">
        <v>1437</v>
      </c>
      <c r="F129" s="377" t="s">
        <v>847</v>
      </c>
    </row>
    <row r="130" customFormat="false" ht="144" hidden="false" customHeight="false" outlineLevel="0" collapsed="false">
      <c r="A130" s="375" t="n">
        <v>116</v>
      </c>
      <c r="B130" s="375" t="s">
        <v>1438</v>
      </c>
      <c r="C130" s="384" t="s">
        <v>1439</v>
      </c>
      <c r="D130" s="385" t="s">
        <v>1416</v>
      </c>
      <c r="E130" s="384" t="s">
        <v>1440</v>
      </c>
      <c r="F130" s="377" t="s">
        <v>847</v>
      </c>
    </row>
    <row r="131" customFormat="false" ht="144" hidden="false" customHeight="false" outlineLevel="0" collapsed="false">
      <c r="A131" s="375" t="n">
        <v>117</v>
      </c>
      <c r="B131" s="375" t="s">
        <v>1441</v>
      </c>
      <c r="C131" s="384" t="s">
        <v>1442</v>
      </c>
      <c r="D131" s="385" t="s">
        <v>1416</v>
      </c>
      <c r="E131" s="384" t="s">
        <v>1443</v>
      </c>
      <c r="F131" s="377" t="s">
        <v>847</v>
      </c>
    </row>
    <row r="132" customFormat="false" ht="144" hidden="false" customHeight="false" outlineLevel="0" collapsed="false">
      <c r="A132" s="375" t="n">
        <v>118</v>
      </c>
      <c r="B132" s="375" t="s">
        <v>1444</v>
      </c>
      <c r="C132" s="384" t="s">
        <v>1445</v>
      </c>
      <c r="D132" s="385" t="s">
        <v>1416</v>
      </c>
      <c r="E132" s="384" t="s">
        <v>1446</v>
      </c>
      <c r="F132" s="377" t="s">
        <v>847</v>
      </c>
    </row>
    <row r="133" customFormat="false" ht="144" hidden="false" customHeight="false" outlineLevel="0" collapsed="false">
      <c r="A133" s="375" t="n">
        <v>119</v>
      </c>
      <c r="B133" s="375" t="s">
        <v>1447</v>
      </c>
      <c r="C133" s="384" t="s">
        <v>1448</v>
      </c>
      <c r="D133" s="385" t="s">
        <v>1416</v>
      </c>
      <c r="E133" s="384" t="s">
        <v>1449</v>
      </c>
      <c r="F133" s="377" t="s">
        <v>847</v>
      </c>
    </row>
    <row r="134" customFormat="false" ht="144" hidden="false" customHeight="false" outlineLevel="0" collapsed="false">
      <c r="A134" s="375" t="n">
        <v>120</v>
      </c>
      <c r="B134" s="375" t="s">
        <v>1450</v>
      </c>
      <c r="C134" s="384" t="s">
        <v>1451</v>
      </c>
      <c r="D134" s="385" t="s">
        <v>1416</v>
      </c>
      <c r="E134" s="384" t="s">
        <v>1452</v>
      </c>
      <c r="F134" s="377" t="s">
        <v>847</v>
      </c>
    </row>
    <row r="135" customFormat="false" ht="144" hidden="false" customHeight="false" outlineLevel="0" collapsed="false">
      <c r="A135" s="375" t="n">
        <v>121</v>
      </c>
      <c r="B135" s="375" t="s">
        <v>1453</v>
      </c>
      <c r="C135" s="384" t="s">
        <v>1454</v>
      </c>
      <c r="D135" s="385" t="s">
        <v>1416</v>
      </c>
      <c r="E135" s="384" t="s">
        <v>1455</v>
      </c>
      <c r="F135" s="377" t="s">
        <v>847</v>
      </c>
    </row>
    <row r="136" customFormat="false" ht="144" hidden="false" customHeight="false" outlineLevel="0" collapsed="false">
      <c r="A136" s="375" t="n">
        <v>122</v>
      </c>
      <c r="B136" s="375" t="s">
        <v>1456</v>
      </c>
      <c r="C136" s="384" t="s">
        <v>1457</v>
      </c>
      <c r="D136" s="385" t="s">
        <v>1416</v>
      </c>
      <c r="E136" s="384" t="s">
        <v>1458</v>
      </c>
      <c r="F136" s="377" t="s">
        <v>847</v>
      </c>
    </row>
    <row r="137" customFormat="false" ht="144" hidden="false" customHeight="false" outlineLevel="0" collapsed="false">
      <c r="A137" s="375" t="n">
        <v>123</v>
      </c>
      <c r="B137" s="375" t="s">
        <v>1459</v>
      </c>
      <c r="C137" s="384" t="s">
        <v>1460</v>
      </c>
      <c r="D137" s="385" t="s">
        <v>1416</v>
      </c>
      <c r="E137" s="384" t="s">
        <v>1461</v>
      </c>
      <c r="F137" s="377" t="s">
        <v>847</v>
      </c>
    </row>
    <row r="138" customFormat="false" ht="144" hidden="false" customHeight="false" outlineLevel="0" collapsed="false">
      <c r="A138" s="375" t="n">
        <v>124</v>
      </c>
      <c r="B138" s="375" t="s">
        <v>1462</v>
      </c>
      <c r="C138" s="384" t="s">
        <v>1463</v>
      </c>
      <c r="D138" s="385" t="s">
        <v>1416</v>
      </c>
      <c r="E138" s="384" t="s">
        <v>1464</v>
      </c>
      <c r="F138" s="377" t="s">
        <v>847</v>
      </c>
    </row>
    <row r="139" customFormat="false" ht="144" hidden="false" customHeight="false" outlineLevel="0" collapsed="false">
      <c r="A139" s="375" t="n">
        <v>125</v>
      </c>
      <c r="B139" s="375" t="s">
        <v>1465</v>
      </c>
      <c r="C139" s="384" t="s">
        <v>1466</v>
      </c>
      <c r="D139" s="385" t="s">
        <v>1416</v>
      </c>
      <c r="E139" s="384" t="s">
        <v>1467</v>
      </c>
      <c r="F139" s="377" t="s">
        <v>847</v>
      </c>
    </row>
    <row r="140" customFormat="false" ht="144" hidden="false" customHeight="false" outlineLevel="0" collapsed="false">
      <c r="A140" s="375" t="n">
        <v>126</v>
      </c>
      <c r="B140" s="375" t="s">
        <v>1468</v>
      </c>
      <c r="C140" s="384" t="s">
        <v>1469</v>
      </c>
      <c r="D140" s="385" t="s">
        <v>1416</v>
      </c>
      <c r="E140" s="384" t="s">
        <v>1470</v>
      </c>
      <c r="F140" s="377" t="s">
        <v>847</v>
      </c>
    </row>
    <row r="141" customFormat="false" ht="144" hidden="false" customHeight="false" outlineLevel="0" collapsed="false">
      <c r="A141" s="375" t="n">
        <v>127</v>
      </c>
      <c r="B141" s="375" t="s">
        <v>1471</v>
      </c>
      <c r="C141" s="384" t="s">
        <v>1472</v>
      </c>
      <c r="D141" s="385" t="s">
        <v>1416</v>
      </c>
      <c r="E141" s="384" t="s">
        <v>1473</v>
      </c>
      <c r="F141" s="377" t="s">
        <v>847</v>
      </c>
    </row>
    <row r="142" customFormat="false" ht="144" hidden="false" customHeight="false" outlineLevel="0" collapsed="false">
      <c r="A142" s="375" t="n">
        <v>128</v>
      </c>
      <c r="B142" s="375" t="s">
        <v>1474</v>
      </c>
      <c r="C142" s="384" t="s">
        <v>1475</v>
      </c>
      <c r="D142" s="385" t="s">
        <v>1416</v>
      </c>
      <c r="E142" s="384" t="s">
        <v>1476</v>
      </c>
      <c r="F142" s="377" t="s">
        <v>847</v>
      </c>
    </row>
    <row r="143" customFormat="false" ht="144" hidden="false" customHeight="false" outlineLevel="0" collapsed="false">
      <c r="A143" s="375" t="n">
        <v>129</v>
      </c>
      <c r="B143" s="375" t="s">
        <v>1477</v>
      </c>
      <c r="C143" s="384" t="s">
        <v>1478</v>
      </c>
      <c r="D143" s="385" t="s">
        <v>1416</v>
      </c>
      <c r="E143" s="384" t="s">
        <v>1479</v>
      </c>
      <c r="F143" s="377" t="s">
        <v>847</v>
      </c>
    </row>
    <row r="144" customFormat="false" ht="144" hidden="false" customHeight="false" outlineLevel="0" collapsed="false">
      <c r="A144" s="375" t="n">
        <v>130</v>
      </c>
      <c r="B144" s="375" t="s">
        <v>1480</v>
      </c>
      <c r="C144" s="384" t="s">
        <v>1481</v>
      </c>
      <c r="D144" s="385" t="s">
        <v>1416</v>
      </c>
      <c r="E144" s="384" t="s">
        <v>1482</v>
      </c>
      <c r="F144" s="377" t="s">
        <v>847</v>
      </c>
    </row>
    <row r="145" customFormat="false" ht="150.7" hidden="false" customHeight="false" outlineLevel="0" collapsed="false">
      <c r="A145" s="375" t="n">
        <v>131</v>
      </c>
      <c r="B145" s="375" t="s">
        <v>1483</v>
      </c>
      <c r="C145" s="384" t="s">
        <v>1484</v>
      </c>
      <c r="D145" s="385" t="s">
        <v>1416</v>
      </c>
      <c r="E145" s="384" t="s">
        <v>1485</v>
      </c>
      <c r="F145" s="377" t="s">
        <v>847</v>
      </c>
    </row>
    <row r="146" customFormat="false" ht="144" hidden="false" customHeight="false" outlineLevel="0" collapsed="false">
      <c r="A146" s="375" t="n">
        <v>132</v>
      </c>
      <c r="B146" s="375" t="s">
        <v>1486</v>
      </c>
      <c r="C146" s="384" t="s">
        <v>1487</v>
      </c>
      <c r="D146" s="385" t="s">
        <v>1416</v>
      </c>
      <c r="E146" s="384" t="s">
        <v>1488</v>
      </c>
      <c r="F146" s="377" t="s">
        <v>847</v>
      </c>
    </row>
    <row r="147" customFormat="false" ht="159.7" hidden="false" customHeight="false" outlineLevel="0" collapsed="false">
      <c r="A147" s="375" t="n">
        <v>133</v>
      </c>
      <c r="B147" s="375" t="s">
        <v>1489</v>
      </c>
      <c r="C147" s="384" t="s">
        <v>1490</v>
      </c>
      <c r="D147" s="385" t="s">
        <v>1491</v>
      </c>
      <c r="E147" s="384" t="s">
        <v>1492</v>
      </c>
      <c r="F147" s="377" t="s">
        <v>847</v>
      </c>
    </row>
    <row r="148" customFormat="false" ht="150.7" hidden="false" customHeight="false" outlineLevel="0" collapsed="false">
      <c r="A148" s="375" t="n">
        <v>134</v>
      </c>
      <c r="B148" s="375" t="s">
        <v>1493</v>
      </c>
      <c r="C148" s="384" t="s">
        <v>1494</v>
      </c>
      <c r="D148" s="385" t="s">
        <v>1416</v>
      </c>
      <c r="E148" s="384" t="s">
        <v>1492</v>
      </c>
      <c r="F148" s="377" t="s">
        <v>847</v>
      </c>
    </row>
    <row r="149" customFormat="false" ht="144" hidden="false" customHeight="false" outlineLevel="0" collapsed="false">
      <c r="A149" s="375" t="n">
        <v>135</v>
      </c>
      <c r="B149" s="375" t="s">
        <v>1495</v>
      </c>
      <c r="C149" s="384" t="s">
        <v>1496</v>
      </c>
      <c r="D149" s="385" t="s">
        <v>1110</v>
      </c>
      <c r="E149" s="384" t="s">
        <v>1497</v>
      </c>
      <c r="F149" s="377" t="s">
        <v>847</v>
      </c>
    </row>
    <row r="151" customFormat="false" ht="13.8" hidden="false" customHeight="false" outlineLevel="0" collapsed="false"/>
    <row r="170" customFormat="false" ht="13.8" hidden="false" customHeight="false" outlineLevel="0" collapsed="false"/>
  </sheetData>
  <mergeCells count="12">
    <mergeCell ref="A2:F2"/>
    <mergeCell ref="C4:D4"/>
    <mergeCell ref="C5:D5"/>
    <mergeCell ref="A13:A14"/>
    <mergeCell ref="B13:B14"/>
    <mergeCell ref="C13:C14"/>
    <mergeCell ref="D13:D14"/>
    <mergeCell ref="E13:E14"/>
    <mergeCell ref="F13:F14"/>
    <mergeCell ref="G13:G14"/>
    <mergeCell ref="H13:H14"/>
    <mergeCell ref="I13:I14"/>
  </mergeCells>
  <conditionalFormatting sqref="E27:E28">
    <cfRule type="expression" priority="2" aboveAverage="0" equalAverage="0" bottom="0" percent="0" rank="0" text="" dxfId="0">
      <formula>NOT(ISERROR(SEARCH("Not Started",#REF!!#REF!)))</formula>
    </cfRule>
    <cfRule type="expression" priority="3" aboveAverage="0" equalAverage="0" bottom="0" percent="0" rank="0" text="" dxfId="0">
      <formula>NOT(ISERROR(SEARCH("Not Started",#REF!!#REF!)))</formula>
    </cfRule>
    <cfRule type="expression" priority="4" aboveAverage="0" equalAverage="0" bottom="0" percent="0" rank="0" text="" dxfId="0">
      <formula>NOT(ISERROR(SEARCH("Not Started",#REF!!#REF!)))</formula>
    </cfRule>
  </conditionalFormatting>
  <conditionalFormatting sqref="E47:E48">
    <cfRule type="expression" priority="5" aboveAverage="0" equalAverage="0" bottom="0" percent="0" rank="0" text="" dxfId="0">
      <formula>NOT(ISERROR(SEARCH("Not Started",#REF!!#REF!)))</formula>
    </cfRule>
    <cfRule type="expression" priority="6" aboveAverage="0" equalAverage="0" bottom="0" percent="0" rank="0" text="" dxfId="0">
      <formula>NOT(ISERROR(SEARCH("Not Started",#REF!!#REF!)))</formula>
    </cfRule>
    <cfRule type="expression" priority="7" aboveAverage="0" equalAverage="0" bottom="0" percent="0" rank="0" text="" dxfId="0">
      <formula>NOT(ISERROR(SEARCH("Not Started",#REF!!#REF!)))</formula>
    </cfRule>
  </conditionalFormatting>
  <conditionalFormatting sqref="E86:E87">
    <cfRule type="expression" priority="8" aboveAverage="0" equalAverage="0" bottom="0" percent="0" rank="0" text="" dxfId="0">
      <formula>NOT(ISERROR(SEARCH("Not Started",#REF!!#REF!)))</formula>
    </cfRule>
    <cfRule type="expression" priority="9" aboveAverage="0" equalAverage="0" bottom="0" percent="0" rank="0" text="" dxfId="0">
      <formula>NOT(ISERROR(SEARCH("Not Started",#REF!!#REF!)))</formula>
    </cfRule>
    <cfRule type="expression" priority="10" aboveAverage="0" equalAverage="0" bottom="0" percent="0" rank="0" text="" dxfId="0">
      <formula>NOT(ISERROR(SEARCH("Not Started",#REF!!#REF!)))</formula>
    </cfRule>
  </conditionalFormatting>
  <conditionalFormatting sqref="E90:E91">
    <cfRule type="expression" priority="11" aboveAverage="0" equalAverage="0" bottom="0" percent="0" rank="0" text="" dxfId="0">
      <formula>NOT(ISERROR(SEARCH("Not Started",#REF!!#REF!)))</formula>
    </cfRule>
    <cfRule type="expression" priority="12" aboveAverage="0" equalAverage="0" bottom="0" percent="0" rank="0" text="" dxfId="0">
      <formula>NOT(ISERROR(SEARCH("Not Started",#REF!!#REF!)))</formula>
    </cfRule>
    <cfRule type="expression" priority="13" aboveAverage="0" equalAverage="0" bottom="0" percent="0" rank="0" text="" dxfId="0">
      <formula>NOT(ISERROR(SEARCH("Not Started",#REF!!#REF!)))</formula>
    </cfRule>
  </conditionalFormatting>
  <conditionalFormatting sqref="E88">
    <cfRule type="expression" priority="14" aboveAverage="0" equalAverage="0" bottom="0" percent="0" rank="0" text="" dxfId="0">
      <formula>NOT(ISERROR(SEARCH("Not Started",#REF!!#REF!)))</formula>
    </cfRule>
    <cfRule type="expression" priority="15" aboveAverage="0" equalAverage="0" bottom="0" percent="0" rank="0" text="" dxfId="0">
      <formula>NOT(ISERROR(SEARCH("Not Started",#REF!!#REF!)))</formula>
    </cfRule>
    <cfRule type="expression" priority="16" aboveAverage="0" equalAverage="0" bottom="0" percent="0" rank="0" text="" dxfId="0">
      <formula>NOT(ISERROR(SEARCH("Not Started",#REF!!#REF!)))</formula>
    </cfRule>
  </conditionalFormatting>
  <conditionalFormatting sqref="E88">
    <cfRule type="expression" priority="17" aboveAverage="0" equalAverage="0" bottom="0" percent="0" rank="0" text="" dxfId="0">
      <formula>NOT(ISERROR(SEARCH("Not Started",#REF!!#REF!)))</formula>
    </cfRule>
    <cfRule type="expression" priority="18" aboveAverage="0" equalAverage="0" bottom="0" percent="0" rank="0" text="" dxfId="0">
      <formula>NOT(ISERROR(SEARCH("Not Started",#REF!!#REF!)))</formula>
    </cfRule>
    <cfRule type="expression" priority="19" aboveAverage="0" equalAverage="0" bottom="0" percent="0" rank="0" text="" dxfId="0">
      <formula>NOT(ISERROR(SEARCH("Not Started",#REF!!#REF!)))</formula>
    </cfRule>
  </conditionalFormatting>
  <conditionalFormatting sqref="E46">
    <cfRule type="expression" priority="20" aboveAverage="0" equalAverage="0" bottom="0" percent="0" rank="0" text="" dxfId="0">
      <formula>NOT(ISERROR(SEARCH("Not Started",#REF!!#REF!)))</formula>
    </cfRule>
    <cfRule type="expression" priority="21" aboveAverage="0" equalAverage="0" bottom="0" percent="0" rank="0" text="" dxfId="0">
      <formula>NOT(ISERROR(SEARCH("Not Started",#REF!!#REF!)))</formula>
    </cfRule>
    <cfRule type="expression" priority="22" aboveAverage="0" equalAverage="0" bottom="0" percent="0" rank="0" text="" dxfId="0">
      <formula>NOT(ISERROR(SEARCH("Not Started",#REF!!#REF!)))</formula>
    </cfRule>
  </conditionalFormatting>
  <conditionalFormatting sqref="E46">
    <cfRule type="expression" priority="23" aboveAverage="0" equalAverage="0" bottom="0" percent="0" rank="0" text="" dxfId="0">
      <formula>NOT(ISERROR(SEARCH("Not Started",#REF!!#REF!)))</formula>
    </cfRule>
    <cfRule type="expression" priority="24" aboveAverage="0" equalAverage="0" bottom="0" percent="0" rank="0" text="" dxfId="0">
      <formula>NOT(ISERROR(SEARCH("Not Started",#REF!!#REF!)))</formula>
    </cfRule>
    <cfRule type="expression" priority="25" aboveAverage="0" equalAverage="0" bottom="0" percent="0" rank="0" text="" dxfId="0">
      <formula>NOT(ISERROR(SEARCH("Not Started",#REF!!#REF!)))</formula>
    </cfRule>
  </conditionalFormatting>
  <conditionalFormatting sqref="E45">
    <cfRule type="expression" priority="26" aboveAverage="0" equalAverage="0" bottom="0" percent="0" rank="0" text="" dxfId="0">
      <formula>NOT(ISERROR(SEARCH("Not Started",#REF!!#REF!)))</formula>
    </cfRule>
    <cfRule type="expression" priority="27" aboveAverage="0" equalAverage="0" bottom="0" percent="0" rank="0" text="" dxfId="0">
      <formula>NOT(ISERROR(SEARCH("Not Started",#REF!!#REF!)))</formula>
    </cfRule>
    <cfRule type="expression" priority="28" aboveAverage="0" equalAverage="0" bottom="0" percent="0" rank="0" text="" dxfId="0">
      <formula>NOT(ISERROR(SEARCH("Not Started",#REF!!#REF!)))</formula>
    </cfRule>
  </conditionalFormatting>
  <conditionalFormatting sqref="E45">
    <cfRule type="expression" priority="29" aboveAverage="0" equalAverage="0" bottom="0" percent="0" rank="0" text="" dxfId="0">
      <formula>NOT(ISERROR(SEARCH("Not Started",#REF!!#REF!)))</formula>
    </cfRule>
    <cfRule type="expression" priority="30" aboveAverage="0" equalAverage="0" bottom="0" percent="0" rank="0" text="" dxfId="0">
      <formula>NOT(ISERROR(SEARCH("Not Started",#REF!!#REF!)))</formula>
    </cfRule>
    <cfRule type="expression" priority="31" aboveAverage="0" equalAverage="0" bottom="0" percent="0" rank="0" text="" dxfId="0">
      <formula>NOT(ISERROR(SEARCH("Not Started",#REF!!#REF!)))</formula>
    </cfRule>
  </conditionalFormatting>
  <conditionalFormatting sqref="E92">
    <cfRule type="expression" priority="32" aboveAverage="0" equalAverage="0" bottom="0" percent="0" rank="0" text="" dxfId="0">
      <formula>NOT(ISERROR(SEARCH("Not Started",#REF!!#REF!)))</formula>
    </cfRule>
    <cfRule type="expression" priority="33" aboveAverage="0" equalAverage="0" bottom="0" percent="0" rank="0" text="" dxfId="0">
      <formula>NOT(ISERROR(SEARCH("Not Started",#REF!!#REF!)))</formula>
    </cfRule>
    <cfRule type="expression" priority="34" aboveAverage="0" equalAverage="0" bottom="0" percent="0" rank="0" text="" dxfId="0">
      <formula>NOT(ISERROR(SEARCH("Not Started",#REF!!#REF!)))</formula>
    </cfRule>
  </conditionalFormatting>
  <conditionalFormatting sqref="E92">
    <cfRule type="expression" priority="35" aboveAverage="0" equalAverage="0" bottom="0" percent="0" rank="0" text="" dxfId="0">
      <formula>NOT(ISERROR(SEARCH("Not Started",#REF!!#REF!)))</formula>
    </cfRule>
    <cfRule type="expression" priority="36" aboveAverage="0" equalAverage="0" bottom="0" percent="0" rank="0" text="" dxfId="0">
      <formula>NOT(ISERROR(SEARCH("Not Started",#REF!!#REF!)))</formula>
    </cfRule>
    <cfRule type="expression" priority="37" aboveAverage="0" equalAverage="0" bottom="0" percent="0" rank="0" text="" dxfId="0">
      <formula>NOT(ISERROR(SEARCH("Not Started",#REF!!#REF!)))</formula>
    </cfRule>
  </conditionalFormatting>
  <conditionalFormatting sqref="E56">
    <cfRule type="expression" priority="38" aboveAverage="0" equalAverage="0" bottom="0" percent="0" rank="0" text="" dxfId="0">
      <formula>NOT(ISERROR(SEARCH("Not Started",#REF!!#REF!)))</formula>
    </cfRule>
    <cfRule type="expression" priority="39" aboveAverage="0" equalAverage="0" bottom="0" percent="0" rank="0" text="" dxfId="0">
      <formula>NOT(ISERROR(SEARCH("Not Started",#REF!!#REF!)))</formula>
    </cfRule>
    <cfRule type="expression" priority="40" aboveAverage="0" equalAverage="0" bottom="0" percent="0" rank="0" text="" dxfId="0">
      <formula>NOT(ISERROR(SEARCH("Not Started",#REF!!#REF!)))</formula>
    </cfRule>
  </conditionalFormatting>
  <conditionalFormatting sqref="C42:C43">
    <cfRule type="expression" priority="41" aboveAverage="0" equalAverage="0" bottom="0" percent="0" rank="0" text="" dxfId="0">
      <formula>NOT(ISERROR(SEARCH("Not Started",#REF!!#REF!)))</formula>
    </cfRule>
    <cfRule type="expression" priority="42" aboveAverage="0" equalAverage="0" bottom="0" percent="0" rank="0" text="" dxfId="0">
      <formula>NOT(ISERROR(SEARCH("Not Started",#REF!!#REF!)))</formula>
    </cfRule>
    <cfRule type="expression" priority="43" aboveAverage="0" equalAverage="0" bottom="0" percent="0" rank="0" text="" dxfId="0">
      <formula>NOT(ISERROR(SEARCH("Not Started",#REF!!#REF!)))</formula>
    </cfRule>
  </conditionalFormatting>
  <conditionalFormatting sqref="C46">
    <cfRule type="expression" priority="44" aboveAverage="0" equalAverage="0" bottom="0" percent="0" rank="0" text="" dxfId="0">
      <formula>NOT(ISERROR(SEARCH("Not Started",#REF!!#REF!)))</formula>
    </cfRule>
    <cfRule type="expression" priority="45" aboveAverage="0" equalAverage="0" bottom="0" percent="0" rank="0" text="" dxfId="0">
      <formula>NOT(ISERROR(SEARCH("Not Started",#REF!!#REF!)))</formula>
    </cfRule>
    <cfRule type="expression" priority="46" aboveAverage="0" equalAverage="0" bottom="0" percent="0" rank="0" text="" dxfId="0">
      <formula>NOT(ISERROR(SEARCH("Not Started",#REF!!#REF!)))</formula>
    </cfRule>
  </conditionalFormatting>
  <conditionalFormatting sqref="C47">
    <cfRule type="expression" priority="47" aboveAverage="0" equalAverage="0" bottom="0" percent="0" rank="0" text="" dxfId="0">
      <formula>NOT(ISERROR(SEARCH("Not Started",#REF!!#REF!)))</formula>
    </cfRule>
    <cfRule type="expression" priority="48" aboveAverage="0" equalAverage="0" bottom="0" percent="0" rank="0" text="" dxfId="0">
      <formula>NOT(ISERROR(SEARCH("Not Started",#REF!!#REF!)))</formula>
    </cfRule>
    <cfRule type="expression" priority="49" aboveAverage="0" equalAverage="0" bottom="0" percent="0" rank="0" text="" dxfId="0">
      <formula>NOT(ISERROR(SEARCH("Not Started",#REF!!#REF!)))</formula>
    </cfRule>
  </conditionalFormatting>
  <conditionalFormatting sqref="C86:C88">
    <cfRule type="expression" priority="50" aboveAverage="0" equalAverage="0" bottom="0" percent="0" rank="0" text="" dxfId="0">
      <formula>NOT(ISERROR(SEARCH("Not Started",#REF!!#REF!)))</formula>
    </cfRule>
    <cfRule type="expression" priority="51" aboveAverage="0" equalAverage="0" bottom="0" percent="0" rank="0" text="" dxfId="0">
      <formula>NOT(ISERROR(SEARCH("Not Started",#REF!!#REF!)))</formula>
    </cfRule>
    <cfRule type="expression" priority="52" aboveAverage="0" equalAverage="0" bottom="0" percent="0" rank="0" text="" dxfId="0">
      <formula>NOT(ISERROR(SEARCH("Not Started",#REF!!#REF!)))</formula>
    </cfRule>
  </conditionalFormatting>
  <conditionalFormatting sqref="C86:C87">
    <cfRule type="expression" priority="53" aboveAverage="0" equalAverage="0" bottom="0" percent="0" rank="0" text="" dxfId="0">
      <formula>NOT(ISERROR(SEARCH("Not Started",#REF!!#REF!)))</formula>
    </cfRule>
    <cfRule type="expression" priority="54" aboveAverage="0" equalAverage="0" bottom="0" percent="0" rank="0" text="" dxfId="0">
      <formula>NOT(ISERROR(SEARCH("Not Started",#REF!!#REF!)))</formula>
    </cfRule>
    <cfRule type="expression" priority="55" aboveAverage="0" equalAverage="0" bottom="0" percent="0" rank="0" text="" dxfId="0">
      <formula>NOT(ISERROR(SEARCH("Not Started",#REF!!#REF!)))</formula>
    </cfRule>
  </conditionalFormatting>
  <conditionalFormatting sqref="C90">
    <cfRule type="expression" priority="56" aboveAverage="0" equalAverage="0" bottom="0" percent="0" rank="0" text="" dxfId="0">
      <formula>NOT(ISERROR(SEARCH("Not Started",#REF!!#REF!)))</formula>
    </cfRule>
    <cfRule type="expression" priority="57" aboveAverage="0" equalAverage="0" bottom="0" percent="0" rank="0" text="" dxfId="0">
      <formula>NOT(ISERROR(SEARCH("Not Started",#REF!!#REF!)))</formula>
    </cfRule>
    <cfRule type="expression" priority="58" aboveAverage="0" equalAverage="0" bottom="0" percent="0" rank="0" text="" dxfId="0">
      <formula>NOT(ISERROR(SEARCH("Not Started",#REF!!#REF!)))</formula>
    </cfRule>
  </conditionalFormatting>
  <conditionalFormatting sqref="C92">
    <cfRule type="expression" priority="59" aboveAverage="0" equalAverage="0" bottom="0" percent="0" rank="0" text="" dxfId="0">
      <formula>NOT(ISERROR(SEARCH("Not Started",#REF!!#REF!)))</formula>
    </cfRule>
    <cfRule type="expression" priority="60" aboveAverage="0" equalAverage="0" bottom="0" percent="0" rank="0" text="" dxfId="0">
      <formula>NOT(ISERROR(SEARCH("Not Started",#REF!!#REF!)))</formula>
    </cfRule>
    <cfRule type="expression" priority="61" aboveAverage="0" equalAverage="0" bottom="0" percent="0" rank="0" text="" dxfId="0">
      <formula>NOT(ISERROR(SEARCH("Not Started",#REF!!#REF!)))</formula>
    </cfRule>
  </conditionalFormatting>
  <conditionalFormatting sqref="C92">
    <cfRule type="expression" priority="62" aboveAverage="0" equalAverage="0" bottom="0" percent="0" rank="0" text="" dxfId="0">
      <formula>NOT(ISERROR(SEARCH("Not Started",#REF!!#REF!)))</formula>
    </cfRule>
    <cfRule type="expression" priority="63" aboveAverage="0" equalAverage="0" bottom="0" percent="0" rank="0" text="" dxfId="0">
      <formula>NOT(ISERROR(SEARCH("Not Started",#REF!!#REF!)))</formula>
    </cfRule>
    <cfRule type="expression" priority="64" aboveAverage="0" equalAverage="0" bottom="0" percent="0" rank="0" text="" dxfId="0">
      <formula>NOT(ISERROR(SEARCH("Not Started",#REF!!#REF!)))</formula>
    </cfRule>
  </conditionalFormatting>
  <conditionalFormatting sqref="C28:C30">
    <cfRule type="expression" priority="65" aboveAverage="0" equalAverage="0" bottom="0" percent="0" rank="0" text="" dxfId="0">
      <formula>NOT(ISERROR(SEARCH("Not Started",#REF!!#REF!)))</formula>
    </cfRule>
    <cfRule type="expression" priority="66" aboveAverage="0" equalAverage="0" bottom="0" percent="0" rank="0" text="" dxfId="0">
      <formula>NOT(ISERROR(SEARCH("Not Started",#REF!!#REF!)))</formula>
    </cfRule>
    <cfRule type="expression" priority="67" aboveAverage="0" equalAverage="0" bottom="0" percent="0" rank="0" text="" dxfId="0">
      <formula>NOT(ISERROR(SEARCH("Not Started",#REF!!#REF!)))</formula>
    </cfRule>
  </conditionalFormatting>
  <conditionalFormatting sqref="C31">
    <cfRule type="expression" priority="68" aboveAverage="0" equalAverage="0" bottom="0" percent="0" rank="0" text="" dxfId="0">
      <formula>NOT(ISERROR(SEARCH("Not Started",#REF!!#REF!)))</formula>
    </cfRule>
    <cfRule type="expression" priority="69" aboveAverage="0" equalAverage="0" bottom="0" percent="0" rank="0" text="" dxfId="0">
      <formula>NOT(ISERROR(SEARCH("Not Started",#REF!!#REF!)))</formula>
    </cfRule>
    <cfRule type="expression" priority="70" aboveAverage="0" equalAverage="0" bottom="0" percent="0" rank="0" text="" dxfId="0">
      <formula>NOT(ISERROR(SEARCH("Not Started",#REF!!#REF!)))</formula>
    </cfRule>
  </conditionalFormatting>
  <conditionalFormatting sqref="E27">
    <cfRule type="expression" priority="71" aboveAverage="0" equalAverage="0" bottom="0" percent="0" rank="0" text="" dxfId="0">
      <formula>NOT(ISERROR(SEARCH("Not Started",#REF!!#REF!)))</formula>
    </cfRule>
    <cfRule type="expression" priority="72" aboveAverage="0" equalAverage="0" bottom="0" percent="0" rank="0" text="" dxfId="0">
      <formula>NOT(ISERROR(SEARCH("Not Started",#REF!!#REF!)))</formula>
    </cfRule>
    <cfRule type="expression" priority="73" aboveAverage="0" equalAverage="0" bottom="0" percent="0" rank="0" text="" dxfId="0">
      <formula>NOT(ISERROR(SEARCH("Not Started",#REF!!#REF!)))</formula>
    </cfRule>
  </conditionalFormatting>
  <conditionalFormatting sqref="C27">
    <cfRule type="expression" priority="74" aboveAverage="0" equalAverage="0" bottom="0" percent="0" rank="0" text="" dxfId="0">
      <formula>NOT(ISERROR(SEARCH("Not Started",#REF!!#REF!)))</formula>
    </cfRule>
    <cfRule type="expression" priority="75" aboveAverage="0" equalAverage="0" bottom="0" percent="0" rank="0" text="" dxfId="0">
      <formula>NOT(ISERROR(SEARCH("Not Started",#REF!!#REF!)))</formula>
    </cfRule>
    <cfRule type="expression" priority="76" aboveAverage="0" equalAverage="0" bottom="0" percent="0" rank="0" text="" dxfId="0">
      <formula>NOT(ISERROR(SEARCH("Not Started",#REF!!#REF!)))</formula>
    </cfRule>
  </conditionalFormatting>
  <conditionalFormatting sqref="C27">
    <cfRule type="expression" priority="77" aboveAverage="0" equalAverage="0" bottom="0" percent="0" rank="0" text="" dxfId="0">
      <formula>NOT(ISERROR(SEARCH("Not Started",#REF!!#REF!)))</formula>
    </cfRule>
    <cfRule type="expression" priority="78" aboveAverage="0" equalAverage="0" bottom="0" percent="0" rank="0" text="" dxfId="0">
      <formula>NOT(ISERROR(SEARCH("Not Started",#REF!!#REF!)))</formula>
    </cfRule>
    <cfRule type="expression" priority="79" aboveAverage="0" equalAverage="0" bottom="0" percent="0" rank="0" text="" dxfId="0">
      <formula>NOT(ISERROR(SEARCH("Not Started",#REF!!#REF!)))</formula>
    </cfRule>
  </conditionalFormatting>
  <conditionalFormatting sqref="C27">
    <cfRule type="expression" priority="80" aboveAverage="0" equalAverage="0" bottom="0" percent="0" rank="0" text="" dxfId="0">
      <formula>NOT(ISERROR(SEARCH("Not Started",#REF!!#REF!)))</formula>
    </cfRule>
    <cfRule type="expression" priority="81" aboveAverage="0" equalAverage="0" bottom="0" percent="0" rank="0" text="" dxfId="0">
      <formula>NOT(ISERROR(SEARCH("Not Started",#REF!!#REF!)))</formula>
    </cfRule>
    <cfRule type="expression" priority="82" aboveAverage="0" equalAverage="0" bottom="0" percent="0" rank="0" text="" dxfId="0">
      <formula>NOT(ISERROR(SEARCH("Not Started",#REF!!#REF!)))</formula>
    </cfRule>
  </conditionalFormatting>
  <conditionalFormatting sqref="C27">
    <cfRule type="expression" priority="83" aboveAverage="0" equalAverage="0" bottom="0" percent="0" rank="0" text="" dxfId="0">
      <formula>NOT(ISERROR(SEARCH("Not Started",#REF!!#REF!)))</formula>
    </cfRule>
    <cfRule type="expression" priority="84" aboveAverage="0" equalAverage="0" bottom="0" percent="0" rank="0" text="" dxfId="0">
      <formula>NOT(ISERROR(SEARCH("Not Started",#REF!!#REF!)))</formula>
    </cfRule>
    <cfRule type="expression" priority="85" aboveAverage="0" equalAverage="0" bottom="0" percent="0" rank="0" text="" dxfId="0">
      <formula>NOT(ISERROR(SEARCH("Not Started",#REF!!#REF!)))</formula>
    </cfRule>
  </conditionalFormatting>
  <conditionalFormatting sqref="C27">
    <cfRule type="expression" priority="86" aboveAverage="0" equalAverage="0" bottom="0" percent="0" rank="0" text="" dxfId="0">
      <formula>NOT(ISERROR(SEARCH("Not Started",#REF!!#REF!)))</formula>
    </cfRule>
    <cfRule type="expression" priority="87" aboveAverage="0" equalAverage="0" bottom="0" percent="0" rank="0" text="" dxfId="0">
      <formula>NOT(ISERROR(SEARCH("Not Started",#REF!!#REF!)))</formula>
    </cfRule>
    <cfRule type="expression" priority="88" aboveAverage="0" equalAverage="0" bottom="0" percent="0" rank="0" text="" dxfId="0">
      <formula>NOT(ISERROR(SEARCH("Not Started",#REF!!#REF!)))</formula>
    </cfRule>
  </conditionalFormatting>
  <conditionalFormatting sqref="C27">
    <cfRule type="expression" priority="89" aboveAverage="0" equalAverage="0" bottom="0" percent="0" rank="0" text="" dxfId="0">
      <formula>NOT(ISERROR(SEARCH("Not Started",#REF!!#REF!)))</formula>
    </cfRule>
    <cfRule type="expression" priority="90" aboveAverage="0" equalAverage="0" bottom="0" percent="0" rank="0" text="" dxfId="0">
      <formula>NOT(ISERROR(SEARCH("Not Started",#REF!!#REF!)))</formula>
    </cfRule>
    <cfRule type="expression" priority="91" aboveAverage="0" equalAverage="0" bottom="0" percent="0" rank="0" text="" dxfId="0">
      <formula>NOT(ISERROR(SEARCH("Not Started",#REF!!#REF!)))</formula>
    </cfRule>
  </conditionalFormatting>
  <conditionalFormatting sqref="C27">
    <cfRule type="expression" priority="92" aboveAverage="0" equalAverage="0" bottom="0" percent="0" rank="0" text="" dxfId="0">
      <formula>NOT(ISERROR(SEARCH("Not Started",#REF!!#REF!)))</formula>
    </cfRule>
    <cfRule type="expression" priority="93" aboveAverage="0" equalAverage="0" bottom="0" percent="0" rank="0" text="" dxfId="0">
      <formula>NOT(ISERROR(SEARCH("Not Started",#REF!!#REF!)))</formula>
    </cfRule>
    <cfRule type="expression" priority="94" aboveAverage="0" equalAverage="0" bottom="0" percent="0" rank="0" text="" dxfId="0">
      <formula>NOT(ISERROR(SEARCH("Not Started",#REF!!#REF!)))</formula>
    </cfRule>
  </conditionalFormatting>
  <conditionalFormatting sqref="C27">
    <cfRule type="expression" priority="95" aboveAverage="0" equalAverage="0" bottom="0" percent="0" rank="0" text="" dxfId="0">
      <formula>NOT(ISERROR(SEARCH("Not Started",#REF!!#REF!)))</formula>
    </cfRule>
    <cfRule type="expression" priority="96" aboveAverage="0" equalAverage="0" bottom="0" percent="0" rank="0" text="" dxfId="0">
      <formula>NOT(ISERROR(SEARCH("Not Started",#REF!!#REF!)))</formula>
    </cfRule>
    <cfRule type="expression" priority="97" aboveAverage="0" equalAverage="0" bottom="0" percent="0" rank="0" text="" dxfId="0">
      <formula>NOT(ISERROR(SEARCH("Not Started",#REF!!#REF!)))</formula>
    </cfRule>
  </conditionalFormatting>
  <conditionalFormatting sqref="C27">
    <cfRule type="expression" priority="98" aboveAverage="0" equalAverage="0" bottom="0" percent="0" rank="0" text="" dxfId="0">
      <formula>NOT(ISERROR(SEARCH("Not Started",#REF!!#REF!)))</formula>
    </cfRule>
    <cfRule type="expression" priority="99" aboveAverage="0" equalAverage="0" bottom="0" percent="0" rank="0" text="" dxfId="0">
      <formula>NOT(ISERROR(SEARCH("Not Started",#REF!!#REF!)))</formula>
    </cfRule>
    <cfRule type="expression" priority="100" aboveAverage="0" equalAverage="0" bottom="0" percent="0" rank="0" text="" dxfId="0">
      <formula>NOT(ISERROR(SEARCH("Not Started",#REF!!#REF!)))</formula>
    </cfRule>
  </conditionalFormatting>
  <conditionalFormatting sqref="C27">
    <cfRule type="expression" priority="101" aboveAverage="0" equalAverage="0" bottom="0" percent="0" rank="0" text="" dxfId="0">
      <formula>NOT(ISERROR(SEARCH("Not Started",#REF!!#REF!)))</formula>
    </cfRule>
    <cfRule type="expression" priority="102" aboveAverage="0" equalAverage="0" bottom="0" percent="0" rank="0" text="" dxfId="0">
      <formula>NOT(ISERROR(SEARCH("Not Started",#REF!!#REF!)))</formula>
    </cfRule>
    <cfRule type="expression" priority="103" aboveAverage="0" equalAverage="0" bottom="0" percent="0" rank="0" text="" dxfId="0">
      <formula>NOT(ISERROR(SEARCH("Not Started",#REF!!#REF!)))</formula>
    </cfRule>
  </conditionalFormatting>
  <conditionalFormatting sqref="C27">
    <cfRule type="expression" priority="104" aboveAverage="0" equalAverage="0" bottom="0" percent="0" rank="0" text="" dxfId="0">
      <formula>NOT(ISERROR(SEARCH("Not Started",#REF!!#REF!)))</formula>
    </cfRule>
    <cfRule type="expression" priority="105" aboveAverage="0" equalAverage="0" bottom="0" percent="0" rank="0" text="" dxfId="0">
      <formula>NOT(ISERROR(SEARCH("Not Started",#REF!!#REF!)))</formula>
    </cfRule>
    <cfRule type="expression" priority="106" aboveAverage="0" equalAverage="0" bottom="0" percent="0" rank="0" text="" dxfId="0">
      <formula>NOT(ISERROR(SEARCH("Not Started",#REF!!#REF!)))</formula>
    </cfRule>
  </conditionalFormatting>
  <conditionalFormatting sqref="C27">
    <cfRule type="expression" priority="107" aboveAverage="0" equalAverage="0" bottom="0" percent="0" rank="0" text="" dxfId="0">
      <formula>NOT(ISERROR(SEARCH("Not Started",#REF!!#REF!)))</formula>
    </cfRule>
    <cfRule type="expression" priority="108" aboveAverage="0" equalAverage="0" bottom="0" percent="0" rank="0" text="" dxfId="0">
      <formula>NOT(ISERROR(SEARCH("Not Started",#REF!!#REF!)))</formula>
    </cfRule>
    <cfRule type="expression" priority="109" aboveAverage="0" equalAverage="0" bottom="0" percent="0" rank="0" text="" dxfId="0">
      <formula>NOT(ISERROR(SEARCH("Not Started",#REF!!#REF!)))</formula>
    </cfRule>
  </conditionalFormatting>
  <conditionalFormatting sqref="C27">
    <cfRule type="expression" priority="110" aboveAverage="0" equalAverage="0" bottom="0" percent="0" rank="0" text="" dxfId="0">
      <formula>NOT(ISERROR(SEARCH("Not Started",#REF!!#REF!)))</formula>
    </cfRule>
    <cfRule type="expression" priority="111" aboveAverage="0" equalAverage="0" bottom="0" percent="0" rank="0" text="" dxfId="0">
      <formula>NOT(ISERROR(SEARCH("Not Started",#REF!!#REF!)))</formula>
    </cfRule>
    <cfRule type="expression" priority="112" aboveAverage="0" equalAverage="0" bottom="0" percent="0" rank="0" text="" dxfId="0">
      <formula>NOT(ISERROR(SEARCH("Not Started",#REF!!#REF!)))</formula>
    </cfRule>
  </conditionalFormatting>
  <conditionalFormatting sqref="C27">
    <cfRule type="expression" priority="113" aboveAverage="0" equalAverage="0" bottom="0" percent="0" rank="0" text="" dxfId="0">
      <formula>NOT(ISERROR(SEARCH("Not Started",#REF!!#REF!)))</formula>
    </cfRule>
    <cfRule type="expression" priority="114" aboveAverage="0" equalAverage="0" bottom="0" percent="0" rank="0" text="" dxfId="0">
      <formula>NOT(ISERROR(SEARCH("Not Started",#REF!!#REF!)))</formula>
    </cfRule>
    <cfRule type="expression" priority="115" aboveAverage="0" equalAverage="0" bottom="0" percent="0" rank="0" text="" dxfId="0">
      <formula>NOT(ISERROR(SEARCH("Not Started",#REF!!#REF!)))</formula>
    </cfRule>
  </conditionalFormatting>
  <conditionalFormatting sqref="C27">
    <cfRule type="expression" priority="116" aboveAverage="0" equalAverage="0" bottom="0" percent="0" rank="0" text="" dxfId="0">
      <formula>NOT(ISERROR(SEARCH("Not Started",#REF!!#REF!)))</formula>
    </cfRule>
    <cfRule type="expression" priority="117" aboveAverage="0" equalAverage="0" bottom="0" percent="0" rank="0" text="" dxfId="0">
      <formula>NOT(ISERROR(SEARCH("Not Started",#REF!!#REF!)))</formula>
    </cfRule>
    <cfRule type="expression" priority="118" aboveAverage="0" equalAverage="0" bottom="0" percent="0" rank="0" text="" dxfId="0">
      <formula>NOT(ISERROR(SEARCH("Not Started",#REF!!#REF!)))</formula>
    </cfRule>
  </conditionalFormatting>
  <conditionalFormatting sqref="C27">
    <cfRule type="expression" priority="119" aboveAverage="0" equalAverage="0" bottom="0" percent="0" rank="0" text="" dxfId="0">
      <formula>NOT(ISERROR(SEARCH("Not Started",#REF!!#REF!)))</formula>
    </cfRule>
    <cfRule type="expression" priority="120" aboveAverage="0" equalAverage="0" bottom="0" percent="0" rank="0" text="" dxfId="0">
      <formula>NOT(ISERROR(SEARCH("Not Started",#REF!!#REF!)))</formula>
    </cfRule>
    <cfRule type="expression" priority="121" aboveAverage="0" equalAverage="0" bottom="0" percent="0" rank="0" text="" dxfId="0">
      <formula>NOT(ISERROR(SEARCH("Not Started",#REF!!#REF!)))</formula>
    </cfRule>
  </conditionalFormatting>
  <conditionalFormatting sqref="C27">
    <cfRule type="expression" priority="122" aboveAverage="0" equalAverage="0" bottom="0" percent="0" rank="0" text="" dxfId="0">
      <formula>NOT(ISERROR(SEARCH("Not Started",#REF!!#REF!)))</formula>
    </cfRule>
    <cfRule type="expression" priority="123" aboveAverage="0" equalAverage="0" bottom="0" percent="0" rank="0" text="" dxfId="0">
      <formula>NOT(ISERROR(SEARCH("Not Started",#REF!!#REF!)))</formula>
    </cfRule>
    <cfRule type="expression" priority="124" aboveAverage="0" equalAverage="0" bottom="0" percent="0" rank="0" text="" dxfId="0">
      <formula>NOT(ISERROR(SEARCH("Not Started",#REF!!#REF!)))</formula>
    </cfRule>
  </conditionalFormatting>
  <conditionalFormatting sqref="C27">
    <cfRule type="expression" priority="125" aboveAverage="0" equalAverage="0" bottom="0" percent="0" rank="0" text="" dxfId="0">
      <formula>NOT(ISERROR(SEARCH("Not Started",#REF!!#REF!)))</formula>
    </cfRule>
    <cfRule type="expression" priority="126" aboveAverage="0" equalAverage="0" bottom="0" percent="0" rank="0" text="" dxfId="0">
      <formula>NOT(ISERROR(SEARCH("Not Started",#REF!!#REF!)))</formula>
    </cfRule>
    <cfRule type="expression" priority="127" aboveAverage="0" equalAverage="0" bottom="0" percent="0" rank="0" text="" dxfId="0">
      <formula>NOT(ISERROR(SEARCH("Not Started",#REF!!#REF!)))</formula>
    </cfRule>
  </conditionalFormatting>
  <conditionalFormatting sqref="C27">
    <cfRule type="expression" priority="128" aboveAverage="0" equalAverage="0" bottom="0" percent="0" rank="0" text="" dxfId="0">
      <formula>NOT(ISERROR(SEARCH("Not Started",#REF!!#REF!)))</formula>
    </cfRule>
    <cfRule type="expression" priority="129" aboveAverage="0" equalAverage="0" bottom="0" percent="0" rank="0" text="" dxfId="0">
      <formula>NOT(ISERROR(SEARCH("Not Started",#REF!!#REF!)))</formula>
    </cfRule>
    <cfRule type="expression" priority="130" aboveAverage="0" equalAverage="0" bottom="0" percent="0" rank="0" text="" dxfId="0">
      <formula>NOT(ISERROR(SEARCH("Not Started",#REF!!#REF!)))</formula>
    </cfRule>
  </conditionalFormatting>
  <conditionalFormatting sqref="C27">
    <cfRule type="expression" priority="131" aboveAverage="0" equalAverage="0" bottom="0" percent="0" rank="0" text="" dxfId="0">
      <formula>NOT(ISERROR(SEARCH("Not Started",#REF!!#REF!)))</formula>
    </cfRule>
    <cfRule type="expression" priority="132" aboveAverage="0" equalAverage="0" bottom="0" percent="0" rank="0" text="" dxfId="0">
      <formula>NOT(ISERROR(SEARCH("Not Started",#REF!!#REF!)))</formula>
    </cfRule>
    <cfRule type="expression" priority="133" aboveAverage="0" equalAverage="0" bottom="0" percent="0" rank="0" text="" dxfId="0">
      <formula>NOT(ISERROR(SEARCH("Not Started",#REF!!#REF!)))</formula>
    </cfRule>
  </conditionalFormatting>
  <conditionalFormatting sqref="C27">
    <cfRule type="expression" priority="134" aboveAverage="0" equalAverage="0" bottom="0" percent="0" rank="0" text="" dxfId="0">
      <formula>NOT(ISERROR(SEARCH("Not Started",#REF!!#REF!)))</formula>
    </cfRule>
    <cfRule type="expression" priority="135" aboveAverage="0" equalAverage="0" bottom="0" percent="0" rank="0" text="" dxfId="0">
      <formula>NOT(ISERROR(SEARCH("Not Started",#REF!!#REF!)))</formula>
    </cfRule>
    <cfRule type="expression" priority="136" aboveAverage="0" equalAverage="0" bottom="0" percent="0" rank="0" text="" dxfId="0">
      <formula>NOT(ISERROR(SEARCH("Not Started",#REF!!#REF!)))</formula>
    </cfRule>
  </conditionalFormatting>
  <conditionalFormatting sqref="C27">
    <cfRule type="expression" priority="137" aboveAverage="0" equalAverage="0" bottom="0" percent="0" rank="0" text="" dxfId="0">
      <formula>NOT(ISERROR(SEARCH("Not Started",#REF!!#REF!)))</formula>
    </cfRule>
    <cfRule type="expression" priority="138" aboveAverage="0" equalAverage="0" bottom="0" percent="0" rank="0" text="" dxfId="0">
      <formula>NOT(ISERROR(SEARCH("Not Started",#REF!!#REF!)))</formula>
    </cfRule>
    <cfRule type="expression" priority="139" aboveAverage="0" equalAverage="0" bottom="0" percent="0" rank="0" text="" dxfId="0">
      <formula>NOT(ISERROR(SEARCH("Not Started",#REF!!#REF!)))</formula>
    </cfRule>
  </conditionalFormatting>
  <conditionalFormatting sqref="C27">
    <cfRule type="expression" priority="140" aboveAverage="0" equalAverage="0" bottom="0" percent="0" rank="0" text="" dxfId="0">
      <formula>NOT(ISERROR(SEARCH("Not Started",#REF!!#REF!)))</formula>
    </cfRule>
    <cfRule type="expression" priority="141" aboveAverage="0" equalAverage="0" bottom="0" percent="0" rank="0" text="" dxfId="0">
      <formula>NOT(ISERROR(SEARCH("Not Started",#REF!!#REF!)))</formula>
    </cfRule>
    <cfRule type="expression" priority="142" aboveAverage="0" equalAverage="0" bottom="0" percent="0" rank="0" text="" dxfId="0">
      <formula>NOT(ISERROR(SEARCH("Not Started",#REF!!#REF!)))</formula>
    </cfRule>
  </conditionalFormatting>
  <conditionalFormatting sqref="C27">
    <cfRule type="expression" priority="143" aboveAverage="0" equalAverage="0" bottom="0" percent="0" rank="0" text="" dxfId="0">
      <formula>NOT(ISERROR(SEARCH("Not Started",#REF!!#REF!)))</formula>
    </cfRule>
    <cfRule type="expression" priority="144" aboveAverage="0" equalAverage="0" bottom="0" percent="0" rank="0" text="" dxfId="0">
      <formula>NOT(ISERROR(SEARCH("Not Started",#REF!!#REF!)))</formula>
    </cfRule>
    <cfRule type="expression" priority="145" aboveAverage="0" equalAverage="0" bottom="0" percent="0" rank="0" text="" dxfId="0">
      <formula>NOT(ISERROR(SEARCH("Not Started",#REF!!#REF!)))</formula>
    </cfRule>
  </conditionalFormatting>
  <conditionalFormatting sqref="C27">
    <cfRule type="expression" priority="146" aboveAverage="0" equalAverage="0" bottom="0" percent="0" rank="0" text="" dxfId="0">
      <formula>NOT(ISERROR(SEARCH("Not Started",#REF!!#REF!)))</formula>
    </cfRule>
    <cfRule type="expression" priority="147" aboveAverage="0" equalAverage="0" bottom="0" percent="0" rank="0" text="" dxfId="0">
      <formula>NOT(ISERROR(SEARCH("Not Started",#REF!!#REF!)))</formula>
    </cfRule>
    <cfRule type="expression" priority="148" aboveAverage="0" equalAverage="0" bottom="0" percent="0" rank="0" text="" dxfId="0">
      <formula>NOT(ISERROR(SEARCH("Not Started",#REF!!#REF!)))</formula>
    </cfRule>
  </conditionalFormatting>
  <conditionalFormatting sqref="C27">
    <cfRule type="expression" priority="149" aboveAverage="0" equalAverage="0" bottom="0" percent="0" rank="0" text="" dxfId="0">
      <formula>NOT(ISERROR(SEARCH("Not Started",#REF!!#REF!)))</formula>
    </cfRule>
    <cfRule type="expression" priority="150" aboveAverage="0" equalAverage="0" bottom="0" percent="0" rank="0" text="" dxfId="0">
      <formula>NOT(ISERROR(SEARCH("Not Started",#REF!!#REF!)))</formula>
    </cfRule>
    <cfRule type="expression" priority="151" aboveAverage="0" equalAverage="0" bottom="0" percent="0" rank="0" text="" dxfId="0">
      <formula>NOT(ISERROR(SEARCH("Not Started",#REF!!#REF!)))</formula>
    </cfRule>
  </conditionalFormatting>
  <conditionalFormatting sqref="C27">
    <cfRule type="expression" priority="152" aboveAverage="0" equalAverage="0" bottom="0" percent="0" rank="0" text="" dxfId="0">
      <formula>NOT(ISERROR(SEARCH("Not Started",#REF!!#REF!)))</formula>
    </cfRule>
    <cfRule type="expression" priority="153" aboveAverage="0" equalAverage="0" bottom="0" percent="0" rank="0" text="" dxfId="0">
      <formula>NOT(ISERROR(SEARCH("Not Started",#REF!!#REF!)))</formula>
    </cfRule>
    <cfRule type="expression" priority="154" aboveAverage="0" equalAverage="0" bottom="0" percent="0" rank="0" text="" dxfId="0">
      <formula>NOT(ISERROR(SEARCH("Not Started",#REF!!#REF!)))</formula>
    </cfRule>
  </conditionalFormatting>
  <conditionalFormatting sqref="C149">
    <cfRule type="expression" priority="155" aboveAverage="0" equalAverage="0" bottom="0" percent="0" rank="0" text="" dxfId="0">
      <formula>NOT(ISERROR(SEARCH("Not Started",#REF!!#REF!)))</formula>
    </cfRule>
    <cfRule type="expression" priority="156" aboveAverage="0" equalAverage="0" bottom="0" percent="0" rank="0" text="" dxfId="0">
      <formula>NOT(ISERROR(SEARCH("Not Started",#REF!!#REF!)))</formula>
    </cfRule>
    <cfRule type="expression" priority="157" aboveAverage="0" equalAverage="0" bottom="0" percent="0" rank="0" text="" dxfId="0">
      <formula>NOT(ISERROR(SEARCH("Not Started",#REF!!#REF!)))</formula>
    </cfRule>
  </conditionalFormatting>
  <conditionalFormatting sqref="E149">
    <cfRule type="expression" priority="158" aboveAverage="0" equalAverage="0" bottom="0" percent="0" rank="0" text="" dxfId="0">
      <formula>NOT(ISERROR(SEARCH("Not Started",#REF!!#REF!)))</formula>
    </cfRule>
    <cfRule type="expression" priority="159" aboveAverage="0" equalAverage="0" bottom="0" percent="0" rank="0" text="" dxfId="0">
      <formula>NOT(ISERROR(SEARCH("Not Started",#REF!!#REF!)))</formula>
    </cfRule>
    <cfRule type="expression" priority="160" aboveAverage="0" equalAverage="0" bottom="0" percent="0" rank="0" text="" dxfId="0">
      <formula>NOT(ISERROR(SEARCH("Not Started",#REF!!#REF!)))</formula>
    </cfRule>
  </conditionalFormatting>
  <conditionalFormatting sqref="C125">
    <cfRule type="expression" priority="161" aboveAverage="0" equalAverage="0" bottom="0" percent="0" rank="0" text="" dxfId="0">
      <formula>NOT(ISERROR(SEARCH("Not Started",#REF!!#REF!)))</formula>
    </cfRule>
    <cfRule type="expression" priority="162" aboveAverage="0" equalAverage="0" bottom="0" percent="0" rank="0" text="" dxfId="0">
      <formula>NOT(ISERROR(SEARCH("Not Started",#REF!!#REF!)))</formula>
    </cfRule>
    <cfRule type="expression" priority="163" aboveAverage="0" equalAverage="0" bottom="0" percent="0" rank="0" text="" dxfId="0">
      <formula>NOT(ISERROR(SEARCH("Not Started",#REF!!#REF!)))</formula>
    </cfRule>
  </conditionalFormatting>
  <conditionalFormatting sqref="E125">
    <cfRule type="expression" priority="164" aboveAverage="0" equalAverage="0" bottom="0" percent="0" rank="0" text="" dxfId="0">
      <formula>NOT(ISERROR(SEARCH("Not Started",#REF!!#REF!)))</formula>
    </cfRule>
    <cfRule type="expression" priority="165" aboveAverage="0" equalAverage="0" bottom="0" percent="0" rank="0" text="" dxfId="0">
      <formula>NOT(ISERROR(SEARCH("Not Started",#REF!!#REF!)))</formula>
    </cfRule>
    <cfRule type="expression" priority="166" aboveAverage="0" equalAverage="0" bottom="0" percent="0" rank="0" text="" dxfId="0">
      <formula>NOT(ISERROR(SEARCH("Not Started",#REF!!#REF!)))</formula>
    </cfRule>
  </conditionalFormatting>
  <conditionalFormatting sqref="C126">
    <cfRule type="expression" priority="167" aboveAverage="0" equalAverage="0" bottom="0" percent="0" rank="0" text="" dxfId="0">
      <formula>NOT(ISERROR(SEARCH("Not Started",#REF!!#REF!)))</formula>
    </cfRule>
    <cfRule type="expression" priority="168" aboveAverage="0" equalAverage="0" bottom="0" percent="0" rank="0" text="" dxfId="0">
      <formula>NOT(ISERROR(SEARCH("Not Started",#REF!!#REF!)))</formula>
    </cfRule>
    <cfRule type="expression" priority="169" aboveAverage="0" equalAverage="0" bottom="0" percent="0" rank="0" text="" dxfId="0">
      <formula>NOT(ISERROR(SEARCH("Not Started",#REF!!#REF!)))</formula>
    </cfRule>
  </conditionalFormatting>
  <conditionalFormatting sqref="C127">
    <cfRule type="expression" priority="170" aboveAverage="0" equalAverage="0" bottom="0" percent="0" rank="0" text="" dxfId="0">
      <formula>NOT(ISERROR(SEARCH("Not Started",#REF!!#REF!)))</formula>
    </cfRule>
    <cfRule type="expression" priority="171" aboveAverage="0" equalAverage="0" bottom="0" percent="0" rank="0" text="" dxfId="0">
      <formula>NOT(ISERROR(SEARCH("Not Started",#REF!!#REF!)))</formula>
    </cfRule>
    <cfRule type="expression" priority="172" aboveAverage="0" equalAverage="0" bottom="0" percent="0" rank="0" text="" dxfId="0">
      <formula>NOT(ISERROR(SEARCH("Not Started",#REF!!#REF!)))</formula>
    </cfRule>
  </conditionalFormatting>
  <conditionalFormatting sqref="E126">
    <cfRule type="expression" priority="173" aboveAverage="0" equalAverage="0" bottom="0" percent="0" rank="0" text="" dxfId="0">
      <formula>NOT(ISERROR(SEARCH("Not Started",#REF!!#REF!)))</formula>
    </cfRule>
    <cfRule type="expression" priority="174" aboveAverage="0" equalAverage="0" bottom="0" percent="0" rank="0" text="" dxfId="0">
      <formula>NOT(ISERROR(SEARCH("Not Started",#REF!!#REF!)))</formula>
    </cfRule>
    <cfRule type="expression" priority="175" aboveAverage="0" equalAverage="0" bottom="0" percent="0" rank="0" text="" dxfId="0">
      <formula>NOT(ISERROR(SEARCH("Not Started",#REF!!#REF!)))</formula>
    </cfRule>
  </conditionalFormatting>
  <conditionalFormatting sqref="E127">
    <cfRule type="expression" priority="176" aboveAverage="0" equalAverage="0" bottom="0" percent="0" rank="0" text="" dxfId="0">
      <formula>NOT(ISERROR(SEARCH("Not Started",#REF!!#REF!)))</formula>
    </cfRule>
    <cfRule type="expression" priority="177" aboveAverage="0" equalAverage="0" bottom="0" percent="0" rank="0" text="" dxfId="0">
      <formula>NOT(ISERROR(SEARCH("Not Started",#REF!!#REF!)))</formula>
    </cfRule>
    <cfRule type="expression" priority="178" aboveAverage="0" equalAverage="0" bottom="0" percent="0" rank="0" text="" dxfId="0">
      <formula>NOT(ISERROR(SEARCH("Not Started",#REF!!#REF!)))</formula>
    </cfRule>
  </conditionalFormatting>
  <conditionalFormatting sqref="E128">
    <cfRule type="expression" priority="179" aboveAverage="0" equalAverage="0" bottom="0" percent="0" rank="0" text="" dxfId="0">
      <formula>NOT(ISERROR(SEARCH("Not Started",#REF!!#REF!)))</formula>
    </cfRule>
    <cfRule type="expression" priority="180" aboveAverage="0" equalAverage="0" bottom="0" percent="0" rank="0" text="" dxfId="0">
      <formula>NOT(ISERROR(SEARCH("Not Started",#REF!!#REF!)))</formula>
    </cfRule>
    <cfRule type="expression" priority="181" aboveAverage="0" equalAverage="0" bottom="0" percent="0" rank="0" text="" dxfId="0">
      <formula>NOT(ISERROR(SEARCH("Not Started",#REF!!#REF!)))</formula>
    </cfRule>
  </conditionalFormatting>
  <conditionalFormatting sqref="E128">
    <cfRule type="expression" priority="182" aboveAverage="0" equalAverage="0" bottom="0" percent="0" rank="0" text="" dxfId="0">
      <formula>NOT(ISERROR(SEARCH("Not Started",#REF!!#REF!)))</formula>
    </cfRule>
    <cfRule type="expression" priority="183" aboveAverage="0" equalAverage="0" bottom="0" percent="0" rank="0" text="" dxfId="0">
      <formula>NOT(ISERROR(SEARCH("Not Started",#REF!!#REF!)))</formula>
    </cfRule>
    <cfRule type="expression" priority="184" aboveAverage="0" equalAverage="0" bottom="0" percent="0" rank="0" text="" dxfId="0">
      <formula>NOT(ISERROR(SEARCH("Not Started",#REF!!#REF!)))</formula>
    </cfRule>
  </conditionalFormatting>
  <conditionalFormatting sqref="E129:E130">
    <cfRule type="expression" priority="185" aboveAverage="0" equalAverage="0" bottom="0" percent="0" rank="0" text="" dxfId="0">
      <formula>NOT(ISERROR(SEARCH("Not Started",#REF!!#REF!)))</formula>
    </cfRule>
    <cfRule type="expression" priority="186" aboveAverage="0" equalAverage="0" bottom="0" percent="0" rank="0" text="" dxfId="0">
      <formula>NOT(ISERROR(SEARCH("Not Started",#REF!!#REF!)))</formula>
    </cfRule>
    <cfRule type="expression" priority="187" aboveAverage="0" equalAverage="0" bottom="0" percent="0" rank="0" text="" dxfId="0">
      <formula>NOT(ISERROR(SEARCH("Not Started",#REF!!#REF!)))</formula>
    </cfRule>
  </conditionalFormatting>
  <conditionalFormatting sqref="E129:E130">
    <cfRule type="expression" priority="188" aboveAverage="0" equalAverage="0" bottom="0" percent="0" rank="0" text="" dxfId="0">
      <formula>NOT(ISERROR(SEARCH("Not Started",#REF!!#REF!)))</formula>
    </cfRule>
    <cfRule type="expression" priority="189" aboveAverage="0" equalAverage="0" bottom="0" percent="0" rank="0" text="" dxfId="0">
      <formula>NOT(ISERROR(SEARCH("Not Started",#REF!!#REF!)))</formula>
    </cfRule>
    <cfRule type="expression" priority="190" aboveAverage="0" equalAverage="0" bottom="0" percent="0" rank="0" text="" dxfId="0">
      <formula>NOT(ISERROR(SEARCH("Not Started",#REF!!#REF!)))</formula>
    </cfRule>
  </conditionalFormatting>
  <conditionalFormatting sqref="C128">
    <cfRule type="expression" priority="191" aboveAverage="0" equalAverage="0" bottom="0" percent="0" rank="0" text="" dxfId="0">
      <formula>NOT(ISERROR(SEARCH("Not Started",#REF!!#REF!)))</formula>
    </cfRule>
    <cfRule type="expression" priority="192" aboveAverage="0" equalAverage="0" bottom="0" percent="0" rank="0" text="" dxfId="0">
      <formula>NOT(ISERROR(SEARCH("Not Started",#REF!!#REF!)))</formula>
    </cfRule>
    <cfRule type="expression" priority="193" aboveAverage="0" equalAverage="0" bottom="0" percent="0" rank="0" text="" dxfId="0">
      <formula>NOT(ISERROR(SEARCH("Not Started",#REF!!#REF!)))</formula>
    </cfRule>
  </conditionalFormatting>
  <conditionalFormatting sqref="C128">
    <cfRule type="expression" priority="194" aboveAverage="0" equalAverage="0" bottom="0" percent="0" rank="0" text="" dxfId="0">
      <formula>NOT(ISERROR(SEARCH("Not Started",#REF!!#REF!)))</formula>
    </cfRule>
    <cfRule type="expression" priority="195" aboveAverage="0" equalAverage="0" bottom="0" percent="0" rank="0" text="" dxfId="0">
      <formula>NOT(ISERROR(SEARCH("Not Started",#REF!!#REF!)))</formula>
    </cfRule>
    <cfRule type="expression" priority="196" aboveAverage="0" equalAverage="0" bottom="0" percent="0" rank="0" text="" dxfId="0">
      <formula>NOT(ISERROR(SEARCH("Not Started",#REF!!#REF!)))</formula>
    </cfRule>
  </conditionalFormatting>
  <conditionalFormatting sqref="C129:C130">
    <cfRule type="expression" priority="197" aboveAverage="0" equalAverage="0" bottom="0" percent="0" rank="0" text="" dxfId="0">
      <formula>NOT(ISERROR(SEARCH("Not Started",#REF!!#REF!)))</formula>
    </cfRule>
    <cfRule type="expression" priority="198" aboveAverage="0" equalAverage="0" bottom="0" percent="0" rank="0" text="" dxfId="0">
      <formula>NOT(ISERROR(SEARCH("Not Started",#REF!!#REF!)))</formula>
    </cfRule>
    <cfRule type="expression" priority="199" aboveAverage="0" equalAverage="0" bottom="0" percent="0" rank="0" text="" dxfId="0">
      <formula>NOT(ISERROR(SEARCH("Not Started",#REF!!#REF!)))</formula>
    </cfRule>
  </conditionalFormatting>
  <conditionalFormatting sqref="C129:C130">
    <cfRule type="expression" priority="200" aboveAverage="0" equalAverage="0" bottom="0" percent="0" rank="0" text="" dxfId="0">
      <formula>NOT(ISERROR(SEARCH("Not Started",#REF!!#REF!)))</formula>
    </cfRule>
    <cfRule type="expression" priority="201" aboveAverage="0" equalAverage="0" bottom="0" percent="0" rank="0" text="" dxfId="0">
      <formula>NOT(ISERROR(SEARCH("Not Started",#REF!!#REF!)))</formula>
    </cfRule>
    <cfRule type="expression" priority="202" aboveAverage="0" equalAverage="0" bottom="0" percent="0" rank="0" text="" dxfId="0">
      <formula>NOT(ISERROR(SEARCH("Not Started",#REF!!#REF!)))</formula>
    </cfRule>
  </conditionalFormatting>
  <conditionalFormatting sqref="C129:C130">
    <cfRule type="expression" priority="203" aboveAverage="0" equalAverage="0" bottom="0" percent="0" rank="0" text="" dxfId="0">
      <formula>NOT(ISERROR(SEARCH("Not Started",#REF!!#REF!)))</formula>
    </cfRule>
    <cfRule type="expression" priority="204" aboveAverage="0" equalAverage="0" bottom="0" percent="0" rank="0" text="" dxfId="0">
      <formula>NOT(ISERROR(SEARCH("Not Started",#REF!!#REF!)))</formula>
    </cfRule>
    <cfRule type="expression" priority="205" aboveAverage="0" equalAverage="0" bottom="0" percent="0" rank="0" text="" dxfId="0">
      <formula>NOT(ISERROR(SEARCH("Not Started",#REF!!#REF!)))</formula>
    </cfRule>
  </conditionalFormatting>
  <conditionalFormatting sqref="C131">
    <cfRule type="expression" priority="206" aboveAverage="0" equalAverage="0" bottom="0" percent="0" rank="0" text="" dxfId="0">
      <formula>NOT(ISERROR(SEARCH("Not Started",#REF!!#REF!)))</formula>
    </cfRule>
    <cfRule type="expression" priority="207" aboveAverage="0" equalAverage="0" bottom="0" percent="0" rank="0" text="" dxfId="0">
      <formula>NOT(ISERROR(SEARCH("Not Started",#REF!!#REF!)))</formula>
    </cfRule>
    <cfRule type="expression" priority="208" aboveAverage="0" equalAverage="0" bottom="0" percent="0" rank="0" text="" dxfId="0">
      <formula>NOT(ISERROR(SEARCH("Not Started",#REF!!#REF!)))</formula>
    </cfRule>
  </conditionalFormatting>
  <conditionalFormatting sqref="C131">
    <cfRule type="expression" priority="209" aboveAverage="0" equalAverage="0" bottom="0" percent="0" rank="0" text="" dxfId="0">
      <formula>NOT(ISERROR(SEARCH("Not Started",#REF!!#REF!)))</formula>
    </cfRule>
    <cfRule type="expression" priority="210" aboveAverage="0" equalAverage="0" bottom="0" percent="0" rank="0" text="" dxfId="0">
      <formula>NOT(ISERROR(SEARCH("Not Started",#REF!!#REF!)))</formula>
    </cfRule>
    <cfRule type="expression" priority="211" aboveAverage="0" equalAverage="0" bottom="0" percent="0" rank="0" text="" dxfId="0">
      <formula>NOT(ISERROR(SEARCH("Not Started",#REF!!#REF!)))</formula>
    </cfRule>
  </conditionalFormatting>
  <conditionalFormatting sqref="C131">
    <cfRule type="expression" priority="212" aboveAverage="0" equalAverage="0" bottom="0" percent="0" rank="0" text="" dxfId="0">
      <formula>NOT(ISERROR(SEARCH("Not Started",#REF!!#REF!)))</formula>
    </cfRule>
    <cfRule type="expression" priority="213" aboveAverage="0" equalAverage="0" bottom="0" percent="0" rank="0" text="" dxfId="0">
      <formula>NOT(ISERROR(SEARCH("Not Started",#REF!!#REF!)))</formula>
    </cfRule>
    <cfRule type="expression" priority="214" aboveAverage="0" equalAverage="0" bottom="0" percent="0" rank="0" text="" dxfId="0">
      <formula>NOT(ISERROR(SEARCH("Not Started",#REF!!#REF!)))</formula>
    </cfRule>
  </conditionalFormatting>
  <conditionalFormatting sqref="E131">
    <cfRule type="expression" priority="215" aboveAverage="0" equalAverage="0" bottom="0" percent="0" rank="0" text="" dxfId="0">
      <formula>NOT(ISERROR(SEARCH("Not Started",#REF!!#REF!)))</formula>
    </cfRule>
    <cfRule type="expression" priority="216" aboveAverage="0" equalAverage="0" bottom="0" percent="0" rank="0" text="" dxfId="0">
      <formula>NOT(ISERROR(SEARCH("Not Started",#REF!!#REF!)))</formula>
    </cfRule>
    <cfRule type="expression" priority="217" aboveAverage="0" equalAverage="0" bottom="0" percent="0" rank="0" text="" dxfId="0">
      <formula>NOT(ISERROR(SEARCH("Not Started",#REF!!#REF!)))</formula>
    </cfRule>
  </conditionalFormatting>
  <conditionalFormatting sqref="E131">
    <cfRule type="expression" priority="218" aboveAverage="0" equalAverage="0" bottom="0" percent="0" rank="0" text="" dxfId="0">
      <formula>NOT(ISERROR(SEARCH("Not Started",#REF!!#REF!)))</formula>
    </cfRule>
    <cfRule type="expression" priority="219" aboveAverage="0" equalAverage="0" bottom="0" percent="0" rank="0" text="" dxfId="0">
      <formula>NOT(ISERROR(SEARCH("Not Started",#REF!!#REF!)))</formula>
    </cfRule>
    <cfRule type="expression" priority="220" aboveAverage="0" equalAverage="0" bottom="0" percent="0" rank="0" text="" dxfId="0">
      <formula>NOT(ISERROR(SEARCH("Not Started",#REF!!#REF!)))</formula>
    </cfRule>
  </conditionalFormatting>
  <conditionalFormatting sqref="C132">
    <cfRule type="expression" priority="221" aboveAverage="0" equalAverage="0" bottom="0" percent="0" rank="0" text="" dxfId="0">
      <formula>NOT(ISERROR(SEARCH("Not Started",#REF!!#REF!)))</formula>
    </cfRule>
    <cfRule type="expression" priority="222" aboveAverage="0" equalAverage="0" bottom="0" percent="0" rank="0" text="" dxfId="0">
      <formula>NOT(ISERROR(SEARCH("Not Started",#REF!!#REF!)))</formula>
    </cfRule>
    <cfRule type="expression" priority="223" aboveAverage="0" equalAverage="0" bottom="0" percent="0" rank="0" text="" dxfId="0">
      <formula>NOT(ISERROR(SEARCH("Not Started",#REF!!#REF!)))</formula>
    </cfRule>
  </conditionalFormatting>
  <conditionalFormatting sqref="C132">
    <cfRule type="expression" priority="224" aboveAverage="0" equalAverage="0" bottom="0" percent="0" rank="0" text="" dxfId="0">
      <formula>NOT(ISERROR(SEARCH("Not Started",#REF!!#REF!)))</formula>
    </cfRule>
    <cfRule type="expression" priority="225" aboveAverage="0" equalAverage="0" bottom="0" percent="0" rank="0" text="" dxfId="0">
      <formula>NOT(ISERROR(SEARCH("Not Started",#REF!!#REF!)))</formula>
    </cfRule>
    <cfRule type="expression" priority="226" aboveAverage="0" equalAverage="0" bottom="0" percent="0" rank="0" text="" dxfId="0">
      <formula>NOT(ISERROR(SEARCH("Not Started",#REF!!#REF!)))</formula>
    </cfRule>
  </conditionalFormatting>
  <conditionalFormatting sqref="E132">
    <cfRule type="expression" priority="227" aboveAverage="0" equalAverage="0" bottom="0" percent="0" rank="0" text="" dxfId="0">
      <formula>NOT(ISERROR(SEARCH("Not Started",#REF!!#REF!)))</formula>
    </cfRule>
    <cfRule type="expression" priority="228" aboveAverage="0" equalAverage="0" bottom="0" percent="0" rank="0" text="" dxfId="0">
      <formula>NOT(ISERROR(SEARCH("Not Started",#REF!!#REF!)))</formula>
    </cfRule>
    <cfRule type="expression" priority="229" aboveAverage="0" equalAverage="0" bottom="0" percent="0" rank="0" text="" dxfId="0">
      <formula>NOT(ISERROR(SEARCH("Not Started",#REF!!#REF!)))</formula>
    </cfRule>
  </conditionalFormatting>
  <conditionalFormatting sqref="E132">
    <cfRule type="expression" priority="230" aboveAverage="0" equalAverage="0" bottom="0" percent="0" rank="0" text="" dxfId="0">
      <formula>NOT(ISERROR(SEARCH("Not Started",#REF!!#REF!)))</formula>
    </cfRule>
    <cfRule type="expression" priority="231" aboveAverage="0" equalAverage="0" bottom="0" percent="0" rank="0" text="" dxfId="0">
      <formula>NOT(ISERROR(SEARCH("Not Started",#REF!!#REF!)))</formula>
    </cfRule>
    <cfRule type="expression" priority="232" aboveAverage="0" equalAverage="0" bottom="0" percent="0" rank="0" text="" dxfId="0">
      <formula>NOT(ISERROR(SEARCH("Not Started",#REF!!#REF!)))</formula>
    </cfRule>
  </conditionalFormatting>
  <conditionalFormatting sqref="C133">
    <cfRule type="expression" priority="233" aboveAverage="0" equalAverage="0" bottom="0" percent="0" rank="0" text="" dxfId="0">
      <formula>NOT(ISERROR(SEARCH("Not Started",#REF!!#REF!)))</formula>
    </cfRule>
    <cfRule type="expression" priority="234" aboveAverage="0" equalAverage="0" bottom="0" percent="0" rank="0" text="" dxfId="0">
      <formula>NOT(ISERROR(SEARCH("Not Started",#REF!!#REF!)))</formula>
    </cfRule>
    <cfRule type="expression" priority="235" aboveAverage="0" equalAverage="0" bottom="0" percent="0" rank="0" text="" dxfId="0">
      <formula>NOT(ISERROR(SEARCH("Not Started",#REF!!#REF!)))</formula>
    </cfRule>
  </conditionalFormatting>
  <conditionalFormatting sqref="C133">
    <cfRule type="expression" priority="236" aboveAverage="0" equalAverage="0" bottom="0" percent="0" rank="0" text="" dxfId="0">
      <formula>NOT(ISERROR(SEARCH("Not Started",#REF!!#REF!)))</formula>
    </cfRule>
    <cfRule type="expression" priority="237" aboveAverage="0" equalAverage="0" bottom="0" percent="0" rank="0" text="" dxfId="0">
      <formula>NOT(ISERROR(SEARCH("Not Started",#REF!!#REF!)))</formula>
    </cfRule>
    <cfRule type="expression" priority="238" aboveAverage="0" equalAverage="0" bottom="0" percent="0" rank="0" text="" dxfId="0">
      <formula>NOT(ISERROR(SEARCH("Not Started",#REF!!#REF!)))</formula>
    </cfRule>
  </conditionalFormatting>
  <conditionalFormatting sqref="E133">
    <cfRule type="expression" priority="239" aboveAverage="0" equalAverage="0" bottom="0" percent="0" rank="0" text="" dxfId="0">
      <formula>NOT(ISERROR(SEARCH("Not Started",#REF!!#REF!)))</formula>
    </cfRule>
    <cfRule type="expression" priority="240" aboveAverage="0" equalAverage="0" bottom="0" percent="0" rank="0" text="" dxfId="0">
      <formula>NOT(ISERROR(SEARCH("Not Started",#REF!!#REF!)))</formula>
    </cfRule>
    <cfRule type="expression" priority="241" aboveAverage="0" equalAverage="0" bottom="0" percent="0" rank="0" text="" dxfId="0">
      <formula>NOT(ISERROR(SEARCH("Not Started",#REF!!#REF!)))</formula>
    </cfRule>
  </conditionalFormatting>
  <conditionalFormatting sqref="E133">
    <cfRule type="expression" priority="242" aboveAverage="0" equalAverage="0" bottom="0" percent="0" rank="0" text="" dxfId="0">
      <formula>NOT(ISERROR(SEARCH("Not Started",#REF!!#REF!)))</formula>
    </cfRule>
    <cfRule type="expression" priority="243" aboveAverage="0" equalAverage="0" bottom="0" percent="0" rank="0" text="" dxfId="0">
      <formula>NOT(ISERROR(SEARCH("Not Started",#REF!!#REF!)))</formula>
    </cfRule>
    <cfRule type="expression" priority="244" aboveAverage="0" equalAverage="0" bottom="0" percent="0" rank="0" text="" dxfId="0">
      <formula>NOT(ISERROR(SEARCH("Not Started",#REF!!#REF!)))</formula>
    </cfRule>
  </conditionalFormatting>
  <conditionalFormatting sqref="E134">
    <cfRule type="expression" priority="245" aboveAverage="0" equalAverage="0" bottom="0" percent="0" rank="0" text="" dxfId="0">
      <formula>NOT(ISERROR(SEARCH("Not Started",#REF!!#REF!)))</formula>
    </cfRule>
    <cfRule type="expression" priority="246" aboveAverage="0" equalAverage="0" bottom="0" percent="0" rank="0" text="" dxfId="0">
      <formula>NOT(ISERROR(SEARCH("Not Started",#REF!!#REF!)))</formula>
    </cfRule>
    <cfRule type="expression" priority="247" aboveAverage="0" equalAverage="0" bottom="0" percent="0" rank="0" text="" dxfId="0">
      <formula>NOT(ISERROR(SEARCH("Not Started",#REF!!#REF!)))</formula>
    </cfRule>
  </conditionalFormatting>
  <conditionalFormatting sqref="E134">
    <cfRule type="expression" priority="248" aboveAverage="0" equalAverage="0" bottom="0" percent="0" rank="0" text="" dxfId="0">
      <formula>NOT(ISERROR(SEARCH("Not Started",#REF!!#REF!)))</formula>
    </cfRule>
    <cfRule type="expression" priority="249" aboveAverage="0" equalAverage="0" bottom="0" percent="0" rank="0" text="" dxfId="0">
      <formula>NOT(ISERROR(SEARCH("Not Started",#REF!!#REF!)))</formula>
    </cfRule>
    <cfRule type="expression" priority="250" aboveAverage="0" equalAverage="0" bottom="0" percent="0" rank="0" text="" dxfId="0">
      <formula>NOT(ISERROR(SEARCH("Not Started",#REF!!#REF!)))</formula>
    </cfRule>
  </conditionalFormatting>
  <conditionalFormatting sqref="C134">
    <cfRule type="expression" priority="251" aboveAverage="0" equalAverage="0" bottom="0" percent="0" rank="0" text="" dxfId="0">
      <formula>NOT(ISERROR(SEARCH("Not Started",#REF!!#REF!)))</formula>
    </cfRule>
    <cfRule type="expression" priority="252" aboveAverage="0" equalAverage="0" bottom="0" percent="0" rank="0" text="" dxfId="0">
      <formula>NOT(ISERROR(SEARCH("Not Started",#REF!!#REF!)))</formula>
    </cfRule>
    <cfRule type="expression" priority="253" aboveAverage="0" equalAverage="0" bottom="0" percent="0" rank="0" text="" dxfId="0">
      <formula>NOT(ISERROR(SEARCH("Not Started",#REF!!#REF!)))</formula>
    </cfRule>
  </conditionalFormatting>
  <conditionalFormatting sqref="C134">
    <cfRule type="expression" priority="254" aboveAverage="0" equalAverage="0" bottom="0" percent="0" rank="0" text="" dxfId="0">
      <formula>NOT(ISERROR(SEARCH("Not Started",#REF!!#REF!)))</formula>
    </cfRule>
    <cfRule type="expression" priority="255" aboveAverage="0" equalAverage="0" bottom="0" percent="0" rank="0" text="" dxfId="0">
      <formula>NOT(ISERROR(SEARCH("Not Started",#REF!!#REF!)))</formula>
    </cfRule>
    <cfRule type="expression" priority="256" aboveAverage="0" equalAverage="0" bottom="0" percent="0" rank="0" text="" dxfId="0">
      <formula>NOT(ISERROR(SEARCH("Not Started",#REF!!#REF!)))</formula>
    </cfRule>
  </conditionalFormatting>
  <conditionalFormatting sqref="E135">
    <cfRule type="expression" priority="257" aboveAverage="0" equalAverage="0" bottom="0" percent="0" rank="0" text="" dxfId="0">
      <formula>NOT(ISERROR(SEARCH("Not Started",#REF!!#REF!)))</formula>
    </cfRule>
    <cfRule type="expression" priority="258" aboveAverage="0" equalAverage="0" bottom="0" percent="0" rank="0" text="" dxfId="0">
      <formula>NOT(ISERROR(SEARCH("Not Started",#REF!!#REF!)))</formula>
    </cfRule>
    <cfRule type="expression" priority="259" aboveAverage="0" equalAverage="0" bottom="0" percent="0" rank="0" text="" dxfId="0">
      <formula>NOT(ISERROR(SEARCH("Not Started",#REF!!#REF!)))</formula>
    </cfRule>
  </conditionalFormatting>
  <conditionalFormatting sqref="E135">
    <cfRule type="expression" priority="260" aboveAverage="0" equalAverage="0" bottom="0" percent="0" rank="0" text="" dxfId="0">
      <formula>NOT(ISERROR(SEARCH("Not Started",#REF!!#REF!)))</formula>
    </cfRule>
    <cfRule type="expression" priority="261" aboveAverage="0" equalAverage="0" bottom="0" percent="0" rank="0" text="" dxfId="0">
      <formula>NOT(ISERROR(SEARCH("Not Started",#REF!!#REF!)))</formula>
    </cfRule>
    <cfRule type="expression" priority="262" aboveAverage="0" equalAverage="0" bottom="0" percent="0" rank="0" text="" dxfId="0">
      <formula>NOT(ISERROR(SEARCH("Not Started",#REF!!#REF!)))</formula>
    </cfRule>
  </conditionalFormatting>
  <conditionalFormatting sqref="C135">
    <cfRule type="expression" priority="263" aboveAverage="0" equalAverage="0" bottom="0" percent="0" rank="0" text="" dxfId="0">
      <formula>NOT(ISERROR(SEARCH("Not Started",#REF!!#REF!)))</formula>
    </cfRule>
    <cfRule type="expression" priority="264" aboveAverage="0" equalAverage="0" bottom="0" percent="0" rank="0" text="" dxfId="0">
      <formula>NOT(ISERROR(SEARCH("Not Started",#REF!!#REF!)))</formula>
    </cfRule>
    <cfRule type="expression" priority="265" aboveAverage="0" equalAverage="0" bottom="0" percent="0" rank="0" text="" dxfId="0">
      <formula>NOT(ISERROR(SEARCH("Not Started",#REF!!#REF!)))</formula>
    </cfRule>
  </conditionalFormatting>
  <conditionalFormatting sqref="C136">
    <cfRule type="expression" priority="266" aboveAverage="0" equalAverage="0" bottom="0" percent="0" rank="0" text="" dxfId="0">
      <formula>NOT(ISERROR(SEARCH("Not Started",#REF!!#REF!)))</formula>
    </cfRule>
    <cfRule type="expression" priority="267" aboveAverage="0" equalAverage="0" bottom="0" percent="0" rank="0" text="" dxfId="0">
      <formula>NOT(ISERROR(SEARCH("Not Started",#REF!!#REF!)))</formula>
    </cfRule>
    <cfRule type="expression" priority="268" aboveAverage="0" equalAverage="0" bottom="0" percent="0" rank="0" text="" dxfId="0">
      <formula>NOT(ISERROR(SEARCH("Not Started",#REF!!#REF!)))</formula>
    </cfRule>
  </conditionalFormatting>
  <conditionalFormatting sqref="C136">
    <cfRule type="expression" priority="269" aboveAverage="0" equalAverage="0" bottom="0" percent="0" rank="0" text="" dxfId="0">
      <formula>NOT(ISERROR(SEARCH("Not Started",#REF!!#REF!)))</formula>
    </cfRule>
    <cfRule type="expression" priority="270" aboveAverage="0" equalAverage="0" bottom="0" percent="0" rank="0" text="" dxfId="0">
      <formula>NOT(ISERROR(SEARCH("Not Started",#REF!!#REF!)))</formula>
    </cfRule>
    <cfRule type="expression" priority="271" aboveAverage="0" equalAverage="0" bottom="0" percent="0" rank="0" text="" dxfId="0">
      <formula>NOT(ISERROR(SEARCH("Not Started",#REF!!#REF!)))</formula>
    </cfRule>
  </conditionalFormatting>
  <conditionalFormatting sqref="C145">
    <cfRule type="expression" priority="272" aboveAverage="0" equalAverage="0" bottom="0" percent="0" rank="0" text="" dxfId="0">
      <formula>NOT(ISERROR(SEARCH("Not Started",#REF!!#REF!)))</formula>
    </cfRule>
    <cfRule type="expression" priority="273" aboveAverage="0" equalAverage="0" bottom="0" percent="0" rank="0" text="" dxfId="0">
      <formula>NOT(ISERROR(SEARCH("Not Started",#REF!!#REF!)))</formula>
    </cfRule>
    <cfRule type="expression" priority="274" aboveAverage="0" equalAverage="0" bottom="0" percent="0" rank="0" text="" dxfId="0">
      <formula>NOT(ISERROR(SEARCH("Not Started",#REF!!#REF!)))</formula>
    </cfRule>
  </conditionalFormatting>
  <conditionalFormatting sqref="E142">
    <cfRule type="expression" priority="275" aboveAverage="0" equalAverage="0" bottom="0" percent="0" rank="0" text="" dxfId="0">
      <formula>NOT(ISERROR(SEARCH("Not Started",#REF!!#REF!)))</formula>
    </cfRule>
    <cfRule type="expression" priority="276" aboveAverage="0" equalAverage="0" bottom="0" percent="0" rank="0" text="" dxfId="0">
      <formula>NOT(ISERROR(SEARCH("Not Started",#REF!!#REF!)))</formula>
    </cfRule>
    <cfRule type="expression" priority="277" aboveAverage="0" equalAverage="0" bottom="0" percent="0" rank="0" text="" dxfId="0">
      <formula>NOT(ISERROR(SEARCH("Not Started",#REF!!#REF!)))</formula>
    </cfRule>
  </conditionalFormatting>
  <conditionalFormatting sqref="E142">
    <cfRule type="expression" priority="278" aboveAverage="0" equalAverage="0" bottom="0" percent="0" rank="0" text="" dxfId="0">
      <formula>NOT(ISERROR(SEARCH("Not Started",#REF!!#REF!)))</formula>
    </cfRule>
    <cfRule type="expression" priority="279" aboveAverage="0" equalAverage="0" bottom="0" percent="0" rank="0" text="" dxfId="0">
      <formula>NOT(ISERROR(SEARCH("Not Started",#REF!!#REF!)))</formula>
    </cfRule>
    <cfRule type="expression" priority="280" aboveAverage="0" equalAverage="0" bottom="0" percent="0" rank="0" text="" dxfId="0">
      <formula>NOT(ISERROR(SEARCH("Not Started",#REF!!#REF!)))</formula>
    </cfRule>
  </conditionalFormatting>
  <conditionalFormatting sqref="C142">
    <cfRule type="expression" priority="281" aboveAverage="0" equalAverage="0" bottom="0" percent="0" rank="0" text="" dxfId="0">
      <formula>NOT(ISERROR(SEARCH("Not Started",#REF!!#REF!)))</formula>
    </cfRule>
    <cfRule type="expression" priority="282" aboveAverage="0" equalAverage="0" bottom="0" percent="0" rank="0" text="" dxfId="0">
      <formula>NOT(ISERROR(SEARCH("Not Started",#REF!!#REF!)))</formula>
    </cfRule>
    <cfRule type="expression" priority="283" aboveAverage="0" equalAverage="0" bottom="0" percent="0" rank="0" text="" dxfId="0">
      <formula>NOT(ISERROR(SEARCH("Not Started",#REF!!#REF!)))</formula>
    </cfRule>
  </conditionalFormatting>
  <conditionalFormatting sqref="C142">
    <cfRule type="expression" priority="284" aboveAverage="0" equalAverage="0" bottom="0" percent="0" rank="0" text="" dxfId="0">
      <formula>NOT(ISERROR(SEARCH("Not Started",#REF!!#REF!)))</formula>
    </cfRule>
    <cfRule type="expression" priority="285" aboveAverage="0" equalAverage="0" bottom="0" percent="0" rank="0" text="" dxfId="0">
      <formula>NOT(ISERROR(SEARCH("Not Started",#REF!!#REF!)))</formula>
    </cfRule>
    <cfRule type="expression" priority="286" aboveAverage="0" equalAverage="0" bottom="0" percent="0" rank="0" text="" dxfId="0">
      <formula>NOT(ISERROR(SEARCH("Not Started",#REF!!#REF!)))</formula>
    </cfRule>
  </conditionalFormatting>
  <conditionalFormatting sqref="E144">
    <cfRule type="expression" priority="287" aboveAverage="0" equalAverage="0" bottom="0" percent="0" rank="0" text="" dxfId="0">
      <formula>NOT(ISERROR(SEARCH("Not Started",#REF!!#REF!)))</formula>
    </cfRule>
    <cfRule type="expression" priority="288" aboveAverage="0" equalAverage="0" bottom="0" percent="0" rank="0" text="" dxfId="0">
      <formula>NOT(ISERROR(SEARCH("Not Started",#REF!!#REF!)))</formula>
    </cfRule>
    <cfRule type="expression" priority="289" aboveAverage="0" equalAverage="0" bottom="0" percent="0" rank="0" text="" dxfId="0">
      <formula>NOT(ISERROR(SEARCH("Not Started",#REF!!#REF!)))</formula>
    </cfRule>
  </conditionalFormatting>
  <conditionalFormatting sqref="E144">
    <cfRule type="expression" priority="290" aboveAverage="0" equalAverage="0" bottom="0" percent="0" rank="0" text="" dxfId="0">
      <formula>NOT(ISERROR(SEARCH("Not Started",#REF!!#REF!)))</formula>
    </cfRule>
    <cfRule type="expression" priority="291" aboveAverage="0" equalAverage="0" bottom="0" percent="0" rank="0" text="" dxfId="0">
      <formula>NOT(ISERROR(SEARCH("Not Started",#REF!!#REF!)))</formula>
    </cfRule>
    <cfRule type="expression" priority="292" aboveAverage="0" equalAverage="0" bottom="0" percent="0" rank="0" text="" dxfId="0">
      <formula>NOT(ISERROR(SEARCH("Not Started",#REF!!#REF!)))</formula>
    </cfRule>
  </conditionalFormatting>
  <conditionalFormatting sqref="C144">
    <cfRule type="expression" priority="293" aboveAverage="0" equalAverage="0" bottom="0" percent="0" rank="0" text="" dxfId="0">
      <formula>NOT(ISERROR(SEARCH("Not Started",#REF!!#REF!)))</formula>
    </cfRule>
    <cfRule type="expression" priority="294" aboveAverage="0" equalAverage="0" bottom="0" percent="0" rank="0" text="" dxfId="0">
      <formula>NOT(ISERROR(SEARCH("Not Started",#REF!!#REF!)))</formula>
    </cfRule>
    <cfRule type="expression" priority="295" aboveAverage="0" equalAverage="0" bottom="0" percent="0" rank="0" text="" dxfId="0">
      <formula>NOT(ISERROR(SEARCH("Not Started",#REF!!#REF!)))</formula>
    </cfRule>
  </conditionalFormatting>
  <conditionalFormatting sqref="C144">
    <cfRule type="expression" priority="296" aboveAverage="0" equalAverage="0" bottom="0" percent="0" rank="0" text="" dxfId="0">
      <formula>NOT(ISERROR(SEARCH("Not Started",#REF!!#REF!)))</formula>
    </cfRule>
    <cfRule type="expression" priority="297" aboveAverage="0" equalAverage="0" bottom="0" percent="0" rank="0" text="" dxfId="0">
      <formula>NOT(ISERROR(SEARCH("Not Started",#REF!!#REF!)))</formula>
    </cfRule>
    <cfRule type="expression" priority="298" aboveAverage="0" equalAverage="0" bottom="0" percent="0" rank="0" text="" dxfId="0">
      <formula>NOT(ISERROR(SEARCH("Not Started",#REF!!#REF!)))</formula>
    </cfRule>
  </conditionalFormatting>
  <conditionalFormatting sqref="E144">
    <cfRule type="expression" priority="299" aboveAverage="0" equalAverage="0" bottom="0" percent="0" rank="0" text="" dxfId="0">
      <formula>NOT(ISERROR(SEARCH("Not Started",#REF!!#REF!)))</formula>
    </cfRule>
    <cfRule type="expression" priority="300" aboveAverage="0" equalAverage="0" bottom="0" percent="0" rank="0" text="" dxfId="0">
      <formula>NOT(ISERROR(SEARCH("Not Started",#REF!!#REF!)))</formula>
    </cfRule>
    <cfRule type="expression" priority="301" aboveAverage="0" equalAverage="0" bottom="0" percent="0" rank="0" text="" dxfId="0">
      <formula>NOT(ISERROR(SEARCH("Not Started",#REF!!#REF!)))</formula>
    </cfRule>
  </conditionalFormatting>
  <conditionalFormatting sqref="E144">
    <cfRule type="expression" priority="302" aboveAverage="0" equalAverage="0" bottom="0" percent="0" rank="0" text="" dxfId="0">
      <formula>NOT(ISERROR(SEARCH("Not Started",#REF!!#REF!)))</formula>
    </cfRule>
    <cfRule type="expression" priority="303" aboveAverage="0" equalAverage="0" bottom="0" percent="0" rank="0" text="" dxfId="0">
      <formula>NOT(ISERROR(SEARCH("Not Started",#REF!!#REF!)))</formula>
    </cfRule>
    <cfRule type="expression" priority="304" aboveAverage="0" equalAverage="0" bottom="0" percent="0" rank="0" text="" dxfId="0">
      <formula>NOT(ISERROR(SEARCH("Not Started",#REF!!#REF!)))</formula>
    </cfRule>
  </conditionalFormatting>
  <conditionalFormatting sqref="C144">
    <cfRule type="expression" priority="305" aboveAverage="0" equalAverage="0" bottom="0" percent="0" rank="0" text="" dxfId="0">
      <formula>NOT(ISERROR(SEARCH("Not Started",#REF!!#REF!)))</formula>
    </cfRule>
    <cfRule type="expression" priority="306" aboveAverage="0" equalAverage="0" bottom="0" percent="0" rank="0" text="" dxfId="0">
      <formula>NOT(ISERROR(SEARCH("Not Started",#REF!!#REF!)))</formula>
    </cfRule>
    <cfRule type="expression" priority="307" aboveAverage="0" equalAverage="0" bottom="0" percent="0" rank="0" text="" dxfId="0">
      <formula>NOT(ISERROR(SEARCH("Not Started",#REF!!#REF!)))</formula>
    </cfRule>
  </conditionalFormatting>
  <conditionalFormatting sqref="C144">
    <cfRule type="expression" priority="308" aboveAverage="0" equalAverage="0" bottom="0" percent="0" rank="0" text="" dxfId="0">
      <formula>NOT(ISERROR(SEARCH("Not Started",#REF!!#REF!)))</formula>
    </cfRule>
    <cfRule type="expression" priority="309" aboveAverage="0" equalAverage="0" bottom="0" percent="0" rank="0" text="" dxfId="0">
      <formula>NOT(ISERROR(SEARCH("Not Started",#REF!!#REF!)))</formula>
    </cfRule>
    <cfRule type="expression" priority="310" aboveAverage="0" equalAverage="0" bottom="0" percent="0" rank="0" text="" dxfId="0">
      <formula>NOT(ISERROR(SEARCH("Not Started",#REF!!#REF!)))</formula>
    </cfRule>
  </conditionalFormatting>
  <conditionalFormatting sqref="E138">
    <cfRule type="expression" priority="311" aboveAverage="0" equalAverage="0" bottom="0" percent="0" rank="0" text="" dxfId="0">
      <formula>NOT(ISERROR(SEARCH("Not Started",#REF!!#REF!)))</formula>
    </cfRule>
    <cfRule type="expression" priority="312" aboveAverage="0" equalAverage="0" bottom="0" percent="0" rank="0" text="" dxfId="0">
      <formula>NOT(ISERROR(SEARCH("Not Started",#REF!!#REF!)))</formula>
    </cfRule>
    <cfRule type="expression" priority="313" aboveAverage="0" equalAverage="0" bottom="0" percent="0" rank="0" text="" dxfId="0">
      <formula>NOT(ISERROR(SEARCH("Not Started",#REF!!#REF!)))</formula>
    </cfRule>
  </conditionalFormatting>
  <conditionalFormatting sqref="E138">
    <cfRule type="expression" priority="314" aboveAverage="0" equalAverage="0" bottom="0" percent="0" rank="0" text="" dxfId="0">
      <formula>NOT(ISERROR(SEARCH("Not Started",#REF!!#REF!)))</formula>
    </cfRule>
    <cfRule type="expression" priority="315" aboveAverage="0" equalAverage="0" bottom="0" percent="0" rank="0" text="" dxfId="0">
      <formula>NOT(ISERROR(SEARCH("Not Started",#REF!!#REF!)))</formula>
    </cfRule>
    <cfRule type="expression" priority="316" aboveAverage="0" equalAverage="0" bottom="0" percent="0" rank="0" text="" dxfId="0">
      <formula>NOT(ISERROR(SEARCH("Not Started",#REF!!#REF!)))</formula>
    </cfRule>
  </conditionalFormatting>
  <conditionalFormatting sqref="C138">
    <cfRule type="expression" priority="317" aboveAverage="0" equalAverage="0" bottom="0" percent="0" rank="0" text="" dxfId="0">
      <formula>NOT(ISERROR(SEARCH("Not Started",#REF!!#REF!)))</formula>
    </cfRule>
    <cfRule type="expression" priority="318" aboveAverage="0" equalAverage="0" bottom="0" percent="0" rank="0" text="" dxfId="0">
      <formula>NOT(ISERROR(SEARCH("Not Started",#REF!!#REF!)))</formula>
    </cfRule>
    <cfRule type="expression" priority="319" aboveAverage="0" equalAverage="0" bottom="0" percent="0" rank="0" text="" dxfId="0">
      <formula>NOT(ISERROR(SEARCH("Not Started",#REF!!#REF!)))</formula>
    </cfRule>
  </conditionalFormatting>
  <conditionalFormatting sqref="C138">
    <cfRule type="expression" priority="320" aboveAverage="0" equalAverage="0" bottom="0" percent="0" rank="0" text="" dxfId="0">
      <formula>NOT(ISERROR(SEARCH("Not Started",#REF!!#REF!)))</formula>
    </cfRule>
    <cfRule type="expression" priority="321" aboveAverage="0" equalAverage="0" bottom="0" percent="0" rank="0" text="" dxfId="0">
      <formula>NOT(ISERROR(SEARCH("Not Started",#REF!!#REF!)))</formula>
    </cfRule>
    <cfRule type="expression" priority="322" aboveAverage="0" equalAverage="0" bottom="0" percent="0" rank="0" text="" dxfId="0">
      <formula>NOT(ISERROR(SEARCH("Not Started",#REF!!#REF!)))</formula>
    </cfRule>
  </conditionalFormatting>
  <conditionalFormatting sqref="E136">
    <cfRule type="expression" priority="323" aboveAverage="0" equalAverage="0" bottom="0" percent="0" rank="0" text="" dxfId="0">
      <formula>NOT(ISERROR(SEARCH("Not Started",#REF!!#REF!)))</formula>
    </cfRule>
    <cfRule type="expression" priority="324" aboveAverage="0" equalAverage="0" bottom="0" percent="0" rank="0" text="" dxfId="0">
      <formula>NOT(ISERROR(SEARCH("Not Started",#REF!!#REF!)))</formula>
    </cfRule>
    <cfRule type="expression" priority="325" aboveAverage="0" equalAverage="0" bottom="0" percent="0" rank="0" text="" dxfId="0">
      <formula>NOT(ISERROR(SEARCH("Not Started",#REF!!#REF!)))</formula>
    </cfRule>
  </conditionalFormatting>
  <conditionalFormatting sqref="E136">
    <cfRule type="expression" priority="326" aboveAverage="0" equalAverage="0" bottom="0" percent="0" rank="0" text="" dxfId="0">
      <formula>NOT(ISERROR(SEARCH("Not Started",#REF!!#REF!)))</formula>
    </cfRule>
    <cfRule type="expression" priority="327" aboveAverage="0" equalAverage="0" bottom="0" percent="0" rank="0" text="" dxfId="0">
      <formula>NOT(ISERROR(SEARCH("Not Started",#REF!!#REF!)))</formula>
    </cfRule>
    <cfRule type="expression" priority="328" aboveAverage="0" equalAverage="0" bottom="0" percent="0" rank="0" text="" dxfId="0">
      <formula>NOT(ISERROR(SEARCH("Not Started",#REF!!#REF!)))</formula>
    </cfRule>
  </conditionalFormatting>
  <conditionalFormatting sqref="E139">
    <cfRule type="expression" priority="329" aboveAverage="0" equalAverage="0" bottom="0" percent="0" rank="0" text="" dxfId="0">
      <formula>NOT(ISERROR(SEARCH("Not Started",#REF!!#REF!)))</formula>
    </cfRule>
    <cfRule type="expression" priority="330" aboveAverage="0" equalAverage="0" bottom="0" percent="0" rank="0" text="" dxfId="0">
      <formula>NOT(ISERROR(SEARCH("Not Started",#REF!!#REF!)))</formula>
    </cfRule>
    <cfRule type="expression" priority="331" aboveAverage="0" equalAverage="0" bottom="0" percent="0" rank="0" text="" dxfId="0">
      <formula>NOT(ISERROR(SEARCH("Not Started",#REF!!#REF!)))</formula>
    </cfRule>
  </conditionalFormatting>
  <conditionalFormatting sqref="E139">
    <cfRule type="expression" priority="332" aboveAverage="0" equalAverage="0" bottom="0" percent="0" rank="0" text="" dxfId="0">
      <formula>NOT(ISERROR(SEARCH("Not Started",#REF!!#REF!)))</formula>
    </cfRule>
    <cfRule type="expression" priority="333" aboveAverage="0" equalAverage="0" bottom="0" percent="0" rank="0" text="" dxfId="0">
      <formula>NOT(ISERROR(SEARCH("Not Started",#REF!!#REF!)))</formula>
    </cfRule>
    <cfRule type="expression" priority="334" aboveAverage="0" equalAverage="0" bottom="0" percent="0" rank="0" text="" dxfId="0">
      <formula>NOT(ISERROR(SEARCH("Not Started",#REF!!#REF!)))</formula>
    </cfRule>
  </conditionalFormatting>
  <conditionalFormatting sqref="C146">
    <cfRule type="expression" priority="335" aboveAverage="0" equalAverage="0" bottom="0" percent="0" rank="0" text="" dxfId="0">
      <formula>NOT(ISERROR(SEARCH("Not Started",#REF!!#REF!)))</formula>
    </cfRule>
    <cfRule type="expression" priority="336" aboveAverage="0" equalAverage="0" bottom="0" percent="0" rank="0" text="" dxfId="0">
      <formula>NOT(ISERROR(SEARCH("Not Started",#REF!!#REF!)))</formula>
    </cfRule>
    <cfRule type="expression" priority="337" aboveAverage="0" equalAverage="0" bottom="0" percent="0" rank="0" text="" dxfId="0">
      <formula>NOT(ISERROR(SEARCH("Not Started",#REF!!#REF!)))</formula>
    </cfRule>
  </conditionalFormatting>
  <conditionalFormatting sqref="C147">
    <cfRule type="expression" priority="338" aboveAverage="0" equalAverage="0" bottom="0" percent="0" rank="0" text="" dxfId="0">
      <formula>NOT(ISERROR(SEARCH("Not Started",#REF!!#REF!)))</formula>
    </cfRule>
    <cfRule type="expression" priority="339" aboveAverage="0" equalAverage="0" bottom="0" percent="0" rank="0" text="" dxfId="0">
      <formula>NOT(ISERROR(SEARCH("Not Started",#REF!!#REF!)))</formula>
    </cfRule>
    <cfRule type="expression" priority="340" aboveAverage="0" equalAverage="0" bottom="0" percent="0" rank="0" text="" dxfId="0">
      <formula>NOT(ISERROR(SEARCH("Not Started",#REF!!#REF!)))</formula>
    </cfRule>
  </conditionalFormatting>
  <conditionalFormatting sqref="C148">
    <cfRule type="expression" priority="341" aboveAverage="0" equalAverage="0" bottom="0" percent="0" rank="0" text="" dxfId="0">
      <formula>NOT(ISERROR(SEARCH("Not Started",#REF!!#REF!)))</formula>
    </cfRule>
    <cfRule type="expression" priority="342" aboveAverage="0" equalAverage="0" bottom="0" percent="0" rank="0" text="" dxfId="0">
      <formula>NOT(ISERROR(SEARCH("Not Started",#REF!!#REF!)))</formula>
    </cfRule>
    <cfRule type="expression" priority="343" aboveAverage="0" equalAverage="0" bottom="0" percent="0" rank="0" text="" dxfId="0">
      <formula>NOT(ISERROR(SEARCH("Not Started",#REF!!#REF!)))</formula>
    </cfRule>
  </conditionalFormatting>
  <conditionalFormatting sqref="E149">
    <cfRule type="expression" priority="344" aboveAverage="0" equalAverage="0" bottom="0" percent="0" rank="0" text="" dxfId="0">
      <formula>NOT(ISERROR(SEARCH("Not Started",#REF!!#REF!)))</formula>
    </cfRule>
    <cfRule type="expression" priority="345" aboveAverage="0" equalAverage="0" bottom="0" percent="0" rank="0" text="" dxfId="0">
      <formula>NOT(ISERROR(SEARCH("Not Started",#REF!!#REF!)))</formula>
    </cfRule>
    <cfRule type="expression" priority="346" aboveAverage="0" equalAverage="0" bottom="0" percent="0" rank="0" text="" dxfId="0">
      <formula>NOT(ISERROR(SEARCH("Not Started",#REF!!#REF!)))</formula>
    </cfRule>
  </conditionalFormatting>
  <conditionalFormatting sqref="E149">
    <cfRule type="expression" priority="347" aboveAverage="0" equalAverage="0" bottom="0" percent="0" rank="0" text="" dxfId="0">
      <formula>NOT(ISERROR(SEARCH("Not Started",#REF!!#REF!)))</formula>
    </cfRule>
    <cfRule type="expression" priority="348" aboveAverage="0" equalAverage="0" bottom="0" percent="0" rank="0" text="" dxfId="0">
      <formula>NOT(ISERROR(SEARCH("Not Started",#REF!!#REF!)))</formula>
    </cfRule>
    <cfRule type="expression" priority="349" aboveAverage="0" equalAverage="0" bottom="0" percent="0" rank="0" text="" dxfId="0">
      <formula>NOT(ISERROR(SEARCH("Not Started",#REF!!#REF!)))</formula>
    </cfRule>
  </conditionalFormatting>
  <conditionalFormatting sqref="C149">
    <cfRule type="expression" priority="350" aboveAverage="0" equalAverage="0" bottom="0" percent="0" rank="0" text="" dxfId="0">
      <formula>NOT(ISERROR(SEARCH("Not Started",#REF!!#REF!)))</formula>
    </cfRule>
    <cfRule type="expression" priority="351" aboveAverage="0" equalAverage="0" bottom="0" percent="0" rank="0" text="" dxfId="0">
      <formula>NOT(ISERROR(SEARCH("Not Started",#REF!!#REF!)))</formula>
    </cfRule>
    <cfRule type="expression" priority="352" aboveAverage="0" equalAverage="0" bottom="0" percent="0" rank="0" text="" dxfId="0">
      <formula>NOT(ISERROR(SEARCH("Not Started",#REF!!#REF!)))</formula>
    </cfRule>
  </conditionalFormatting>
  <conditionalFormatting sqref="C149">
    <cfRule type="expression" priority="353" aboveAverage="0" equalAverage="0" bottom="0" percent="0" rank="0" text="" dxfId="0">
      <formula>NOT(ISERROR(SEARCH("Not Started",#REF!!#REF!)))</formula>
    </cfRule>
    <cfRule type="expression" priority="354" aboveAverage="0" equalAverage="0" bottom="0" percent="0" rank="0" text="" dxfId="0">
      <formula>NOT(ISERROR(SEARCH("Not Started",#REF!!#REF!)))</formula>
    </cfRule>
    <cfRule type="expression" priority="355" aboveAverage="0" equalAverage="0" bottom="0" percent="0" rank="0" text="" dxfId="0">
      <formula>NOT(ISERROR(SEARCH("Not Started",#REF!!#REF!)))</formula>
    </cfRule>
  </conditionalFormatting>
  <conditionalFormatting sqref="E85">
    <cfRule type="expression" priority="356" aboveAverage="0" equalAverage="0" bottom="0" percent="0" rank="0" text="" dxfId="0">
      <formula>NOT(ISERROR(SEARCH("Not Started",#REF!!#REF!)))</formula>
    </cfRule>
    <cfRule type="expression" priority="357" aboveAverage="0" equalAverage="0" bottom="0" percent="0" rank="0" text="" dxfId="0">
      <formula>NOT(ISERROR(SEARCH("Not Started",#REF!!#REF!)))</formula>
    </cfRule>
    <cfRule type="expression" priority="358" aboveAverage="0" equalAverage="0" bottom="0" percent="0" rank="0" text="" dxfId="0">
      <formula>NOT(ISERROR(SEARCH("Not Started",#REF!!#REF!)))</formula>
    </cfRule>
  </conditionalFormatting>
  <conditionalFormatting sqref="E85">
    <cfRule type="expression" priority="359" aboveAverage="0" equalAverage="0" bottom="0" percent="0" rank="0" text="" dxfId="0">
      <formula>NOT(ISERROR(SEARCH("Not Started",#REF!!#REF!)))</formula>
    </cfRule>
    <cfRule type="expression" priority="360" aboveAverage="0" equalAverage="0" bottom="0" percent="0" rank="0" text="" dxfId="0">
      <formula>NOT(ISERROR(SEARCH("Not Started",#REF!!#REF!)))</formula>
    </cfRule>
    <cfRule type="expression" priority="361" aboveAverage="0" equalAverage="0" bottom="0" percent="0" rank="0" text="" dxfId="0">
      <formula>NOT(ISERROR(SEARCH("Not Started",#REF!!#REF!)))</formula>
    </cfRule>
  </conditionalFormatting>
  <conditionalFormatting sqref="C85">
    <cfRule type="expression" priority="362" aboveAverage="0" equalAverage="0" bottom="0" percent="0" rank="0" text="" dxfId="0">
      <formula>NOT(ISERROR(SEARCH("Not Started",#REF!!#REF!)))</formula>
    </cfRule>
    <cfRule type="expression" priority="363" aboveAverage="0" equalAverage="0" bottom="0" percent="0" rank="0" text="" dxfId="0">
      <formula>NOT(ISERROR(SEARCH("Not Started",#REF!!#REF!)))</formula>
    </cfRule>
    <cfRule type="expression" priority="364" aboveAverage="0" equalAverage="0" bottom="0" percent="0" rank="0" text="" dxfId="0">
      <formula>NOT(ISERROR(SEARCH("Not Started",#REF!!#REF!)))</formula>
    </cfRule>
  </conditionalFormatting>
  <conditionalFormatting sqref="E93">
    <cfRule type="expression" priority="365" aboveAverage="0" equalAverage="0" bottom="0" percent="0" rank="0" text="" dxfId="0">
      <formula>NOT(ISERROR(SEARCH("Not Started",#REF!!#REF!)))</formula>
    </cfRule>
    <cfRule type="expression" priority="366" aboveAverage="0" equalAverage="0" bottom="0" percent="0" rank="0" text="" dxfId="0">
      <formula>NOT(ISERROR(SEARCH("Not Started",#REF!!#REF!)))</formula>
    </cfRule>
    <cfRule type="expression" priority="367" aboveAverage="0" equalAverage="0" bottom="0" percent="0" rank="0" text="" dxfId="0">
      <formula>NOT(ISERROR(SEARCH("Not Started",#REF!!#REF!)))</formula>
    </cfRule>
  </conditionalFormatting>
  <conditionalFormatting sqref="E93">
    <cfRule type="expression" priority="368" aboveAverage="0" equalAverage="0" bottom="0" percent="0" rank="0" text="" dxfId="0">
      <formula>NOT(ISERROR(SEARCH("Not Started",#REF!!#REF!)))</formula>
    </cfRule>
    <cfRule type="expression" priority="369" aboveAverage="0" equalAverage="0" bottom="0" percent="0" rank="0" text="" dxfId="0">
      <formula>NOT(ISERROR(SEARCH("Not Started",#REF!!#REF!)))</formula>
    </cfRule>
    <cfRule type="expression" priority="370" aboveAverage="0" equalAverage="0" bottom="0" percent="0" rank="0" text="" dxfId="0">
      <formula>NOT(ISERROR(SEARCH("Not Started",#REF!!#REF!)))</formula>
    </cfRule>
  </conditionalFormatting>
  <conditionalFormatting sqref="E94">
    <cfRule type="expression" priority="371" aboveAverage="0" equalAverage="0" bottom="0" percent="0" rank="0" text="" dxfId="0">
      <formula>NOT(ISERROR(SEARCH("Not Started",#REF!!#REF!)))</formula>
    </cfRule>
    <cfRule type="expression" priority="372" aboveAverage="0" equalAverage="0" bottom="0" percent="0" rank="0" text="" dxfId="0">
      <formula>NOT(ISERROR(SEARCH("Not Started",#REF!!#REF!)))</formula>
    </cfRule>
    <cfRule type="expression" priority="373" aboveAverage="0" equalAverage="0" bottom="0" percent="0" rank="0" text="" dxfId="0">
      <formula>NOT(ISERROR(SEARCH("Not Started",#REF!!#REF!)))</formula>
    </cfRule>
  </conditionalFormatting>
  <conditionalFormatting sqref="C93">
    <cfRule type="expression" priority="374" aboveAverage="0" equalAverage="0" bottom="0" percent="0" rank="0" text="" dxfId="0">
      <formula>NOT(ISERROR(SEARCH("Not Started",#REF!!#REF!)))</formula>
    </cfRule>
    <cfRule type="expression" priority="375" aboveAverage="0" equalAverage="0" bottom="0" percent="0" rank="0" text="" dxfId="0">
      <formula>NOT(ISERROR(SEARCH("Not Started",#REF!!#REF!)))</formula>
    </cfRule>
    <cfRule type="expression" priority="376" aboveAverage="0" equalAverage="0" bottom="0" percent="0" rank="0" text="" dxfId="0">
      <formula>NOT(ISERROR(SEARCH("Not Started",#REF!!#REF!)))</formula>
    </cfRule>
  </conditionalFormatting>
  <conditionalFormatting sqref="C93">
    <cfRule type="expression" priority="377" aboveAverage="0" equalAverage="0" bottom="0" percent="0" rank="0" text="" dxfId="0">
      <formula>NOT(ISERROR(SEARCH("Not Started",#REF!!#REF!)))</formula>
    </cfRule>
    <cfRule type="expression" priority="378" aboveAverage="0" equalAverage="0" bottom="0" percent="0" rank="0" text="" dxfId="0">
      <formula>NOT(ISERROR(SEARCH("Not Started",#REF!!#REF!)))</formula>
    </cfRule>
    <cfRule type="expression" priority="379" aboveAverage="0" equalAverage="0" bottom="0" percent="0" rank="0" text="" dxfId="0">
      <formula>NOT(ISERROR(SEARCH("Not Started",#REF!!#REF!)))</formula>
    </cfRule>
  </conditionalFormatting>
  <conditionalFormatting sqref="C94">
    <cfRule type="expression" priority="380" aboveAverage="0" equalAverage="0" bottom="0" percent="0" rank="0" text="" dxfId="0">
      <formula>NOT(ISERROR(SEARCH("Not Started",#REF!!#REF!)))</formula>
    </cfRule>
    <cfRule type="expression" priority="381" aboveAverage="0" equalAverage="0" bottom="0" percent="0" rank="0" text="" dxfId="0">
      <formula>NOT(ISERROR(SEARCH("Not Started",#REF!!#REF!)))</formula>
    </cfRule>
    <cfRule type="expression" priority="382" aboveAverage="0" equalAverage="0" bottom="0" percent="0" rank="0" text="" dxfId="0">
      <formula>NOT(ISERROR(SEARCH("Not Started",#REF!!#REF!)))</formula>
    </cfRule>
  </conditionalFormatting>
  <conditionalFormatting sqref="C95">
    <cfRule type="expression" priority="383" aboveAverage="0" equalAverage="0" bottom="0" percent="0" rank="0" text="" dxfId="0">
      <formula>NOT(ISERROR(SEARCH("Not Started",#REF!!#REF!)))</formula>
    </cfRule>
    <cfRule type="expression" priority="384" aboveAverage="0" equalAverage="0" bottom="0" percent="0" rank="0" text="" dxfId="0">
      <formula>NOT(ISERROR(SEARCH("Not Started",#REF!!#REF!)))</formula>
    </cfRule>
    <cfRule type="expression" priority="385" aboveAverage="0" equalAverage="0" bottom="0" percent="0" rank="0" text="" dxfId="0">
      <formula>NOT(ISERROR(SEARCH("Not Started",#REF!!#REF!)))</formula>
    </cfRule>
  </conditionalFormatting>
  <conditionalFormatting sqref="C95">
    <cfRule type="expression" priority="386" aboveAverage="0" equalAverage="0" bottom="0" percent="0" rank="0" text="" dxfId="0">
      <formula>NOT(ISERROR(SEARCH("Not Started",#REF!!#REF!)))</formula>
    </cfRule>
    <cfRule type="expression" priority="387" aboveAverage="0" equalAverage="0" bottom="0" percent="0" rank="0" text="" dxfId="0">
      <formula>NOT(ISERROR(SEARCH("Not Started",#REF!!#REF!)))</formula>
    </cfRule>
    <cfRule type="expression" priority="388" aboveAverage="0" equalAverage="0" bottom="0" percent="0" rank="0" text="" dxfId="0">
      <formula>NOT(ISERROR(SEARCH("Not Started",#REF!!#REF!)))</formula>
    </cfRule>
  </conditionalFormatting>
  <conditionalFormatting sqref="C95">
    <cfRule type="expression" priority="389" aboveAverage="0" equalAverage="0" bottom="0" percent="0" rank="0" text="" dxfId="0">
      <formula>NOT(ISERROR(SEARCH("Not Started",#REF!!#REF!)))</formula>
    </cfRule>
    <cfRule type="expression" priority="390" aboveAverage="0" equalAverage="0" bottom="0" percent="0" rank="0" text="" dxfId="0">
      <formula>NOT(ISERROR(SEARCH("Not Started",#REF!!#REF!)))</formula>
    </cfRule>
    <cfRule type="expression" priority="391" aboveAverage="0" equalAverage="0" bottom="0" percent="0" rank="0" text="" dxfId="0">
      <formula>NOT(ISERROR(SEARCH("Not Started",#REF!!#REF!)))</formula>
    </cfRule>
  </conditionalFormatting>
  <conditionalFormatting sqref="C95">
    <cfRule type="expression" priority="392" aboveAverage="0" equalAverage="0" bottom="0" percent="0" rank="0" text="" dxfId="0">
      <formula>NOT(ISERROR(SEARCH("Not Started",#REF!!#REF!)))</formula>
    </cfRule>
    <cfRule type="expression" priority="393" aboveAverage="0" equalAverage="0" bottom="0" percent="0" rank="0" text="" dxfId="0">
      <formula>NOT(ISERROR(SEARCH("Not Started",#REF!!#REF!)))</formula>
    </cfRule>
    <cfRule type="expression" priority="394" aboveAverage="0" equalAverage="0" bottom="0" percent="0" rank="0" text="" dxfId="0">
      <formula>NOT(ISERROR(SEARCH("Not Started",#REF!!#REF!)))</formula>
    </cfRule>
  </conditionalFormatting>
  <conditionalFormatting sqref="E95">
    <cfRule type="expression" priority="395" aboveAverage="0" equalAverage="0" bottom="0" percent="0" rank="0" text="" dxfId="0">
      <formula>NOT(ISERROR(SEARCH("Not Started",#REF!!#REF!)))</formula>
    </cfRule>
    <cfRule type="expression" priority="396" aboveAverage="0" equalAverage="0" bottom="0" percent="0" rank="0" text="" dxfId="0">
      <formula>NOT(ISERROR(SEARCH("Not Started",#REF!!#REF!)))</formula>
    </cfRule>
    <cfRule type="expression" priority="397" aboveAverage="0" equalAverage="0" bottom="0" percent="0" rank="0" text="" dxfId="0">
      <formula>NOT(ISERROR(SEARCH("Not Started",#REF!!#REF!)))</formula>
    </cfRule>
  </conditionalFormatting>
  <conditionalFormatting sqref="E95">
    <cfRule type="expression" priority="398" aboveAverage="0" equalAverage="0" bottom="0" percent="0" rank="0" text="" dxfId="0">
      <formula>NOT(ISERROR(SEARCH("Not Started",#REF!!#REF!)))</formula>
    </cfRule>
    <cfRule type="expression" priority="399" aboveAverage="0" equalAverage="0" bottom="0" percent="0" rank="0" text="" dxfId="0">
      <formula>NOT(ISERROR(SEARCH("Not Started",#REF!!#REF!)))</formula>
    </cfRule>
    <cfRule type="expression" priority="400" aboveAverage="0" equalAverage="0" bottom="0" percent="0" rank="0" text="" dxfId="0">
      <formula>NOT(ISERROR(SEARCH("Not Started",#REF!!#REF!)))</formula>
    </cfRule>
  </conditionalFormatting>
  <conditionalFormatting sqref="C97:C101">
    <cfRule type="expression" priority="401" aboveAverage="0" equalAverage="0" bottom="0" percent="0" rank="0" text="" dxfId="0">
      <formula>NOT(ISERROR(SEARCH("Not Started",#REF!!#REF!)))</formula>
    </cfRule>
    <cfRule type="expression" priority="402" aboveAverage="0" equalAverage="0" bottom="0" percent="0" rank="0" text="" dxfId="0">
      <formula>NOT(ISERROR(SEARCH("Not Started",#REF!!#REF!)))</formula>
    </cfRule>
    <cfRule type="expression" priority="403" aboveAverage="0" equalAverage="0" bottom="0" percent="0" rank="0" text="" dxfId="0">
      <formula>NOT(ISERROR(SEARCH("Not Started",#REF!!#REF!)))</formula>
    </cfRule>
  </conditionalFormatting>
  <conditionalFormatting sqref="E97:E102">
    <cfRule type="expression" priority="404" aboveAverage="0" equalAverage="0" bottom="0" percent="0" rank="0" text="" dxfId="0">
      <formula>NOT(ISERROR(SEARCH("Not Started",#REF!!#REF!)))</formula>
    </cfRule>
    <cfRule type="expression" priority="405" aboveAverage="0" equalAverage="0" bottom="0" percent="0" rank="0" text="" dxfId="0">
      <formula>NOT(ISERROR(SEARCH("Not Started",#REF!!#REF!)))</formula>
    </cfRule>
    <cfRule type="expression" priority="406" aboveAverage="0" equalAverage="0" bottom="0" percent="0" rank="0" text="" dxfId="0">
      <formula>NOT(ISERROR(SEARCH("Not Started",#REF!!#REF!)))</formula>
    </cfRule>
  </conditionalFormatting>
  <conditionalFormatting sqref="C104">
    <cfRule type="expression" priority="407" aboveAverage="0" equalAverage="0" bottom="0" percent="0" rank="0" text="" dxfId="0">
      <formula>NOT(ISERROR(SEARCH("Not Started",#REF!!#REF!)))</formula>
    </cfRule>
    <cfRule type="expression" priority="408" aboveAverage="0" equalAverage="0" bottom="0" percent="0" rank="0" text="" dxfId="0">
      <formula>NOT(ISERROR(SEARCH("Not Started",#REF!!#REF!)))</formula>
    </cfRule>
    <cfRule type="expression" priority="409" aboveAverage="0" equalAverage="0" bottom="0" percent="0" rank="0" text="" dxfId="0">
      <formula>NOT(ISERROR(SEARCH("Not Started",#REF!!#REF!)))</formula>
    </cfRule>
  </conditionalFormatting>
  <conditionalFormatting sqref="C102">
    <cfRule type="expression" priority="410" aboveAverage="0" equalAverage="0" bottom="0" percent="0" rank="0" text="" dxfId="0">
      <formula>NOT(ISERROR(SEARCH("Not Started",#REF!!#REF!)))</formula>
    </cfRule>
    <cfRule type="expression" priority="411" aboveAverage="0" equalAverage="0" bottom="0" percent="0" rank="0" text="" dxfId="0">
      <formula>NOT(ISERROR(SEARCH("Not Started",#REF!!#REF!)))</formula>
    </cfRule>
    <cfRule type="expression" priority="412" aboveAverage="0" equalAverage="0" bottom="0" percent="0" rank="0" text="" dxfId="0">
      <formula>NOT(ISERROR(SEARCH("Not Started",#REF!!#REF!)))</formula>
    </cfRule>
  </conditionalFormatting>
  <conditionalFormatting sqref="C103">
    <cfRule type="expression" priority="413" aboveAverage="0" equalAverage="0" bottom="0" percent="0" rank="0" text="" dxfId="0">
      <formula>NOT(ISERROR(SEARCH("Not Started",#REF!!#REF!)))</formula>
    </cfRule>
    <cfRule type="expression" priority="414" aboveAverage="0" equalAverage="0" bottom="0" percent="0" rank="0" text="" dxfId="0">
      <formula>NOT(ISERROR(SEARCH("Not Started",#REF!!#REF!)))</formula>
    </cfRule>
    <cfRule type="expression" priority="415" aboveAverage="0" equalAverage="0" bottom="0" percent="0" rank="0" text="" dxfId="0">
      <formula>NOT(ISERROR(SEARCH("Not Started",#REF!!#REF!)))</formula>
    </cfRule>
  </conditionalFormatting>
  <conditionalFormatting sqref="E103">
    <cfRule type="expression" priority="416" aboveAverage="0" equalAverage="0" bottom="0" percent="0" rank="0" text="" dxfId="0">
      <formula>NOT(ISERROR(SEARCH("Not Started",#REF!!#REF!)))</formula>
    </cfRule>
    <cfRule type="expression" priority="417" aboveAverage="0" equalAverage="0" bottom="0" percent="0" rank="0" text="" dxfId="0">
      <formula>NOT(ISERROR(SEARCH("Not Started",#REF!!#REF!)))</formula>
    </cfRule>
    <cfRule type="expression" priority="418" aboveAverage="0" equalAverage="0" bottom="0" percent="0" rank="0" text="" dxfId="0">
      <formula>NOT(ISERROR(SEARCH("Not Started",#REF!!#REF!)))</formula>
    </cfRule>
  </conditionalFormatting>
  <conditionalFormatting sqref="E104">
    <cfRule type="expression" priority="419" aboveAverage="0" equalAverage="0" bottom="0" percent="0" rank="0" text="" dxfId="0">
      <formula>NOT(ISERROR(SEARCH("Not Started",#REF!!#REF!)))</formula>
    </cfRule>
    <cfRule type="expression" priority="420" aboveAverage="0" equalAverage="0" bottom="0" percent="0" rank="0" text="" dxfId="0">
      <formula>NOT(ISERROR(SEARCH("Not Started",#REF!!#REF!)))</formula>
    </cfRule>
    <cfRule type="expression" priority="421" aboveAverage="0" equalAverage="0" bottom="0" percent="0" rank="0" text="" dxfId="0">
      <formula>NOT(ISERROR(SEARCH("Not Started",#REF!!#REF!)))</formula>
    </cfRule>
  </conditionalFormatting>
  <conditionalFormatting sqref="C97">
    <cfRule type="expression" priority="422" aboveAverage="0" equalAverage="0" bottom="0" percent="0" rank="0" text="" dxfId="0">
      <formula>NOT(ISERROR(SEARCH("Not Started",#REF!!#REF!)))</formula>
    </cfRule>
    <cfRule type="expression" priority="423" aboveAverage="0" equalAverage="0" bottom="0" percent="0" rank="0" text="" dxfId="0">
      <formula>NOT(ISERROR(SEARCH("Not Started",#REF!!#REF!)))</formula>
    </cfRule>
    <cfRule type="expression" priority="424" aboveAverage="0" equalAverage="0" bottom="0" percent="0" rank="0" text="" dxfId="0">
      <formula>NOT(ISERROR(SEARCH("Not Started",#REF!!#REF!)))</formula>
    </cfRule>
  </conditionalFormatting>
  <conditionalFormatting sqref="C97">
    <cfRule type="expression" priority="425" aboveAverage="0" equalAverage="0" bottom="0" percent="0" rank="0" text="" dxfId="0">
      <formula>NOT(ISERROR(SEARCH("Not Started",#REF!!#REF!)))</formula>
    </cfRule>
    <cfRule type="expression" priority="426" aboveAverage="0" equalAverage="0" bottom="0" percent="0" rank="0" text="" dxfId="0">
      <formula>NOT(ISERROR(SEARCH("Not Started",#REF!!#REF!)))</formula>
    </cfRule>
    <cfRule type="expression" priority="427" aboveAverage="0" equalAverage="0" bottom="0" percent="0" rank="0" text="" dxfId="0">
      <formula>NOT(ISERROR(SEARCH("Not Started",#REF!!#REF!)))</formula>
    </cfRule>
  </conditionalFormatting>
  <conditionalFormatting sqref="C97">
    <cfRule type="expression" priority="428" aboveAverage="0" equalAverage="0" bottom="0" percent="0" rank="0" text="" dxfId="0">
      <formula>NOT(ISERROR(SEARCH("Not Started",#REF!!#REF!)))</formula>
    </cfRule>
    <cfRule type="expression" priority="429" aboveAverage="0" equalAverage="0" bottom="0" percent="0" rank="0" text="" dxfId="0">
      <formula>NOT(ISERROR(SEARCH("Not Started",#REF!!#REF!)))</formula>
    </cfRule>
    <cfRule type="expression" priority="430" aboveAverage="0" equalAverage="0" bottom="0" percent="0" rank="0" text="" dxfId="0">
      <formula>NOT(ISERROR(SEARCH("Not Started",#REF!!#REF!)))</formula>
    </cfRule>
  </conditionalFormatting>
  <conditionalFormatting sqref="C97">
    <cfRule type="expression" priority="431" aboveAverage="0" equalAverage="0" bottom="0" percent="0" rank="0" text="" dxfId="0">
      <formula>NOT(ISERROR(SEARCH("Not Started",#REF!!#REF!)))</formula>
    </cfRule>
    <cfRule type="expression" priority="432" aboveAverage="0" equalAverage="0" bottom="0" percent="0" rank="0" text="" dxfId="0">
      <formula>NOT(ISERROR(SEARCH("Not Started",#REF!!#REF!)))</formula>
    </cfRule>
    <cfRule type="expression" priority="433" aboveAverage="0" equalAverage="0" bottom="0" percent="0" rank="0" text="" dxfId="0">
      <formula>NOT(ISERROR(SEARCH("Not Started",#REF!!#REF!)))</formula>
    </cfRule>
  </conditionalFormatting>
  <conditionalFormatting sqref="C97">
    <cfRule type="expression" priority="434" aboveAverage="0" equalAverage="0" bottom="0" percent="0" rank="0" text="" dxfId="0">
      <formula>NOT(ISERROR(SEARCH("Not Started",#REF!!#REF!)))</formula>
    </cfRule>
    <cfRule type="expression" priority="435" aboveAverage="0" equalAverage="0" bottom="0" percent="0" rank="0" text="" dxfId="0">
      <formula>NOT(ISERROR(SEARCH("Not Started",#REF!!#REF!)))</formula>
    </cfRule>
    <cfRule type="expression" priority="436" aboveAverage="0" equalAverage="0" bottom="0" percent="0" rank="0" text="" dxfId="0">
      <formula>NOT(ISERROR(SEARCH("Not Started",#REF!!#REF!)))</formula>
    </cfRule>
  </conditionalFormatting>
  <conditionalFormatting sqref="C97">
    <cfRule type="expression" priority="437" aboveAverage="0" equalAverage="0" bottom="0" percent="0" rank="0" text="" dxfId="0">
      <formula>NOT(ISERROR(SEARCH("Not Started",#REF!!#REF!)))</formula>
    </cfRule>
    <cfRule type="expression" priority="438" aboveAverage="0" equalAverage="0" bottom="0" percent="0" rank="0" text="" dxfId="0">
      <formula>NOT(ISERROR(SEARCH("Not Started",#REF!!#REF!)))</formula>
    </cfRule>
    <cfRule type="expression" priority="439" aboveAverage="0" equalAverage="0" bottom="0" percent="0" rank="0" text="" dxfId="0">
      <formula>NOT(ISERROR(SEARCH("Not Started",#REF!!#REF!)))</formula>
    </cfRule>
  </conditionalFormatting>
  <conditionalFormatting sqref="C97">
    <cfRule type="expression" priority="440" aboveAverage="0" equalAverage="0" bottom="0" percent="0" rank="0" text="" dxfId="0">
      <formula>NOT(ISERROR(SEARCH("Not Started",#REF!!#REF!)))</formula>
    </cfRule>
    <cfRule type="expression" priority="441" aboveAverage="0" equalAverage="0" bottom="0" percent="0" rank="0" text="" dxfId="0">
      <formula>NOT(ISERROR(SEARCH("Not Started",#REF!!#REF!)))</formula>
    </cfRule>
    <cfRule type="expression" priority="442" aboveAverage="0" equalAverage="0" bottom="0" percent="0" rank="0" text="" dxfId="0">
      <formula>NOT(ISERROR(SEARCH("Not Started",#REF!!#REF!)))</formula>
    </cfRule>
  </conditionalFormatting>
  <conditionalFormatting sqref="C97">
    <cfRule type="expression" priority="443" aboveAverage="0" equalAverage="0" bottom="0" percent="0" rank="0" text="" dxfId="0">
      <formula>NOT(ISERROR(SEARCH("Not Started",#REF!!#REF!)))</formula>
    </cfRule>
    <cfRule type="expression" priority="444" aboveAverage="0" equalAverage="0" bottom="0" percent="0" rank="0" text="" dxfId="0">
      <formula>NOT(ISERROR(SEARCH("Not Started",#REF!!#REF!)))</formula>
    </cfRule>
    <cfRule type="expression" priority="445" aboveAverage="0" equalAverage="0" bottom="0" percent="0" rank="0" text="" dxfId="0">
      <formula>NOT(ISERROR(SEARCH("Not Started",#REF!!#REF!)))</formula>
    </cfRule>
  </conditionalFormatting>
  <conditionalFormatting sqref="C97">
    <cfRule type="expression" priority="446" aboveAverage="0" equalAverage="0" bottom="0" percent="0" rank="0" text="" dxfId="0">
      <formula>NOT(ISERROR(SEARCH("Not Started",#REF!!#REF!)))</formula>
    </cfRule>
    <cfRule type="expression" priority="447" aboveAverage="0" equalAverage="0" bottom="0" percent="0" rank="0" text="" dxfId="0">
      <formula>NOT(ISERROR(SEARCH("Not Started",#REF!!#REF!)))</formula>
    </cfRule>
    <cfRule type="expression" priority="448" aboveAverage="0" equalAverage="0" bottom="0" percent="0" rank="0" text="" dxfId="0">
      <formula>NOT(ISERROR(SEARCH("Not Started",#REF!!#REF!)))</formula>
    </cfRule>
  </conditionalFormatting>
  <conditionalFormatting sqref="C97">
    <cfRule type="expression" priority="449" aboveAverage="0" equalAverage="0" bottom="0" percent="0" rank="0" text="" dxfId="0">
      <formula>NOT(ISERROR(SEARCH("Not Started",#REF!!#REF!)))</formula>
    </cfRule>
    <cfRule type="expression" priority="450" aboveAverage="0" equalAverage="0" bottom="0" percent="0" rank="0" text="" dxfId="0">
      <formula>NOT(ISERROR(SEARCH("Not Started",#REF!!#REF!)))</formula>
    </cfRule>
    <cfRule type="expression" priority="451" aboveAverage="0" equalAverage="0" bottom="0" percent="0" rank="0" text="" dxfId="0">
      <formula>NOT(ISERROR(SEARCH("Not Started",#REF!!#REF!)))</formula>
    </cfRule>
  </conditionalFormatting>
  <conditionalFormatting sqref="C97">
    <cfRule type="expression" priority="452" aboveAverage="0" equalAverage="0" bottom="0" percent="0" rank="0" text="" dxfId="0">
      <formula>NOT(ISERROR(SEARCH("Not Started",#REF!!#REF!)))</formula>
    </cfRule>
    <cfRule type="expression" priority="453" aboveAverage="0" equalAverage="0" bottom="0" percent="0" rank="0" text="" dxfId="0">
      <formula>NOT(ISERROR(SEARCH("Not Started",#REF!!#REF!)))</formula>
    </cfRule>
    <cfRule type="expression" priority="454" aboveAverage="0" equalAverage="0" bottom="0" percent="0" rank="0" text="" dxfId="0">
      <formula>NOT(ISERROR(SEARCH("Not Started",#REF!!#REF!)))</formula>
    </cfRule>
  </conditionalFormatting>
  <conditionalFormatting sqref="C97">
    <cfRule type="expression" priority="455" aboveAverage="0" equalAverage="0" bottom="0" percent="0" rank="0" text="" dxfId="0">
      <formula>NOT(ISERROR(SEARCH("Not Started",#REF!!#REF!)))</formula>
    </cfRule>
    <cfRule type="expression" priority="456" aboveAverage="0" equalAverage="0" bottom="0" percent="0" rank="0" text="" dxfId="0">
      <formula>NOT(ISERROR(SEARCH("Not Started",#REF!!#REF!)))</formula>
    </cfRule>
    <cfRule type="expression" priority="457" aboveAverage="0" equalAverage="0" bottom="0" percent="0" rank="0" text="" dxfId="0">
      <formula>NOT(ISERROR(SEARCH("Not Started",#REF!!#REF!)))</formula>
    </cfRule>
  </conditionalFormatting>
  <conditionalFormatting sqref="C97">
    <cfRule type="expression" priority="458" aboveAverage="0" equalAverage="0" bottom="0" percent="0" rank="0" text="" dxfId="0">
      <formula>NOT(ISERROR(SEARCH("Not Started",#REF!!#REF!)))</formula>
    </cfRule>
    <cfRule type="expression" priority="459" aboveAverage="0" equalAverage="0" bottom="0" percent="0" rank="0" text="" dxfId="0">
      <formula>NOT(ISERROR(SEARCH("Not Started",#REF!!#REF!)))</formula>
    </cfRule>
    <cfRule type="expression" priority="460" aboveAverage="0" equalAverage="0" bottom="0" percent="0" rank="0" text="" dxfId="0">
      <formula>NOT(ISERROR(SEARCH("Not Started",#REF!!#REF!)))</formula>
    </cfRule>
  </conditionalFormatting>
  <conditionalFormatting sqref="C97">
    <cfRule type="expression" priority="461" aboveAverage="0" equalAverage="0" bottom="0" percent="0" rank="0" text="" dxfId="0">
      <formula>NOT(ISERROR(SEARCH("Not Started",#REF!!#REF!)))</formula>
    </cfRule>
    <cfRule type="expression" priority="462" aboveAverage="0" equalAverage="0" bottom="0" percent="0" rank="0" text="" dxfId="0">
      <formula>NOT(ISERROR(SEARCH("Not Started",#REF!!#REF!)))</formula>
    </cfRule>
    <cfRule type="expression" priority="463" aboveAverage="0" equalAverage="0" bottom="0" percent="0" rank="0" text="" dxfId="0">
      <formula>NOT(ISERROR(SEARCH("Not Started",#REF!!#REF!)))</formula>
    </cfRule>
  </conditionalFormatting>
  <conditionalFormatting sqref="C97">
    <cfRule type="expression" priority="464" aboveAverage="0" equalAverage="0" bottom="0" percent="0" rank="0" text="" dxfId="0">
      <formula>NOT(ISERROR(SEARCH("Not Started",#REF!!#REF!)))</formula>
    </cfRule>
    <cfRule type="expression" priority="465" aboveAverage="0" equalAverage="0" bottom="0" percent="0" rank="0" text="" dxfId="0">
      <formula>NOT(ISERROR(SEARCH("Not Started",#REF!!#REF!)))</formula>
    </cfRule>
    <cfRule type="expression" priority="466" aboveAverage="0" equalAverage="0" bottom="0" percent="0" rank="0" text="" dxfId="0">
      <formula>NOT(ISERROR(SEARCH("Not Started",#REF!!#REF!)))</formula>
    </cfRule>
  </conditionalFormatting>
  <conditionalFormatting sqref="C97">
    <cfRule type="expression" priority="467" aboveAverage="0" equalAverage="0" bottom="0" percent="0" rank="0" text="" dxfId="0">
      <formula>NOT(ISERROR(SEARCH("Not Started",#REF!!#REF!)))</formula>
    </cfRule>
    <cfRule type="expression" priority="468" aboveAverage="0" equalAverage="0" bottom="0" percent="0" rank="0" text="" dxfId="0">
      <formula>NOT(ISERROR(SEARCH("Not Started",#REF!!#REF!)))</formula>
    </cfRule>
    <cfRule type="expression" priority="469" aboveAverage="0" equalAverage="0" bottom="0" percent="0" rank="0" text="" dxfId="0">
      <formula>NOT(ISERROR(SEARCH("Not Started",#REF!!#REF!)))</formula>
    </cfRule>
  </conditionalFormatting>
  <conditionalFormatting sqref="C97">
    <cfRule type="expression" priority="470" aboveAverage="0" equalAverage="0" bottom="0" percent="0" rank="0" text="" dxfId="0">
      <formula>NOT(ISERROR(SEARCH("Not Started",#REF!!#REF!)))</formula>
    </cfRule>
    <cfRule type="expression" priority="471" aboveAverage="0" equalAverage="0" bottom="0" percent="0" rank="0" text="" dxfId="0">
      <formula>NOT(ISERROR(SEARCH("Not Started",#REF!!#REF!)))</formula>
    </cfRule>
    <cfRule type="expression" priority="472" aboveAverage="0" equalAverage="0" bottom="0" percent="0" rank="0" text="" dxfId="0">
      <formula>NOT(ISERROR(SEARCH("Not Started",#REF!!#REF!)))</formula>
    </cfRule>
  </conditionalFormatting>
  <conditionalFormatting sqref="C97">
    <cfRule type="expression" priority="473" aboveAverage="0" equalAverage="0" bottom="0" percent="0" rank="0" text="" dxfId="0">
      <formula>NOT(ISERROR(SEARCH("Not Started",#REF!!#REF!)))</formula>
    </cfRule>
    <cfRule type="expression" priority="474" aboveAverage="0" equalAverage="0" bottom="0" percent="0" rank="0" text="" dxfId="0">
      <formula>NOT(ISERROR(SEARCH("Not Started",#REF!!#REF!)))</formula>
    </cfRule>
    <cfRule type="expression" priority="475" aboveAverage="0" equalAverage="0" bottom="0" percent="0" rank="0" text="" dxfId="0">
      <formula>NOT(ISERROR(SEARCH("Not Started",#REF!!#REF!)))</formula>
    </cfRule>
  </conditionalFormatting>
  <conditionalFormatting sqref="C97">
    <cfRule type="expression" priority="476" aboveAverage="0" equalAverage="0" bottom="0" percent="0" rank="0" text="" dxfId="0">
      <formula>NOT(ISERROR(SEARCH("Not Started",#REF!!#REF!)))</formula>
    </cfRule>
    <cfRule type="expression" priority="477" aboveAverage="0" equalAverage="0" bottom="0" percent="0" rank="0" text="" dxfId="0">
      <formula>NOT(ISERROR(SEARCH("Not Started",#REF!!#REF!)))</formula>
    </cfRule>
    <cfRule type="expression" priority="478" aboveAverage="0" equalAverage="0" bottom="0" percent="0" rank="0" text="" dxfId="0">
      <formula>NOT(ISERROR(SEARCH("Not Started",#REF!!#REF!)))</formula>
    </cfRule>
  </conditionalFormatting>
  <conditionalFormatting sqref="C97">
    <cfRule type="expression" priority="479" aboveAverage="0" equalAverage="0" bottom="0" percent="0" rank="0" text="" dxfId="0">
      <formula>NOT(ISERROR(SEARCH("Not Started",#REF!!#REF!)))</formula>
    </cfRule>
    <cfRule type="expression" priority="480" aboveAverage="0" equalAverage="0" bottom="0" percent="0" rank="0" text="" dxfId="0">
      <formula>NOT(ISERROR(SEARCH("Not Started",#REF!!#REF!)))</formula>
    </cfRule>
    <cfRule type="expression" priority="481" aboveAverage="0" equalAverage="0" bottom="0" percent="0" rank="0" text="" dxfId="0">
      <formula>NOT(ISERROR(SEARCH("Not Started",#REF!!#REF!)))</formula>
    </cfRule>
  </conditionalFormatting>
  <conditionalFormatting sqref="C97">
    <cfRule type="expression" priority="482" aboveAverage="0" equalAverage="0" bottom="0" percent="0" rank="0" text="" dxfId="0">
      <formula>NOT(ISERROR(SEARCH("Not Started",#REF!!#REF!)))</formula>
    </cfRule>
    <cfRule type="expression" priority="483" aboveAverage="0" equalAverage="0" bottom="0" percent="0" rank="0" text="" dxfId="0">
      <formula>NOT(ISERROR(SEARCH("Not Started",#REF!!#REF!)))</formula>
    </cfRule>
    <cfRule type="expression" priority="484" aboveAverage="0" equalAverage="0" bottom="0" percent="0" rank="0" text="" dxfId="0">
      <formula>NOT(ISERROR(SEARCH("Not Started",#REF!!#REF!)))</formula>
    </cfRule>
  </conditionalFormatting>
  <conditionalFormatting sqref="C97">
    <cfRule type="expression" priority="485" aboveAverage="0" equalAverage="0" bottom="0" percent="0" rank="0" text="" dxfId="0">
      <formula>NOT(ISERROR(SEARCH("Not Started",#REF!!#REF!)))</formula>
    </cfRule>
    <cfRule type="expression" priority="486" aboveAverage="0" equalAverage="0" bottom="0" percent="0" rank="0" text="" dxfId="0">
      <formula>NOT(ISERROR(SEARCH("Not Started",#REF!!#REF!)))</formula>
    </cfRule>
    <cfRule type="expression" priority="487" aboveAverage="0" equalAverage="0" bottom="0" percent="0" rank="0" text="" dxfId="0">
      <formula>NOT(ISERROR(SEARCH("Not Started",#REF!!#REF!)))</formula>
    </cfRule>
  </conditionalFormatting>
  <conditionalFormatting sqref="C97">
    <cfRule type="expression" priority="488" aboveAverage="0" equalAverage="0" bottom="0" percent="0" rank="0" text="" dxfId="0">
      <formula>NOT(ISERROR(SEARCH("Not Started",#REF!!#REF!)))</formula>
    </cfRule>
    <cfRule type="expression" priority="489" aboveAverage="0" equalAverage="0" bottom="0" percent="0" rank="0" text="" dxfId="0">
      <formula>NOT(ISERROR(SEARCH("Not Started",#REF!!#REF!)))</formula>
    </cfRule>
    <cfRule type="expression" priority="490" aboveAverage="0" equalAverage="0" bottom="0" percent="0" rank="0" text="" dxfId="0">
      <formula>NOT(ISERROR(SEARCH("Not Started",#REF!!#REF!)))</formula>
    </cfRule>
  </conditionalFormatting>
  <conditionalFormatting sqref="C97">
    <cfRule type="expression" priority="491" aboveAverage="0" equalAverage="0" bottom="0" percent="0" rank="0" text="" dxfId="0">
      <formula>NOT(ISERROR(SEARCH("Not Started",#REF!!#REF!)))</formula>
    </cfRule>
    <cfRule type="expression" priority="492" aboveAverage="0" equalAverage="0" bottom="0" percent="0" rank="0" text="" dxfId="0">
      <formula>NOT(ISERROR(SEARCH("Not Started",#REF!!#REF!)))</formula>
    </cfRule>
    <cfRule type="expression" priority="493" aboveAverage="0" equalAverage="0" bottom="0" percent="0" rank="0" text="" dxfId="0">
      <formula>NOT(ISERROR(SEARCH("Not Started",#REF!!#REF!)))</formula>
    </cfRule>
  </conditionalFormatting>
  <conditionalFormatting sqref="C97">
    <cfRule type="expression" priority="494" aboveAverage="0" equalAverage="0" bottom="0" percent="0" rank="0" text="" dxfId="0">
      <formula>NOT(ISERROR(SEARCH("Not Started",#REF!!#REF!)))</formula>
    </cfRule>
    <cfRule type="expression" priority="495" aboveAverage="0" equalAverage="0" bottom="0" percent="0" rank="0" text="" dxfId="0">
      <formula>NOT(ISERROR(SEARCH("Not Started",#REF!!#REF!)))</formula>
    </cfRule>
    <cfRule type="expression" priority="496" aboveAverage="0" equalAverage="0" bottom="0" percent="0" rank="0" text="" dxfId="0">
      <formula>NOT(ISERROR(SEARCH("Not Started",#REF!!#REF!)))</formula>
    </cfRule>
  </conditionalFormatting>
  <conditionalFormatting sqref="C97">
    <cfRule type="expression" priority="497" aboveAverage="0" equalAverage="0" bottom="0" percent="0" rank="0" text="" dxfId="0">
      <formula>NOT(ISERROR(SEARCH("Not Started",#REF!!#REF!)))</formula>
    </cfRule>
    <cfRule type="expression" priority="498" aboveAverage="0" equalAverage="0" bottom="0" percent="0" rank="0" text="" dxfId="0">
      <formula>NOT(ISERROR(SEARCH("Not Started",#REF!!#REF!)))</formula>
    </cfRule>
    <cfRule type="expression" priority="499" aboveAverage="0" equalAverage="0" bottom="0" percent="0" rank="0" text="" dxfId="0">
      <formula>NOT(ISERROR(SEARCH("Not Started",#REF!!#REF!)))</formula>
    </cfRule>
  </conditionalFormatting>
  <conditionalFormatting sqref="C97">
    <cfRule type="expression" priority="500" aboveAverage="0" equalAverage="0" bottom="0" percent="0" rank="0" text="" dxfId="0">
      <formula>NOT(ISERROR(SEARCH("Not Started",#REF!!#REF!)))</formula>
    </cfRule>
    <cfRule type="expression" priority="501" aboveAverage="0" equalAverage="0" bottom="0" percent="0" rank="0" text="" dxfId="0">
      <formula>NOT(ISERROR(SEARCH("Not Started",#REF!!#REF!)))</formula>
    </cfRule>
    <cfRule type="expression" priority="502" aboveAverage="0" equalAverage="0" bottom="0" percent="0" rank="0" text="" dxfId="0">
      <formula>NOT(ISERROR(SEARCH("Not Started",#REF!!#REF!)))</formula>
    </cfRule>
  </conditionalFormatting>
  <conditionalFormatting sqref="C97">
    <cfRule type="expression" priority="503" aboveAverage="0" equalAverage="0" bottom="0" percent="0" rank="0" text="" dxfId="0">
      <formula>NOT(ISERROR(SEARCH("Not Started",#REF!!#REF!)))</formula>
    </cfRule>
    <cfRule type="expression" priority="504" aboveAverage="0" equalAverage="0" bottom="0" percent="0" rank="0" text="" dxfId="0">
      <formula>NOT(ISERROR(SEARCH("Not Started",#REF!!#REF!)))</formula>
    </cfRule>
    <cfRule type="expression" priority="505" aboveAverage="0" equalAverage="0" bottom="0" percent="0" rank="0" text="" dxfId="0">
      <formula>NOT(ISERROR(SEARCH("Not Started",#REF!!#REF!)))</formula>
    </cfRule>
  </conditionalFormatting>
  <conditionalFormatting sqref="E97">
    <cfRule type="expression" priority="506" aboveAverage="0" equalAverage="0" bottom="0" percent="0" rank="0" text="" dxfId="0">
      <formula>NOT(ISERROR(SEARCH("Not Started",#REF!!#REF!)))</formula>
    </cfRule>
    <cfRule type="expression" priority="507" aboveAverage="0" equalAverage="0" bottom="0" percent="0" rank="0" text="" dxfId="0">
      <formula>NOT(ISERROR(SEARCH("Not Started",#REF!!#REF!)))</formula>
    </cfRule>
    <cfRule type="expression" priority="508" aboveAverage="0" equalAverage="0" bottom="0" percent="0" rank="0" text="" dxfId="0">
      <formula>NOT(ISERROR(SEARCH("Not Started",#REF!!#REF!)))</formula>
    </cfRule>
  </conditionalFormatting>
  <conditionalFormatting sqref="E97">
    <cfRule type="expression" priority="509" aboveAverage="0" equalAverage="0" bottom="0" percent="0" rank="0" text="" dxfId="0">
      <formula>NOT(ISERROR(SEARCH("Not Started",#REF!!#REF!)))</formula>
    </cfRule>
    <cfRule type="expression" priority="510" aboveAverage="0" equalAverage="0" bottom="0" percent="0" rank="0" text="" dxfId="0">
      <formula>NOT(ISERROR(SEARCH("Not Started",#REF!!#REF!)))</formula>
    </cfRule>
    <cfRule type="expression" priority="511" aboveAverage="0" equalAverage="0" bottom="0" percent="0" rank="0" text="" dxfId="0">
      <formula>NOT(ISERROR(SEARCH("Not Started",#REF!!#REF!)))</formula>
    </cfRule>
  </conditionalFormatting>
  <conditionalFormatting sqref="E98:E99">
    <cfRule type="expression" priority="512" aboveAverage="0" equalAverage="0" bottom="0" percent="0" rank="0" text="" dxfId="0">
      <formula>NOT(ISERROR(SEARCH("Not Started",#REF!!#REF!)))</formula>
    </cfRule>
    <cfRule type="expression" priority="513" aboveAverage="0" equalAverage="0" bottom="0" percent="0" rank="0" text="" dxfId="0">
      <formula>NOT(ISERROR(SEARCH("Not Started",#REF!!#REF!)))</formula>
    </cfRule>
    <cfRule type="expression" priority="514" aboveAverage="0" equalAverage="0" bottom="0" percent="0" rank="0" text="" dxfId="0">
      <formula>NOT(ISERROR(SEARCH("Not Started",#REF!!#REF!)))</formula>
    </cfRule>
  </conditionalFormatting>
  <conditionalFormatting sqref="E102:E103">
    <cfRule type="expression" priority="515" aboveAverage="0" equalAverage="0" bottom="0" percent="0" rank="0" text="" dxfId="0">
      <formula>NOT(ISERROR(SEARCH("Not Started",#REF!!#REF!)))</formula>
    </cfRule>
    <cfRule type="expression" priority="516" aboveAverage="0" equalAverage="0" bottom="0" percent="0" rank="0" text="" dxfId="0">
      <formula>NOT(ISERROR(SEARCH("Not Started",#REF!!#REF!)))</formula>
    </cfRule>
    <cfRule type="expression" priority="517" aboveAverage="0" equalAverage="0" bottom="0" percent="0" rank="0" text="" dxfId="0">
      <formula>NOT(ISERROR(SEARCH("Not Started",#REF!!#REF!)))</formula>
    </cfRule>
  </conditionalFormatting>
  <conditionalFormatting sqref="E100:E101">
    <cfRule type="expression" priority="518" aboveAverage="0" equalAverage="0" bottom="0" percent="0" rank="0" text="" dxfId="0">
      <formula>NOT(ISERROR(SEARCH("Not Started",#REF!!#REF!)))</formula>
    </cfRule>
    <cfRule type="expression" priority="519" aboveAverage="0" equalAverage="0" bottom="0" percent="0" rank="0" text="" dxfId="0">
      <formula>NOT(ISERROR(SEARCH("Not Started",#REF!!#REF!)))</formula>
    </cfRule>
    <cfRule type="expression" priority="520" aboveAverage="0" equalAverage="0" bottom="0" percent="0" rank="0" text="" dxfId="0">
      <formula>NOT(ISERROR(SEARCH("Not Started",#REF!!#REF!)))</formula>
    </cfRule>
  </conditionalFormatting>
  <conditionalFormatting sqref="E100:E101">
    <cfRule type="expression" priority="521" aboveAverage="0" equalAverage="0" bottom="0" percent="0" rank="0" text="" dxfId="0">
      <formula>NOT(ISERROR(SEARCH("Not Started",#REF!!#REF!)))</formula>
    </cfRule>
    <cfRule type="expression" priority="522" aboveAverage="0" equalAverage="0" bottom="0" percent="0" rank="0" text="" dxfId="0">
      <formula>NOT(ISERROR(SEARCH("Not Started",#REF!!#REF!)))</formula>
    </cfRule>
    <cfRule type="expression" priority="523" aboveAverage="0" equalAverage="0" bottom="0" percent="0" rank="0" text="" dxfId="0">
      <formula>NOT(ISERROR(SEARCH("Not Started",#REF!!#REF!)))</formula>
    </cfRule>
  </conditionalFormatting>
  <conditionalFormatting sqref="C98:C103">
    <cfRule type="expression" priority="524" aboveAverage="0" equalAverage="0" bottom="0" percent="0" rank="0" text="" dxfId="0">
      <formula>NOT(ISERROR(SEARCH("Not Started",#REF!!#REF!)))</formula>
    </cfRule>
    <cfRule type="expression" priority="525" aboveAverage="0" equalAverage="0" bottom="0" percent="0" rank="0" text="" dxfId="0">
      <formula>NOT(ISERROR(SEARCH("Not Started",#REF!!#REF!)))</formula>
    </cfRule>
    <cfRule type="expression" priority="526" aboveAverage="0" equalAverage="0" bottom="0" percent="0" rank="0" text="" dxfId="0">
      <formula>NOT(ISERROR(SEARCH("Not Started",#REF!!#REF!)))</formula>
    </cfRule>
  </conditionalFormatting>
  <conditionalFormatting sqref="C98:C100">
    <cfRule type="expression" priority="527" aboveAverage="0" equalAverage="0" bottom="0" percent="0" rank="0" text="" dxfId="0">
      <formula>NOT(ISERROR(SEARCH("Not Started",#REF!!#REF!)))</formula>
    </cfRule>
    <cfRule type="expression" priority="528" aboveAverage="0" equalAverage="0" bottom="0" percent="0" rank="0" text="" dxfId="0">
      <formula>NOT(ISERROR(SEARCH("Not Started",#REF!!#REF!)))</formula>
    </cfRule>
    <cfRule type="expression" priority="529" aboveAverage="0" equalAverage="0" bottom="0" percent="0" rank="0" text="" dxfId="0">
      <formula>NOT(ISERROR(SEARCH("Not Started",#REF!!#REF!)))</formula>
    </cfRule>
  </conditionalFormatting>
  <conditionalFormatting sqref="C98:C99">
    <cfRule type="expression" priority="530" aboveAverage="0" equalAverage="0" bottom="0" percent="0" rank="0" text="" dxfId="0">
      <formula>NOT(ISERROR(SEARCH("Not Started",#REF!!#REF!)))</formula>
    </cfRule>
    <cfRule type="expression" priority="531" aboveAverage="0" equalAverage="0" bottom="0" percent="0" rank="0" text="" dxfId="0">
      <formula>NOT(ISERROR(SEARCH("Not Started",#REF!!#REF!)))</formula>
    </cfRule>
    <cfRule type="expression" priority="532" aboveAverage="0" equalAverage="0" bottom="0" percent="0" rank="0" text="" dxfId="0">
      <formula>NOT(ISERROR(SEARCH("Not Started",#REF!!#REF!)))</formula>
    </cfRule>
  </conditionalFormatting>
  <conditionalFormatting sqref="C101">
    <cfRule type="expression" priority="533" aboveAverage="0" equalAverage="0" bottom="0" percent="0" rank="0" text="" dxfId="0">
      <formula>NOT(ISERROR(SEARCH("Not Started",#REF!!#REF!)))</formula>
    </cfRule>
    <cfRule type="expression" priority="534" aboveAverage="0" equalAverage="0" bottom="0" percent="0" rank="0" text="" dxfId="0">
      <formula>NOT(ISERROR(SEARCH("Not Started",#REF!!#REF!)))</formula>
    </cfRule>
    <cfRule type="expression" priority="535" aboveAverage="0" equalAverage="0" bottom="0" percent="0" rank="0" text="" dxfId="0">
      <formula>NOT(ISERROR(SEARCH("Not Started",#REF!!#REF!)))</formula>
    </cfRule>
  </conditionalFormatting>
  <conditionalFormatting sqref="C102">
    <cfRule type="expression" priority="536" aboveAverage="0" equalAverage="0" bottom="0" percent="0" rank="0" text="" dxfId="0">
      <formula>NOT(ISERROR(SEARCH("Not Started",#REF!!#REF!)))</formula>
    </cfRule>
    <cfRule type="expression" priority="537" aboveAverage="0" equalAverage="0" bottom="0" percent="0" rank="0" text="" dxfId="0">
      <formula>NOT(ISERROR(SEARCH("Not Started",#REF!!#REF!)))</formula>
    </cfRule>
    <cfRule type="expression" priority="538" aboveAverage="0" equalAverage="0" bottom="0" percent="0" rank="0" text="" dxfId="0">
      <formula>NOT(ISERROR(SEARCH("Not Started",#REF!!#REF!)))</formula>
    </cfRule>
  </conditionalFormatting>
  <conditionalFormatting sqref="E104">
    <cfRule type="expression" priority="539" aboveAverage="0" equalAverage="0" bottom="0" percent="0" rank="0" text="" dxfId="0">
      <formula>NOT(ISERROR(SEARCH("Not Started",#REF!!#REF!)))</formula>
    </cfRule>
    <cfRule type="expression" priority="540" aboveAverage="0" equalAverage="0" bottom="0" percent="0" rank="0" text="" dxfId="0">
      <formula>NOT(ISERROR(SEARCH("Not Started",#REF!!#REF!)))</formula>
    </cfRule>
    <cfRule type="expression" priority="541" aboveAverage="0" equalAverage="0" bottom="0" percent="0" rank="0" text="" dxfId="0">
      <formula>NOT(ISERROR(SEARCH("Not Started",#REF!!#REF!)))</formula>
    </cfRule>
  </conditionalFormatting>
  <conditionalFormatting sqref="E104">
    <cfRule type="expression" priority="542" aboveAverage="0" equalAverage="0" bottom="0" percent="0" rank="0" text="" dxfId="0">
      <formula>NOT(ISERROR(SEARCH("Not Started",#REF!!#REF!)))</formula>
    </cfRule>
    <cfRule type="expression" priority="543" aboveAverage="0" equalAverage="0" bottom="0" percent="0" rank="0" text="" dxfId="0">
      <formula>NOT(ISERROR(SEARCH("Not Started",#REF!!#REF!)))</formula>
    </cfRule>
    <cfRule type="expression" priority="544" aboveAverage="0" equalAverage="0" bottom="0" percent="0" rank="0" text="" dxfId="0">
      <formula>NOT(ISERROR(SEARCH("Not Started",#REF!!#REF!)))</formula>
    </cfRule>
  </conditionalFormatting>
  <conditionalFormatting sqref="C104">
    <cfRule type="expression" priority="545" aboveAverage="0" equalAverage="0" bottom="0" percent="0" rank="0" text="" dxfId="0">
      <formula>NOT(ISERROR(SEARCH("Not Started",#REF!!#REF!)))</formula>
    </cfRule>
    <cfRule type="expression" priority="546" aboveAverage="0" equalAverage="0" bottom="0" percent="0" rank="0" text="" dxfId="0">
      <formula>NOT(ISERROR(SEARCH("Not Started",#REF!!#REF!)))</formula>
    </cfRule>
    <cfRule type="expression" priority="547" aboveAverage="0" equalAverage="0" bottom="0" percent="0" rank="0" text="" dxfId="0">
      <formula>NOT(ISERROR(SEARCH("Not Started",#REF!!#REF!)))</formula>
    </cfRule>
  </conditionalFormatting>
  <conditionalFormatting sqref="C109">
    <cfRule type="expression" priority="548" aboveAverage="0" equalAverage="0" bottom="0" percent="0" rank="0" text="" dxfId="0">
      <formula>NOT(ISERROR(SEARCH("Not Started",#REF!!#REF!)))</formula>
    </cfRule>
    <cfRule type="expression" priority="549" aboveAverage="0" equalAverage="0" bottom="0" percent="0" rank="0" text="" dxfId="0">
      <formula>NOT(ISERROR(SEARCH("Not Started",#REF!!#REF!)))</formula>
    </cfRule>
    <cfRule type="expression" priority="550" aboveAverage="0" equalAverage="0" bottom="0" percent="0" rank="0" text="" dxfId="0">
      <formula>NOT(ISERROR(SEARCH("Not Started",#REF!!#REF!)))</formula>
    </cfRule>
  </conditionalFormatting>
  <conditionalFormatting sqref="E109">
    <cfRule type="expression" priority="551" aboveAverage="0" equalAverage="0" bottom="0" percent="0" rank="0" text="" dxfId="0">
      <formula>NOT(ISERROR(SEARCH("Not Started",#REF!!#REF!)))</formula>
    </cfRule>
    <cfRule type="expression" priority="552" aboveAverage="0" equalAverage="0" bottom="0" percent="0" rank="0" text="" dxfId="0">
      <formula>NOT(ISERROR(SEARCH("Not Started",#REF!!#REF!)))</formula>
    </cfRule>
    <cfRule type="expression" priority="553" aboveAverage="0" equalAverage="0" bottom="0" percent="0" rank="0" text="" dxfId="0">
      <formula>NOT(ISERROR(SEARCH("Not Started",#REF!!#REF!)))</formula>
    </cfRule>
  </conditionalFormatting>
  <conditionalFormatting sqref="C110">
    <cfRule type="expression" priority="554" aboveAverage="0" equalAverage="0" bottom="0" percent="0" rank="0" text="" dxfId="0">
      <formula>NOT(ISERROR(SEARCH("Not Started",#REF!!#REF!)))</formula>
    </cfRule>
    <cfRule type="expression" priority="555" aboveAverage="0" equalAverage="0" bottom="0" percent="0" rank="0" text="" dxfId="0">
      <formula>NOT(ISERROR(SEARCH("Not Started",#REF!!#REF!)))</formula>
    </cfRule>
    <cfRule type="expression" priority="556" aboveAverage="0" equalAverage="0" bottom="0" percent="0" rank="0" text="" dxfId="0">
      <formula>NOT(ISERROR(SEARCH("Not Started",#REF!!#REF!)))</formula>
    </cfRule>
  </conditionalFormatting>
  <conditionalFormatting sqref="E110">
    <cfRule type="expression" priority="557" aboveAverage="0" equalAverage="0" bottom="0" percent="0" rank="0" text="" dxfId="0">
      <formula>NOT(ISERROR(SEARCH("Not Started",#REF!!#REF!)))</formula>
    </cfRule>
    <cfRule type="expression" priority="558" aboveAverage="0" equalAverage="0" bottom="0" percent="0" rank="0" text="" dxfId="0">
      <formula>NOT(ISERROR(SEARCH("Not Started",#REF!!#REF!)))</formula>
    </cfRule>
    <cfRule type="expression" priority="559" aboveAverage="0" equalAverage="0" bottom="0" percent="0" rank="0" text="" dxfId="0">
      <formula>NOT(ISERROR(SEARCH("Not Started",#REF!!#REF!)))</formula>
    </cfRule>
  </conditionalFormatting>
  <conditionalFormatting sqref="C115">
    <cfRule type="expression" priority="560" aboveAverage="0" equalAverage="0" bottom="0" percent="0" rank="0" text="" dxfId="0">
      <formula>NOT(ISERROR(SEARCH("Not Started",#REF!!#REF!)))</formula>
    </cfRule>
    <cfRule type="expression" priority="561" aboveAverage="0" equalAverage="0" bottom="0" percent="0" rank="0" text="" dxfId="0">
      <formula>NOT(ISERROR(SEARCH("Not Started",#REF!!#REF!)))</formula>
    </cfRule>
    <cfRule type="expression" priority="562" aboveAverage="0" equalAverage="0" bottom="0" percent="0" rank="0" text="" dxfId="0">
      <formula>NOT(ISERROR(SEARCH("Not Started",#REF!!#REF!)))</formula>
    </cfRule>
  </conditionalFormatting>
  <conditionalFormatting sqref="E115">
    <cfRule type="expression" priority="563" aboveAverage="0" equalAverage="0" bottom="0" percent="0" rank="0" text="" dxfId="0">
      <formula>NOT(ISERROR(SEARCH("Not Started",#REF!!#REF!)))</formula>
    </cfRule>
    <cfRule type="expression" priority="564" aboveAverage="0" equalAverage="0" bottom="0" percent="0" rank="0" text="" dxfId="0">
      <formula>NOT(ISERROR(SEARCH("Not Started",#REF!!#REF!)))</formula>
    </cfRule>
    <cfRule type="expression" priority="565" aboveAverage="0" equalAverage="0" bottom="0" percent="0" rank="0" text="" dxfId="0">
      <formula>NOT(ISERROR(SEARCH("Not Started",#REF!!#REF!)))</formula>
    </cfRule>
  </conditionalFormatting>
  <conditionalFormatting sqref="E115">
    <cfRule type="expression" priority="566" aboveAverage="0" equalAverage="0" bottom="0" percent="0" rank="0" text="" dxfId="0">
      <formula>NOT(ISERROR(SEARCH("Not Started",#REF!!#REF!)))</formula>
    </cfRule>
    <cfRule type="expression" priority="567" aboveAverage="0" equalAverage="0" bottom="0" percent="0" rank="0" text="" dxfId="0">
      <formula>NOT(ISERROR(SEARCH("Not Started",#REF!!#REF!)))</formula>
    </cfRule>
    <cfRule type="expression" priority="568" aboveAverage="0" equalAverage="0" bottom="0" percent="0" rank="0" text="" dxfId="0">
      <formula>NOT(ISERROR(SEARCH("Not Started",#REF!!#REF!)))</formula>
    </cfRule>
  </conditionalFormatting>
  <conditionalFormatting sqref="E115">
    <cfRule type="expression" priority="569" aboveAverage="0" equalAverage="0" bottom="0" percent="0" rank="0" text="" dxfId="0">
      <formula>NOT(ISERROR(SEARCH("Not Started",#REF!!#REF!)))</formula>
    </cfRule>
    <cfRule type="expression" priority="570" aboveAverage="0" equalAverage="0" bottom="0" percent="0" rank="0" text="" dxfId="0">
      <formula>NOT(ISERROR(SEARCH("Not Started",#REF!!#REF!)))</formula>
    </cfRule>
    <cfRule type="expression" priority="571" aboveAverage="0" equalAverage="0" bottom="0" percent="0" rank="0" text="" dxfId="0">
      <formula>NOT(ISERROR(SEARCH("Not Started",#REF!!#REF!)))</formula>
    </cfRule>
  </conditionalFormatting>
  <conditionalFormatting sqref="C115">
    <cfRule type="expression" priority="572" aboveAverage="0" equalAverage="0" bottom="0" percent="0" rank="0" text="" dxfId="0">
      <formula>NOT(ISERROR(SEARCH("Not Started",#REF!!#REF!)))</formula>
    </cfRule>
    <cfRule type="expression" priority="573" aboveAverage="0" equalAverage="0" bottom="0" percent="0" rank="0" text="" dxfId="0">
      <formula>NOT(ISERROR(SEARCH("Not Started",#REF!!#REF!)))</formula>
    </cfRule>
    <cfRule type="expression" priority="574" aboveAverage="0" equalAverage="0" bottom="0" percent="0" rank="0" text="" dxfId="0">
      <formula>NOT(ISERROR(SEARCH("Not Started",#REF!!#REF!)))</formula>
    </cfRule>
  </conditionalFormatting>
  <conditionalFormatting sqref="C115">
    <cfRule type="expression" priority="575" aboveAverage="0" equalAverage="0" bottom="0" percent="0" rank="0" text="" dxfId="0">
      <formula>NOT(ISERROR(SEARCH("Not Started",#REF!!#REF!)))</formula>
    </cfRule>
    <cfRule type="expression" priority="576" aboveAverage="0" equalAverage="0" bottom="0" percent="0" rank="0" text="" dxfId="0">
      <formula>NOT(ISERROR(SEARCH("Not Started",#REF!!#REF!)))</formula>
    </cfRule>
    <cfRule type="expression" priority="577" aboveAverage="0" equalAverage="0" bottom="0" percent="0" rank="0" text="" dxfId="0">
      <formula>NOT(ISERROR(SEARCH("Not Started",#REF!!#REF!)))</formula>
    </cfRule>
  </conditionalFormatting>
  <conditionalFormatting sqref="C115">
    <cfRule type="expression" priority="578" aboveAverage="0" equalAverage="0" bottom="0" percent="0" rank="0" text="" dxfId="0">
      <formula>NOT(ISERROR(SEARCH("Not Started",#REF!!#REF!)))</formula>
    </cfRule>
    <cfRule type="expression" priority="579" aboveAverage="0" equalAverage="0" bottom="0" percent="0" rank="0" text="" dxfId="0">
      <formula>NOT(ISERROR(SEARCH("Not Started",#REF!!#REF!)))</formula>
    </cfRule>
    <cfRule type="expression" priority="580" aboveAverage="0" equalAverage="0" bottom="0" percent="0" rank="0" text="" dxfId="0">
      <formula>NOT(ISERROR(SEARCH("Not Started",#REF!!#REF!)))</formula>
    </cfRule>
  </conditionalFormatting>
  <conditionalFormatting sqref="C115">
    <cfRule type="expression" priority="581" aboveAverage="0" equalAverage="0" bottom="0" percent="0" rank="0" text="" dxfId="0">
      <formula>NOT(ISERROR(SEARCH("Not Started",#REF!!#REF!)))</formula>
    </cfRule>
    <cfRule type="expression" priority="582" aboveAverage="0" equalAverage="0" bottom="0" percent="0" rank="0" text="" dxfId="0">
      <formula>NOT(ISERROR(SEARCH("Not Started",#REF!!#REF!)))</formula>
    </cfRule>
    <cfRule type="expression" priority="583" aboveAverage="0" equalAverage="0" bottom="0" percent="0" rank="0" text="" dxfId="0">
      <formula>NOT(ISERROR(SEARCH("Not Started",#REF!!#REF!)))</formula>
    </cfRule>
  </conditionalFormatting>
  <conditionalFormatting sqref="C115">
    <cfRule type="expression" priority="584" aboveAverage="0" equalAverage="0" bottom="0" percent="0" rank="0" text="" dxfId="0">
      <formula>NOT(ISERROR(SEARCH("Not Started",#REF!!#REF!)))</formula>
    </cfRule>
    <cfRule type="expression" priority="585" aboveAverage="0" equalAverage="0" bottom="0" percent="0" rank="0" text="" dxfId="0">
      <formula>NOT(ISERROR(SEARCH("Not Started",#REF!!#REF!)))</formula>
    </cfRule>
    <cfRule type="expression" priority="586" aboveAverage="0" equalAverage="0" bottom="0" percent="0" rank="0" text="" dxfId="0">
      <formula>NOT(ISERROR(SEARCH("Not Started",#REF!!#REF!)))</formula>
    </cfRule>
  </conditionalFormatting>
  <conditionalFormatting sqref="C115">
    <cfRule type="expression" priority="587" aboveAverage="0" equalAverage="0" bottom="0" percent="0" rank="0" text="" dxfId="0">
      <formula>NOT(ISERROR(SEARCH("Not Started",#REF!!#REF!)))</formula>
    </cfRule>
    <cfRule type="expression" priority="588" aboveAverage="0" equalAverage="0" bottom="0" percent="0" rank="0" text="" dxfId="0">
      <formula>NOT(ISERROR(SEARCH("Not Started",#REF!!#REF!)))</formula>
    </cfRule>
    <cfRule type="expression" priority="589" aboveAverage="0" equalAverage="0" bottom="0" percent="0" rank="0" text="" dxfId="0">
      <formula>NOT(ISERROR(SEARCH("Not Started",#REF!!#REF!)))</formula>
    </cfRule>
  </conditionalFormatting>
  <conditionalFormatting sqref="C115">
    <cfRule type="expression" priority="590" aboveAverage="0" equalAverage="0" bottom="0" percent="0" rank="0" text="" dxfId="0">
      <formula>NOT(ISERROR(SEARCH("Not Started",#REF!!#REF!)))</formula>
    </cfRule>
    <cfRule type="expression" priority="591" aboveAverage="0" equalAverage="0" bottom="0" percent="0" rank="0" text="" dxfId="0">
      <formula>NOT(ISERROR(SEARCH("Not Started",#REF!!#REF!)))</formula>
    </cfRule>
    <cfRule type="expression" priority="592" aboveAverage="0" equalAverage="0" bottom="0" percent="0" rank="0" text="" dxfId="0">
      <formula>NOT(ISERROR(SEARCH("Not Started",#REF!!#REF!)))</formula>
    </cfRule>
  </conditionalFormatting>
  <conditionalFormatting sqref="C115">
    <cfRule type="expression" priority="593" aboveAverage="0" equalAverage="0" bottom="0" percent="0" rank="0" text="" dxfId="0">
      <formula>NOT(ISERROR(SEARCH("Not Started",#REF!!#REF!)))</formula>
    </cfRule>
    <cfRule type="expression" priority="594" aboveAverage="0" equalAverage="0" bottom="0" percent="0" rank="0" text="" dxfId="0">
      <formula>NOT(ISERROR(SEARCH("Not Started",#REF!!#REF!)))</formula>
    </cfRule>
    <cfRule type="expression" priority="595" aboveAverage="0" equalAverage="0" bottom="0" percent="0" rank="0" text="" dxfId="0">
      <formula>NOT(ISERROR(SEARCH("Not Started",#REF!!#REF!)))</formula>
    </cfRule>
  </conditionalFormatting>
  <conditionalFormatting sqref="C115">
    <cfRule type="expression" priority="596" aboveAverage="0" equalAverage="0" bottom="0" percent="0" rank="0" text="" dxfId="0">
      <formula>NOT(ISERROR(SEARCH("Not Started",#REF!!#REF!)))</formula>
    </cfRule>
    <cfRule type="expression" priority="597" aboveAverage="0" equalAverage="0" bottom="0" percent="0" rank="0" text="" dxfId="0">
      <formula>NOT(ISERROR(SEARCH("Not Started",#REF!!#REF!)))</formula>
    </cfRule>
    <cfRule type="expression" priority="598" aboveAverage="0" equalAverage="0" bottom="0" percent="0" rank="0" text="" dxfId="0">
      <formula>NOT(ISERROR(SEARCH("Not Started",#REF!!#REF!)))</formula>
    </cfRule>
  </conditionalFormatting>
  <conditionalFormatting sqref="C115">
    <cfRule type="expression" priority="599" aboveAverage="0" equalAverage="0" bottom="0" percent="0" rank="0" text="" dxfId="0">
      <formula>NOT(ISERROR(SEARCH("Not Started",#REF!!#REF!)))</formula>
    </cfRule>
    <cfRule type="expression" priority="600" aboveAverage="0" equalAverage="0" bottom="0" percent="0" rank="0" text="" dxfId="0">
      <formula>NOT(ISERROR(SEARCH("Not Started",#REF!!#REF!)))</formula>
    </cfRule>
    <cfRule type="expression" priority="601" aboveAverage="0" equalAverage="0" bottom="0" percent="0" rank="0" text="" dxfId="0">
      <formula>NOT(ISERROR(SEARCH("Not Started",#REF!!#REF!)))</formula>
    </cfRule>
  </conditionalFormatting>
  <conditionalFormatting sqref="C115">
    <cfRule type="expression" priority="602" aboveAverage="0" equalAverage="0" bottom="0" percent="0" rank="0" text="" dxfId="0">
      <formula>NOT(ISERROR(SEARCH("Not Started",#REF!!#REF!)))</formula>
    </cfRule>
    <cfRule type="expression" priority="603" aboveAverage="0" equalAverage="0" bottom="0" percent="0" rank="0" text="" dxfId="0">
      <formula>NOT(ISERROR(SEARCH("Not Started",#REF!!#REF!)))</formula>
    </cfRule>
    <cfRule type="expression" priority="604" aboveAverage="0" equalAverage="0" bottom="0" percent="0" rank="0" text="" dxfId="0">
      <formula>NOT(ISERROR(SEARCH("Not Started",#REF!!#REF!)))</formula>
    </cfRule>
  </conditionalFormatting>
  <conditionalFormatting sqref="C115">
    <cfRule type="expression" priority="605" aboveAverage="0" equalAverage="0" bottom="0" percent="0" rank="0" text="" dxfId="0">
      <formula>NOT(ISERROR(SEARCH("Not Started",#REF!!#REF!)))</formula>
    </cfRule>
    <cfRule type="expression" priority="606" aboveAverage="0" equalAverage="0" bottom="0" percent="0" rank="0" text="" dxfId="0">
      <formula>NOT(ISERROR(SEARCH("Not Started",#REF!!#REF!)))</formula>
    </cfRule>
    <cfRule type="expression" priority="607" aboveAverage="0" equalAverage="0" bottom="0" percent="0" rank="0" text="" dxfId="0">
      <formula>NOT(ISERROR(SEARCH("Not Started",#REF!!#REF!)))</formula>
    </cfRule>
  </conditionalFormatting>
  <conditionalFormatting sqref="C115">
    <cfRule type="expression" priority="608" aboveAverage="0" equalAverage="0" bottom="0" percent="0" rank="0" text="" dxfId="0">
      <formula>NOT(ISERROR(SEARCH("Not Started",#REF!!#REF!)))</formula>
    </cfRule>
    <cfRule type="expression" priority="609" aboveAverage="0" equalAverage="0" bottom="0" percent="0" rank="0" text="" dxfId="0">
      <formula>NOT(ISERROR(SEARCH("Not Started",#REF!!#REF!)))</formula>
    </cfRule>
    <cfRule type="expression" priority="610" aboveAverage="0" equalAverage="0" bottom="0" percent="0" rank="0" text="" dxfId="0">
      <formula>NOT(ISERROR(SEARCH("Not Started",#REF!!#REF!)))</formula>
    </cfRule>
  </conditionalFormatting>
  <conditionalFormatting sqref="C115">
    <cfRule type="expression" priority="611" aboveAverage="0" equalAverage="0" bottom="0" percent="0" rank="0" text="" dxfId="0">
      <formula>NOT(ISERROR(SEARCH("Not Started",#REF!!#REF!)))</formula>
    </cfRule>
    <cfRule type="expression" priority="612" aboveAverage="0" equalAverage="0" bottom="0" percent="0" rank="0" text="" dxfId="0">
      <formula>NOT(ISERROR(SEARCH("Not Started",#REF!!#REF!)))</formula>
    </cfRule>
    <cfRule type="expression" priority="613" aboveAverage="0" equalAverage="0" bottom="0" percent="0" rank="0" text="" dxfId="0">
      <formula>NOT(ISERROR(SEARCH("Not Started",#REF!!#REF!)))</formula>
    </cfRule>
  </conditionalFormatting>
  <conditionalFormatting sqref="C115">
    <cfRule type="expression" priority="614" aboveAverage="0" equalAverage="0" bottom="0" percent="0" rank="0" text="" dxfId="0">
      <formula>NOT(ISERROR(SEARCH("Not Started",#REF!!#REF!)))</formula>
    </cfRule>
    <cfRule type="expression" priority="615" aboveAverage="0" equalAverage="0" bottom="0" percent="0" rank="0" text="" dxfId="0">
      <formula>NOT(ISERROR(SEARCH("Not Started",#REF!!#REF!)))</formula>
    </cfRule>
    <cfRule type="expression" priority="616" aboveAverage="0" equalAverage="0" bottom="0" percent="0" rank="0" text="" dxfId="0">
      <formula>NOT(ISERROR(SEARCH("Not Started",#REF!!#REF!)))</formula>
    </cfRule>
  </conditionalFormatting>
  <conditionalFormatting sqref="C115">
    <cfRule type="expression" priority="617" aboveAverage="0" equalAverage="0" bottom="0" percent="0" rank="0" text="" dxfId="0">
      <formula>NOT(ISERROR(SEARCH("Not Started",#REF!!#REF!)))</formula>
    </cfRule>
    <cfRule type="expression" priority="618" aboveAverage="0" equalAverage="0" bottom="0" percent="0" rank="0" text="" dxfId="0">
      <formula>NOT(ISERROR(SEARCH("Not Started",#REF!!#REF!)))</formula>
    </cfRule>
    <cfRule type="expression" priority="619" aboveAverage="0" equalAverage="0" bottom="0" percent="0" rank="0" text="" dxfId="0">
      <formula>NOT(ISERROR(SEARCH("Not Started",#REF!!#REF!)))</formula>
    </cfRule>
  </conditionalFormatting>
  <conditionalFormatting sqref="C115">
    <cfRule type="expression" priority="620" aboveAverage="0" equalAverage="0" bottom="0" percent="0" rank="0" text="" dxfId="0">
      <formula>NOT(ISERROR(SEARCH("Not Started",#REF!!#REF!)))</formula>
    </cfRule>
    <cfRule type="expression" priority="621" aboveAverage="0" equalAverage="0" bottom="0" percent="0" rank="0" text="" dxfId="0">
      <formula>NOT(ISERROR(SEARCH("Not Started",#REF!!#REF!)))</formula>
    </cfRule>
    <cfRule type="expression" priority="622" aboveAverage="0" equalAverage="0" bottom="0" percent="0" rank="0" text="" dxfId="0">
      <formula>NOT(ISERROR(SEARCH("Not Started",#REF!!#REF!)))</formula>
    </cfRule>
  </conditionalFormatting>
  <conditionalFormatting sqref="C115">
    <cfRule type="expression" priority="623" aboveAverage="0" equalAverage="0" bottom="0" percent="0" rank="0" text="" dxfId="0">
      <formula>NOT(ISERROR(SEARCH("Not Started",#REF!!#REF!)))</formula>
    </cfRule>
    <cfRule type="expression" priority="624" aboveAverage="0" equalAverage="0" bottom="0" percent="0" rank="0" text="" dxfId="0">
      <formula>NOT(ISERROR(SEARCH("Not Started",#REF!!#REF!)))</formula>
    </cfRule>
    <cfRule type="expression" priority="625" aboveAverage="0" equalAverage="0" bottom="0" percent="0" rank="0" text="" dxfId="0">
      <formula>NOT(ISERROR(SEARCH("Not Started",#REF!!#REF!)))</formula>
    </cfRule>
  </conditionalFormatting>
  <conditionalFormatting sqref="C115">
    <cfRule type="expression" priority="626" aboveAverage="0" equalAverage="0" bottom="0" percent="0" rank="0" text="" dxfId="0">
      <formula>NOT(ISERROR(SEARCH("Not Started",#REF!!#REF!)))</formula>
    </cfRule>
    <cfRule type="expression" priority="627" aboveAverage="0" equalAverage="0" bottom="0" percent="0" rank="0" text="" dxfId="0">
      <formula>NOT(ISERROR(SEARCH("Not Started",#REF!!#REF!)))</formula>
    </cfRule>
    <cfRule type="expression" priority="628" aboveAverage="0" equalAverage="0" bottom="0" percent="0" rank="0" text="" dxfId="0">
      <formula>NOT(ISERROR(SEARCH("Not Started",#REF!!#REF!)))</formula>
    </cfRule>
  </conditionalFormatting>
  <conditionalFormatting sqref="C115">
    <cfRule type="expression" priority="629" aboveAverage="0" equalAverage="0" bottom="0" percent="0" rank="0" text="" dxfId="0">
      <formula>NOT(ISERROR(SEARCH("Not Started",#REF!!#REF!)))</formula>
    </cfRule>
    <cfRule type="expression" priority="630" aboveAverage="0" equalAverage="0" bottom="0" percent="0" rank="0" text="" dxfId="0">
      <formula>NOT(ISERROR(SEARCH("Not Started",#REF!!#REF!)))</formula>
    </cfRule>
    <cfRule type="expression" priority="631" aboveAverage="0" equalAverage="0" bottom="0" percent="0" rank="0" text="" dxfId="0">
      <formula>NOT(ISERROR(SEARCH("Not Started",#REF!!#REF!)))</formula>
    </cfRule>
  </conditionalFormatting>
  <conditionalFormatting sqref="C115">
    <cfRule type="expression" priority="632" aboveAverage="0" equalAverage="0" bottom="0" percent="0" rank="0" text="" dxfId="0">
      <formula>NOT(ISERROR(SEARCH("Not Started",#REF!!#REF!)))</formula>
    </cfRule>
    <cfRule type="expression" priority="633" aboveAverage="0" equalAverage="0" bottom="0" percent="0" rank="0" text="" dxfId="0">
      <formula>NOT(ISERROR(SEARCH("Not Started",#REF!!#REF!)))</formula>
    </cfRule>
    <cfRule type="expression" priority="634" aboveAverage="0" equalAverage="0" bottom="0" percent="0" rank="0" text="" dxfId="0">
      <formula>NOT(ISERROR(SEARCH("Not Started",#REF!!#REF!)))</formula>
    </cfRule>
  </conditionalFormatting>
  <conditionalFormatting sqref="C115">
    <cfRule type="expression" priority="635" aboveAverage="0" equalAverage="0" bottom="0" percent="0" rank="0" text="" dxfId="0">
      <formula>NOT(ISERROR(SEARCH("Not Started",#REF!!#REF!)))</formula>
    </cfRule>
    <cfRule type="expression" priority="636" aboveAverage="0" equalAverage="0" bottom="0" percent="0" rank="0" text="" dxfId="0">
      <formula>NOT(ISERROR(SEARCH("Not Started",#REF!!#REF!)))</formula>
    </cfRule>
    <cfRule type="expression" priority="637" aboveAverage="0" equalAverage="0" bottom="0" percent="0" rank="0" text="" dxfId="0">
      <formula>NOT(ISERROR(SEARCH("Not Started",#REF!!#REF!)))</formula>
    </cfRule>
  </conditionalFormatting>
  <conditionalFormatting sqref="C115">
    <cfRule type="expression" priority="638" aboveAverage="0" equalAverage="0" bottom="0" percent="0" rank="0" text="" dxfId="0">
      <formula>NOT(ISERROR(SEARCH("Not Started",#REF!!#REF!)))</formula>
    </cfRule>
    <cfRule type="expression" priority="639" aboveAverage="0" equalAverage="0" bottom="0" percent="0" rank="0" text="" dxfId="0">
      <formula>NOT(ISERROR(SEARCH("Not Started",#REF!!#REF!)))</formula>
    </cfRule>
    <cfRule type="expression" priority="640" aboveAverage="0" equalAverage="0" bottom="0" percent="0" rank="0" text="" dxfId="0">
      <formula>NOT(ISERROR(SEARCH("Not Started",#REF!!#REF!)))</formula>
    </cfRule>
  </conditionalFormatting>
  <conditionalFormatting sqref="C115">
    <cfRule type="expression" priority="641" aboveAverage="0" equalAverage="0" bottom="0" percent="0" rank="0" text="" dxfId="0">
      <formula>NOT(ISERROR(SEARCH("Not Started",#REF!!#REF!)))</formula>
    </cfRule>
    <cfRule type="expression" priority="642" aboveAverage="0" equalAverage="0" bottom="0" percent="0" rank="0" text="" dxfId="0">
      <formula>NOT(ISERROR(SEARCH("Not Started",#REF!!#REF!)))</formula>
    </cfRule>
    <cfRule type="expression" priority="643" aboveAverage="0" equalAverage="0" bottom="0" percent="0" rank="0" text="" dxfId="0">
      <formula>NOT(ISERROR(SEARCH("Not Started",#REF!!#REF!)))</formula>
    </cfRule>
  </conditionalFormatting>
  <conditionalFormatting sqref="C115">
    <cfRule type="expression" priority="644" aboveAverage="0" equalAverage="0" bottom="0" percent="0" rank="0" text="" dxfId="0">
      <formula>NOT(ISERROR(SEARCH("Not Started",#REF!!#REF!)))</formula>
    </cfRule>
    <cfRule type="expression" priority="645" aboveAverage="0" equalAverage="0" bottom="0" percent="0" rank="0" text="" dxfId="0">
      <formula>NOT(ISERROR(SEARCH("Not Started",#REF!!#REF!)))</formula>
    </cfRule>
    <cfRule type="expression" priority="646" aboveAverage="0" equalAverage="0" bottom="0" percent="0" rank="0" text="" dxfId="0">
      <formula>NOT(ISERROR(SEARCH("Not Started",#REF!!#REF!)))</formula>
    </cfRule>
  </conditionalFormatting>
  <conditionalFormatting sqref="C115">
    <cfRule type="expression" priority="647" aboveAverage="0" equalAverage="0" bottom="0" percent="0" rank="0" text="" dxfId="0">
      <formula>NOT(ISERROR(SEARCH("Not Started",#REF!!#REF!)))</formula>
    </cfRule>
    <cfRule type="expression" priority="648" aboveAverage="0" equalAverage="0" bottom="0" percent="0" rank="0" text="" dxfId="0">
      <formula>NOT(ISERROR(SEARCH("Not Started",#REF!!#REF!)))</formula>
    </cfRule>
    <cfRule type="expression" priority="649" aboveAverage="0" equalAverage="0" bottom="0" percent="0" rank="0" text="" dxfId="0">
      <formula>NOT(ISERROR(SEARCH("Not Started",#REF!!#REF!)))</formula>
    </cfRule>
  </conditionalFormatting>
  <conditionalFormatting sqref="C115">
    <cfRule type="expression" priority="650" aboveAverage="0" equalAverage="0" bottom="0" percent="0" rank="0" text="" dxfId="0">
      <formula>NOT(ISERROR(SEARCH("Not Started",#REF!!#REF!)))</formula>
    </cfRule>
    <cfRule type="expression" priority="651" aboveAverage="0" equalAverage="0" bottom="0" percent="0" rank="0" text="" dxfId="0">
      <formula>NOT(ISERROR(SEARCH("Not Started",#REF!!#REF!)))</formula>
    </cfRule>
    <cfRule type="expression" priority="652" aboveAverage="0" equalAverage="0" bottom="0" percent="0" rank="0" text="" dxfId="0">
      <formula>NOT(ISERROR(SEARCH("Not Started",#REF!!#REF!)))</formula>
    </cfRule>
  </conditionalFormatting>
  <conditionalFormatting sqref="C115">
    <cfRule type="expression" priority="653" aboveAverage="0" equalAverage="0" bottom="0" percent="0" rank="0" text="" dxfId="0">
      <formula>NOT(ISERROR(SEARCH("Not Started",#REF!!#REF!)))</formula>
    </cfRule>
    <cfRule type="expression" priority="654" aboveAverage="0" equalAverage="0" bottom="0" percent="0" rank="0" text="" dxfId="0">
      <formula>NOT(ISERROR(SEARCH("Not Started",#REF!!#REF!)))</formula>
    </cfRule>
    <cfRule type="expression" priority="655" aboveAverage="0" equalAverage="0" bottom="0" percent="0" rank="0" text="" dxfId="0">
      <formula>NOT(ISERROR(SEARCH("Not Started",#REF!!#REF!)))</formula>
    </cfRule>
  </conditionalFormatting>
  <conditionalFormatting sqref="E96">
    <cfRule type="expression" priority="656" aboveAverage="0" equalAverage="0" bottom="0" percent="0" rank="0" text="" dxfId="0">
      <formula>NOT(ISERROR(SEARCH("Not Started",#REF!!#REF!)))</formula>
    </cfRule>
    <cfRule type="expression" priority="657" aboveAverage="0" equalAverage="0" bottom="0" percent="0" rank="0" text="" dxfId="0">
      <formula>NOT(ISERROR(SEARCH("Not Started",#REF!!#REF!)))</formula>
    </cfRule>
    <cfRule type="expression" priority="658" aboveAverage="0" equalAverage="0" bottom="0" percent="0" rank="0" text="" dxfId="0">
      <formula>NOT(ISERROR(SEARCH("Not Started",#REF!!#REF!)))</formula>
    </cfRule>
  </conditionalFormatting>
  <conditionalFormatting sqref="E96">
    <cfRule type="expression" priority="659" aboveAverage="0" equalAverage="0" bottom="0" percent="0" rank="0" text="" dxfId="0">
      <formula>NOT(ISERROR(SEARCH("Not Started",#REF!!#REF!)))</formula>
    </cfRule>
    <cfRule type="expression" priority="660" aboveAverage="0" equalAverage="0" bottom="0" percent="0" rank="0" text="" dxfId="0">
      <formula>NOT(ISERROR(SEARCH("Not Started",#REF!!#REF!)))</formula>
    </cfRule>
    <cfRule type="expression" priority="661" aboveAverage="0" equalAverage="0" bottom="0" percent="0" rank="0" text="" dxfId="0">
      <formula>NOT(ISERROR(SEARCH("Not Started",#REF!!#REF!)))</formula>
    </cfRule>
  </conditionalFormatting>
  <conditionalFormatting sqref="C96">
    <cfRule type="expression" priority="662" aboveAverage="0" equalAverage="0" bottom="0" percent="0" rank="0" text="" dxfId="0">
      <formula>NOT(ISERROR(SEARCH("Not Started",#REF!!#REF!)))</formula>
    </cfRule>
    <cfRule type="expression" priority="663" aboveAverage="0" equalAverage="0" bottom="0" percent="0" rank="0" text="" dxfId="0">
      <formula>NOT(ISERROR(SEARCH("Not Started",#REF!!#REF!)))</formula>
    </cfRule>
    <cfRule type="expression" priority="664" aboveAverage="0" equalAverage="0" bottom="0" percent="0" rank="0" text="" dxfId="0">
      <formula>NOT(ISERROR(SEARCH("Not Started",#REF!!#REF!)))</formula>
    </cfRule>
  </conditionalFormatting>
  <conditionalFormatting sqref="E117">
    <cfRule type="expression" priority="665" aboveAverage="0" equalAverage="0" bottom="0" percent="0" rank="0" text="" dxfId="0">
      <formula>NOT(ISERROR(SEARCH("Not Started",#REF!!#REF!)))</formula>
    </cfRule>
    <cfRule type="expression" priority="666" aboveAverage="0" equalAverage="0" bottom="0" percent="0" rank="0" text="" dxfId="0">
      <formula>NOT(ISERROR(SEARCH("Not Started",#REF!!#REF!)))</formula>
    </cfRule>
    <cfRule type="expression" priority="667" aboveAverage="0" equalAverage="0" bottom="0" percent="0" rank="0" text="" dxfId="0">
      <formula>NOT(ISERROR(SEARCH("Not Started",#REF!!#REF!)))</formula>
    </cfRule>
  </conditionalFormatting>
  <conditionalFormatting sqref="E117">
    <cfRule type="expression" priority="668" aboveAverage="0" equalAverage="0" bottom="0" percent="0" rank="0" text="" dxfId="0">
      <formula>NOT(ISERROR(SEARCH("Not Started",#REF!!#REF!)))</formula>
    </cfRule>
    <cfRule type="expression" priority="669" aboveAverage="0" equalAverage="0" bottom="0" percent="0" rank="0" text="" dxfId="0">
      <formula>NOT(ISERROR(SEARCH("Not Started",#REF!!#REF!)))</formula>
    </cfRule>
    <cfRule type="expression" priority="670" aboveAverage="0" equalAverage="0" bottom="0" percent="0" rank="0" text="" dxfId="0">
      <formula>NOT(ISERROR(SEARCH("Not Started",#REF!!#REF!)))</formula>
    </cfRule>
  </conditionalFormatting>
  <conditionalFormatting sqref="C117">
    <cfRule type="expression" priority="671" aboveAverage="0" equalAverage="0" bottom="0" percent="0" rank="0" text="" dxfId="0">
      <formula>NOT(ISERROR(SEARCH("Not Started",#REF!!#REF!)))</formula>
    </cfRule>
    <cfRule type="expression" priority="672" aboveAverage="0" equalAverage="0" bottom="0" percent="0" rank="0" text="" dxfId="0">
      <formula>NOT(ISERROR(SEARCH("Not Started",#REF!!#REF!)))</formula>
    </cfRule>
    <cfRule type="expression" priority="673" aboveAverage="0" equalAverage="0" bottom="0" percent="0" rank="0" text="" dxfId="0">
      <formula>NOT(ISERROR(SEARCH("Not Started",#REF!!#REF!)))</formula>
    </cfRule>
  </conditionalFormatting>
  <conditionalFormatting sqref="C117">
    <cfRule type="expression" priority="674" aboveAverage="0" equalAverage="0" bottom="0" percent="0" rank="0" text="" dxfId="0">
      <formula>NOT(ISERROR(SEARCH("Not Started",#REF!!#REF!)))</formula>
    </cfRule>
    <cfRule type="expression" priority="675" aboveAverage="0" equalAverage="0" bottom="0" percent="0" rank="0" text="" dxfId="0">
      <formula>NOT(ISERROR(SEARCH("Not Started",#REF!!#REF!)))</formula>
    </cfRule>
    <cfRule type="expression" priority="676" aboveAverage="0" equalAverage="0" bottom="0" percent="0" rank="0" text="" dxfId="0">
      <formula>NOT(ISERROR(SEARCH("Not Started",#REF!!#REF!)))</formula>
    </cfRule>
  </conditionalFormatting>
  <conditionalFormatting sqref="C117">
    <cfRule type="expression" priority="677" aboveAverage="0" equalAverage="0" bottom="0" percent="0" rank="0" text="" dxfId="0">
      <formula>NOT(ISERROR(SEARCH("Not Started",#REF!!#REF!)))</formula>
    </cfRule>
    <cfRule type="expression" priority="678" aboveAverage="0" equalAverage="0" bottom="0" percent="0" rank="0" text="" dxfId="0">
      <formula>NOT(ISERROR(SEARCH("Not Started",#REF!!#REF!)))</formula>
    </cfRule>
    <cfRule type="expression" priority="679" aboveAverage="0" equalAverage="0" bottom="0" percent="0" rank="0" text="" dxfId="0">
      <formula>NOT(ISERROR(SEARCH("Not Started",#REF!!#REF!)))</formula>
    </cfRule>
  </conditionalFormatting>
  <conditionalFormatting sqref="C117">
    <cfRule type="expression" priority="680" aboveAverage="0" equalAverage="0" bottom="0" percent="0" rank="0" text="" dxfId="0">
      <formula>NOT(ISERROR(SEARCH("Not Started",#REF!!#REF!)))</formula>
    </cfRule>
    <cfRule type="expression" priority="681" aboveAverage="0" equalAverage="0" bottom="0" percent="0" rank="0" text="" dxfId="0">
      <formula>NOT(ISERROR(SEARCH("Not Started",#REF!!#REF!)))</formula>
    </cfRule>
    <cfRule type="expression" priority="682" aboveAverage="0" equalAverage="0" bottom="0" percent="0" rank="0" text="" dxfId="0">
      <formula>NOT(ISERROR(SEARCH("Not Started",#REF!!#REF!)))</formula>
    </cfRule>
  </conditionalFormatting>
  <conditionalFormatting sqref="C117">
    <cfRule type="expression" priority="683" aboveAverage="0" equalAverage="0" bottom="0" percent="0" rank="0" text="" dxfId="0">
      <formula>NOT(ISERROR(SEARCH("Not Started",#REF!!#REF!)))</formula>
    </cfRule>
    <cfRule type="expression" priority="684" aboveAverage="0" equalAverage="0" bottom="0" percent="0" rank="0" text="" dxfId="0">
      <formula>NOT(ISERROR(SEARCH("Not Started",#REF!!#REF!)))</formula>
    </cfRule>
    <cfRule type="expression" priority="685" aboveAverage="0" equalAverage="0" bottom="0" percent="0" rank="0" text="" dxfId="0">
      <formula>NOT(ISERROR(SEARCH("Not Started",#REF!!#REF!)))</formula>
    </cfRule>
  </conditionalFormatting>
  <conditionalFormatting sqref="C117">
    <cfRule type="expression" priority="686" aboveAverage="0" equalAverage="0" bottom="0" percent="0" rank="0" text="" dxfId="0">
      <formula>NOT(ISERROR(SEARCH("Not Started",#REF!!#REF!)))</formula>
    </cfRule>
    <cfRule type="expression" priority="687" aboveAverage="0" equalAverage="0" bottom="0" percent="0" rank="0" text="" dxfId="0">
      <formula>NOT(ISERROR(SEARCH("Not Started",#REF!!#REF!)))</formula>
    </cfRule>
    <cfRule type="expression" priority="688" aboveAverage="0" equalAverage="0" bottom="0" percent="0" rank="0" text="" dxfId="0">
      <formula>NOT(ISERROR(SEARCH("Not Started",#REF!!#REF!)))</formula>
    </cfRule>
  </conditionalFormatting>
  <conditionalFormatting sqref="C117">
    <cfRule type="expression" priority="689" aboveAverage="0" equalAverage="0" bottom="0" percent="0" rank="0" text="" dxfId="0">
      <formula>NOT(ISERROR(SEARCH("Not Started",#REF!!#REF!)))</formula>
    </cfRule>
    <cfRule type="expression" priority="690" aboveAverage="0" equalAverage="0" bottom="0" percent="0" rank="0" text="" dxfId="0">
      <formula>NOT(ISERROR(SEARCH("Not Started",#REF!!#REF!)))</formula>
    </cfRule>
    <cfRule type="expression" priority="691" aboveAverage="0" equalAverage="0" bottom="0" percent="0" rank="0" text="" dxfId="0">
      <formula>NOT(ISERROR(SEARCH("Not Started",#REF!!#REF!)))</formula>
    </cfRule>
  </conditionalFormatting>
  <conditionalFormatting sqref="C117">
    <cfRule type="expression" priority="692" aboveAverage="0" equalAverage="0" bottom="0" percent="0" rank="0" text="" dxfId="0">
      <formula>NOT(ISERROR(SEARCH("Not Started",#REF!!#REF!)))</formula>
    </cfRule>
    <cfRule type="expression" priority="693" aboveAverage="0" equalAverage="0" bottom="0" percent="0" rank="0" text="" dxfId="0">
      <formula>NOT(ISERROR(SEARCH("Not Started",#REF!!#REF!)))</formula>
    </cfRule>
    <cfRule type="expression" priority="694" aboveAverage="0" equalAverage="0" bottom="0" percent="0" rank="0" text="" dxfId="0">
      <formula>NOT(ISERROR(SEARCH("Not Started",#REF!!#REF!)))</formula>
    </cfRule>
  </conditionalFormatting>
  <conditionalFormatting sqref="C117">
    <cfRule type="expression" priority="695" aboveAverage="0" equalAverage="0" bottom="0" percent="0" rank="0" text="" dxfId="0">
      <formula>NOT(ISERROR(SEARCH("Not Started",#REF!!#REF!)))</formula>
    </cfRule>
    <cfRule type="expression" priority="696" aboveAverage="0" equalAverage="0" bottom="0" percent="0" rank="0" text="" dxfId="0">
      <formula>NOT(ISERROR(SEARCH("Not Started",#REF!!#REF!)))</formula>
    </cfRule>
    <cfRule type="expression" priority="697" aboveAverage="0" equalAverage="0" bottom="0" percent="0" rank="0" text="" dxfId="0">
      <formula>NOT(ISERROR(SEARCH("Not Started",#REF!!#REF!)))</formula>
    </cfRule>
  </conditionalFormatting>
  <conditionalFormatting sqref="C117">
    <cfRule type="expression" priority="698" aboveAverage="0" equalAverage="0" bottom="0" percent="0" rank="0" text="" dxfId="0">
      <formula>NOT(ISERROR(SEARCH("Not Started",#REF!!#REF!)))</formula>
    </cfRule>
    <cfRule type="expression" priority="699" aboveAverage="0" equalAverage="0" bottom="0" percent="0" rank="0" text="" dxfId="0">
      <formula>NOT(ISERROR(SEARCH("Not Started",#REF!!#REF!)))</formula>
    </cfRule>
    <cfRule type="expression" priority="700" aboveAverage="0" equalAverage="0" bottom="0" percent="0" rank="0" text="" dxfId="0">
      <formula>NOT(ISERROR(SEARCH("Not Started",#REF!!#REF!)))</formula>
    </cfRule>
  </conditionalFormatting>
  <conditionalFormatting sqref="C117">
    <cfRule type="expression" priority="701" aboveAverage="0" equalAverage="0" bottom="0" percent="0" rank="0" text="" dxfId="0">
      <formula>NOT(ISERROR(SEARCH("Not Started",#REF!!#REF!)))</formula>
    </cfRule>
    <cfRule type="expression" priority="702" aboveAverage="0" equalAverage="0" bottom="0" percent="0" rank="0" text="" dxfId="0">
      <formula>NOT(ISERROR(SEARCH("Not Started",#REF!!#REF!)))</formula>
    </cfRule>
    <cfRule type="expression" priority="703" aboveAverage="0" equalAverage="0" bottom="0" percent="0" rank="0" text="" dxfId="0">
      <formula>NOT(ISERROR(SEARCH("Not Started",#REF!!#REF!)))</formula>
    </cfRule>
  </conditionalFormatting>
  <conditionalFormatting sqref="C117">
    <cfRule type="expression" priority="704" aboveAverage="0" equalAverage="0" bottom="0" percent="0" rank="0" text="" dxfId="0">
      <formula>NOT(ISERROR(SEARCH("Not Started",#REF!!#REF!)))</formula>
    </cfRule>
    <cfRule type="expression" priority="705" aboveAverage="0" equalAverage="0" bottom="0" percent="0" rank="0" text="" dxfId="0">
      <formula>NOT(ISERROR(SEARCH("Not Started",#REF!!#REF!)))</formula>
    </cfRule>
    <cfRule type="expression" priority="706" aboveAverage="0" equalAverage="0" bottom="0" percent="0" rank="0" text="" dxfId="0">
      <formula>NOT(ISERROR(SEARCH("Not Started",#REF!!#REF!)))</formula>
    </cfRule>
  </conditionalFormatting>
  <conditionalFormatting sqref="C117">
    <cfRule type="expression" priority="707" aboveAverage="0" equalAverage="0" bottom="0" percent="0" rank="0" text="" dxfId="0">
      <formula>NOT(ISERROR(SEARCH("Not Started",#REF!!#REF!)))</formula>
    </cfRule>
    <cfRule type="expression" priority="708" aboveAverage="0" equalAverage="0" bottom="0" percent="0" rank="0" text="" dxfId="0">
      <formula>NOT(ISERROR(SEARCH("Not Started",#REF!!#REF!)))</formula>
    </cfRule>
    <cfRule type="expression" priority="709" aboveAverage="0" equalAverage="0" bottom="0" percent="0" rank="0" text="" dxfId="0">
      <formula>NOT(ISERROR(SEARCH("Not Started",#REF!!#REF!)))</formula>
    </cfRule>
  </conditionalFormatting>
  <conditionalFormatting sqref="C117">
    <cfRule type="expression" priority="710" aboveAverage="0" equalAverage="0" bottom="0" percent="0" rank="0" text="" dxfId="0">
      <formula>NOT(ISERROR(SEARCH("Not Started",#REF!!#REF!)))</formula>
    </cfRule>
    <cfRule type="expression" priority="711" aboveAverage="0" equalAverage="0" bottom="0" percent="0" rank="0" text="" dxfId="0">
      <formula>NOT(ISERROR(SEARCH("Not Started",#REF!!#REF!)))</formula>
    </cfRule>
    <cfRule type="expression" priority="712" aboveAverage="0" equalAverage="0" bottom="0" percent="0" rank="0" text="" dxfId="0">
      <formula>NOT(ISERROR(SEARCH("Not Started",#REF!!#REF!)))</formula>
    </cfRule>
  </conditionalFormatting>
  <conditionalFormatting sqref="C117">
    <cfRule type="expression" priority="713" aboveAverage="0" equalAverage="0" bottom="0" percent="0" rank="0" text="" dxfId="0">
      <formula>NOT(ISERROR(SEARCH("Not Started",#REF!!#REF!)))</formula>
    </cfRule>
    <cfRule type="expression" priority="714" aboveAverage="0" equalAverage="0" bottom="0" percent="0" rank="0" text="" dxfId="0">
      <formula>NOT(ISERROR(SEARCH("Not Started",#REF!!#REF!)))</formula>
    </cfRule>
    <cfRule type="expression" priority="715" aboveAverage="0" equalAverage="0" bottom="0" percent="0" rank="0" text="" dxfId="0">
      <formula>NOT(ISERROR(SEARCH("Not Started",#REF!!#REF!)))</formula>
    </cfRule>
  </conditionalFormatting>
  <conditionalFormatting sqref="C117">
    <cfRule type="expression" priority="716" aboveAverage="0" equalAverage="0" bottom="0" percent="0" rank="0" text="" dxfId="0">
      <formula>NOT(ISERROR(SEARCH("Not Started",#REF!!#REF!)))</formula>
    </cfRule>
    <cfRule type="expression" priority="717" aboveAverage="0" equalAverage="0" bottom="0" percent="0" rank="0" text="" dxfId="0">
      <formula>NOT(ISERROR(SEARCH("Not Started",#REF!!#REF!)))</formula>
    </cfRule>
    <cfRule type="expression" priority="718" aboveAverage="0" equalAverage="0" bottom="0" percent="0" rank="0" text="" dxfId="0">
      <formula>NOT(ISERROR(SEARCH("Not Started",#REF!!#REF!)))</formula>
    </cfRule>
  </conditionalFormatting>
  <conditionalFormatting sqref="C117">
    <cfRule type="expression" priority="719" aboveAverage="0" equalAverage="0" bottom="0" percent="0" rank="0" text="" dxfId="0">
      <formula>NOT(ISERROR(SEARCH("Not Started",#REF!!#REF!)))</formula>
    </cfRule>
    <cfRule type="expression" priority="720" aboveAverage="0" equalAverage="0" bottom="0" percent="0" rank="0" text="" dxfId="0">
      <formula>NOT(ISERROR(SEARCH("Not Started",#REF!!#REF!)))</formula>
    </cfRule>
    <cfRule type="expression" priority="721" aboveAverage="0" equalAverage="0" bottom="0" percent="0" rank="0" text="" dxfId="0">
      <formula>NOT(ISERROR(SEARCH("Not Started",#REF!!#REF!)))</formula>
    </cfRule>
  </conditionalFormatting>
  <conditionalFormatting sqref="C117">
    <cfRule type="expression" priority="722" aboveAverage="0" equalAverage="0" bottom="0" percent="0" rank="0" text="" dxfId="0">
      <formula>NOT(ISERROR(SEARCH("Not Started",#REF!!#REF!)))</formula>
    </cfRule>
    <cfRule type="expression" priority="723" aboveAverage="0" equalAverage="0" bottom="0" percent="0" rank="0" text="" dxfId="0">
      <formula>NOT(ISERROR(SEARCH("Not Started",#REF!!#REF!)))</formula>
    </cfRule>
    <cfRule type="expression" priority="724" aboveAverage="0" equalAverage="0" bottom="0" percent="0" rank="0" text="" dxfId="0">
      <formula>NOT(ISERROR(SEARCH("Not Started",#REF!!#REF!)))</formula>
    </cfRule>
  </conditionalFormatting>
  <conditionalFormatting sqref="C117">
    <cfRule type="expression" priority="725" aboveAverage="0" equalAverage="0" bottom="0" percent="0" rank="0" text="" dxfId="0">
      <formula>NOT(ISERROR(SEARCH("Not Started",#REF!!#REF!)))</formula>
    </cfRule>
    <cfRule type="expression" priority="726" aboveAverage="0" equalAverage="0" bottom="0" percent="0" rank="0" text="" dxfId="0">
      <formula>NOT(ISERROR(SEARCH("Not Started",#REF!!#REF!)))</formula>
    </cfRule>
    <cfRule type="expression" priority="727" aboveAverage="0" equalAverage="0" bottom="0" percent="0" rank="0" text="" dxfId="0">
      <formula>NOT(ISERROR(SEARCH("Not Started",#REF!!#REF!)))</formula>
    </cfRule>
  </conditionalFormatting>
  <conditionalFormatting sqref="C117">
    <cfRule type="expression" priority="728" aboveAverage="0" equalAverage="0" bottom="0" percent="0" rank="0" text="" dxfId="0">
      <formula>NOT(ISERROR(SEARCH("Not Started",#REF!!#REF!)))</formula>
    </cfRule>
    <cfRule type="expression" priority="729" aboveAverage="0" equalAverage="0" bottom="0" percent="0" rank="0" text="" dxfId="0">
      <formula>NOT(ISERROR(SEARCH("Not Started",#REF!!#REF!)))</formula>
    </cfRule>
    <cfRule type="expression" priority="730" aboveAverage="0" equalAverage="0" bottom="0" percent="0" rank="0" text="" dxfId="0">
      <formula>NOT(ISERROR(SEARCH("Not Started",#REF!!#REF!)))</formula>
    </cfRule>
  </conditionalFormatting>
  <conditionalFormatting sqref="C117">
    <cfRule type="expression" priority="731" aboveAverage="0" equalAverage="0" bottom="0" percent="0" rank="0" text="" dxfId="0">
      <formula>NOT(ISERROR(SEARCH("Not Started",#REF!!#REF!)))</formula>
    </cfRule>
    <cfRule type="expression" priority="732" aboveAverage="0" equalAverage="0" bottom="0" percent="0" rank="0" text="" dxfId="0">
      <formula>NOT(ISERROR(SEARCH("Not Started",#REF!!#REF!)))</formula>
    </cfRule>
    <cfRule type="expression" priority="733" aboveAverage="0" equalAverage="0" bottom="0" percent="0" rank="0" text="" dxfId="0">
      <formula>NOT(ISERROR(SEARCH("Not Started",#REF!!#REF!)))</formula>
    </cfRule>
  </conditionalFormatting>
  <conditionalFormatting sqref="C117">
    <cfRule type="expression" priority="734" aboveAverage="0" equalAverage="0" bottom="0" percent="0" rank="0" text="" dxfId="0">
      <formula>NOT(ISERROR(SEARCH("Not Started",#REF!!#REF!)))</formula>
    </cfRule>
    <cfRule type="expression" priority="735" aboveAverage="0" equalAverage="0" bottom="0" percent="0" rank="0" text="" dxfId="0">
      <formula>NOT(ISERROR(SEARCH("Not Started",#REF!!#REF!)))</formula>
    </cfRule>
    <cfRule type="expression" priority="736" aboveAverage="0" equalAverage="0" bottom="0" percent="0" rank="0" text="" dxfId="0">
      <formula>NOT(ISERROR(SEARCH("Not Started",#REF!!#REF!)))</formula>
    </cfRule>
  </conditionalFormatting>
  <conditionalFormatting sqref="C117">
    <cfRule type="expression" priority="737" aboveAverage="0" equalAverage="0" bottom="0" percent="0" rank="0" text="" dxfId="0">
      <formula>NOT(ISERROR(SEARCH("Not Started",#REF!!#REF!)))</formula>
    </cfRule>
    <cfRule type="expression" priority="738" aboveAverage="0" equalAverage="0" bottom="0" percent="0" rank="0" text="" dxfId="0">
      <formula>NOT(ISERROR(SEARCH("Not Started",#REF!!#REF!)))</formula>
    </cfRule>
    <cfRule type="expression" priority="739" aboveAverage="0" equalAverage="0" bottom="0" percent="0" rank="0" text="" dxfId="0">
      <formula>NOT(ISERROR(SEARCH("Not Started",#REF!!#REF!)))</formula>
    </cfRule>
  </conditionalFormatting>
  <conditionalFormatting sqref="C117">
    <cfRule type="expression" priority="740" aboveAverage="0" equalAverage="0" bottom="0" percent="0" rank="0" text="" dxfId="0">
      <formula>NOT(ISERROR(SEARCH("Not Started",#REF!!#REF!)))</formula>
    </cfRule>
    <cfRule type="expression" priority="741" aboveAverage="0" equalAverage="0" bottom="0" percent="0" rank="0" text="" dxfId="0">
      <formula>NOT(ISERROR(SEARCH("Not Started",#REF!!#REF!)))</formula>
    </cfRule>
    <cfRule type="expression" priority="742" aboveAverage="0" equalAverage="0" bottom="0" percent="0" rank="0" text="" dxfId="0">
      <formula>NOT(ISERROR(SEARCH("Not Started",#REF!!#REF!)))</formula>
    </cfRule>
  </conditionalFormatting>
  <conditionalFormatting sqref="C117">
    <cfRule type="expression" priority="743" aboveAverage="0" equalAverage="0" bottom="0" percent="0" rank="0" text="" dxfId="0">
      <formula>NOT(ISERROR(SEARCH("Not Started",#REF!!#REF!)))</formula>
    </cfRule>
    <cfRule type="expression" priority="744" aboveAverage="0" equalAverage="0" bottom="0" percent="0" rank="0" text="" dxfId="0">
      <formula>NOT(ISERROR(SEARCH("Not Started",#REF!!#REF!)))</formula>
    </cfRule>
    <cfRule type="expression" priority="745" aboveAverage="0" equalAverage="0" bottom="0" percent="0" rank="0" text="" dxfId="0">
      <formula>NOT(ISERROR(SEARCH("Not Started",#REF!!#REF!)))</formula>
    </cfRule>
  </conditionalFormatting>
  <conditionalFormatting sqref="C117">
    <cfRule type="expression" priority="746" aboveAverage="0" equalAverage="0" bottom="0" percent="0" rank="0" text="" dxfId="0">
      <formula>NOT(ISERROR(SEARCH("Not Started",#REF!!#REF!)))</formula>
    </cfRule>
    <cfRule type="expression" priority="747" aboveAverage="0" equalAverage="0" bottom="0" percent="0" rank="0" text="" dxfId="0">
      <formula>NOT(ISERROR(SEARCH("Not Started",#REF!!#REF!)))</formula>
    </cfRule>
    <cfRule type="expression" priority="748" aboveAverage="0" equalAverage="0" bottom="0" percent="0" rank="0" text="" dxfId="0">
      <formula>NOT(ISERROR(SEARCH("Not Started",#REF!!#REF!)))</formula>
    </cfRule>
  </conditionalFormatting>
  <conditionalFormatting sqref="C117">
    <cfRule type="expression" priority="749" aboveAverage="0" equalAverage="0" bottom="0" percent="0" rank="0" text="" dxfId="0">
      <formula>NOT(ISERROR(SEARCH("Not Started",#REF!!#REF!)))</formula>
    </cfRule>
    <cfRule type="expression" priority="750" aboveAverage="0" equalAverage="0" bottom="0" percent="0" rank="0" text="" dxfId="0">
      <formula>NOT(ISERROR(SEARCH("Not Started",#REF!!#REF!)))</formula>
    </cfRule>
    <cfRule type="expression" priority="751" aboveAverage="0" equalAverage="0" bottom="0" percent="0" rank="0" text="" dxfId="0">
      <formula>NOT(ISERROR(SEARCH("Not Started",#REF!!#REF!)))</formula>
    </cfRule>
  </conditionalFormatting>
  <conditionalFormatting sqref="C117">
    <cfRule type="expression" priority="752" aboveAverage="0" equalAverage="0" bottom="0" percent="0" rank="0" text="" dxfId="0">
      <formula>NOT(ISERROR(SEARCH("Not Started","'FUNC-NET-DHCP-SERVER'.C#REF!")))</formula>
    </cfRule>
    <cfRule type="expression" priority="753" aboveAverage="0" equalAverage="0" bottom="0" percent="0" rank="0" text="" dxfId="0">
      <formula>NOT(ISERROR(SEARCH("Not Started","'FUNC-NET-DHCP-SERVER'.C#REF!")))</formula>
    </cfRule>
    <cfRule type="expression" priority="754" aboveAverage="0" equalAverage="0" bottom="0" percent="0" rank="0" text="" dxfId="0">
      <formula>NOT(ISERROR(SEARCH("Not Started","'FUNC-NET-DHCP-SERVER'.C#REF!")))</formula>
    </cfRule>
  </conditionalFormatting>
  <conditionalFormatting sqref="E49">
    <cfRule type="expression" priority="755" aboveAverage="0" equalAverage="0" bottom="0" percent="0" rank="0" text="" dxfId="0">
      <formula>NOT(ISERROR(SEARCH("Not Started",#REF!!#REF!)))</formula>
    </cfRule>
    <cfRule type="expression" priority="756" aboveAverage="0" equalAverage="0" bottom="0" percent="0" rank="0" text="" dxfId="0">
      <formula>NOT(ISERROR(SEARCH("Not Started",#REF!!#REF!)))</formula>
    </cfRule>
    <cfRule type="expression" priority="757" aboveAverage="0" equalAverage="0" bottom="0" percent="0" rank="0" text="" dxfId="0">
      <formula>NOT(ISERROR(SEARCH("Not Started",#REF!!#REF!)))</formula>
    </cfRule>
  </conditionalFormatting>
  <conditionalFormatting sqref="E49">
    <cfRule type="expression" priority="758" aboveAverage="0" equalAverage="0" bottom="0" percent="0" rank="0" text="" dxfId="0">
      <formula>NOT(ISERROR(SEARCH("Not Started",#REF!!#REF!)))</formula>
    </cfRule>
    <cfRule type="expression" priority="759" aboveAverage="0" equalAverage="0" bottom="0" percent="0" rank="0" text="" dxfId="0">
      <formula>NOT(ISERROR(SEARCH("Not Started",#REF!!#REF!)))</formula>
    </cfRule>
    <cfRule type="expression" priority="760" aboveAverage="0" equalAverage="0" bottom="0" percent="0" rank="0" text="" dxfId="0">
      <formula>NOT(ISERROR(SEARCH("Not Started",#REF!!#REF!)))</formula>
    </cfRule>
  </conditionalFormatting>
  <conditionalFormatting sqref="C49">
    <cfRule type="expression" priority="761" aboveAverage="0" equalAverage="0" bottom="0" percent="0" rank="0" text="" dxfId="0">
      <formula>NOT(ISERROR(SEARCH("Not Started",#REF!!#REF!)))</formula>
    </cfRule>
    <cfRule type="expression" priority="762" aboveAverage="0" equalAverage="0" bottom="0" percent="0" rank="0" text="" dxfId="0">
      <formula>NOT(ISERROR(SEARCH("Not Started",#REF!!#REF!)))</formula>
    </cfRule>
    <cfRule type="expression" priority="763" aboveAverage="0" equalAverage="0" bottom="0" percent="0" rank="0" text="" dxfId="0">
      <formula>NOT(ISERROR(SEARCH("Not Started",#REF!!#REF!)))</formula>
    </cfRule>
  </conditionalFormatting>
  <conditionalFormatting sqref="C49">
    <cfRule type="expression" priority="764" aboveAverage="0" equalAverage="0" bottom="0" percent="0" rank="0" text="" dxfId="0">
      <formula>NOT(ISERROR(SEARCH("Not Started",#REF!!#REF!)))</formula>
    </cfRule>
    <cfRule type="expression" priority="765" aboveAverage="0" equalAverage="0" bottom="0" percent="0" rank="0" text="" dxfId="0">
      <formula>NOT(ISERROR(SEARCH("Not Started",#REF!!#REF!)))</formula>
    </cfRule>
    <cfRule type="expression" priority="766" aboveAverage="0" equalAverage="0" bottom="0" percent="0" rank="0" text="" dxfId="0">
      <formula>NOT(ISERROR(SEARCH("Not Started",#REF!!#REF!)))</formula>
    </cfRule>
  </conditionalFormatting>
  <conditionalFormatting sqref="E50">
    <cfRule type="expression" priority="767" aboveAverage="0" equalAverage="0" bottom="0" percent="0" rank="0" text="" dxfId="0">
      <formula>NOT(ISERROR(SEARCH("Not Started",#REF!!#REF!)))</formula>
    </cfRule>
    <cfRule type="expression" priority="768" aboveAverage="0" equalAverage="0" bottom="0" percent="0" rank="0" text="" dxfId="0">
      <formula>NOT(ISERROR(SEARCH("Not Started",#REF!!#REF!)))</formula>
    </cfRule>
    <cfRule type="expression" priority="769" aboveAverage="0" equalAverage="0" bottom="0" percent="0" rank="0" text="" dxfId="0">
      <formula>NOT(ISERROR(SEARCH("Not Started",#REF!!#REF!)))</formula>
    </cfRule>
  </conditionalFormatting>
  <conditionalFormatting sqref="E50">
    <cfRule type="expression" priority="770" aboveAverage="0" equalAverage="0" bottom="0" percent="0" rank="0" text="" dxfId="0">
      <formula>NOT(ISERROR(SEARCH("Not Started",#REF!!#REF!)))</formula>
    </cfRule>
    <cfRule type="expression" priority="771" aboveAverage="0" equalAverage="0" bottom="0" percent="0" rank="0" text="" dxfId="0">
      <formula>NOT(ISERROR(SEARCH("Not Started",#REF!!#REF!)))</formula>
    </cfRule>
    <cfRule type="expression" priority="772" aboveAverage="0" equalAverage="0" bottom="0" percent="0" rank="0" text="" dxfId="0">
      <formula>NOT(ISERROR(SEARCH("Not Started",#REF!!#REF!)))</formula>
    </cfRule>
  </conditionalFormatting>
  <conditionalFormatting sqref="C50">
    <cfRule type="expression" priority="773" aboveAverage="0" equalAverage="0" bottom="0" percent="0" rank="0" text="" dxfId="0">
      <formula>NOT(ISERROR(SEARCH("Not Started",#REF!!#REF!)))</formula>
    </cfRule>
    <cfRule type="expression" priority="774" aboveAverage="0" equalAverage="0" bottom="0" percent="0" rank="0" text="" dxfId="0">
      <formula>NOT(ISERROR(SEARCH("Not Started",#REF!!#REF!)))</formula>
    </cfRule>
    <cfRule type="expression" priority="775" aboveAverage="0" equalAverage="0" bottom="0" percent="0" rank="0" text="" dxfId="0">
      <formula>NOT(ISERROR(SEARCH("Not Started",#REF!!#REF!)))</formula>
    </cfRule>
  </conditionalFormatting>
  <conditionalFormatting sqref="E51">
    <cfRule type="expression" priority="776" aboveAverage="0" equalAverage="0" bottom="0" percent="0" rank="0" text="" dxfId="0">
      <formula>NOT(ISERROR(SEARCH("Not Started",#REF!!#REF!)))</formula>
    </cfRule>
    <cfRule type="expression" priority="777" aboveAverage="0" equalAverage="0" bottom="0" percent="0" rank="0" text="" dxfId="0">
      <formula>NOT(ISERROR(SEARCH("Not Started",#REF!!#REF!)))</formula>
    </cfRule>
    <cfRule type="expression" priority="778" aboveAverage="0" equalAverage="0" bottom="0" percent="0" rank="0" text="" dxfId="0">
      <formula>NOT(ISERROR(SEARCH("Not Started",#REF!!#REF!)))</formula>
    </cfRule>
  </conditionalFormatting>
  <conditionalFormatting sqref="E51">
    <cfRule type="expression" priority="779" aboveAverage="0" equalAverage="0" bottom="0" percent="0" rank="0" text="" dxfId="0">
      <formula>NOT(ISERROR(SEARCH("Not Started",#REF!!#REF!)))</formula>
    </cfRule>
    <cfRule type="expression" priority="780" aboveAverage="0" equalAverage="0" bottom="0" percent="0" rank="0" text="" dxfId="0">
      <formula>NOT(ISERROR(SEARCH("Not Started",#REF!!#REF!)))</formula>
    </cfRule>
    <cfRule type="expression" priority="781" aboveAverage="0" equalAverage="0" bottom="0" percent="0" rank="0" text="" dxfId="0">
      <formula>NOT(ISERROR(SEARCH("Not Started",#REF!!#REF!)))</formula>
    </cfRule>
  </conditionalFormatting>
  <conditionalFormatting sqref="C51">
    <cfRule type="expression" priority="782" aboveAverage="0" equalAverage="0" bottom="0" percent="0" rank="0" text="" dxfId="0">
      <formula>NOT(ISERROR(SEARCH("Not Started",#REF!!#REF!)))</formula>
    </cfRule>
    <cfRule type="expression" priority="783" aboveAverage="0" equalAverage="0" bottom="0" percent="0" rank="0" text="" dxfId="0">
      <formula>NOT(ISERROR(SEARCH("Not Started",#REF!!#REF!)))</formula>
    </cfRule>
    <cfRule type="expression" priority="784" aboveAverage="0" equalAverage="0" bottom="0" percent="0" rank="0" text="" dxfId="0">
      <formula>NOT(ISERROR(SEARCH("Not Started",#REF!!#REF!)))</formula>
    </cfRule>
  </conditionalFormatting>
  <conditionalFormatting sqref="C51">
    <cfRule type="expression" priority="785" aboveAverage="0" equalAverage="0" bottom="0" percent="0" rank="0" text="" dxfId="0">
      <formula>NOT(ISERROR(SEARCH("Not Started",#REF!!#REF!)))</formula>
    </cfRule>
    <cfRule type="expression" priority="786" aboveAverage="0" equalAverage="0" bottom="0" percent="0" rank="0" text="" dxfId="0">
      <formula>NOT(ISERROR(SEARCH("Not Started",#REF!!#REF!)))</formula>
    </cfRule>
    <cfRule type="expression" priority="787" aboveAverage="0" equalAverage="0" bottom="0" percent="0" rank="0" text="" dxfId="0">
      <formula>NOT(ISERROR(SEARCH("Not Started",#REF!!#REF!)))</formula>
    </cfRule>
  </conditionalFormatting>
  <conditionalFormatting sqref="E55">
    <cfRule type="expression" priority="788" aboveAverage="0" equalAverage="0" bottom="0" percent="0" rank="0" text="" dxfId="0">
      <formula>NOT(ISERROR(SEARCH("Not Started",#REF!!#REF!)))</formula>
    </cfRule>
    <cfRule type="expression" priority="789" aboveAverage="0" equalAverage="0" bottom="0" percent="0" rank="0" text="" dxfId="0">
      <formula>NOT(ISERROR(SEARCH("Not Started",#REF!!#REF!)))</formula>
    </cfRule>
    <cfRule type="expression" priority="790" aboveAverage="0" equalAverage="0" bottom="0" percent="0" rank="0" text="" dxfId="0">
      <formula>NOT(ISERROR(SEARCH("Not Started",#REF!!#REF!)))</formula>
    </cfRule>
  </conditionalFormatting>
  <conditionalFormatting sqref="E55">
    <cfRule type="expression" priority="791" aboveAverage="0" equalAverage="0" bottom="0" percent="0" rank="0" text="" dxfId="0">
      <formula>NOT(ISERROR(SEARCH("Not Started",#REF!!#REF!)))</formula>
    </cfRule>
    <cfRule type="expression" priority="792" aboveAverage="0" equalAverage="0" bottom="0" percent="0" rank="0" text="" dxfId="0">
      <formula>NOT(ISERROR(SEARCH("Not Started",#REF!!#REF!)))</formula>
    </cfRule>
    <cfRule type="expression" priority="793" aboveAverage="0" equalAverage="0" bottom="0" percent="0" rank="0" text="" dxfId="0">
      <formula>NOT(ISERROR(SEARCH("Not Started",#REF!!#REF!)))</formula>
    </cfRule>
  </conditionalFormatting>
  <conditionalFormatting sqref="C55">
    <cfRule type="expression" priority="794" aboveAverage="0" equalAverage="0" bottom="0" percent="0" rank="0" text="" dxfId="0">
      <formula>NOT(ISERROR(SEARCH("Not Started",#REF!!#REF!)))</formula>
    </cfRule>
    <cfRule type="expression" priority="795" aboveAverage="0" equalAverage="0" bottom="0" percent="0" rank="0" text="" dxfId="0">
      <formula>NOT(ISERROR(SEARCH("Not Started",#REF!!#REF!)))</formula>
    </cfRule>
    <cfRule type="expression" priority="796" aboveAverage="0" equalAverage="0" bottom="0" percent="0" rank="0" text="" dxfId="0">
      <formula>NOT(ISERROR(SEARCH("Not Started",#REF!!#REF!)))</formula>
    </cfRule>
  </conditionalFormatting>
  <conditionalFormatting sqref="C55">
    <cfRule type="expression" priority="797" aboveAverage="0" equalAverage="0" bottom="0" percent="0" rank="0" text="" dxfId="0">
      <formula>NOT(ISERROR(SEARCH("Not Started",#REF!!#REF!)))</formula>
    </cfRule>
    <cfRule type="expression" priority="798" aboveAverage="0" equalAverage="0" bottom="0" percent="0" rank="0" text="" dxfId="0">
      <formula>NOT(ISERROR(SEARCH("Not Started",#REF!!#REF!)))</formula>
    </cfRule>
    <cfRule type="expression" priority="799" aboveAverage="0" equalAverage="0" bottom="0" percent="0" rank="0" text="" dxfId="0">
      <formula>NOT(ISERROR(SEARCH("Not Started",#REF!!#REF!)))</formula>
    </cfRule>
  </conditionalFormatting>
  <conditionalFormatting sqref="E57">
    <cfRule type="expression" priority="800" aboveAverage="0" equalAverage="0" bottom="0" percent="0" rank="0" text="" dxfId="0">
      <formula>NOT(ISERROR(SEARCH("Not Started",#REF!!#REF!)))</formula>
    </cfRule>
    <cfRule type="expression" priority="801" aboveAverage="0" equalAverage="0" bottom="0" percent="0" rank="0" text="" dxfId="0">
      <formula>NOT(ISERROR(SEARCH("Not Started",#REF!!#REF!)))</formula>
    </cfRule>
    <cfRule type="expression" priority="802" aboveAverage="0" equalAverage="0" bottom="0" percent="0" rank="0" text="" dxfId="0">
      <formula>NOT(ISERROR(SEARCH("Not Started",#REF!!#REF!)))</formula>
    </cfRule>
  </conditionalFormatting>
  <conditionalFormatting sqref="E57">
    <cfRule type="expression" priority="803" aboveAverage="0" equalAverage="0" bottom="0" percent="0" rank="0" text="" dxfId="0">
      <formula>NOT(ISERROR(SEARCH("Not Started",#REF!!#REF!)))</formula>
    </cfRule>
    <cfRule type="expression" priority="804" aboveAverage="0" equalAverage="0" bottom="0" percent="0" rank="0" text="" dxfId="0">
      <formula>NOT(ISERROR(SEARCH("Not Started",#REF!!#REF!)))</formula>
    </cfRule>
    <cfRule type="expression" priority="805" aboveAverage="0" equalAverage="0" bottom="0" percent="0" rank="0" text="" dxfId="0">
      <formula>NOT(ISERROR(SEARCH("Not Started",#REF!!#REF!)))</formula>
    </cfRule>
  </conditionalFormatting>
  <conditionalFormatting sqref="C57">
    <cfRule type="expression" priority="806" aboveAverage="0" equalAverage="0" bottom="0" percent="0" rank="0" text="" dxfId="0">
      <formula>NOT(ISERROR(SEARCH("Not Started",#REF!!#REF!)))</formula>
    </cfRule>
    <cfRule type="expression" priority="807" aboveAverage="0" equalAverage="0" bottom="0" percent="0" rank="0" text="" dxfId="0">
      <formula>NOT(ISERROR(SEARCH("Not Started",#REF!!#REF!)))</formula>
    </cfRule>
    <cfRule type="expression" priority="808" aboveAverage="0" equalAverage="0" bottom="0" percent="0" rank="0" text="" dxfId="0">
      <formula>NOT(ISERROR(SEARCH("Not Started",#REF!!#REF!)))</formula>
    </cfRule>
  </conditionalFormatting>
  <conditionalFormatting sqref="C57">
    <cfRule type="expression" priority="809" aboveAverage="0" equalAverage="0" bottom="0" percent="0" rank="0" text="" dxfId="0">
      <formula>NOT(ISERROR(SEARCH("Not Started",#REF!!#REF!)))</formula>
    </cfRule>
    <cfRule type="expression" priority="810" aboveAverage="0" equalAverage="0" bottom="0" percent="0" rank="0" text="" dxfId="0">
      <formula>NOT(ISERROR(SEARCH("Not Started",#REF!!#REF!)))</formula>
    </cfRule>
    <cfRule type="expression" priority="811" aboveAverage="0" equalAverage="0" bottom="0" percent="0" rank="0" text="" dxfId="0">
      <formula>NOT(ISERROR(SEARCH("Not Started",#REF!!#REF!)))</formula>
    </cfRule>
  </conditionalFormatting>
  <conditionalFormatting sqref="E53">
    <cfRule type="expression" priority="812" aboveAverage="0" equalAverage="0" bottom="0" percent="0" rank="0" text="" dxfId="0">
      <formula>NOT(ISERROR(SEARCH("Not Started",#REF!!#REF!)))</formula>
    </cfRule>
    <cfRule type="expression" priority="813" aboveAverage="0" equalAverage="0" bottom="0" percent="0" rank="0" text="" dxfId="0">
      <formula>NOT(ISERROR(SEARCH("Not Started",#REF!!#REF!)))</formula>
    </cfRule>
    <cfRule type="expression" priority="814" aboveAverage="0" equalAverage="0" bottom="0" percent="0" rank="0" text="" dxfId="0">
      <formula>NOT(ISERROR(SEARCH("Not Started",#REF!!#REF!)))</formula>
    </cfRule>
  </conditionalFormatting>
  <conditionalFormatting sqref="E53">
    <cfRule type="expression" priority="815" aboveAverage="0" equalAverage="0" bottom="0" percent="0" rank="0" text="" dxfId="0">
      <formula>NOT(ISERROR(SEARCH("Not Started",#REF!!#REF!)))</formula>
    </cfRule>
    <cfRule type="expression" priority="816" aboveAverage="0" equalAverage="0" bottom="0" percent="0" rank="0" text="" dxfId="0">
      <formula>NOT(ISERROR(SEARCH("Not Started",#REF!!#REF!)))</formula>
    </cfRule>
    <cfRule type="expression" priority="817" aboveAverage="0" equalAverage="0" bottom="0" percent="0" rank="0" text="" dxfId="0">
      <formula>NOT(ISERROR(SEARCH("Not Started",#REF!!#REF!)))</formula>
    </cfRule>
  </conditionalFormatting>
  <conditionalFormatting sqref="C53">
    <cfRule type="expression" priority="818" aboveAverage="0" equalAverage="0" bottom="0" percent="0" rank="0" text="" dxfId="0">
      <formula>NOT(ISERROR(SEARCH("Not Started",#REF!!#REF!)))</formula>
    </cfRule>
    <cfRule type="expression" priority="819" aboveAverage="0" equalAverage="0" bottom="0" percent="0" rank="0" text="" dxfId="0">
      <formula>NOT(ISERROR(SEARCH("Not Started",#REF!!#REF!)))</formula>
    </cfRule>
    <cfRule type="expression" priority="820" aboveAverage="0" equalAverage="0" bottom="0" percent="0" rank="0" text="" dxfId="0">
      <formula>NOT(ISERROR(SEARCH("Not Started",#REF!!#REF!)))</formula>
    </cfRule>
  </conditionalFormatting>
  <conditionalFormatting sqref="C53">
    <cfRule type="expression" priority="821" aboveAverage="0" equalAverage="0" bottom="0" percent="0" rank="0" text="" dxfId="0">
      <formula>NOT(ISERROR(SEARCH("Not Started",#REF!!#REF!)))</formula>
    </cfRule>
    <cfRule type="expression" priority="822" aboveAverage="0" equalAverage="0" bottom="0" percent="0" rank="0" text="" dxfId="0">
      <formula>NOT(ISERROR(SEARCH("Not Started",#REF!!#REF!)))</formula>
    </cfRule>
    <cfRule type="expression" priority="823" aboveAverage="0" equalAverage="0" bottom="0" percent="0" rank="0" text="" dxfId="0">
      <formula>NOT(ISERROR(SEARCH("Not Started",#REF!!#REF!)))</formula>
    </cfRule>
  </conditionalFormatting>
  <conditionalFormatting sqref="E59">
    <cfRule type="expression" priority="824" aboveAverage="0" equalAverage="0" bottom="0" percent="0" rank="0" text="" dxfId="0">
      <formula>NOT(ISERROR(SEARCH("Not Started",#REF!!#REF!)))</formula>
    </cfRule>
    <cfRule type="expression" priority="825" aboveAverage="0" equalAverage="0" bottom="0" percent="0" rank="0" text="" dxfId="0">
      <formula>NOT(ISERROR(SEARCH("Not Started",#REF!!#REF!)))</formula>
    </cfRule>
    <cfRule type="expression" priority="826" aboveAverage="0" equalAverage="0" bottom="0" percent="0" rank="0" text="" dxfId="0">
      <formula>NOT(ISERROR(SEARCH("Not Started",#REF!!#REF!)))</formula>
    </cfRule>
  </conditionalFormatting>
  <conditionalFormatting sqref="E59">
    <cfRule type="expression" priority="827" aboveAverage="0" equalAverage="0" bottom="0" percent="0" rank="0" text="" dxfId="0">
      <formula>NOT(ISERROR(SEARCH("Not Started",#REF!!#REF!)))</formula>
    </cfRule>
    <cfRule type="expression" priority="828" aboveAverage="0" equalAverage="0" bottom="0" percent="0" rank="0" text="" dxfId="0">
      <formula>NOT(ISERROR(SEARCH("Not Started",#REF!!#REF!)))</formula>
    </cfRule>
    <cfRule type="expression" priority="829" aboveAverage="0" equalAverage="0" bottom="0" percent="0" rank="0" text="" dxfId="0">
      <formula>NOT(ISERROR(SEARCH("Not Started",#REF!!#REF!)))</formula>
    </cfRule>
  </conditionalFormatting>
  <conditionalFormatting sqref="C59">
    <cfRule type="expression" priority="830" aboveAverage="0" equalAverage="0" bottom="0" percent="0" rank="0" text="" dxfId="0">
      <formula>NOT(ISERROR(SEARCH("Not Started",#REF!!#REF!)))</formula>
    </cfRule>
    <cfRule type="expression" priority="831" aboveAverage="0" equalAverage="0" bottom="0" percent="0" rank="0" text="" dxfId="0">
      <formula>NOT(ISERROR(SEARCH("Not Started",#REF!!#REF!)))</formula>
    </cfRule>
    <cfRule type="expression" priority="832" aboveAverage="0" equalAverage="0" bottom="0" percent="0" rank="0" text="" dxfId="0">
      <formula>NOT(ISERROR(SEARCH("Not Started",#REF!!#REF!)))</formula>
    </cfRule>
  </conditionalFormatting>
  <conditionalFormatting sqref="C59">
    <cfRule type="expression" priority="833" aboveAverage="0" equalAverage="0" bottom="0" percent="0" rank="0" text="" dxfId="0">
      <formula>NOT(ISERROR(SEARCH("Not Started",#REF!!#REF!)))</formula>
    </cfRule>
    <cfRule type="expression" priority="834" aboveAverage="0" equalAverage="0" bottom="0" percent="0" rank="0" text="" dxfId="0">
      <formula>NOT(ISERROR(SEARCH("Not Started",#REF!!#REF!)))</formula>
    </cfRule>
    <cfRule type="expression" priority="835" aboveAverage="0" equalAverage="0" bottom="0" percent="0" rank="0" text="" dxfId="0">
      <formula>NOT(ISERROR(SEARCH("Not Started",#REF!!#REF!)))</formula>
    </cfRule>
  </conditionalFormatting>
  <conditionalFormatting sqref="E44">
    <cfRule type="expression" priority="836" aboveAverage="0" equalAverage="0" bottom="0" percent="0" rank="0" text="" dxfId="0">
      <formula>NOT(ISERROR(SEARCH("Not Started",#REF!!#REF!)))</formula>
    </cfRule>
    <cfRule type="expression" priority="837" aboveAverage="0" equalAverage="0" bottom="0" percent="0" rank="0" text="" dxfId="0">
      <formula>NOT(ISERROR(SEARCH("Not Started",#REF!!#REF!)))</formula>
    </cfRule>
    <cfRule type="expression" priority="838" aboveAverage="0" equalAverage="0" bottom="0" percent="0" rank="0" text="" dxfId="0">
      <formula>NOT(ISERROR(SEARCH("Not Started",#REF!!#REF!)))</formula>
    </cfRule>
  </conditionalFormatting>
  <conditionalFormatting sqref="E44">
    <cfRule type="expression" priority="839" aboveAverage="0" equalAverage="0" bottom="0" percent="0" rank="0" text="" dxfId="0">
      <formula>NOT(ISERROR(SEARCH("Not Started",#REF!!#REF!)))</formula>
    </cfRule>
    <cfRule type="expression" priority="840" aboveAverage="0" equalAverage="0" bottom="0" percent="0" rank="0" text="" dxfId="0">
      <formula>NOT(ISERROR(SEARCH("Not Started",#REF!!#REF!)))</formula>
    </cfRule>
    <cfRule type="expression" priority="841" aboveAverage="0" equalAverage="0" bottom="0" percent="0" rank="0" text="" dxfId="0">
      <formula>NOT(ISERROR(SEARCH("Not Started",#REF!!#REF!)))</formula>
    </cfRule>
  </conditionalFormatting>
  <conditionalFormatting sqref="C44">
    <cfRule type="expression" priority="842" aboveAverage="0" equalAverage="0" bottom="0" percent="0" rank="0" text="" dxfId="0">
      <formula>NOT(ISERROR(SEARCH("Not Started",#REF!!#REF!)))</formula>
    </cfRule>
    <cfRule type="expression" priority="843" aboveAverage="0" equalAverage="0" bottom="0" percent="0" rank="0" text="" dxfId="0">
      <formula>NOT(ISERROR(SEARCH("Not Started",#REF!!#REF!)))</formula>
    </cfRule>
    <cfRule type="expression" priority="844" aboveAverage="0" equalAverage="0" bottom="0" percent="0" rank="0" text="" dxfId="0">
      <formula>NOT(ISERROR(SEARCH("Not Started",#REF!!#REF!)))</formula>
    </cfRule>
  </conditionalFormatting>
  <conditionalFormatting sqref="C44">
    <cfRule type="expression" priority="845" aboveAverage="0" equalAverage="0" bottom="0" percent="0" rank="0" text="" dxfId="0">
      <formula>NOT(ISERROR(SEARCH("Not Started",#REF!!#REF!)))</formula>
    </cfRule>
    <cfRule type="expression" priority="846" aboveAverage="0" equalAverage="0" bottom="0" percent="0" rank="0" text="" dxfId="0">
      <formula>NOT(ISERROR(SEARCH("Not Started",#REF!!#REF!)))</formula>
    </cfRule>
    <cfRule type="expression" priority="847" aboveAverage="0" equalAverage="0" bottom="0" percent="0" rank="0" text="" dxfId="0">
      <formula>NOT(ISERROR(SEARCH("Not Started",#REF!!#REF!)))</formula>
    </cfRule>
  </conditionalFormatting>
  <conditionalFormatting sqref="E63:E64">
    <cfRule type="expression" priority="848" aboveAverage="0" equalAverage="0" bottom="0" percent="0" rank="0" text="" dxfId="0">
      <formula>NOT(ISERROR(SEARCH("Not Started",#REF!!#REF!)))</formula>
    </cfRule>
    <cfRule type="expression" priority="849" aboveAverage="0" equalAverage="0" bottom="0" percent="0" rank="0" text="" dxfId="0">
      <formula>NOT(ISERROR(SEARCH("Not Started",#REF!!#REF!)))</formula>
    </cfRule>
    <cfRule type="expression" priority="850" aboveAverage="0" equalAverage="0" bottom="0" percent="0" rank="0" text="" dxfId="0">
      <formula>NOT(ISERROR(SEARCH("Not Started",#REF!!#REF!)))</formula>
    </cfRule>
  </conditionalFormatting>
  <conditionalFormatting sqref="E63:E64">
    <cfRule type="expression" priority="851" aboveAverage="0" equalAverage="0" bottom="0" percent="0" rank="0" text="" dxfId="0">
      <formula>NOT(ISERROR(SEARCH("Not Started",#REF!!#REF!)))</formula>
    </cfRule>
    <cfRule type="expression" priority="852" aboveAverage="0" equalAverage="0" bottom="0" percent="0" rank="0" text="" dxfId="0">
      <formula>NOT(ISERROR(SEARCH("Not Started",#REF!!#REF!)))</formula>
    </cfRule>
    <cfRule type="expression" priority="853" aboveAverage="0" equalAverage="0" bottom="0" percent="0" rank="0" text="" dxfId="0">
      <formula>NOT(ISERROR(SEARCH("Not Started",#REF!!#REF!)))</formula>
    </cfRule>
  </conditionalFormatting>
  <conditionalFormatting sqref="C63:C64">
    <cfRule type="expression" priority="854" aboveAverage="0" equalAverage="0" bottom="0" percent="0" rank="0" text="" dxfId="0">
      <formula>NOT(ISERROR(SEARCH("Not Started",#REF!!#REF!)))</formula>
    </cfRule>
    <cfRule type="expression" priority="855" aboveAverage="0" equalAverage="0" bottom="0" percent="0" rank="0" text="" dxfId="0">
      <formula>NOT(ISERROR(SEARCH("Not Started",#REF!!#REF!)))</formula>
    </cfRule>
    <cfRule type="expression" priority="856" aboveAverage="0" equalAverage="0" bottom="0" percent="0" rank="0" text="" dxfId="0">
      <formula>NOT(ISERROR(SEARCH("Not Started",#REF!!#REF!)))</formula>
    </cfRule>
  </conditionalFormatting>
  <conditionalFormatting sqref="C63:C64">
    <cfRule type="expression" priority="857" aboveAverage="0" equalAverage="0" bottom="0" percent="0" rank="0" text="" dxfId="0">
      <formula>NOT(ISERROR(SEARCH("Not Started",#REF!!#REF!)))</formula>
    </cfRule>
    <cfRule type="expression" priority="858" aboveAverage="0" equalAverage="0" bottom="0" percent="0" rank="0" text="" dxfId="0">
      <formula>NOT(ISERROR(SEARCH("Not Started",#REF!!#REF!)))</formula>
    </cfRule>
    <cfRule type="expression" priority="859" aboveAverage="0" equalAverage="0" bottom="0" percent="0" rank="0" text="" dxfId="0">
      <formula>NOT(ISERROR(SEARCH("Not Started",#REF!!#REF!)))</formula>
    </cfRule>
  </conditionalFormatting>
  <conditionalFormatting sqref="E62">
    <cfRule type="expression" priority="860" aboveAverage="0" equalAverage="0" bottom="0" percent="0" rank="0" text="" dxfId="0">
      <formula>NOT(ISERROR(SEARCH("Not Started",#REF!!#REF!)))</formula>
    </cfRule>
    <cfRule type="expression" priority="861" aboveAverage="0" equalAverage="0" bottom="0" percent="0" rank="0" text="" dxfId="0">
      <formula>NOT(ISERROR(SEARCH("Not Started",#REF!!#REF!)))</formula>
    </cfRule>
    <cfRule type="expression" priority="862" aboveAverage="0" equalAverage="0" bottom="0" percent="0" rank="0" text="" dxfId="0">
      <formula>NOT(ISERROR(SEARCH("Not Started",#REF!!#REF!)))</formula>
    </cfRule>
  </conditionalFormatting>
  <conditionalFormatting sqref="E62">
    <cfRule type="expression" priority="863" aboveAverage="0" equalAverage="0" bottom="0" percent="0" rank="0" text="" dxfId="0">
      <formula>NOT(ISERROR(SEARCH("Not Started",#REF!!#REF!)))</formula>
    </cfRule>
    <cfRule type="expression" priority="864" aboveAverage="0" equalAverage="0" bottom="0" percent="0" rank="0" text="" dxfId="0">
      <formula>NOT(ISERROR(SEARCH("Not Started",#REF!!#REF!)))</formula>
    </cfRule>
    <cfRule type="expression" priority="865" aboveAverage="0" equalAverage="0" bottom="0" percent="0" rank="0" text="" dxfId="0">
      <formula>NOT(ISERROR(SEARCH("Not Started",#REF!!#REF!)))</formula>
    </cfRule>
  </conditionalFormatting>
  <conditionalFormatting sqref="C62">
    <cfRule type="expression" priority="866" aboveAverage="0" equalAverage="0" bottom="0" percent="0" rank="0" text="" dxfId="0">
      <formula>NOT(ISERROR(SEARCH("Not Started",#REF!!#REF!)))</formula>
    </cfRule>
    <cfRule type="expression" priority="867" aboveAverage="0" equalAverage="0" bottom="0" percent="0" rank="0" text="" dxfId="0">
      <formula>NOT(ISERROR(SEARCH("Not Started",#REF!!#REF!)))</formula>
    </cfRule>
    <cfRule type="expression" priority="868" aboveAverage="0" equalAverage="0" bottom="0" percent="0" rank="0" text="" dxfId="0">
      <formula>NOT(ISERROR(SEARCH("Not Started",#REF!!#REF!)))</formula>
    </cfRule>
  </conditionalFormatting>
  <conditionalFormatting sqref="C62">
    <cfRule type="expression" priority="869" aboveAverage="0" equalAverage="0" bottom="0" percent="0" rank="0" text="" dxfId="0">
      <formula>NOT(ISERROR(SEARCH("Not Started",#REF!!#REF!)))</formula>
    </cfRule>
    <cfRule type="expression" priority="870" aboveAverage="0" equalAverage="0" bottom="0" percent="0" rank="0" text="" dxfId="0">
      <formula>NOT(ISERROR(SEARCH("Not Started",#REF!!#REF!)))</formula>
    </cfRule>
    <cfRule type="expression" priority="871" aboveAverage="0" equalAverage="0" bottom="0" percent="0" rank="0" text="" dxfId="0">
      <formula>NOT(ISERROR(SEARCH("Not Started",#REF!!#REF!)))</formula>
    </cfRule>
  </conditionalFormatting>
  <conditionalFormatting sqref="E61">
    <cfRule type="expression" priority="872" aboveAverage="0" equalAverage="0" bottom="0" percent="0" rank="0" text="" dxfId="0">
      <formula>NOT(ISERROR(SEARCH("Not Started",#REF!!#REF!)))</formula>
    </cfRule>
    <cfRule type="expression" priority="873" aboveAverage="0" equalAverage="0" bottom="0" percent="0" rank="0" text="" dxfId="0">
      <formula>NOT(ISERROR(SEARCH("Not Started",#REF!!#REF!)))</formula>
    </cfRule>
    <cfRule type="expression" priority="874" aboveAverage="0" equalAverage="0" bottom="0" percent="0" rank="0" text="" dxfId="0">
      <formula>NOT(ISERROR(SEARCH("Not Started",#REF!!#REF!)))</formula>
    </cfRule>
  </conditionalFormatting>
  <conditionalFormatting sqref="E61">
    <cfRule type="expression" priority="875" aboveAverage="0" equalAverage="0" bottom="0" percent="0" rank="0" text="" dxfId="0">
      <formula>NOT(ISERROR(SEARCH("Not Started",#REF!!#REF!)))</formula>
    </cfRule>
    <cfRule type="expression" priority="876" aboveAverage="0" equalAverage="0" bottom="0" percent="0" rank="0" text="" dxfId="0">
      <formula>NOT(ISERROR(SEARCH("Not Started",#REF!!#REF!)))</formula>
    </cfRule>
    <cfRule type="expression" priority="877" aboveAverage="0" equalAverage="0" bottom="0" percent="0" rank="0" text="" dxfId="0">
      <formula>NOT(ISERROR(SEARCH("Not Started",#REF!!#REF!)))</formula>
    </cfRule>
  </conditionalFormatting>
  <conditionalFormatting sqref="E62">
    <cfRule type="expression" priority="878" aboveAverage="0" equalAverage="0" bottom="0" percent="0" rank="0" text="" dxfId="0">
      <formula>NOT(ISERROR(SEARCH("Not Started",#REF!!#REF!)))</formula>
    </cfRule>
    <cfRule type="expression" priority="879" aboveAverage="0" equalAverage="0" bottom="0" percent="0" rank="0" text="" dxfId="0">
      <formula>NOT(ISERROR(SEARCH("Not Started",#REF!!#REF!)))</formula>
    </cfRule>
    <cfRule type="expression" priority="880" aboveAverage="0" equalAverage="0" bottom="0" percent="0" rank="0" text="" dxfId="0">
      <formula>NOT(ISERROR(SEARCH("Not Started",#REF!!#REF!)))</formula>
    </cfRule>
  </conditionalFormatting>
  <conditionalFormatting sqref="C61">
    <cfRule type="expression" priority="881" aboveAverage="0" equalAverage="0" bottom="0" percent="0" rank="0" text="" dxfId="0">
      <formula>NOT(ISERROR(SEARCH("Not Started",#REF!!#REF!)))</formula>
    </cfRule>
    <cfRule type="expression" priority="882" aboveAverage="0" equalAverage="0" bottom="0" percent="0" rank="0" text="" dxfId="0">
      <formula>NOT(ISERROR(SEARCH("Not Started",#REF!!#REF!)))</formula>
    </cfRule>
    <cfRule type="expression" priority="883" aboveAverage="0" equalAverage="0" bottom="0" percent="0" rank="0" text="" dxfId="0">
      <formula>NOT(ISERROR(SEARCH("Not Started",#REF!!#REF!)))</formula>
    </cfRule>
  </conditionalFormatting>
  <conditionalFormatting sqref="C61">
    <cfRule type="expression" priority="884" aboveAverage="0" equalAverage="0" bottom="0" percent="0" rank="0" text="" dxfId="0">
      <formula>NOT(ISERROR(SEARCH("Not Started",#REF!!#REF!)))</formula>
    </cfRule>
    <cfRule type="expression" priority="885" aboveAverage="0" equalAverage="0" bottom="0" percent="0" rank="0" text="" dxfId="0">
      <formula>NOT(ISERROR(SEARCH("Not Started",#REF!!#REF!)))</formula>
    </cfRule>
    <cfRule type="expression" priority="886" aboveAverage="0" equalAverage="0" bottom="0" percent="0" rank="0" text="" dxfId="0">
      <formula>NOT(ISERROR(SEARCH("Not Started",#REF!!#REF!)))</formula>
    </cfRule>
  </conditionalFormatting>
  <conditionalFormatting sqref="C62">
    <cfRule type="expression" priority="887" aboveAverage="0" equalAverage="0" bottom="0" percent="0" rank="0" text="" dxfId="0">
      <formula>NOT(ISERROR(SEARCH("Not Started",#REF!!#REF!)))</formula>
    </cfRule>
    <cfRule type="expression" priority="888" aboveAverage="0" equalAverage="0" bottom="0" percent="0" rank="0" text="" dxfId="0">
      <formula>NOT(ISERROR(SEARCH("Not Started",#REF!!#REF!)))</formula>
    </cfRule>
    <cfRule type="expression" priority="889" aboveAverage="0" equalAverage="0" bottom="0" percent="0" rank="0" text="" dxfId="0">
      <formula>NOT(ISERROR(SEARCH("Not Started",#REF!!#REF!)))</formula>
    </cfRule>
  </conditionalFormatting>
  <conditionalFormatting sqref="E54">
    <cfRule type="expression" priority="890" aboveAverage="0" equalAverage="0" bottom="0" percent="0" rank="0" text="" dxfId="0">
      <formula>NOT(ISERROR(SEARCH("Not Started",#REF!!#REF!)))</formula>
    </cfRule>
    <cfRule type="expression" priority="891" aboveAverage="0" equalAverage="0" bottom="0" percent="0" rank="0" text="" dxfId="0">
      <formula>NOT(ISERROR(SEARCH("Not Started",#REF!!#REF!)))</formula>
    </cfRule>
    <cfRule type="expression" priority="892" aboveAverage="0" equalAverage="0" bottom="0" percent="0" rank="0" text="" dxfId="0">
      <formula>NOT(ISERROR(SEARCH("Not Started",#REF!!#REF!)))</formula>
    </cfRule>
  </conditionalFormatting>
  <conditionalFormatting sqref="C54">
    <cfRule type="expression" priority="893" aboveAverage="0" equalAverage="0" bottom="0" percent="0" rank="0" text="" dxfId="0">
      <formula>NOT(ISERROR(SEARCH("Not Started",#REF!!#REF!)))</formula>
    </cfRule>
    <cfRule type="expression" priority="894" aboveAverage="0" equalAverage="0" bottom="0" percent="0" rank="0" text="" dxfId="0">
      <formula>NOT(ISERROR(SEARCH("Not Started",#REF!!#REF!)))</formula>
    </cfRule>
    <cfRule type="expression" priority="895" aboveAverage="0" equalAverage="0" bottom="0" percent="0" rank="0" text="" dxfId="0">
      <formula>NOT(ISERROR(SEARCH("Not Started",#REF!!#REF!)))</formula>
    </cfRule>
  </conditionalFormatting>
  <conditionalFormatting sqref="E89">
    <cfRule type="expression" priority="896" aboveAverage="0" equalAverage="0" bottom="0" percent="0" rank="0" text="" dxfId="0">
      <formula>NOT(ISERROR(SEARCH("Not Started",#REF!!#REF!)))</formula>
    </cfRule>
    <cfRule type="expression" priority="897" aboveAverage="0" equalAverage="0" bottom="0" percent="0" rank="0" text="" dxfId="0">
      <formula>NOT(ISERROR(SEARCH("Not Started",#REF!!#REF!)))</formula>
    </cfRule>
    <cfRule type="expression" priority="898" aboveAverage="0" equalAverage="0" bottom="0" percent="0" rank="0" text="" dxfId="0">
      <formula>NOT(ISERROR(SEARCH("Not Started",#REF!!#REF!)))</formula>
    </cfRule>
  </conditionalFormatting>
  <conditionalFormatting sqref="E89">
    <cfRule type="expression" priority="899" aboveAverage="0" equalAverage="0" bottom="0" percent="0" rank="0" text="" dxfId="0">
      <formula>NOT(ISERROR(SEARCH("Not Started",#REF!!#REF!)))</formula>
    </cfRule>
    <cfRule type="expression" priority="900" aboveAverage="0" equalAverage="0" bottom="0" percent="0" rank="0" text="" dxfId="0">
      <formula>NOT(ISERROR(SEARCH("Not Started",#REF!!#REF!)))</formula>
    </cfRule>
    <cfRule type="expression" priority="901" aboveAverage="0" equalAverage="0" bottom="0" percent="0" rank="0" text="" dxfId="0">
      <formula>NOT(ISERROR(SEARCH("Not Started",#REF!!#REF!)))</formula>
    </cfRule>
  </conditionalFormatting>
  <conditionalFormatting sqref="C89">
    <cfRule type="expression" priority="902" aboveAverage="0" equalAverage="0" bottom="0" percent="0" rank="0" text="" dxfId="0">
      <formula>NOT(ISERROR(SEARCH("Not Started",#REF!!#REF!)))</formula>
    </cfRule>
    <cfRule type="expression" priority="903" aboveAverage="0" equalAverage="0" bottom="0" percent="0" rank="0" text="" dxfId="0">
      <formula>NOT(ISERROR(SEARCH("Not Started",#REF!!#REF!)))</formula>
    </cfRule>
    <cfRule type="expression" priority="904" aboveAverage="0" equalAverage="0" bottom="0" percent="0" rank="0" text="" dxfId="0">
      <formula>NOT(ISERROR(SEARCH("Not Started",#REF!!#REF!)))</formula>
    </cfRule>
  </conditionalFormatting>
  <conditionalFormatting sqref="C89">
    <cfRule type="expression" priority="905" aboveAverage="0" equalAverage="0" bottom="0" percent="0" rank="0" text="" dxfId="0">
      <formula>NOT(ISERROR(SEARCH("Not Started",#REF!!#REF!)))</formula>
    </cfRule>
    <cfRule type="expression" priority="906" aboveAverage="0" equalAverage="0" bottom="0" percent="0" rank="0" text="" dxfId="0">
      <formula>NOT(ISERROR(SEARCH("Not Started",#REF!!#REF!)))</formula>
    </cfRule>
    <cfRule type="expression" priority="907" aboveAverage="0" equalAverage="0" bottom="0" percent="0" rank="0" text="" dxfId="0">
      <formula>NOT(ISERROR(SEARCH("Not Started",#REF!!#REF!)))</formula>
    </cfRule>
  </conditionalFormatting>
  <conditionalFormatting sqref="C105">
    <cfRule type="expression" priority="908" aboveAverage="0" equalAverage="0" bottom="0" percent="0" rank="0" text="" dxfId="0">
      <formula>NOT(ISERROR(SEARCH("Not Started",#REF!!#REF!)))</formula>
    </cfRule>
    <cfRule type="expression" priority="909" aboveAverage="0" equalAverage="0" bottom="0" percent="0" rank="0" text="" dxfId="0">
      <formula>NOT(ISERROR(SEARCH("Not Started",#REF!!#REF!)))</formula>
    </cfRule>
    <cfRule type="expression" priority="910" aboveAverage="0" equalAverage="0" bottom="0" percent="0" rank="0" text="" dxfId="0">
      <formula>NOT(ISERROR(SEARCH("Not Started",#REF!!#REF!)))</formula>
    </cfRule>
  </conditionalFormatting>
  <conditionalFormatting sqref="C105">
    <cfRule type="expression" priority="911" aboveAverage="0" equalAverage="0" bottom="0" percent="0" rank="0" text="" dxfId="0">
      <formula>NOT(ISERROR(SEARCH("Not Started",#REF!!#REF!)))</formula>
    </cfRule>
    <cfRule type="expression" priority="912" aboveAverage="0" equalAverage="0" bottom="0" percent="0" rank="0" text="" dxfId="0">
      <formula>NOT(ISERROR(SEARCH("Not Started",#REF!!#REF!)))</formula>
    </cfRule>
    <cfRule type="expression" priority="913" aboveAverage="0" equalAverage="0" bottom="0" percent="0" rank="0" text="" dxfId="0">
      <formula>NOT(ISERROR(SEARCH("Not Started",#REF!!#REF!)))</formula>
    </cfRule>
  </conditionalFormatting>
  <conditionalFormatting sqref="C105">
    <cfRule type="expression" priority="914" aboveAverage="0" equalAverage="0" bottom="0" percent="0" rank="0" text="" dxfId="0">
      <formula>NOT(ISERROR(SEARCH("Not Started",#REF!!#REF!)))</formula>
    </cfRule>
    <cfRule type="expression" priority="915" aboveAverage="0" equalAverage="0" bottom="0" percent="0" rank="0" text="" dxfId="0">
      <formula>NOT(ISERROR(SEARCH("Not Started",#REF!!#REF!)))</formula>
    </cfRule>
    <cfRule type="expression" priority="916" aboveAverage="0" equalAverage="0" bottom="0" percent="0" rank="0" text="" dxfId="0">
      <formula>NOT(ISERROR(SEARCH("Not Started",#REF!!#REF!)))</formula>
    </cfRule>
  </conditionalFormatting>
  <conditionalFormatting sqref="C105">
    <cfRule type="expression" priority="917" aboveAverage="0" equalAverage="0" bottom="0" percent="0" rank="0" text="" dxfId="0">
      <formula>NOT(ISERROR(SEARCH("Not Started",#REF!!#REF!)))</formula>
    </cfRule>
    <cfRule type="expression" priority="918" aboveAverage="0" equalAverage="0" bottom="0" percent="0" rank="0" text="" dxfId="0">
      <formula>NOT(ISERROR(SEARCH("Not Started",#REF!!#REF!)))</formula>
    </cfRule>
    <cfRule type="expression" priority="919" aboveAverage="0" equalAverage="0" bottom="0" percent="0" rank="0" text="" dxfId="0">
      <formula>NOT(ISERROR(SEARCH("Not Started",#REF!!#REF!)))</formula>
    </cfRule>
  </conditionalFormatting>
  <conditionalFormatting sqref="E105">
    <cfRule type="expression" priority="920" aboveAverage="0" equalAverage="0" bottom="0" percent="0" rank="0" text="" dxfId="0">
      <formula>NOT(ISERROR(SEARCH("Not Started",#REF!!#REF!)))</formula>
    </cfRule>
    <cfRule type="expression" priority="921" aboveAverage="0" equalAverage="0" bottom="0" percent="0" rank="0" text="" dxfId="0">
      <formula>NOT(ISERROR(SEARCH("Not Started",#REF!!#REF!)))</formula>
    </cfRule>
    <cfRule type="expression" priority="922" aboveAverage="0" equalAverage="0" bottom="0" percent="0" rank="0" text="" dxfId="0">
      <formula>NOT(ISERROR(SEARCH("Not Started",#REF!!#REF!)))</formula>
    </cfRule>
  </conditionalFormatting>
  <conditionalFormatting sqref="E105">
    <cfRule type="expression" priority="923" aboveAverage="0" equalAverage="0" bottom="0" percent="0" rank="0" text="" dxfId="0">
      <formula>NOT(ISERROR(SEARCH("Not Started",#REF!!#REF!)))</formula>
    </cfRule>
    <cfRule type="expression" priority="924" aboveAverage="0" equalAverage="0" bottom="0" percent="0" rank="0" text="" dxfId="0">
      <formula>NOT(ISERROR(SEARCH("Not Started",#REF!!#REF!)))</formula>
    </cfRule>
    <cfRule type="expression" priority="925" aboveAverage="0" equalAverage="0" bottom="0" percent="0" rank="0" text="" dxfId="0">
      <formula>NOT(ISERROR(SEARCH("Not Started",#REF!!#REF!)))</formula>
    </cfRule>
  </conditionalFormatting>
  <conditionalFormatting sqref="E65">
    <cfRule type="expression" priority="926" aboveAverage="0" equalAverage="0" bottom="0" percent="0" rank="0" text="" dxfId="0">
      <formula>NOT(ISERROR(SEARCH("Not Started",#REF!!#REF!)))</formula>
    </cfRule>
    <cfRule type="expression" priority="927" aboveAverage="0" equalAverage="0" bottom="0" percent="0" rank="0" text="" dxfId="0">
      <formula>NOT(ISERROR(SEARCH("Not Started",#REF!!#REF!)))</formula>
    </cfRule>
    <cfRule type="expression" priority="928" aboveAverage="0" equalAverage="0" bottom="0" percent="0" rank="0" text="" dxfId="0">
      <formula>NOT(ISERROR(SEARCH("Not Started",#REF!!#REF!)))</formula>
    </cfRule>
  </conditionalFormatting>
  <conditionalFormatting sqref="E65">
    <cfRule type="expression" priority="929" aboveAverage="0" equalAverage="0" bottom="0" percent="0" rank="0" text="" dxfId="0">
      <formula>NOT(ISERROR(SEARCH("Not Started",#REF!!#REF!)))</formula>
    </cfRule>
    <cfRule type="expression" priority="930" aboveAverage="0" equalAverage="0" bottom="0" percent="0" rank="0" text="" dxfId="0">
      <formula>NOT(ISERROR(SEARCH("Not Started",#REF!!#REF!)))</formula>
    </cfRule>
    <cfRule type="expression" priority="931" aboveAverage="0" equalAverage="0" bottom="0" percent="0" rank="0" text="" dxfId="0">
      <formula>NOT(ISERROR(SEARCH("Not Started",#REF!!#REF!)))</formula>
    </cfRule>
  </conditionalFormatting>
  <conditionalFormatting sqref="C65">
    <cfRule type="expression" priority="932" aboveAverage="0" equalAverage="0" bottom="0" percent="0" rank="0" text="" dxfId="0">
      <formula>NOT(ISERROR(SEARCH("Not Started",#REF!!#REF!)))</formula>
    </cfRule>
    <cfRule type="expression" priority="933" aboveAverage="0" equalAverage="0" bottom="0" percent="0" rank="0" text="" dxfId="0">
      <formula>NOT(ISERROR(SEARCH("Not Started",#REF!!#REF!)))</formula>
    </cfRule>
    <cfRule type="expression" priority="934" aboveAverage="0" equalAverage="0" bottom="0" percent="0" rank="0" text="" dxfId="0">
      <formula>NOT(ISERROR(SEARCH("Not Started",#REF!!#REF!)))</formula>
    </cfRule>
  </conditionalFormatting>
  <conditionalFormatting sqref="E78">
    <cfRule type="expression" priority="935" aboveAverage="0" equalAverage="0" bottom="0" percent="0" rank="0" text="" dxfId="0">
      <formula>NOT(ISERROR(SEARCH("Not Started",#REF!!#REF!)))</formula>
    </cfRule>
    <cfRule type="expression" priority="936" aboveAverage="0" equalAverage="0" bottom="0" percent="0" rank="0" text="" dxfId="0">
      <formula>NOT(ISERROR(SEARCH("Not Started",#REF!!#REF!)))</formula>
    </cfRule>
    <cfRule type="expression" priority="937" aboveAverage="0" equalAverage="0" bottom="0" percent="0" rank="0" text="" dxfId="0">
      <formula>NOT(ISERROR(SEARCH("Not Started",#REF!!#REF!)))</formula>
    </cfRule>
  </conditionalFormatting>
  <conditionalFormatting sqref="E78">
    <cfRule type="expression" priority="938" aboveAverage="0" equalAverage="0" bottom="0" percent="0" rank="0" text="" dxfId="0">
      <formula>NOT(ISERROR(SEARCH("Not Started",#REF!!#REF!)))</formula>
    </cfRule>
    <cfRule type="expression" priority="939" aboveAverage="0" equalAverage="0" bottom="0" percent="0" rank="0" text="" dxfId="0">
      <formula>NOT(ISERROR(SEARCH("Not Started",#REF!!#REF!)))</formula>
    </cfRule>
    <cfRule type="expression" priority="940" aboveAverage="0" equalAverage="0" bottom="0" percent="0" rank="0" text="" dxfId="0">
      <formula>NOT(ISERROR(SEARCH("Not Started",#REF!!#REF!)))</formula>
    </cfRule>
  </conditionalFormatting>
  <conditionalFormatting sqref="C78">
    <cfRule type="expression" priority="941" aboveAverage="0" equalAverage="0" bottom="0" percent="0" rank="0" text="" dxfId="0">
      <formula>NOT(ISERROR(SEARCH("Not Started",#REF!!#REF!)))</formula>
    </cfRule>
    <cfRule type="expression" priority="942" aboveAverage="0" equalAverage="0" bottom="0" percent="0" rank="0" text="" dxfId="0">
      <formula>NOT(ISERROR(SEARCH("Not Started",#REF!!#REF!)))</formula>
    </cfRule>
    <cfRule type="expression" priority="943" aboveAverage="0" equalAverage="0" bottom="0" percent="0" rank="0" text="" dxfId="0">
      <formula>NOT(ISERROR(SEARCH("Not Started",#REF!!#REF!)))</formula>
    </cfRule>
  </conditionalFormatting>
  <conditionalFormatting sqref="C116">
    <cfRule type="expression" priority="944" aboveAverage="0" equalAverage="0" bottom="0" percent="0" rank="0" text="" dxfId="0">
      <formula>NOT(ISERROR(SEARCH("Not Started",#REF!!#REF!)))</formula>
    </cfRule>
    <cfRule type="expression" priority="945" aboveAverage="0" equalAverage="0" bottom="0" percent="0" rank="0" text="" dxfId="0">
      <formula>NOT(ISERROR(SEARCH("Not Started",#REF!!#REF!)))</formula>
    </cfRule>
    <cfRule type="expression" priority="946" aboveAverage="0" equalAverage="0" bottom="0" percent="0" rank="0" text="" dxfId="0">
      <formula>NOT(ISERROR(SEARCH("Not Started",#REF!!#REF!)))</formula>
    </cfRule>
  </conditionalFormatting>
  <conditionalFormatting sqref="C116">
    <cfRule type="expression" priority="947" aboveAverage="0" equalAverage="0" bottom="0" percent="0" rank="0" text="" dxfId="0">
      <formula>NOT(ISERROR(SEARCH("Not Started",#REF!!#REF!)))</formula>
    </cfRule>
    <cfRule type="expression" priority="948" aboveAverage="0" equalAverage="0" bottom="0" percent="0" rank="0" text="" dxfId="0">
      <formula>NOT(ISERROR(SEARCH("Not Started",#REF!!#REF!)))</formula>
    </cfRule>
    <cfRule type="expression" priority="949" aboveAverage="0" equalAverage="0" bottom="0" percent="0" rank="0" text="" dxfId="0">
      <formula>NOT(ISERROR(SEARCH("Not Started",#REF!!#REF!)))</formula>
    </cfRule>
  </conditionalFormatting>
  <conditionalFormatting sqref="C116">
    <cfRule type="expression" priority="950" aboveAverage="0" equalAverage="0" bottom="0" percent="0" rank="0" text="" dxfId="0">
      <formula>NOT(ISERROR(SEARCH("Not Started",#REF!!#REF!)))</formula>
    </cfRule>
    <cfRule type="expression" priority="951" aboveAverage="0" equalAverage="0" bottom="0" percent="0" rank="0" text="" dxfId="0">
      <formula>NOT(ISERROR(SEARCH("Not Started",#REF!!#REF!)))</formula>
    </cfRule>
    <cfRule type="expression" priority="952" aboveAverage="0" equalAverage="0" bottom="0" percent="0" rank="0" text="" dxfId="0">
      <formula>NOT(ISERROR(SEARCH("Not Started",#REF!!#REF!)))</formula>
    </cfRule>
  </conditionalFormatting>
  <conditionalFormatting sqref="C116">
    <cfRule type="expression" priority="953" aboveAverage="0" equalAverage="0" bottom="0" percent="0" rank="0" text="" dxfId="0">
      <formula>NOT(ISERROR(SEARCH("Not Started",#REF!!#REF!)))</formula>
    </cfRule>
    <cfRule type="expression" priority="954" aboveAverage="0" equalAverage="0" bottom="0" percent="0" rank="0" text="" dxfId="0">
      <formula>NOT(ISERROR(SEARCH("Not Started",#REF!!#REF!)))</formula>
    </cfRule>
    <cfRule type="expression" priority="955" aboveAverage="0" equalAverage="0" bottom="0" percent="0" rank="0" text="" dxfId="0">
      <formula>NOT(ISERROR(SEARCH("Not Started",#REF!!#REF!)))</formula>
    </cfRule>
  </conditionalFormatting>
  <conditionalFormatting sqref="E116">
    <cfRule type="expression" priority="956" aboveAverage="0" equalAverage="0" bottom="0" percent="0" rank="0" text="" dxfId="0">
      <formula>NOT(ISERROR(SEARCH("Not Started",#REF!!#REF!)))</formula>
    </cfRule>
    <cfRule type="expression" priority="957" aboveAverage="0" equalAverage="0" bottom="0" percent="0" rank="0" text="" dxfId="0">
      <formula>NOT(ISERROR(SEARCH("Not Started",#REF!!#REF!)))</formula>
    </cfRule>
    <cfRule type="expression" priority="958" aboveAverage="0" equalAverage="0" bottom="0" percent="0" rank="0" text="" dxfId="0">
      <formula>NOT(ISERROR(SEARCH("Not Started",#REF!!#REF!)))</formula>
    </cfRule>
  </conditionalFormatting>
  <conditionalFormatting sqref="E116">
    <cfRule type="expression" priority="959" aboveAverage="0" equalAverage="0" bottom="0" percent="0" rank="0" text="" dxfId="0">
      <formula>NOT(ISERROR(SEARCH("Not Started",#REF!!#REF!)))</formula>
    </cfRule>
    <cfRule type="expression" priority="960" aboveAverage="0" equalAverage="0" bottom="0" percent="0" rank="0" text="" dxfId="0">
      <formula>NOT(ISERROR(SEARCH("Not Started",#REF!!#REF!)))</formula>
    </cfRule>
    <cfRule type="expression" priority="961" aboveAverage="0" equalAverage="0" bottom="0" percent="0" rank="0" text="" dxfId="0">
      <formula>NOT(ISERROR(SEARCH("Not Started",#REF!!#REF!)))</formula>
    </cfRule>
  </conditionalFormatting>
  <conditionalFormatting sqref="E67">
    <cfRule type="expression" priority="962" aboveAverage="0" equalAverage="0" bottom="0" percent="0" rank="0" text="" dxfId="0">
      <formula>NOT(ISERROR(SEARCH("Not Started",#REF!!#REF!)))</formula>
    </cfRule>
    <cfRule type="expression" priority="963" aboveAverage="0" equalAverage="0" bottom="0" percent="0" rank="0" text="" dxfId="0">
      <formula>NOT(ISERROR(SEARCH("Not Started",#REF!!#REF!)))</formula>
    </cfRule>
    <cfRule type="expression" priority="964" aboveAverage="0" equalAverage="0" bottom="0" percent="0" rank="0" text="" dxfId="0">
      <formula>NOT(ISERROR(SEARCH("Not Started",#REF!!#REF!)))</formula>
    </cfRule>
  </conditionalFormatting>
  <conditionalFormatting sqref="E67">
    <cfRule type="expression" priority="965" aboveAverage="0" equalAverage="0" bottom="0" percent="0" rank="0" text="" dxfId="0">
      <formula>NOT(ISERROR(SEARCH("Not Started",#REF!!#REF!)))</formula>
    </cfRule>
    <cfRule type="expression" priority="966" aboveAverage="0" equalAverage="0" bottom="0" percent="0" rank="0" text="" dxfId="0">
      <formula>NOT(ISERROR(SEARCH("Not Started",#REF!!#REF!)))</formula>
    </cfRule>
    <cfRule type="expression" priority="967" aboveAverage="0" equalAverage="0" bottom="0" percent="0" rank="0" text="" dxfId="0">
      <formula>NOT(ISERROR(SEARCH("Not Started",#REF!!#REF!)))</formula>
    </cfRule>
  </conditionalFormatting>
  <conditionalFormatting sqref="C67">
    <cfRule type="expression" priority="968" aboveAverage="0" equalAverage="0" bottom="0" percent="0" rank="0" text="" dxfId="0">
      <formula>NOT(ISERROR(SEARCH("Not Started",#REF!!#REF!)))</formula>
    </cfRule>
    <cfRule type="expression" priority="969" aboveAverage="0" equalAverage="0" bottom="0" percent="0" rank="0" text="" dxfId="0">
      <formula>NOT(ISERROR(SEARCH("Not Started",#REF!!#REF!)))</formula>
    </cfRule>
    <cfRule type="expression" priority="970" aboveAverage="0" equalAverage="0" bottom="0" percent="0" rank="0" text="" dxfId="0">
      <formula>NOT(ISERROR(SEARCH("Not Started",#REF!!#REF!)))</formula>
    </cfRule>
  </conditionalFormatting>
  <conditionalFormatting sqref="C67">
    <cfRule type="expression" priority="971" aboveAverage="0" equalAverage="0" bottom="0" percent="0" rank="0" text="" dxfId="0">
      <formula>NOT(ISERROR(SEARCH("Not Started","'FUNC-NET-DHCP-SERVER'.C#REF!")))</formula>
    </cfRule>
    <cfRule type="expression" priority="972" aboveAverage="0" equalAverage="0" bottom="0" percent="0" rank="0" text="" dxfId="0">
      <formula>NOT(ISERROR(SEARCH("Not Started","'FUNC-NET-DHCP-SERVER'.C#REF!")))</formula>
    </cfRule>
    <cfRule type="expression" priority="973" aboveAverage="0" equalAverage="0" bottom="0" percent="0" rank="0" text="" dxfId="0">
      <formula>NOT(ISERROR(SEARCH("Not Started","'FUNC-NET-DHCP-SERVER'.C#REF!")))</formula>
    </cfRule>
  </conditionalFormatting>
  <conditionalFormatting sqref="C67">
    <cfRule type="expression" priority="974" aboveAverage="0" equalAverage="0" bottom="0" percent="0" rank="0" text="" dxfId="0">
      <formula>NOT(ISERROR(SEARCH("Not Started",#REF!!#REF!)))</formula>
    </cfRule>
    <cfRule type="expression" priority="975" aboveAverage="0" equalAverage="0" bottom="0" percent="0" rank="0" text="" dxfId="0">
      <formula>NOT(ISERROR(SEARCH("Not Started",#REF!!#REF!)))</formula>
    </cfRule>
    <cfRule type="expression" priority="976" aboveAverage="0" equalAverage="0" bottom="0" percent="0" rank="0" text="" dxfId="0">
      <formula>NOT(ISERROR(SEARCH("Not Started",#REF!!#REF!)))</formula>
    </cfRule>
  </conditionalFormatting>
  <conditionalFormatting sqref="C67">
    <cfRule type="expression" priority="977" aboveAverage="0" equalAverage="0" bottom="0" percent="0" rank="0" text="" dxfId="0">
      <formula>NOT(ISERROR(SEARCH("Not Started",#REF!!#REF!)))</formula>
    </cfRule>
    <cfRule type="expression" priority="978" aboveAverage="0" equalAverage="0" bottom="0" percent="0" rank="0" text="" dxfId="0">
      <formula>NOT(ISERROR(SEARCH("Not Started",#REF!!#REF!)))</formula>
    </cfRule>
    <cfRule type="expression" priority="979" aboveAverage="0" equalAverage="0" bottom="0" percent="0" rank="0" text="" dxfId="0">
      <formula>NOT(ISERROR(SEARCH("Not Started",#REF!!#REF!)))</formula>
    </cfRule>
  </conditionalFormatting>
  <conditionalFormatting sqref="C67">
    <cfRule type="expression" priority="980" aboveAverage="0" equalAverage="0" bottom="0" percent="0" rank="0" text="" dxfId="0">
      <formula>NOT(ISERROR(SEARCH("Not Started",#REF!!#REF!)))</formula>
    </cfRule>
    <cfRule type="expression" priority="981" aboveAverage="0" equalAverage="0" bottom="0" percent="0" rank="0" text="" dxfId="0">
      <formula>NOT(ISERROR(SEARCH("Not Started",#REF!!#REF!)))</formula>
    </cfRule>
    <cfRule type="expression" priority="982" aboveAverage="0" equalAverage="0" bottom="0" percent="0" rank="0" text="" dxfId="0">
      <formula>NOT(ISERROR(SEARCH("Not Started",#REF!!#REF!)))</formula>
    </cfRule>
  </conditionalFormatting>
  <conditionalFormatting sqref="C67">
    <cfRule type="expression" priority="983" aboveAverage="0" equalAverage="0" bottom="0" percent="0" rank="0" text="" dxfId="0">
      <formula>NOT(ISERROR(SEARCH("Not Started",#REF!!#REF!)))</formula>
    </cfRule>
    <cfRule type="expression" priority="984" aboveAverage="0" equalAverage="0" bottom="0" percent="0" rank="0" text="" dxfId="0">
      <formula>NOT(ISERROR(SEARCH("Not Started",#REF!!#REF!)))</formula>
    </cfRule>
    <cfRule type="expression" priority="985" aboveAverage="0" equalAverage="0" bottom="0" percent="0" rank="0" text="" dxfId="0">
      <formula>NOT(ISERROR(SEARCH("Not Started",#REF!!#REF!)))</formula>
    </cfRule>
  </conditionalFormatting>
  <conditionalFormatting sqref="C67">
    <cfRule type="expression" priority="986" aboveAverage="0" equalAverage="0" bottom="0" percent="0" rank="0" text="" dxfId="0">
      <formula>NOT(ISERROR(SEARCH("Not Started",#REF!!#REF!)))</formula>
    </cfRule>
    <cfRule type="expression" priority="987" aboveAverage="0" equalAverage="0" bottom="0" percent="0" rank="0" text="" dxfId="0">
      <formula>NOT(ISERROR(SEARCH("Not Started",#REF!!#REF!)))</formula>
    </cfRule>
    <cfRule type="expression" priority="988" aboveAverage="0" equalAverage="0" bottom="0" percent="0" rank="0" text="" dxfId="0">
      <formula>NOT(ISERROR(SEARCH("Not Started",#REF!!#REF!)))</formula>
    </cfRule>
  </conditionalFormatting>
  <conditionalFormatting sqref="C67">
    <cfRule type="expression" priority="989" aboveAverage="0" equalAverage="0" bottom="0" percent="0" rank="0" text="" dxfId="0">
      <formula>NOT(ISERROR(SEARCH("Not Started","'FUNC-NET-DHCP-SERVER'.C#REF!")))</formula>
    </cfRule>
    <cfRule type="expression" priority="990" aboveAverage="0" equalAverage="0" bottom="0" percent="0" rank="0" text="" dxfId="0">
      <formula>NOT(ISERROR(SEARCH("Not Started","'FUNC-NET-DHCP-SERVER'.C#REF!")))</formula>
    </cfRule>
    <cfRule type="expression" priority="991" aboveAverage="0" equalAverage="0" bottom="0" percent="0" rank="0" text="" dxfId="0">
      <formula>NOT(ISERROR(SEARCH("Not Started","'FUNC-NET-DHCP-SERVER'.C#REF!")))</formula>
    </cfRule>
  </conditionalFormatting>
  <conditionalFormatting sqref="C67">
    <cfRule type="expression" priority="992" aboveAverage="0" equalAverage="0" bottom="0" percent="0" rank="0" text="" dxfId="0">
      <formula>NOT(ISERROR(SEARCH("Not Started",#REF!!#REF!)))</formula>
    </cfRule>
    <cfRule type="expression" priority="993" aboveAverage="0" equalAverage="0" bottom="0" percent="0" rank="0" text="" dxfId="0">
      <formula>NOT(ISERROR(SEARCH("Not Started",#REF!!#REF!)))</formula>
    </cfRule>
    <cfRule type="expression" priority="994" aboveAverage="0" equalAverage="0" bottom="0" percent="0" rank="0" text="" dxfId="0">
      <formula>NOT(ISERROR(SEARCH("Not Started",#REF!!#REF!)))</formula>
    </cfRule>
  </conditionalFormatting>
  <conditionalFormatting sqref="C67">
    <cfRule type="expression" priority="995" aboveAverage="0" equalAverage="0" bottom="0" percent="0" rank="0" text="" dxfId="0">
      <formula>NOT(ISERROR(SEARCH("Not Started",#REF!!#REF!)))</formula>
    </cfRule>
    <cfRule type="expression" priority="996" aboveAverage="0" equalAverage="0" bottom="0" percent="0" rank="0" text="" dxfId="0">
      <formula>NOT(ISERROR(SEARCH("Not Started",#REF!!#REF!)))</formula>
    </cfRule>
    <cfRule type="expression" priority="997" aboveAverage="0" equalAverage="0" bottom="0" percent="0" rank="0" text="" dxfId="0">
      <formula>NOT(ISERROR(SEARCH("Not Started",#REF!!#REF!)))</formula>
    </cfRule>
  </conditionalFormatting>
  <conditionalFormatting sqref="C67">
    <cfRule type="expression" priority="998" aboveAverage="0" equalAverage="0" bottom="0" percent="0" rank="0" text="" dxfId="0">
      <formula>NOT(ISERROR(SEARCH("Not Started",#REF!!#REF!)))</formula>
    </cfRule>
    <cfRule type="expression" priority="999" aboveAverage="0" equalAverage="0" bottom="0" percent="0" rank="0" text="" dxfId="0">
      <formula>NOT(ISERROR(SEARCH("Not Started",#REF!!#REF!)))</formula>
    </cfRule>
    <cfRule type="expression" priority="1000" aboveAverage="0" equalAverage="0" bottom="0" percent="0" rank="0" text="" dxfId="0">
      <formula>NOT(ISERROR(SEARCH("Not Started",#REF!!#REF!)))</formula>
    </cfRule>
  </conditionalFormatting>
  <conditionalFormatting sqref="C67">
    <cfRule type="expression" priority="1001" aboveAverage="0" equalAverage="0" bottom="0" percent="0" rank="0" text="" dxfId="0">
      <formula>NOT(ISERROR(SEARCH("Not Started",#REF!!#REF!)))</formula>
    </cfRule>
    <cfRule type="expression" priority="1002" aboveAverage="0" equalAverage="0" bottom="0" percent="0" rank="0" text="" dxfId="0">
      <formula>NOT(ISERROR(SEARCH("Not Started",#REF!!#REF!)))</formula>
    </cfRule>
    <cfRule type="expression" priority="1003" aboveAverage="0" equalAverage="0" bottom="0" percent="0" rank="0" text="" dxfId="0">
      <formula>NOT(ISERROR(SEARCH("Not Started",#REF!!#REF!)))</formula>
    </cfRule>
  </conditionalFormatting>
  <conditionalFormatting sqref="C67">
    <cfRule type="expression" priority="1004" aboveAverage="0" equalAverage="0" bottom="0" percent="0" rank="0" text="" dxfId="0">
      <formula>NOT(ISERROR(SEARCH("Not Started",#REF!!#REF!)))</formula>
    </cfRule>
    <cfRule type="expression" priority="1005" aboveAverage="0" equalAverage="0" bottom="0" percent="0" rank="0" text="" dxfId="0">
      <formula>NOT(ISERROR(SEARCH("Not Started",#REF!!#REF!)))</formula>
    </cfRule>
    <cfRule type="expression" priority="1006" aboveAverage="0" equalAverage="0" bottom="0" percent="0" rank="0" text="" dxfId="0">
      <formula>NOT(ISERROR(SEARCH("Not Started",#REF!!#REF!)))</formula>
    </cfRule>
  </conditionalFormatting>
  <conditionalFormatting sqref="C67">
    <cfRule type="expression" priority="1007" aboveAverage="0" equalAverage="0" bottom="0" percent="0" rank="0" text="" dxfId="0">
      <formula>NOT(ISERROR(SEARCH("Not Started","'FUNC-NET-DHCP-SERVER'.C#REF!")))</formula>
    </cfRule>
    <cfRule type="expression" priority="1008" aboveAverage="0" equalAverage="0" bottom="0" percent="0" rank="0" text="" dxfId="0">
      <formula>NOT(ISERROR(SEARCH("Not Started","'FUNC-NET-DHCP-SERVER'.C#REF!")))</formula>
    </cfRule>
    <cfRule type="expression" priority="1009" aboveAverage="0" equalAverage="0" bottom="0" percent="0" rank="0" text="" dxfId="0">
      <formula>NOT(ISERROR(SEARCH("Not Started","'FUNC-NET-DHCP-SERVER'.C#REF!")))</formula>
    </cfRule>
  </conditionalFormatting>
  <conditionalFormatting sqref="C67">
    <cfRule type="expression" priority="1010" aboveAverage="0" equalAverage="0" bottom="0" percent="0" rank="0" text="" dxfId="0">
      <formula>NOT(ISERROR(SEARCH("Not Started",#REF!!#REF!)))</formula>
    </cfRule>
    <cfRule type="expression" priority="1011" aboveAverage="0" equalAverage="0" bottom="0" percent="0" rank="0" text="" dxfId="0">
      <formula>NOT(ISERROR(SEARCH("Not Started",#REF!!#REF!)))</formula>
    </cfRule>
    <cfRule type="expression" priority="1012" aboveAverage="0" equalAverage="0" bottom="0" percent="0" rank="0" text="" dxfId="0">
      <formula>NOT(ISERROR(SEARCH("Not Started",#REF!!#REF!)))</formula>
    </cfRule>
  </conditionalFormatting>
  <conditionalFormatting sqref="C67">
    <cfRule type="expression" priority="1013" aboveAverage="0" equalAverage="0" bottom="0" percent="0" rank="0" text="" dxfId="0">
      <formula>NOT(ISERROR(SEARCH("Not Started",#REF!!#REF!)))</formula>
    </cfRule>
    <cfRule type="expression" priority="1014" aboveAverage="0" equalAverage="0" bottom="0" percent="0" rank="0" text="" dxfId="0">
      <formula>NOT(ISERROR(SEARCH("Not Started",#REF!!#REF!)))</formula>
    </cfRule>
    <cfRule type="expression" priority="1015" aboveAverage="0" equalAverage="0" bottom="0" percent="0" rank="0" text="" dxfId="0">
      <formula>NOT(ISERROR(SEARCH("Not Started",#REF!!#REF!)))</formula>
    </cfRule>
  </conditionalFormatting>
  <conditionalFormatting sqref="C67">
    <cfRule type="expression" priority="1016" aboveAverage="0" equalAverage="0" bottom="0" percent="0" rank="0" text="" dxfId="0">
      <formula>NOT(ISERROR(SEARCH("Not Started",#REF!!#REF!)))</formula>
    </cfRule>
    <cfRule type="expression" priority="1017" aboveAverage="0" equalAverage="0" bottom="0" percent="0" rank="0" text="" dxfId="0">
      <formula>NOT(ISERROR(SEARCH("Not Started",#REF!!#REF!)))</formula>
    </cfRule>
    <cfRule type="expression" priority="1018" aboveAverage="0" equalAverage="0" bottom="0" percent="0" rank="0" text="" dxfId="0">
      <formula>NOT(ISERROR(SEARCH("Not Started",#REF!!#REF!)))</formula>
    </cfRule>
  </conditionalFormatting>
  <conditionalFormatting sqref="C67">
    <cfRule type="expression" priority="1019" aboveAverage="0" equalAverage="0" bottom="0" percent="0" rank="0" text="" dxfId="0">
      <formula>NOT(ISERROR(SEARCH("Not Started",#REF!!#REF!)))</formula>
    </cfRule>
    <cfRule type="expression" priority="1020" aboveAverage="0" equalAverage="0" bottom="0" percent="0" rank="0" text="" dxfId="0">
      <formula>NOT(ISERROR(SEARCH("Not Started",#REF!!#REF!)))</formula>
    </cfRule>
    <cfRule type="expression" priority="1021" aboveAverage="0" equalAverage="0" bottom="0" percent="0" rank="0" text="" dxfId="0">
      <formula>NOT(ISERROR(SEARCH("Not Started",#REF!!#REF!)))</formula>
    </cfRule>
  </conditionalFormatting>
  <conditionalFormatting sqref="C67">
    <cfRule type="expression" priority="1022" aboveAverage="0" equalAverage="0" bottom="0" percent="0" rank="0" text="" dxfId="0">
      <formula>NOT(ISERROR(SEARCH("Not Started",#REF!!#REF!)))</formula>
    </cfRule>
    <cfRule type="expression" priority="1023" aboveAverage="0" equalAverage="0" bottom="0" percent="0" rank="0" text="" dxfId="0">
      <formula>NOT(ISERROR(SEARCH("Not Started",#REF!!#REF!)))</formula>
    </cfRule>
    <cfRule type="expression" priority="1024" aboveAverage="0" equalAverage="0" bottom="0" percent="0" rank="0" text="" dxfId="0">
      <formula>NOT(ISERROR(SEARCH("Not Started",#REF!!#REF!)))</formula>
    </cfRule>
  </conditionalFormatting>
  <conditionalFormatting sqref="C67">
    <cfRule type="expression" priority="1025" aboveAverage="0" equalAverage="0" bottom="0" percent="0" rank="0" text="" dxfId="0">
      <formula>NOT(ISERROR(SEARCH("Not Started",#REF!!#REF!)))</formula>
    </cfRule>
    <cfRule type="expression" priority="1026" aboveAverage="0" equalAverage="0" bottom="0" percent="0" rank="0" text="" dxfId="0">
      <formula>NOT(ISERROR(SEARCH("Not Started",#REF!!#REF!)))</formula>
    </cfRule>
    <cfRule type="expression" priority="1027" aboveAverage="0" equalAverage="0" bottom="0" percent="0" rank="0" text="" dxfId="0">
      <formula>NOT(ISERROR(SEARCH("Not Started",#REF!!#REF!)))</formula>
    </cfRule>
  </conditionalFormatting>
  <conditionalFormatting sqref="C67">
    <cfRule type="expression" priority="1028" aboveAverage="0" equalAverage="0" bottom="0" percent="0" rank="0" text="" dxfId="0">
      <formula>NOT(ISERROR(SEARCH("Not Started",#REF!!#REF!)))</formula>
    </cfRule>
    <cfRule type="expression" priority="1029" aboveAverage="0" equalAverage="0" bottom="0" percent="0" rank="0" text="" dxfId="0">
      <formula>NOT(ISERROR(SEARCH("Not Started",#REF!!#REF!)))</formula>
    </cfRule>
    <cfRule type="expression" priority="1030" aboveAverage="0" equalAverage="0" bottom="0" percent="0" rank="0" text="" dxfId="0">
      <formula>NOT(ISERROR(SEARCH("Not Started",#REF!!#REF!)))</formula>
    </cfRule>
  </conditionalFormatting>
  <conditionalFormatting sqref="C67">
    <cfRule type="expression" priority="1031" aboveAverage="0" equalAverage="0" bottom="0" percent="0" rank="0" text="" dxfId="0">
      <formula>NOT(ISERROR(SEARCH("Not Started",#REF!!#REF!)))</formula>
    </cfRule>
    <cfRule type="expression" priority="1032" aboveAverage="0" equalAverage="0" bottom="0" percent="0" rank="0" text="" dxfId="0">
      <formula>NOT(ISERROR(SEARCH("Not Started",#REF!!#REF!)))</formula>
    </cfRule>
    <cfRule type="expression" priority="1033" aboveAverage="0" equalAverage="0" bottom="0" percent="0" rank="0" text="" dxfId="0">
      <formula>NOT(ISERROR(SEARCH("Not Started",#REF!!#REF!)))</formula>
    </cfRule>
  </conditionalFormatting>
  <conditionalFormatting sqref="C67">
    <cfRule type="expression" priority="1034" aboveAverage="0" equalAverage="0" bottom="0" percent="0" rank="0" text="" dxfId="0">
      <formula>NOT(ISERROR(SEARCH("Not Started",#REF!!#REF!)))</formula>
    </cfRule>
    <cfRule type="expression" priority="1035" aboveAverage="0" equalAverage="0" bottom="0" percent="0" rank="0" text="" dxfId="0">
      <formula>NOT(ISERROR(SEARCH("Not Started",#REF!!#REF!)))</formula>
    </cfRule>
    <cfRule type="expression" priority="1036" aboveAverage="0" equalAverage="0" bottom="0" percent="0" rank="0" text="" dxfId="0">
      <formula>NOT(ISERROR(SEARCH("Not Started",#REF!!#REF!)))</formula>
    </cfRule>
  </conditionalFormatting>
  <conditionalFormatting sqref="C67">
    <cfRule type="expression" priority="1037" aboveAverage="0" equalAverage="0" bottom="0" percent="0" rank="0" text="" dxfId="0">
      <formula>NOT(ISERROR(SEARCH("Not Started",#REF!!#REF!)))</formula>
    </cfRule>
    <cfRule type="expression" priority="1038" aboveAverage="0" equalAverage="0" bottom="0" percent="0" rank="0" text="" dxfId="0">
      <formula>NOT(ISERROR(SEARCH("Not Started",#REF!!#REF!)))</formula>
    </cfRule>
    <cfRule type="expression" priority="1039" aboveAverage="0" equalAverage="0" bottom="0" percent="0" rank="0" text="" dxfId="0">
      <formula>NOT(ISERROR(SEARCH("Not Started",#REF!!#REF!)))</formula>
    </cfRule>
  </conditionalFormatting>
  <conditionalFormatting sqref="C67">
    <cfRule type="expression" priority="1040" aboveAverage="0" equalAverage="0" bottom="0" percent="0" rank="0" text="" dxfId="0">
      <formula>NOT(ISERROR(SEARCH("Not Started",#REF!!#REF!)))</formula>
    </cfRule>
    <cfRule type="expression" priority="1041" aboveAverage="0" equalAverage="0" bottom="0" percent="0" rank="0" text="" dxfId="0">
      <formula>NOT(ISERROR(SEARCH("Not Started",#REF!!#REF!)))</formula>
    </cfRule>
    <cfRule type="expression" priority="1042" aboveAverage="0" equalAverage="0" bottom="0" percent="0" rank="0" text="" dxfId="0">
      <formula>NOT(ISERROR(SEARCH("Not Started",#REF!!#REF!)))</formula>
    </cfRule>
  </conditionalFormatting>
  <conditionalFormatting sqref="C67">
    <cfRule type="expression" priority="1043" aboveAverage="0" equalAverage="0" bottom="0" percent="0" rank="0" text="" dxfId="0">
      <formula>NOT(ISERROR(SEARCH("Not Started",#REF!!#REF!)))</formula>
    </cfRule>
    <cfRule type="expression" priority="1044" aboveAverage="0" equalAverage="0" bottom="0" percent="0" rank="0" text="" dxfId="0">
      <formula>NOT(ISERROR(SEARCH("Not Started",#REF!!#REF!)))</formula>
    </cfRule>
    <cfRule type="expression" priority="1045" aboveAverage="0" equalAverage="0" bottom="0" percent="0" rank="0" text="" dxfId="0">
      <formula>NOT(ISERROR(SEARCH("Not Started",#REF!!#REF!)))</formula>
    </cfRule>
  </conditionalFormatting>
  <conditionalFormatting sqref="C67">
    <cfRule type="expression" priority="1046" aboveAverage="0" equalAverage="0" bottom="0" percent="0" rank="0" text="" dxfId="0">
      <formula>NOT(ISERROR(SEARCH("Not Started",#REF!!#REF!)))</formula>
    </cfRule>
    <cfRule type="expression" priority="1047" aboveAverage="0" equalAverage="0" bottom="0" percent="0" rank="0" text="" dxfId="0">
      <formula>NOT(ISERROR(SEARCH("Not Started",#REF!!#REF!)))</formula>
    </cfRule>
    <cfRule type="expression" priority="1048" aboveAverage="0" equalAverage="0" bottom="0" percent="0" rank="0" text="" dxfId="0">
      <formula>NOT(ISERROR(SEARCH("Not Started",#REF!!#REF!)))</formula>
    </cfRule>
  </conditionalFormatting>
  <conditionalFormatting sqref="C67">
    <cfRule type="expression" priority="1049" aboveAverage="0" equalAverage="0" bottom="0" percent="0" rank="0" text="" dxfId="0">
      <formula>NOT(ISERROR(SEARCH("Not Started",#REF!!#REF!)))</formula>
    </cfRule>
    <cfRule type="expression" priority="1050" aboveAverage="0" equalAverage="0" bottom="0" percent="0" rank="0" text="" dxfId="0">
      <formula>NOT(ISERROR(SEARCH("Not Started",#REF!!#REF!)))</formula>
    </cfRule>
    <cfRule type="expression" priority="1051" aboveAverage="0" equalAverage="0" bottom="0" percent="0" rank="0" text="" dxfId="0">
      <formula>NOT(ISERROR(SEARCH("Not Started",#REF!!#REF!)))</formula>
    </cfRule>
  </conditionalFormatting>
  <conditionalFormatting sqref="E68">
    <cfRule type="expression" priority="1052" aboveAverage="0" equalAverage="0" bottom="0" percent="0" rank="0" text="" dxfId="0">
      <formula>NOT(ISERROR(SEARCH("Not Started",#REF!!#REF!)))</formula>
    </cfRule>
    <cfRule type="expression" priority="1053" aboveAverage="0" equalAverage="0" bottom="0" percent="0" rank="0" text="" dxfId="0">
      <formula>NOT(ISERROR(SEARCH("Not Started",#REF!!#REF!)))</formula>
    </cfRule>
    <cfRule type="expression" priority="1054" aboveAverage="0" equalAverage="0" bottom="0" percent="0" rank="0" text="" dxfId="0">
      <formula>NOT(ISERROR(SEARCH("Not Started",#REF!!#REF!)))</formula>
    </cfRule>
  </conditionalFormatting>
  <conditionalFormatting sqref="E68">
    <cfRule type="expression" priority="1055" aboveAverage="0" equalAverage="0" bottom="0" percent="0" rank="0" text="" dxfId="0">
      <formula>NOT(ISERROR(SEARCH("Not Started",#REF!!#REF!)))</formula>
    </cfRule>
    <cfRule type="expression" priority="1056" aboveAverage="0" equalAverage="0" bottom="0" percent="0" rank="0" text="" dxfId="0">
      <formula>NOT(ISERROR(SEARCH("Not Started",#REF!!#REF!)))</formula>
    </cfRule>
    <cfRule type="expression" priority="1057" aboveAverage="0" equalAverage="0" bottom="0" percent="0" rank="0" text="" dxfId="0">
      <formula>NOT(ISERROR(SEARCH("Not Started",#REF!!#REF!)))</formula>
    </cfRule>
  </conditionalFormatting>
  <conditionalFormatting sqref="C68">
    <cfRule type="expression" priority="1058" aboveAverage="0" equalAverage="0" bottom="0" percent="0" rank="0" text="" dxfId="0">
      <formula>NOT(ISERROR(SEARCH("Not Started",#REF!!#REF!)))</formula>
    </cfRule>
    <cfRule type="expression" priority="1059" aboveAverage="0" equalAverage="0" bottom="0" percent="0" rank="0" text="" dxfId="0">
      <formula>NOT(ISERROR(SEARCH("Not Started",#REF!!#REF!)))</formula>
    </cfRule>
    <cfRule type="expression" priority="1060" aboveAverage="0" equalAverage="0" bottom="0" percent="0" rank="0" text="" dxfId="0">
      <formula>NOT(ISERROR(SEARCH("Not Started",#REF!!#REF!)))</formula>
    </cfRule>
  </conditionalFormatting>
  <conditionalFormatting sqref="C68">
    <cfRule type="expression" priority="1061" aboveAverage="0" equalAverage="0" bottom="0" percent="0" rank="0" text="" dxfId="0">
      <formula>NOT(ISERROR(SEARCH("Not Started","'FUNC-NET-DHCP-SERVER'.C#REF!")))</formula>
    </cfRule>
    <cfRule type="expression" priority="1062" aboveAverage="0" equalAverage="0" bottom="0" percent="0" rank="0" text="" dxfId="0">
      <formula>NOT(ISERROR(SEARCH("Not Started","'FUNC-NET-DHCP-SERVER'.C#REF!")))</formula>
    </cfRule>
    <cfRule type="expression" priority="1063" aboveAverage="0" equalAverage="0" bottom="0" percent="0" rank="0" text="" dxfId="0">
      <formula>NOT(ISERROR(SEARCH("Not Started","'FUNC-NET-DHCP-SERVER'.C#REF!")))</formula>
    </cfRule>
  </conditionalFormatting>
  <conditionalFormatting sqref="C68">
    <cfRule type="expression" priority="1064" aboveAverage="0" equalAverage="0" bottom="0" percent="0" rank="0" text="" dxfId="0">
      <formula>NOT(ISERROR(SEARCH("Not Started",#REF!!#REF!)))</formula>
    </cfRule>
    <cfRule type="expression" priority="1065" aboveAverage="0" equalAverage="0" bottom="0" percent="0" rank="0" text="" dxfId="0">
      <formula>NOT(ISERROR(SEARCH("Not Started",#REF!!#REF!)))</formula>
    </cfRule>
    <cfRule type="expression" priority="1066" aboveAverage="0" equalAverage="0" bottom="0" percent="0" rank="0" text="" dxfId="0">
      <formula>NOT(ISERROR(SEARCH("Not Started",#REF!!#REF!)))</formula>
    </cfRule>
  </conditionalFormatting>
  <conditionalFormatting sqref="C68">
    <cfRule type="expression" priority="1067" aboveAverage="0" equalAverage="0" bottom="0" percent="0" rank="0" text="" dxfId="0">
      <formula>NOT(ISERROR(SEARCH("Not Started","'FUNC-NET-DHCP-SERVER'.C#REF!")))</formula>
    </cfRule>
    <cfRule type="expression" priority="1068" aboveAverage="0" equalAverage="0" bottom="0" percent="0" rank="0" text="" dxfId="0">
      <formula>NOT(ISERROR(SEARCH("Not Started","'FUNC-NET-DHCP-SERVER'.C#REF!")))</formula>
    </cfRule>
    <cfRule type="expression" priority="1069" aboveAverage="0" equalAverage="0" bottom="0" percent="0" rank="0" text="" dxfId="0">
      <formula>NOT(ISERROR(SEARCH("Not Started","'FUNC-NET-DHCP-SERVER'.C#REF!")))</formula>
    </cfRule>
  </conditionalFormatting>
  <conditionalFormatting sqref="C68">
    <cfRule type="expression" priority="1070" aboveAverage="0" equalAverage="0" bottom="0" percent="0" rank="0" text="" dxfId="0">
      <formula>NOT(ISERROR(SEARCH("Not Started",#REF!!#REF!)))</formula>
    </cfRule>
    <cfRule type="expression" priority="1071" aboveAverage="0" equalAverage="0" bottom="0" percent="0" rank="0" text="" dxfId="0">
      <formula>NOT(ISERROR(SEARCH("Not Started",#REF!!#REF!)))</formula>
    </cfRule>
    <cfRule type="expression" priority="1072" aboveAverage="0" equalAverage="0" bottom="0" percent="0" rank="0" text="" dxfId="0">
      <formula>NOT(ISERROR(SEARCH("Not Started",#REF!!#REF!)))</formula>
    </cfRule>
  </conditionalFormatting>
  <conditionalFormatting sqref="C68">
    <cfRule type="expression" priority="1073" aboveAverage="0" equalAverage="0" bottom="0" percent="0" rank="0" text="" dxfId="0">
      <formula>NOT(ISERROR(SEARCH("Not Started","'FUNC-NET-DHCP-SERVER'.C#REF!")))</formula>
    </cfRule>
    <cfRule type="expression" priority="1074" aboveAverage="0" equalAverage="0" bottom="0" percent="0" rank="0" text="" dxfId="0">
      <formula>NOT(ISERROR(SEARCH("Not Started","'FUNC-NET-DHCP-SERVER'.C#REF!")))</formula>
    </cfRule>
    <cfRule type="expression" priority="1075" aboveAverage="0" equalAverage="0" bottom="0" percent="0" rank="0" text="" dxfId="0">
      <formula>NOT(ISERROR(SEARCH("Not Started","'FUNC-NET-DHCP-SERVER'.C#REF!")))</formula>
    </cfRule>
  </conditionalFormatting>
  <conditionalFormatting sqref="C68">
    <cfRule type="expression" priority="1076" aboveAverage="0" equalAverage="0" bottom="0" percent="0" rank="0" text="" dxfId="0">
      <formula>NOT(ISERROR(SEARCH("Not Started",#REF!!#REF!)))</formula>
    </cfRule>
    <cfRule type="expression" priority="1077" aboveAverage="0" equalAverage="0" bottom="0" percent="0" rank="0" text="" dxfId="0">
      <formula>NOT(ISERROR(SEARCH("Not Started",#REF!!#REF!)))</formula>
    </cfRule>
    <cfRule type="expression" priority="1078" aboveAverage="0" equalAverage="0" bottom="0" percent="0" rank="0" text="" dxfId="0">
      <formula>NOT(ISERROR(SEARCH("Not Started",#REF!!#REF!)))</formula>
    </cfRule>
  </conditionalFormatting>
  <conditionalFormatting sqref="C68">
    <cfRule type="expression" priority="1079" aboveAverage="0" equalAverage="0" bottom="0" percent="0" rank="0" text="" dxfId="0">
      <formula>NOT(ISERROR(SEARCH("Not Started","'FUNC-NET-DHCP-SERVER'.C#REF!")))</formula>
    </cfRule>
    <cfRule type="expression" priority="1080" aboveAverage="0" equalAverage="0" bottom="0" percent="0" rank="0" text="" dxfId="0">
      <formula>NOT(ISERROR(SEARCH("Not Started","'FUNC-NET-DHCP-SERVER'.C#REF!")))</formula>
    </cfRule>
    <cfRule type="expression" priority="1081" aboveAverage="0" equalAverage="0" bottom="0" percent="0" rank="0" text="" dxfId="0">
      <formula>NOT(ISERROR(SEARCH("Not Started","'FUNC-NET-DHCP-SERVER'.C#REF!")))</formula>
    </cfRule>
  </conditionalFormatting>
  <conditionalFormatting sqref="C68">
    <cfRule type="expression" priority="1082" aboveAverage="0" equalAverage="0" bottom="0" percent="0" rank="0" text="" dxfId="0">
      <formula>NOT(ISERROR(SEARCH("Not Started",#REF!!#REF!)))</formula>
    </cfRule>
    <cfRule type="expression" priority="1083" aboveAverage="0" equalAverage="0" bottom="0" percent="0" rank="0" text="" dxfId="0">
      <formula>NOT(ISERROR(SEARCH("Not Started",#REF!!#REF!)))</formula>
    </cfRule>
    <cfRule type="expression" priority="1084" aboveAverage="0" equalAverage="0" bottom="0" percent="0" rank="0" text="" dxfId="0">
      <formula>NOT(ISERROR(SEARCH("Not Started",#REF!!#REF!)))</formula>
    </cfRule>
  </conditionalFormatting>
  <conditionalFormatting sqref="C68">
    <cfRule type="expression" priority="1085" aboveAverage="0" equalAverage="0" bottom="0" percent="0" rank="0" text="" dxfId="0">
      <formula>NOT(ISERROR(SEARCH("Not Started","'FUNC-NET-DHCP-SERVER'.C#REF!")))</formula>
    </cfRule>
    <cfRule type="expression" priority="1086" aboveAverage="0" equalAverage="0" bottom="0" percent="0" rank="0" text="" dxfId="0">
      <formula>NOT(ISERROR(SEARCH("Not Started","'FUNC-NET-DHCP-SERVER'.C#REF!")))</formula>
    </cfRule>
    <cfRule type="expression" priority="1087" aboveAverage="0" equalAverage="0" bottom="0" percent="0" rank="0" text="" dxfId="0">
      <formula>NOT(ISERROR(SEARCH("Not Started","'FUNC-NET-DHCP-SERVER'.C#REF!")))</formula>
    </cfRule>
  </conditionalFormatting>
  <conditionalFormatting sqref="C68">
    <cfRule type="expression" priority="1088" aboveAverage="0" equalAverage="0" bottom="0" percent="0" rank="0" text="" dxfId="0">
      <formula>NOT(ISERROR(SEARCH("Not Started",#REF!!#REF!)))</formula>
    </cfRule>
    <cfRule type="expression" priority="1089" aboveAverage="0" equalAverage="0" bottom="0" percent="0" rank="0" text="" dxfId="0">
      <formula>NOT(ISERROR(SEARCH("Not Started",#REF!!#REF!)))</formula>
    </cfRule>
    <cfRule type="expression" priority="1090" aboveAverage="0" equalAverage="0" bottom="0" percent="0" rank="0" text="" dxfId="0">
      <formula>NOT(ISERROR(SEARCH("Not Started",#REF!!#REF!)))</formula>
    </cfRule>
  </conditionalFormatting>
  <conditionalFormatting sqref="C68">
    <cfRule type="expression" priority="1091" aboveAverage="0" equalAverage="0" bottom="0" percent="0" rank="0" text="" dxfId="0">
      <formula>NOT(ISERROR(SEARCH("Not Started","'FUNC-NET-DHCP-SERVER'.C#REF!")))</formula>
    </cfRule>
    <cfRule type="expression" priority="1092" aboveAverage="0" equalAverage="0" bottom="0" percent="0" rank="0" text="" dxfId="0">
      <formula>NOT(ISERROR(SEARCH("Not Started","'FUNC-NET-DHCP-SERVER'.C#REF!")))</formula>
    </cfRule>
    <cfRule type="expression" priority="1093" aboveAverage="0" equalAverage="0" bottom="0" percent="0" rank="0" text="" dxfId="0">
      <formula>NOT(ISERROR(SEARCH("Not Started","'FUNC-NET-DHCP-SERVER'.C#REF!")))</formula>
    </cfRule>
  </conditionalFormatting>
  <conditionalFormatting sqref="C68">
    <cfRule type="expression" priority="1094" aboveAverage="0" equalAverage="0" bottom="0" percent="0" rank="0" text="" dxfId="0">
      <formula>NOT(ISERROR(SEARCH("Not Started",#REF!!#REF!)))</formula>
    </cfRule>
    <cfRule type="expression" priority="1095" aboveAverage="0" equalAverage="0" bottom="0" percent="0" rank="0" text="" dxfId="0">
      <formula>NOT(ISERROR(SEARCH("Not Started",#REF!!#REF!)))</formula>
    </cfRule>
    <cfRule type="expression" priority="1096" aboveAverage="0" equalAverage="0" bottom="0" percent="0" rank="0" text="" dxfId="0">
      <formula>NOT(ISERROR(SEARCH("Not Started",#REF!!#REF!)))</formula>
    </cfRule>
  </conditionalFormatting>
  <conditionalFormatting sqref="C68">
    <cfRule type="expression" priority="1097" aboveAverage="0" equalAverage="0" bottom="0" percent="0" rank="0" text="" dxfId="0">
      <formula>NOT(ISERROR(SEARCH("Not Started","'FUNC-NET-DHCP-SERVER'.C#REF!")))</formula>
    </cfRule>
    <cfRule type="expression" priority="1098" aboveAverage="0" equalAverage="0" bottom="0" percent="0" rank="0" text="" dxfId="0">
      <formula>NOT(ISERROR(SEARCH("Not Started","'FUNC-NET-DHCP-SERVER'.C#REF!")))</formula>
    </cfRule>
    <cfRule type="expression" priority="1099" aboveAverage="0" equalAverage="0" bottom="0" percent="0" rank="0" text="" dxfId="0">
      <formula>NOT(ISERROR(SEARCH("Not Started","'FUNC-NET-DHCP-SERVER'.C#REF!")))</formula>
    </cfRule>
  </conditionalFormatting>
  <conditionalFormatting sqref="C68">
    <cfRule type="expression" priority="1100" aboveAverage="0" equalAverage="0" bottom="0" percent="0" rank="0" text="" dxfId="0">
      <formula>NOT(ISERROR(SEARCH("Not Started",#REF!!#REF!)))</formula>
    </cfRule>
    <cfRule type="expression" priority="1101" aboveAverage="0" equalAverage="0" bottom="0" percent="0" rank="0" text="" dxfId="0">
      <formula>NOT(ISERROR(SEARCH("Not Started",#REF!!#REF!)))</formula>
    </cfRule>
    <cfRule type="expression" priority="1102" aboveAverage="0" equalAverage="0" bottom="0" percent="0" rank="0" text="" dxfId="0">
      <formula>NOT(ISERROR(SEARCH("Not Started",#REF!!#REF!)))</formula>
    </cfRule>
  </conditionalFormatting>
  <conditionalFormatting sqref="C68">
    <cfRule type="expression" priority="1103" aboveAverage="0" equalAverage="0" bottom="0" percent="0" rank="0" text="" dxfId="0">
      <formula>NOT(ISERROR(SEARCH("Not Started","'FUNC-NET-DHCP-SERVER'.C#REF!")))</formula>
    </cfRule>
    <cfRule type="expression" priority="1104" aboveAverage="0" equalAverage="0" bottom="0" percent="0" rank="0" text="" dxfId="0">
      <formula>NOT(ISERROR(SEARCH("Not Started","'FUNC-NET-DHCP-SERVER'.C#REF!")))</formula>
    </cfRule>
    <cfRule type="expression" priority="1105" aboveAverage="0" equalAverage="0" bottom="0" percent="0" rank="0" text="" dxfId="0">
      <formula>NOT(ISERROR(SEARCH("Not Started","'FUNC-NET-DHCP-SERVER'.C#REF!")))</formula>
    </cfRule>
  </conditionalFormatting>
  <conditionalFormatting sqref="C68">
    <cfRule type="expression" priority="1106" aboveAverage="0" equalAverage="0" bottom="0" percent="0" rank="0" text="" dxfId="0">
      <formula>NOT(ISERROR(SEARCH("Not Started",#REF!!#REF!)))</formula>
    </cfRule>
    <cfRule type="expression" priority="1107" aboveAverage="0" equalAverage="0" bottom="0" percent="0" rank="0" text="" dxfId="0">
      <formula>NOT(ISERROR(SEARCH("Not Started",#REF!!#REF!)))</formula>
    </cfRule>
    <cfRule type="expression" priority="1108" aboveAverage="0" equalAverage="0" bottom="0" percent="0" rank="0" text="" dxfId="0">
      <formula>NOT(ISERROR(SEARCH("Not Started",#REF!!#REF!)))</formula>
    </cfRule>
  </conditionalFormatting>
  <conditionalFormatting sqref="C68">
    <cfRule type="expression" priority="1109" aboveAverage="0" equalAverage="0" bottom="0" percent="0" rank="0" text="" dxfId="0">
      <formula>NOT(ISERROR(SEARCH("Not Started","'FUNC-NET-DHCP-SERVER'.C#REF!")))</formula>
    </cfRule>
    <cfRule type="expression" priority="1110" aboveAverage="0" equalAverage="0" bottom="0" percent="0" rank="0" text="" dxfId="0">
      <formula>NOT(ISERROR(SEARCH("Not Started","'FUNC-NET-DHCP-SERVER'.C#REF!")))</formula>
    </cfRule>
    <cfRule type="expression" priority="1111" aboveAverage="0" equalAverage="0" bottom="0" percent="0" rank="0" text="" dxfId="0">
      <formula>NOT(ISERROR(SEARCH("Not Started","'FUNC-NET-DHCP-SERVER'.C#REF!")))</formula>
    </cfRule>
  </conditionalFormatting>
  <conditionalFormatting sqref="C68">
    <cfRule type="expression" priority="1112" aboveAverage="0" equalAverage="0" bottom="0" percent="0" rank="0" text="" dxfId="0">
      <formula>NOT(ISERROR(SEARCH("Not Started",#REF!!#REF!)))</formula>
    </cfRule>
    <cfRule type="expression" priority="1113" aboveAverage="0" equalAverage="0" bottom="0" percent="0" rank="0" text="" dxfId="0">
      <formula>NOT(ISERROR(SEARCH("Not Started",#REF!!#REF!)))</formula>
    </cfRule>
    <cfRule type="expression" priority="1114" aboveAverage="0" equalAverage="0" bottom="0" percent="0" rank="0" text="" dxfId="0">
      <formula>NOT(ISERROR(SEARCH("Not Started",#REF!!#REF!)))</formula>
    </cfRule>
  </conditionalFormatting>
  <conditionalFormatting sqref="C68">
    <cfRule type="expression" priority="1115" aboveAverage="0" equalAverage="0" bottom="0" percent="0" rank="0" text="" dxfId="0">
      <formula>NOT(ISERROR(SEARCH("Not Started",#REF!!#REF!)))</formula>
    </cfRule>
    <cfRule type="expression" priority="1116" aboveAverage="0" equalAverage="0" bottom="0" percent="0" rank="0" text="" dxfId="0">
      <formula>NOT(ISERROR(SEARCH("Not Started",#REF!!#REF!)))</formula>
    </cfRule>
    <cfRule type="expression" priority="1117" aboveAverage="0" equalAverage="0" bottom="0" percent="0" rank="0" text="" dxfId="0">
      <formula>NOT(ISERROR(SEARCH("Not Started",#REF!!#REF!)))</formula>
    </cfRule>
  </conditionalFormatting>
  <conditionalFormatting sqref="C68">
    <cfRule type="expression" priority="1118" aboveAverage="0" equalAverage="0" bottom="0" percent="0" rank="0" text="" dxfId="0">
      <formula>NOT(ISERROR(SEARCH("Not Started",#REF!!#REF!)))</formula>
    </cfRule>
    <cfRule type="expression" priority="1119" aboveAverage="0" equalAverage="0" bottom="0" percent="0" rank="0" text="" dxfId="0">
      <formula>NOT(ISERROR(SEARCH("Not Started",#REF!!#REF!)))</formula>
    </cfRule>
    <cfRule type="expression" priority="1120" aboveAverage="0" equalAverage="0" bottom="0" percent="0" rank="0" text="" dxfId="0">
      <formula>NOT(ISERROR(SEARCH("Not Started",#REF!!#REF!)))</formula>
    </cfRule>
  </conditionalFormatting>
  <conditionalFormatting sqref="C68">
    <cfRule type="expression" priority="1121" aboveAverage="0" equalAverage="0" bottom="0" percent="0" rank="0" text="" dxfId="0">
      <formula>NOT(ISERROR(SEARCH("Not Started","'FUNC-NET-DHCP-SERVER'.C#REF!")))</formula>
    </cfRule>
    <cfRule type="expression" priority="1122" aboveAverage="0" equalAverage="0" bottom="0" percent="0" rank="0" text="" dxfId="0">
      <formula>NOT(ISERROR(SEARCH("Not Started","'FUNC-NET-DHCP-SERVER'.C#REF!")))</formula>
    </cfRule>
    <cfRule type="expression" priority="1123" aboveAverage="0" equalAverage="0" bottom="0" percent="0" rank="0" text="" dxfId="0">
      <formula>NOT(ISERROR(SEARCH("Not Started","'FUNC-NET-DHCP-SERVER'.C#REF!")))</formula>
    </cfRule>
  </conditionalFormatting>
  <conditionalFormatting sqref="C68">
    <cfRule type="expression" priority="1124" aboveAverage="0" equalAverage="0" bottom="0" percent="0" rank="0" text="" dxfId="0">
      <formula>NOT(ISERROR(SEARCH("Not Started",#REF!!#REF!)))</formula>
    </cfRule>
    <cfRule type="expression" priority="1125" aboveAverage="0" equalAverage="0" bottom="0" percent="0" rank="0" text="" dxfId="0">
      <formula>NOT(ISERROR(SEARCH("Not Started",#REF!!#REF!)))</formula>
    </cfRule>
    <cfRule type="expression" priority="1126" aboveAverage="0" equalAverage="0" bottom="0" percent="0" rank="0" text="" dxfId="0">
      <formula>NOT(ISERROR(SEARCH("Not Started",#REF!!#REF!)))</formula>
    </cfRule>
  </conditionalFormatting>
  <conditionalFormatting sqref="C68">
    <cfRule type="expression" priority="1127" aboveAverage="0" equalAverage="0" bottom="0" percent="0" rank="0" text="" dxfId="0">
      <formula>NOT(ISERROR(SEARCH("Not Started","'FUNC-NET-DHCP-SERVER'.C#REF!")))</formula>
    </cfRule>
    <cfRule type="expression" priority="1128" aboveAverage="0" equalAverage="0" bottom="0" percent="0" rank="0" text="" dxfId="0">
      <formula>NOT(ISERROR(SEARCH("Not Started","'FUNC-NET-DHCP-SERVER'.C#REF!")))</formula>
    </cfRule>
    <cfRule type="expression" priority="1129" aboveAverage="0" equalAverage="0" bottom="0" percent="0" rank="0" text="" dxfId="0">
      <formula>NOT(ISERROR(SEARCH("Not Started","'FUNC-NET-DHCP-SERVER'.C#REF!")))</formula>
    </cfRule>
  </conditionalFormatting>
  <conditionalFormatting sqref="C68">
    <cfRule type="expression" priority="1130" aboveAverage="0" equalAverage="0" bottom="0" percent="0" rank="0" text="" dxfId="0">
      <formula>NOT(ISERROR(SEARCH("Not Started",#REF!!#REF!)))</formula>
    </cfRule>
    <cfRule type="expression" priority="1131" aboveAverage="0" equalAverage="0" bottom="0" percent="0" rank="0" text="" dxfId="0">
      <formula>NOT(ISERROR(SEARCH("Not Started",#REF!!#REF!)))</formula>
    </cfRule>
    <cfRule type="expression" priority="1132" aboveAverage="0" equalAverage="0" bottom="0" percent="0" rank="0" text="" dxfId="0">
      <formula>NOT(ISERROR(SEARCH("Not Started",#REF!!#REF!)))</formula>
    </cfRule>
  </conditionalFormatting>
  <conditionalFormatting sqref="C68">
    <cfRule type="expression" priority="1133" aboveAverage="0" equalAverage="0" bottom="0" percent="0" rank="0" text="" dxfId="0">
      <formula>NOT(ISERROR(SEARCH("Not Started",#REF!!#REF!)))</formula>
    </cfRule>
    <cfRule type="expression" priority="1134" aboveAverage="0" equalAverage="0" bottom="0" percent="0" rank="0" text="" dxfId="0">
      <formula>NOT(ISERROR(SEARCH("Not Started",#REF!!#REF!)))</formula>
    </cfRule>
    <cfRule type="expression" priority="1135" aboveAverage="0" equalAverage="0" bottom="0" percent="0" rank="0" text="" dxfId="0">
      <formula>NOT(ISERROR(SEARCH("Not Started",#REF!!#REF!)))</formula>
    </cfRule>
  </conditionalFormatting>
  <conditionalFormatting sqref="C68">
    <cfRule type="expression" priority="1136" aboveAverage="0" equalAverage="0" bottom="0" percent="0" rank="0" text="" dxfId="0">
      <formula>NOT(ISERROR(SEARCH("Not Started",#REF!!#REF!)))</formula>
    </cfRule>
    <cfRule type="expression" priority="1137" aboveAverage="0" equalAverage="0" bottom="0" percent="0" rank="0" text="" dxfId="0">
      <formula>NOT(ISERROR(SEARCH("Not Started",#REF!!#REF!)))</formula>
    </cfRule>
    <cfRule type="expression" priority="1138" aboveAverage="0" equalAverage="0" bottom="0" percent="0" rank="0" text="" dxfId="0">
      <formula>NOT(ISERROR(SEARCH("Not Started",#REF!!#REF!)))</formula>
    </cfRule>
  </conditionalFormatting>
  <conditionalFormatting sqref="C68">
    <cfRule type="expression" priority="1139" aboveAverage="0" equalAverage="0" bottom="0" percent="0" rank="0" text="" dxfId="0">
      <formula>NOT(ISERROR(SEARCH("Not Started",#REF!!#REF!)))</formula>
    </cfRule>
    <cfRule type="expression" priority="1140" aboveAverage="0" equalAverage="0" bottom="0" percent="0" rank="0" text="" dxfId="0">
      <formula>NOT(ISERROR(SEARCH("Not Started",#REF!!#REF!)))</formula>
    </cfRule>
    <cfRule type="expression" priority="1141" aboveAverage="0" equalAverage="0" bottom="0" percent="0" rank="0" text="" dxfId="0">
      <formula>NOT(ISERROR(SEARCH("Not Started",#REF!!#REF!)))</formula>
    </cfRule>
  </conditionalFormatting>
  <conditionalFormatting sqref="E119:E120">
    <cfRule type="expression" priority="1142" aboveAverage="0" equalAverage="0" bottom="0" percent="0" rank="0" text="" dxfId="0">
      <formula>NOT(ISERROR(SEARCH("Not Started",#REF!!#REF!)))</formula>
    </cfRule>
    <cfRule type="expression" priority="1143" aboveAverage="0" equalAverage="0" bottom="0" percent="0" rank="0" text="" dxfId="0">
      <formula>NOT(ISERROR(SEARCH("Not Started",#REF!!#REF!)))</formula>
    </cfRule>
    <cfRule type="expression" priority="1144" aboveAverage="0" equalAverage="0" bottom="0" percent="0" rank="0" text="" dxfId="0">
      <formula>NOT(ISERROR(SEARCH("Not Started",#REF!!#REF!)))</formula>
    </cfRule>
  </conditionalFormatting>
  <conditionalFormatting sqref="E119:E120">
    <cfRule type="expression" priority="1145" aboveAverage="0" equalAverage="0" bottom="0" percent="0" rank="0" text="" dxfId="0">
      <formula>NOT(ISERROR(SEARCH("Not Started",#REF!!#REF!)))</formula>
    </cfRule>
    <cfRule type="expression" priority="1146" aboveAverage="0" equalAverage="0" bottom="0" percent="0" rank="0" text="" dxfId="0">
      <formula>NOT(ISERROR(SEARCH("Not Started",#REF!!#REF!)))</formula>
    </cfRule>
    <cfRule type="expression" priority="1147" aboveAverage="0" equalAverage="0" bottom="0" percent="0" rank="0" text="" dxfId="0">
      <formula>NOT(ISERROR(SEARCH("Not Started",#REF!!#REF!)))</formula>
    </cfRule>
  </conditionalFormatting>
  <conditionalFormatting sqref="C119:C120">
    <cfRule type="expression" priority="1148" aboveAverage="0" equalAverage="0" bottom="0" percent="0" rank="0" text="" dxfId="0">
      <formula>NOT(ISERROR(SEARCH("Not Started",#REF!!#REF!)))</formula>
    </cfRule>
    <cfRule type="expression" priority="1149" aboveAverage="0" equalAverage="0" bottom="0" percent="0" rank="0" text="" dxfId="0">
      <formula>NOT(ISERROR(SEARCH("Not Started",#REF!!#REF!)))</formula>
    </cfRule>
    <cfRule type="expression" priority="1150" aboveAverage="0" equalAverage="0" bottom="0" percent="0" rank="0" text="" dxfId="0">
      <formula>NOT(ISERROR(SEARCH("Not Started",#REF!!#REF!)))</formula>
    </cfRule>
  </conditionalFormatting>
  <conditionalFormatting sqref="C119:C120">
    <cfRule type="expression" priority="1151" aboveAverage="0" equalAverage="0" bottom="0" percent="0" rank="0" text="" dxfId="0">
      <formula>NOT(ISERROR(SEARCH("Not Started",#REF!!#REF!)))</formula>
    </cfRule>
    <cfRule type="expression" priority="1152" aboveAverage="0" equalAverage="0" bottom="0" percent="0" rank="0" text="" dxfId="0">
      <formula>NOT(ISERROR(SEARCH("Not Started",#REF!!#REF!)))</formula>
    </cfRule>
    <cfRule type="expression" priority="1153" aboveAverage="0" equalAverage="0" bottom="0" percent="0" rank="0" text="" dxfId="0">
      <formula>NOT(ISERROR(SEARCH("Not Started",#REF!!#REF!)))</formula>
    </cfRule>
  </conditionalFormatting>
  <conditionalFormatting sqref="C118">
    <cfRule type="expression" priority="1154" aboveAverage="0" equalAverage="0" bottom="0" percent="0" rank="0" text="" dxfId="0">
      <formula>NOT(ISERROR(SEARCH("Not Started",#REF!!#REF!)))</formula>
    </cfRule>
    <cfRule type="expression" priority="1155" aboveAverage="0" equalAverage="0" bottom="0" percent="0" rank="0" text="" dxfId="0">
      <formula>NOT(ISERROR(SEARCH("Not Started",#REF!!#REF!)))</formula>
    </cfRule>
    <cfRule type="expression" priority="1156" aboveAverage="0" equalAverage="0" bottom="0" percent="0" rank="0" text="" dxfId="0">
      <formula>NOT(ISERROR(SEARCH("Not Started",#REF!!#REF!)))</formula>
    </cfRule>
  </conditionalFormatting>
  <conditionalFormatting sqref="E118">
    <cfRule type="expression" priority="1157" aboveAverage="0" equalAverage="0" bottom="0" percent="0" rank="0" text="" dxfId="0">
      <formula>NOT(ISERROR(SEARCH("Not Started",#REF!!#REF!)))</formula>
    </cfRule>
    <cfRule type="expression" priority="1158" aboveAverage="0" equalAverage="0" bottom="0" percent="0" rank="0" text="" dxfId="0">
      <formula>NOT(ISERROR(SEARCH("Not Started",#REF!!#REF!)))</formula>
    </cfRule>
    <cfRule type="expression" priority="1159" aboveAverage="0" equalAverage="0" bottom="0" percent="0" rank="0" text="" dxfId="0">
      <formula>NOT(ISERROR(SEARCH("Not Started",#REF!!#REF!)))</formula>
    </cfRule>
  </conditionalFormatting>
  <conditionalFormatting sqref="C119">
    <cfRule type="expression" priority="1160" aboveAverage="0" equalAverage="0" bottom="0" percent="0" rank="0" text="" dxfId="0">
      <formula>NOT(ISERROR(SEARCH("Not Started",#REF!!#REF!)))</formula>
    </cfRule>
    <cfRule type="expression" priority="1161" aboveAverage="0" equalAverage="0" bottom="0" percent="0" rank="0" text="" dxfId="0">
      <formula>NOT(ISERROR(SEARCH("Not Started",#REF!!#REF!)))</formula>
    </cfRule>
    <cfRule type="expression" priority="1162" aboveAverage="0" equalAverage="0" bottom="0" percent="0" rank="0" text="" dxfId="0">
      <formula>NOT(ISERROR(SEARCH("Not Started",#REF!!#REF!)))</formula>
    </cfRule>
  </conditionalFormatting>
  <conditionalFormatting sqref="E119">
    <cfRule type="expression" priority="1163" aboveAverage="0" equalAverage="0" bottom="0" percent="0" rank="0" text="" dxfId="0">
      <formula>NOT(ISERROR(SEARCH("Not Started",#REF!!#REF!)))</formula>
    </cfRule>
    <cfRule type="expression" priority="1164" aboveAverage="0" equalAverage="0" bottom="0" percent="0" rank="0" text="" dxfId="0">
      <formula>NOT(ISERROR(SEARCH("Not Started",#REF!!#REF!)))</formula>
    </cfRule>
    <cfRule type="expression" priority="1165" aboveAverage="0" equalAverage="0" bottom="0" percent="0" rank="0" text="" dxfId="0">
      <formula>NOT(ISERROR(SEARCH("Not Started",#REF!!#REF!)))</formula>
    </cfRule>
  </conditionalFormatting>
  <conditionalFormatting sqref="C69">
    <cfRule type="expression" priority="1166" aboveAverage="0" equalAverage="0" bottom="0" percent="0" rank="0" text="" dxfId="0">
      <formula>NOT(ISERROR(SEARCH("Not Started",#REF!!#REF!)))</formula>
    </cfRule>
    <cfRule type="expression" priority="1167" aboveAverage="0" equalAverage="0" bottom="0" percent="0" rank="0" text="" dxfId="0">
      <formula>NOT(ISERROR(SEARCH("Not Started",#REF!!#REF!)))</formula>
    </cfRule>
    <cfRule type="expression" priority="1168" aboveAverage="0" equalAverage="0" bottom="0" percent="0" rank="0" text="" dxfId="0">
      <formula>NOT(ISERROR(SEARCH("Not Started",#REF!!#REF!)))</formula>
    </cfRule>
  </conditionalFormatting>
  <conditionalFormatting sqref="C69">
    <cfRule type="expression" priority="1169" aboveAverage="0" equalAverage="0" bottom="0" percent="0" rank="0" text="" dxfId="0">
      <formula>NOT(ISERROR(SEARCH("Not Started",#REF!!#REF!)))</formula>
    </cfRule>
    <cfRule type="expression" priority="1170" aboveAverage="0" equalAverage="0" bottom="0" percent="0" rank="0" text="" dxfId="0">
      <formula>NOT(ISERROR(SEARCH("Not Started",#REF!!#REF!)))</formula>
    </cfRule>
    <cfRule type="expression" priority="1171" aboveAverage="0" equalAverage="0" bottom="0" percent="0" rank="0" text="" dxfId="0">
      <formula>NOT(ISERROR(SEARCH("Not Started",#REF!!#REF!)))</formula>
    </cfRule>
  </conditionalFormatting>
  <conditionalFormatting sqref="C69">
    <cfRule type="expression" priority="1172" aboveAverage="0" equalAverage="0" bottom="0" percent="0" rank="0" text="" dxfId="0">
      <formula>NOT(ISERROR(SEARCH("Not Started",#REF!!#REF!)))</formula>
    </cfRule>
    <cfRule type="expression" priority="1173" aboveAverage="0" equalAverage="0" bottom="0" percent="0" rank="0" text="" dxfId="0">
      <formula>NOT(ISERROR(SEARCH("Not Started",#REF!!#REF!)))</formula>
    </cfRule>
    <cfRule type="expression" priority="1174" aboveAverage="0" equalAverage="0" bottom="0" percent="0" rank="0" text="" dxfId="0">
      <formula>NOT(ISERROR(SEARCH("Not Started",#REF!!#REF!)))</formula>
    </cfRule>
  </conditionalFormatting>
  <conditionalFormatting sqref="C69">
    <cfRule type="expression" priority="1175" aboveAverage="0" equalAverage="0" bottom="0" percent="0" rank="0" text="" dxfId="0">
      <formula>NOT(ISERROR(SEARCH("Not Started",#REF!!#REF!)))</formula>
    </cfRule>
    <cfRule type="expression" priority="1176" aboveAverage="0" equalAverage="0" bottom="0" percent="0" rank="0" text="" dxfId="0">
      <formula>NOT(ISERROR(SEARCH("Not Started",#REF!!#REF!)))</formula>
    </cfRule>
    <cfRule type="expression" priority="1177" aboveAverage="0" equalAverage="0" bottom="0" percent="0" rank="0" text="" dxfId="0">
      <formula>NOT(ISERROR(SEARCH("Not Started",#REF!!#REF!)))</formula>
    </cfRule>
  </conditionalFormatting>
  <conditionalFormatting sqref="E69">
    <cfRule type="expression" priority="1178" aboveAverage="0" equalAverage="0" bottom="0" percent="0" rank="0" text="" dxfId="0">
      <formula>NOT(ISERROR(SEARCH("Not Started",#REF!!#REF!)))</formula>
    </cfRule>
    <cfRule type="expression" priority="1179" aboveAverage="0" equalAverage="0" bottom="0" percent="0" rank="0" text="" dxfId="0">
      <formula>NOT(ISERROR(SEARCH("Not Started",#REF!!#REF!)))</formula>
    </cfRule>
    <cfRule type="expression" priority="1180" aboveAverage="0" equalAverage="0" bottom="0" percent="0" rank="0" text="" dxfId="0">
      <formula>NOT(ISERROR(SEARCH("Not Started",#REF!!#REF!)))</formula>
    </cfRule>
  </conditionalFormatting>
  <conditionalFormatting sqref="E69">
    <cfRule type="expression" priority="1181" aboveAverage="0" equalAverage="0" bottom="0" percent="0" rank="0" text="" dxfId="0">
      <formula>NOT(ISERROR(SEARCH("Not Started",#REF!!#REF!)))</formula>
    </cfRule>
    <cfRule type="expression" priority="1182" aboveAverage="0" equalAverage="0" bottom="0" percent="0" rank="0" text="" dxfId="0">
      <formula>NOT(ISERROR(SEARCH("Not Started",#REF!!#REF!)))</formula>
    </cfRule>
    <cfRule type="expression" priority="1183" aboveAverage="0" equalAverage="0" bottom="0" percent="0" rank="0" text="" dxfId="0">
      <formula>NOT(ISERROR(SEARCH("Not Started",#REF!!#REF!)))</formula>
    </cfRule>
  </conditionalFormatting>
  <conditionalFormatting sqref="C38">
    <cfRule type="expression" priority="1184" aboveAverage="0" equalAverage="0" bottom="0" percent="0" rank="0" text="" dxfId="0">
      <formula>NOT(ISERROR(SEARCH("Not Started",#REF!!#REF!)))</formula>
    </cfRule>
    <cfRule type="expression" priority="1185" aboveAverage="0" equalAverage="0" bottom="0" percent="0" rank="0" text="" dxfId="0">
      <formula>NOT(ISERROR(SEARCH("Not Started",#REF!!#REF!)))</formula>
    </cfRule>
    <cfRule type="expression" priority="1186" aboveAverage="0" equalAverage="0" bottom="0" percent="0" rank="0" text="" dxfId="0">
      <formula>NOT(ISERROR(SEARCH("Not Started",#REF!!#REF!)))</formula>
    </cfRule>
  </conditionalFormatting>
  <conditionalFormatting sqref="C38">
    <cfRule type="expression" priority="1187" aboveAverage="0" equalAverage="0" bottom="0" percent="0" rank="0" text="" dxfId="0">
      <formula>NOT(ISERROR(SEARCH("Not Started",#REF!!#REF!)))</formula>
    </cfRule>
    <cfRule type="expression" priority="1188" aboveAverage="0" equalAverage="0" bottom="0" percent="0" rank="0" text="" dxfId="0">
      <formula>NOT(ISERROR(SEARCH("Not Started",#REF!!#REF!)))</formula>
    </cfRule>
    <cfRule type="expression" priority="1189" aboveAverage="0" equalAverage="0" bottom="0" percent="0" rank="0" text="" dxfId="0">
      <formula>NOT(ISERROR(SEARCH("Not Started",#REF!!#REF!)))</formula>
    </cfRule>
  </conditionalFormatting>
  <conditionalFormatting sqref="C38">
    <cfRule type="expression" priority="1190" aboveAverage="0" equalAverage="0" bottom="0" percent="0" rank="0" text="" dxfId="0">
      <formula>NOT(ISERROR(SEARCH("Not Started",#REF!!#REF!)))</formula>
    </cfRule>
    <cfRule type="expression" priority="1191" aboveAverage="0" equalAverage="0" bottom="0" percent="0" rank="0" text="" dxfId="0">
      <formula>NOT(ISERROR(SEARCH("Not Started",#REF!!#REF!)))</formula>
    </cfRule>
    <cfRule type="expression" priority="1192" aboveAverage="0" equalAverage="0" bottom="0" percent="0" rank="0" text="" dxfId="0">
      <formula>NOT(ISERROR(SEARCH("Not Started",#REF!!#REF!)))</formula>
    </cfRule>
  </conditionalFormatting>
  <conditionalFormatting sqref="C38">
    <cfRule type="expression" priority="1193" aboveAverage="0" equalAverage="0" bottom="0" percent="0" rank="0" text="" dxfId="0">
      <formula>NOT(ISERROR(SEARCH("Not Started",#REF!!#REF!)))</formula>
    </cfRule>
    <cfRule type="expression" priority="1194" aboveAverage="0" equalAverage="0" bottom="0" percent="0" rank="0" text="" dxfId="0">
      <formula>NOT(ISERROR(SEARCH("Not Started",#REF!!#REF!)))</formula>
    </cfRule>
    <cfRule type="expression" priority="1195" aboveAverage="0" equalAverage="0" bottom="0" percent="0" rank="0" text="" dxfId="0">
      <formula>NOT(ISERROR(SEARCH("Not Started",#REF!!#REF!)))</formula>
    </cfRule>
  </conditionalFormatting>
  <conditionalFormatting sqref="E38">
    <cfRule type="expression" priority="1196" aboveAverage="0" equalAverage="0" bottom="0" percent="0" rank="0" text="" dxfId="0">
      <formula>NOT(ISERROR(SEARCH("Not Started",#REF!!#REF!)))</formula>
    </cfRule>
    <cfRule type="expression" priority="1197" aboveAverage="0" equalAverage="0" bottom="0" percent="0" rank="0" text="" dxfId="0">
      <formula>NOT(ISERROR(SEARCH("Not Started",#REF!!#REF!)))</formula>
    </cfRule>
    <cfRule type="expression" priority="1198" aboveAverage="0" equalAverage="0" bottom="0" percent="0" rank="0" text="" dxfId="0">
      <formula>NOT(ISERROR(SEARCH("Not Started",#REF!!#REF!)))</formula>
    </cfRule>
  </conditionalFormatting>
  <conditionalFormatting sqref="E38">
    <cfRule type="expression" priority="1199" aboveAverage="0" equalAverage="0" bottom="0" percent="0" rank="0" text="" dxfId="0">
      <formula>NOT(ISERROR(SEARCH("Not Started",#REF!!#REF!)))</formula>
    </cfRule>
    <cfRule type="expression" priority="1200" aboveAverage="0" equalAverage="0" bottom="0" percent="0" rank="0" text="" dxfId="0">
      <formula>NOT(ISERROR(SEARCH("Not Started",#REF!!#REF!)))</formula>
    </cfRule>
    <cfRule type="expression" priority="1201" aboveAverage="0" equalAverage="0" bottom="0" percent="0" rank="0" text="" dxfId="0">
      <formula>NOT(ISERROR(SEARCH("Not Started",#REF!!#REF!)))</formula>
    </cfRule>
  </conditionalFormatting>
  <conditionalFormatting sqref="C39">
    <cfRule type="expression" priority="1202" aboveAverage="0" equalAverage="0" bottom="0" percent="0" rank="0" text="" dxfId="0">
      <formula>NOT(ISERROR(SEARCH("Not Started",#REF!!#REF!)))</formula>
    </cfRule>
    <cfRule type="expression" priority="1203" aboveAverage="0" equalAverage="0" bottom="0" percent="0" rank="0" text="" dxfId="0">
      <formula>NOT(ISERROR(SEARCH("Not Started",#REF!!#REF!)))</formula>
    </cfRule>
    <cfRule type="expression" priority="1204" aboveAverage="0" equalAverage="0" bottom="0" percent="0" rank="0" text="" dxfId="0">
      <formula>NOT(ISERROR(SEARCH("Not Started",#REF!!#REF!)))</formula>
    </cfRule>
  </conditionalFormatting>
  <conditionalFormatting sqref="C39">
    <cfRule type="expression" priority="1205" aboveAverage="0" equalAverage="0" bottom="0" percent="0" rank="0" text="" dxfId="0">
      <formula>NOT(ISERROR(SEARCH("Not Started",#REF!!#REF!)))</formula>
    </cfRule>
    <cfRule type="expression" priority="1206" aboveAverage="0" equalAverage="0" bottom="0" percent="0" rank="0" text="" dxfId="0">
      <formula>NOT(ISERROR(SEARCH("Not Started",#REF!!#REF!)))</formula>
    </cfRule>
    <cfRule type="expression" priority="1207" aboveAverage="0" equalAverage="0" bottom="0" percent="0" rank="0" text="" dxfId="0">
      <formula>NOT(ISERROR(SEARCH("Not Started",#REF!!#REF!)))</formula>
    </cfRule>
  </conditionalFormatting>
  <conditionalFormatting sqref="C39">
    <cfRule type="expression" priority="1208" aboveAverage="0" equalAverage="0" bottom="0" percent="0" rank="0" text="" dxfId="0">
      <formula>NOT(ISERROR(SEARCH("Not Started",#REF!!#REF!)))</formula>
    </cfRule>
    <cfRule type="expression" priority="1209" aboveAverage="0" equalAverage="0" bottom="0" percent="0" rank="0" text="" dxfId="0">
      <formula>NOT(ISERROR(SEARCH("Not Started",#REF!!#REF!)))</formula>
    </cfRule>
    <cfRule type="expression" priority="1210" aboveAverage="0" equalAverage="0" bottom="0" percent="0" rank="0" text="" dxfId="0">
      <formula>NOT(ISERROR(SEARCH("Not Started",#REF!!#REF!)))</formula>
    </cfRule>
  </conditionalFormatting>
  <conditionalFormatting sqref="C39">
    <cfRule type="expression" priority="1211" aboveAverage="0" equalAverage="0" bottom="0" percent="0" rank="0" text="" dxfId="0">
      <formula>NOT(ISERROR(SEARCH("Not Started",#REF!!#REF!)))</formula>
    </cfRule>
    <cfRule type="expression" priority="1212" aboveAverage="0" equalAverage="0" bottom="0" percent="0" rank="0" text="" dxfId="0">
      <formula>NOT(ISERROR(SEARCH("Not Started",#REF!!#REF!)))</formula>
    </cfRule>
    <cfRule type="expression" priority="1213" aboveAverage="0" equalAverage="0" bottom="0" percent="0" rank="0" text="" dxfId="0">
      <formula>NOT(ISERROR(SEARCH("Not Started",#REF!!#REF!)))</formula>
    </cfRule>
  </conditionalFormatting>
  <conditionalFormatting sqref="E39">
    <cfRule type="expression" priority="1214" aboveAverage="0" equalAverage="0" bottom="0" percent="0" rank="0" text="" dxfId="0">
      <formula>NOT(ISERROR(SEARCH("Not Started",#REF!!#REF!)))</formula>
    </cfRule>
    <cfRule type="expression" priority="1215" aboveAverage="0" equalAverage="0" bottom="0" percent="0" rank="0" text="" dxfId="0">
      <formula>NOT(ISERROR(SEARCH("Not Started",#REF!!#REF!)))</formula>
    </cfRule>
    <cfRule type="expression" priority="1216" aboveAverage="0" equalAverage="0" bottom="0" percent="0" rank="0" text="" dxfId="0">
      <formula>NOT(ISERROR(SEARCH("Not Started",#REF!!#REF!)))</formula>
    </cfRule>
  </conditionalFormatting>
  <conditionalFormatting sqref="E39">
    <cfRule type="expression" priority="1217" aboveAverage="0" equalAverage="0" bottom="0" percent="0" rank="0" text="" dxfId="0">
      <formula>NOT(ISERROR(SEARCH("Not Started",#REF!!#REF!)))</formula>
    </cfRule>
    <cfRule type="expression" priority="1218" aboveAverage="0" equalAverage="0" bottom="0" percent="0" rank="0" text="" dxfId="0">
      <formula>NOT(ISERROR(SEARCH("Not Started",#REF!!#REF!)))</formula>
    </cfRule>
    <cfRule type="expression" priority="1219" aboveAverage="0" equalAverage="0" bottom="0" percent="0" rank="0" text="" dxfId="0">
      <formula>NOT(ISERROR(SEARCH("Not Started",#REF!!#REF!)))</formula>
    </cfRule>
  </conditionalFormatting>
  <conditionalFormatting sqref="E32">
    <cfRule type="expression" priority="1220" aboveAverage="0" equalAverage="0" bottom="0" percent="0" rank="0" text="" dxfId="0">
      <formula>NOT(ISERROR(SEARCH("Not Started",#REF!!#REF!)))</formula>
    </cfRule>
    <cfRule type="expression" priority="1221" aboveAverage="0" equalAverage="0" bottom="0" percent="0" rank="0" text="" dxfId="0">
      <formula>NOT(ISERROR(SEARCH("Not Started",#REF!!#REF!)))</formula>
    </cfRule>
    <cfRule type="expression" priority="1222" aboveAverage="0" equalAverage="0" bottom="0" percent="0" rank="0" text="" dxfId="0">
      <formula>NOT(ISERROR(SEARCH("Not Started",#REF!!#REF!)))</formula>
    </cfRule>
  </conditionalFormatting>
  <conditionalFormatting sqref="E32">
    <cfRule type="expression" priority="1223" aboveAverage="0" equalAverage="0" bottom="0" percent="0" rank="0" text="" dxfId="0">
      <formula>NOT(ISERROR(SEARCH("Not Started",#REF!!#REF!)))</formula>
    </cfRule>
    <cfRule type="expression" priority="1224" aboveAverage="0" equalAverage="0" bottom="0" percent="0" rank="0" text="" dxfId="0">
      <formula>NOT(ISERROR(SEARCH("Not Started",#REF!!#REF!)))</formula>
    </cfRule>
    <cfRule type="expression" priority="1225" aboveAverage="0" equalAverage="0" bottom="0" percent="0" rank="0" text="" dxfId="0">
      <formula>NOT(ISERROR(SEARCH("Not Started",#REF!!#REF!)))</formula>
    </cfRule>
  </conditionalFormatting>
  <conditionalFormatting sqref="C32">
    <cfRule type="expression" priority="1226" aboveAverage="0" equalAverage="0" bottom="0" percent="0" rank="0" text="" dxfId="0">
      <formula>NOT(ISERROR(SEARCH("Not Started",#REF!!#REF!)))</formula>
    </cfRule>
    <cfRule type="expression" priority="1227" aboveAverage="0" equalAverage="0" bottom="0" percent="0" rank="0" text="" dxfId="0">
      <formula>NOT(ISERROR(SEARCH("Not Started",#REF!!#REF!)))</formula>
    </cfRule>
    <cfRule type="expression" priority="1228" aboveAverage="0" equalAverage="0" bottom="0" percent="0" rank="0" text="" dxfId="0">
      <formula>NOT(ISERROR(SEARCH("Not Started",#REF!!#REF!)))</formula>
    </cfRule>
  </conditionalFormatting>
  <conditionalFormatting sqref="C32">
    <cfRule type="expression" priority="1229" aboveAverage="0" equalAverage="0" bottom="0" percent="0" rank="0" text="" dxfId="0">
      <formula>NOT(ISERROR(SEARCH("Not Started",#REF!!#REF!)))</formula>
    </cfRule>
    <cfRule type="expression" priority="1230" aboveAverage="0" equalAverage="0" bottom="0" percent="0" rank="0" text="" dxfId="0">
      <formula>NOT(ISERROR(SEARCH("Not Started",#REF!!#REF!)))</formula>
    </cfRule>
    <cfRule type="expression" priority="1231" aboveAverage="0" equalAverage="0" bottom="0" percent="0" rank="0" text="" dxfId="0">
      <formula>NOT(ISERROR(SEARCH("Not Started",#REF!!#REF!)))</formula>
    </cfRule>
  </conditionalFormatting>
  <conditionalFormatting sqref="C37">
    <cfRule type="expression" priority="1232" aboveAverage="0" equalAverage="0" bottom="0" percent="0" rank="0" text="" dxfId="0">
      <formula>NOT(ISERROR(SEARCH("Not Started",#REF!!#REF!)))</formula>
    </cfRule>
    <cfRule type="expression" priority="1233" aboveAverage="0" equalAverage="0" bottom="0" percent="0" rank="0" text="" dxfId="0">
      <formula>NOT(ISERROR(SEARCH("Not Started",#REF!!#REF!)))</formula>
    </cfRule>
    <cfRule type="expression" priority="1234" aboveAverage="0" equalAverage="0" bottom="0" percent="0" rank="0" text="" dxfId="0">
      <formula>NOT(ISERROR(SEARCH("Not Started",#REF!!#REF!)))</formula>
    </cfRule>
  </conditionalFormatting>
  <conditionalFormatting sqref="C37">
    <cfRule type="expression" priority="1235" aboveAverage="0" equalAverage="0" bottom="0" percent="0" rank="0" text="" dxfId="0">
      <formula>NOT(ISERROR(SEARCH("Not Started",#REF!!#REF!)))</formula>
    </cfRule>
    <cfRule type="expression" priority="1236" aboveAverage="0" equalAverage="0" bottom="0" percent="0" rank="0" text="" dxfId="0">
      <formula>NOT(ISERROR(SEARCH("Not Started",#REF!!#REF!)))</formula>
    </cfRule>
    <cfRule type="expression" priority="1237" aboveAverage="0" equalAverage="0" bottom="0" percent="0" rank="0" text="" dxfId="0">
      <formula>NOT(ISERROR(SEARCH("Not Started",#REF!!#REF!)))</formula>
    </cfRule>
  </conditionalFormatting>
  <conditionalFormatting sqref="C37">
    <cfRule type="expression" priority="1238" aboveAverage="0" equalAverage="0" bottom="0" percent="0" rank="0" text="" dxfId="0">
      <formula>NOT(ISERROR(SEARCH("Not Started",#REF!!#REF!)))</formula>
    </cfRule>
    <cfRule type="expression" priority="1239" aboveAverage="0" equalAverage="0" bottom="0" percent="0" rank="0" text="" dxfId="0">
      <formula>NOT(ISERROR(SEARCH("Not Started",#REF!!#REF!)))</formula>
    </cfRule>
    <cfRule type="expression" priority="1240" aboveAverage="0" equalAverage="0" bottom="0" percent="0" rank="0" text="" dxfId="0">
      <formula>NOT(ISERROR(SEARCH("Not Started",#REF!!#REF!)))</formula>
    </cfRule>
  </conditionalFormatting>
  <conditionalFormatting sqref="C37">
    <cfRule type="expression" priority="1241" aboveAverage="0" equalAverage="0" bottom="0" percent="0" rank="0" text="" dxfId="0">
      <formula>NOT(ISERROR(SEARCH("Not Started",#REF!!#REF!)))</formula>
    </cfRule>
    <cfRule type="expression" priority="1242" aboveAverage="0" equalAverage="0" bottom="0" percent="0" rank="0" text="" dxfId="0">
      <formula>NOT(ISERROR(SEARCH("Not Started",#REF!!#REF!)))</formula>
    </cfRule>
    <cfRule type="expression" priority="1243" aboveAverage="0" equalAverage="0" bottom="0" percent="0" rank="0" text="" dxfId="0">
      <formula>NOT(ISERROR(SEARCH("Not Started",#REF!!#REF!)))</formula>
    </cfRule>
  </conditionalFormatting>
  <conditionalFormatting sqref="E37">
    <cfRule type="expression" priority="1244" aboveAverage="0" equalAverage="0" bottom="0" percent="0" rank="0" text="" dxfId="0">
      <formula>NOT(ISERROR(SEARCH("Not Started",#REF!!#REF!)))</formula>
    </cfRule>
    <cfRule type="expression" priority="1245" aboveAverage="0" equalAverage="0" bottom="0" percent="0" rank="0" text="" dxfId="0">
      <formula>NOT(ISERROR(SEARCH("Not Started",#REF!!#REF!)))</formula>
    </cfRule>
    <cfRule type="expression" priority="1246" aboveAverage="0" equalAverage="0" bottom="0" percent="0" rank="0" text="" dxfId="0">
      <formula>NOT(ISERROR(SEARCH("Not Started",#REF!!#REF!)))</formula>
    </cfRule>
  </conditionalFormatting>
  <conditionalFormatting sqref="E37">
    <cfRule type="expression" priority="1247" aboveAverage="0" equalAverage="0" bottom="0" percent="0" rank="0" text="" dxfId="0">
      <formula>NOT(ISERROR(SEARCH("Not Started",#REF!!#REF!)))</formula>
    </cfRule>
    <cfRule type="expression" priority="1248" aboveAverage="0" equalAverage="0" bottom="0" percent="0" rank="0" text="" dxfId="0">
      <formula>NOT(ISERROR(SEARCH("Not Started",#REF!!#REF!)))</formula>
    </cfRule>
    <cfRule type="expression" priority="1249" aboveAverage="0" equalAverage="0" bottom="0" percent="0" rank="0" text="" dxfId="0">
      <formula>NOT(ISERROR(SEARCH("Not Started",#REF!!#REF!)))</formula>
    </cfRule>
  </conditionalFormatting>
  <conditionalFormatting sqref="E33">
    <cfRule type="expression" priority="1250" aboveAverage="0" equalAverage="0" bottom="0" percent="0" rank="0" text="" dxfId="0">
      <formula>NOT(ISERROR(SEARCH("Not Started",#REF!!#REF!)))</formula>
    </cfRule>
    <cfRule type="expression" priority="1251" aboveAverage="0" equalAverage="0" bottom="0" percent="0" rank="0" text="" dxfId="0">
      <formula>NOT(ISERROR(SEARCH("Not Started",#REF!!#REF!)))</formula>
    </cfRule>
    <cfRule type="expression" priority="1252" aboveAverage="0" equalAverage="0" bottom="0" percent="0" rank="0" text="" dxfId="0">
      <formula>NOT(ISERROR(SEARCH("Not Started",#REF!!#REF!)))</formula>
    </cfRule>
  </conditionalFormatting>
  <conditionalFormatting sqref="E33">
    <cfRule type="expression" priority="1253" aboveAverage="0" equalAverage="0" bottom="0" percent="0" rank="0" text="" dxfId="0">
      <formula>NOT(ISERROR(SEARCH("Not Started",#REF!!#REF!)))</formula>
    </cfRule>
    <cfRule type="expression" priority="1254" aboveAverage="0" equalAverage="0" bottom="0" percent="0" rank="0" text="" dxfId="0">
      <formula>NOT(ISERROR(SEARCH("Not Started",#REF!!#REF!)))</formula>
    </cfRule>
    <cfRule type="expression" priority="1255" aboveAverage="0" equalAverage="0" bottom="0" percent="0" rank="0" text="" dxfId="0">
      <formula>NOT(ISERROR(SEARCH("Not Started",#REF!!#REF!)))</formula>
    </cfRule>
  </conditionalFormatting>
  <conditionalFormatting sqref="C33">
    <cfRule type="expression" priority="1256" aboveAverage="0" equalAverage="0" bottom="0" percent="0" rank="0" text="" dxfId="0">
      <formula>NOT(ISERROR(SEARCH("Not Started",#REF!!#REF!)))</formula>
    </cfRule>
    <cfRule type="expression" priority="1257" aboveAverage="0" equalAverage="0" bottom="0" percent="0" rank="0" text="" dxfId="0">
      <formula>NOT(ISERROR(SEARCH("Not Started",#REF!!#REF!)))</formula>
    </cfRule>
    <cfRule type="expression" priority="1258" aboveAverage="0" equalAverage="0" bottom="0" percent="0" rank="0" text="" dxfId="0">
      <formula>NOT(ISERROR(SEARCH("Not Started",#REF!!#REF!)))</formula>
    </cfRule>
  </conditionalFormatting>
  <conditionalFormatting sqref="C33">
    <cfRule type="expression" priority="1259" aboveAverage="0" equalAverage="0" bottom="0" percent="0" rank="0" text="" dxfId="0">
      <formula>NOT(ISERROR(SEARCH("Not Started",#REF!!#REF!)))</formula>
    </cfRule>
    <cfRule type="expression" priority="1260" aboveAverage="0" equalAverage="0" bottom="0" percent="0" rank="0" text="" dxfId="0">
      <formula>NOT(ISERROR(SEARCH("Not Started",#REF!!#REF!)))</formula>
    </cfRule>
    <cfRule type="expression" priority="1261" aboveAverage="0" equalAverage="0" bottom="0" percent="0" rank="0" text="" dxfId="0">
      <formula>NOT(ISERROR(SEARCH("Not Started",#REF!!#REF!)))</formula>
    </cfRule>
  </conditionalFormatting>
  <conditionalFormatting sqref="C33">
    <cfRule type="expression" priority="1262" aboveAverage="0" equalAverage="0" bottom="0" percent="0" rank="0" text="" dxfId="0">
      <formula>NOT(ISERROR(SEARCH("Not Started",#REF!!#REF!)))</formula>
    </cfRule>
    <cfRule type="expression" priority="1263" aboveAverage="0" equalAverage="0" bottom="0" percent="0" rank="0" text="" dxfId="0">
      <formula>NOT(ISERROR(SEARCH("Not Started",#REF!!#REF!)))</formula>
    </cfRule>
    <cfRule type="expression" priority="1264" aboveAverage="0" equalAverage="0" bottom="0" percent="0" rank="0" text="" dxfId="0">
      <formula>NOT(ISERROR(SEARCH("Not Started",#REF!!#REF!)))</formula>
    </cfRule>
  </conditionalFormatting>
  <conditionalFormatting sqref="E36">
    <cfRule type="expression" priority="1265" aboveAverage="0" equalAverage="0" bottom="0" percent="0" rank="0" text="" dxfId="0">
      <formula>NOT(ISERROR(SEARCH("Not Started",#REF!!#REF!)))</formula>
    </cfRule>
    <cfRule type="expression" priority="1266" aboveAverage="0" equalAverage="0" bottom="0" percent="0" rank="0" text="" dxfId="0">
      <formula>NOT(ISERROR(SEARCH("Not Started",#REF!!#REF!)))</formula>
    </cfRule>
    <cfRule type="expression" priority="1267" aboveAverage="0" equalAverage="0" bottom="0" percent="0" rank="0" text="" dxfId="0">
      <formula>NOT(ISERROR(SEARCH("Not Started",#REF!!#REF!)))</formula>
    </cfRule>
  </conditionalFormatting>
  <conditionalFormatting sqref="E36">
    <cfRule type="expression" priority="1268" aboveAverage="0" equalAverage="0" bottom="0" percent="0" rank="0" text="" dxfId="0">
      <formula>NOT(ISERROR(SEARCH("Not Started",#REF!!#REF!)))</formula>
    </cfRule>
    <cfRule type="expression" priority="1269" aboveAverage="0" equalAverage="0" bottom="0" percent="0" rank="0" text="" dxfId="0">
      <formula>NOT(ISERROR(SEARCH("Not Started",#REF!!#REF!)))</formula>
    </cfRule>
    <cfRule type="expression" priority="1270" aboveAverage="0" equalAverage="0" bottom="0" percent="0" rank="0" text="" dxfId="0">
      <formula>NOT(ISERROR(SEARCH("Not Started",#REF!!#REF!)))</formula>
    </cfRule>
  </conditionalFormatting>
  <conditionalFormatting sqref="C36">
    <cfRule type="expression" priority="1271" aboveAverage="0" equalAverage="0" bottom="0" percent="0" rank="0" text="" dxfId="0">
      <formula>NOT(ISERROR(SEARCH("Not Started",#REF!!#REF!)))</formula>
    </cfRule>
    <cfRule type="expression" priority="1272" aboveAverage="0" equalAverage="0" bottom="0" percent="0" rank="0" text="" dxfId="0">
      <formula>NOT(ISERROR(SEARCH("Not Started",#REF!!#REF!)))</formula>
    </cfRule>
    <cfRule type="expression" priority="1273" aboveAverage="0" equalAverage="0" bottom="0" percent="0" rank="0" text="" dxfId="0">
      <formula>NOT(ISERROR(SEARCH("Not Started",#REF!!#REF!)))</formula>
    </cfRule>
  </conditionalFormatting>
  <conditionalFormatting sqref="C36">
    <cfRule type="expression" priority="1274" aboveAverage="0" equalAverage="0" bottom="0" percent="0" rank="0" text="" dxfId="0">
      <formula>NOT(ISERROR(SEARCH("Not Started",#REF!!#REF!)))</formula>
    </cfRule>
    <cfRule type="expression" priority="1275" aboveAverage="0" equalAverage="0" bottom="0" percent="0" rank="0" text="" dxfId="0">
      <formula>NOT(ISERROR(SEARCH("Not Started",#REF!!#REF!)))</formula>
    </cfRule>
    <cfRule type="expression" priority="1276" aboveAverage="0" equalAverage="0" bottom="0" percent="0" rank="0" text="" dxfId="0">
      <formula>NOT(ISERROR(SEARCH("Not Started",#REF!!#REF!)))</formula>
    </cfRule>
  </conditionalFormatting>
  <conditionalFormatting sqref="C36">
    <cfRule type="expression" priority="1277" aboveAverage="0" equalAverage="0" bottom="0" percent="0" rank="0" text="" dxfId="0">
      <formula>NOT(ISERROR(SEARCH("Not Started",#REF!!#REF!)))</formula>
    </cfRule>
    <cfRule type="expression" priority="1278" aboveAverage="0" equalAverage="0" bottom="0" percent="0" rank="0" text="" dxfId="0">
      <formula>NOT(ISERROR(SEARCH("Not Started",#REF!!#REF!)))</formula>
    </cfRule>
    <cfRule type="expression" priority="1279" aboveAverage="0" equalAverage="0" bottom="0" percent="0" rank="0" text="" dxfId="0">
      <formula>NOT(ISERROR(SEARCH("Not Started",#REF!!#REF!)))</formula>
    </cfRule>
  </conditionalFormatting>
  <conditionalFormatting sqref="C36">
    <cfRule type="expression" priority="1280" aboveAverage="0" equalAverage="0" bottom="0" percent="0" rank="0" text="" dxfId="0">
      <formula>NOT(ISERROR(SEARCH("Not Started",#REF!!#REF!)))</formula>
    </cfRule>
    <cfRule type="expression" priority="1281" aboveAverage="0" equalAverage="0" bottom="0" percent="0" rank="0" text="" dxfId="0">
      <formula>NOT(ISERROR(SEARCH("Not Started",#REF!!#REF!)))</formula>
    </cfRule>
    <cfRule type="expression" priority="1282" aboveAverage="0" equalAverage="0" bottom="0" percent="0" rank="0" text="" dxfId="0">
      <formula>NOT(ISERROR(SEARCH("Not Started",#REF!!#REF!)))</formula>
    </cfRule>
  </conditionalFormatting>
  <conditionalFormatting sqref="C36">
    <cfRule type="expression" priority="1283" aboveAverage="0" equalAverage="0" bottom="0" percent="0" rank="0" text="" dxfId="0">
      <formula>NOT(ISERROR(SEARCH("Not Started",#REF!!#REF!)))</formula>
    </cfRule>
    <cfRule type="expression" priority="1284" aboveAverage="0" equalAverage="0" bottom="0" percent="0" rank="0" text="" dxfId="0">
      <formula>NOT(ISERROR(SEARCH("Not Started",#REF!!#REF!)))</formula>
    </cfRule>
    <cfRule type="expression" priority="1285" aboveAverage="0" equalAverage="0" bottom="0" percent="0" rank="0" text="" dxfId="0">
      <formula>NOT(ISERROR(SEARCH("Not Started",#REF!!#REF!)))</formula>
    </cfRule>
  </conditionalFormatting>
  <conditionalFormatting sqref="C36">
    <cfRule type="expression" priority="1286" aboveAverage="0" equalAverage="0" bottom="0" percent="0" rank="0" text="" dxfId="0">
      <formula>NOT(ISERROR(SEARCH("Not Started",#REF!!#REF!)))</formula>
    </cfRule>
    <cfRule type="expression" priority="1287" aboveAverage="0" equalAverage="0" bottom="0" percent="0" rank="0" text="" dxfId="0">
      <formula>NOT(ISERROR(SEARCH("Not Started",#REF!!#REF!)))</formula>
    </cfRule>
    <cfRule type="expression" priority="1288" aboveAverage="0" equalAverage="0" bottom="0" percent="0" rank="0" text="" dxfId="0">
      <formula>NOT(ISERROR(SEARCH("Not Started",#REF!!#REF!)))</formula>
    </cfRule>
  </conditionalFormatting>
  <conditionalFormatting sqref="C36">
    <cfRule type="expression" priority="1289" aboveAverage="0" equalAverage="0" bottom="0" percent="0" rank="0" text="" dxfId="0">
      <formula>NOT(ISERROR(SEARCH("Not Started",#REF!!#REF!)))</formula>
    </cfRule>
    <cfRule type="expression" priority="1290" aboveAverage="0" equalAverage="0" bottom="0" percent="0" rank="0" text="" dxfId="0">
      <formula>NOT(ISERROR(SEARCH("Not Started",#REF!!#REF!)))</formula>
    </cfRule>
    <cfRule type="expression" priority="1291" aboveAverage="0" equalAverage="0" bottom="0" percent="0" rank="0" text="" dxfId="0">
      <formula>NOT(ISERROR(SEARCH("Not Started",#REF!!#REF!)))</formula>
    </cfRule>
  </conditionalFormatting>
  <conditionalFormatting sqref="C36">
    <cfRule type="expression" priority="1292" aboveAverage="0" equalAverage="0" bottom="0" percent="0" rank="0" text="" dxfId="0">
      <formula>NOT(ISERROR(SEARCH("Not Started",#REF!!#REF!)))</formula>
    </cfRule>
    <cfRule type="expression" priority="1293" aboveAverage="0" equalAverage="0" bottom="0" percent="0" rank="0" text="" dxfId="0">
      <formula>NOT(ISERROR(SEARCH("Not Started",#REF!!#REF!)))</formula>
    </cfRule>
    <cfRule type="expression" priority="1294" aboveAverage="0" equalAverage="0" bottom="0" percent="0" rank="0" text="" dxfId="0">
      <formula>NOT(ISERROR(SEARCH("Not Started",#REF!!#REF!)))</formula>
    </cfRule>
  </conditionalFormatting>
  <conditionalFormatting sqref="C36">
    <cfRule type="expression" priority="1295" aboveAverage="0" equalAverage="0" bottom="0" percent="0" rank="0" text="" dxfId="0">
      <formula>NOT(ISERROR(SEARCH("Not Started",#REF!!#REF!)))</formula>
    </cfRule>
    <cfRule type="expression" priority="1296" aboveAverage="0" equalAverage="0" bottom="0" percent="0" rank="0" text="" dxfId="0">
      <formula>NOT(ISERROR(SEARCH("Not Started",#REF!!#REF!)))</formula>
    </cfRule>
    <cfRule type="expression" priority="1297" aboveAverage="0" equalAverage="0" bottom="0" percent="0" rank="0" text="" dxfId="0">
      <formula>NOT(ISERROR(SEARCH("Not Started",#REF!!#REF!)))</formula>
    </cfRule>
  </conditionalFormatting>
  <conditionalFormatting sqref="C36">
    <cfRule type="expression" priority="1298" aboveAverage="0" equalAverage="0" bottom="0" percent="0" rank="0" text="" dxfId="0">
      <formula>NOT(ISERROR(SEARCH("Not Started",#REF!!#REF!)))</formula>
    </cfRule>
    <cfRule type="expression" priority="1299" aboveAverage="0" equalAverage="0" bottom="0" percent="0" rank="0" text="" dxfId="0">
      <formula>NOT(ISERROR(SEARCH("Not Started",#REF!!#REF!)))</formula>
    </cfRule>
    <cfRule type="expression" priority="1300" aboveAverage="0" equalAverage="0" bottom="0" percent="0" rank="0" text="" dxfId="0">
      <formula>NOT(ISERROR(SEARCH("Not Started",#REF!!#REF!)))</formula>
    </cfRule>
  </conditionalFormatting>
  <conditionalFormatting sqref="C36">
    <cfRule type="expression" priority="1301" aboveAverage="0" equalAverage="0" bottom="0" percent="0" rank="0" text="" dxfId="0">
      <formula>NOT(ISERROR(SEARCH("Not Started",#REF!!#REF!)))</formula>
    </cfRule>
    <cfRule type="expression" priority="1302" aboveAverage="0" equalAverage="0" bottom="0" percent="0" rank="0" text="" dxfId="0">
      <formula>NOT(ISERROR(SEARCH("Not Started",#REF!!#REF!)))</formula>
    </cfRule>
    <cfRule type="expression" priority="1303" aboveAverage="0" equalAverage="0" bottom="0" percent="0" rank="0" text="" dxfId="0">
      <formula>NOT(ISERROR(SEARCH("Not Started",#REF!!#REF!)))</formula>
    </cfRule>
  </conditionalFormatting>
  <conditionalFormatting sqref="C36">
    <cfRule type="expression" priority="1304" aboveAverage="0" equalAverage="0" bottom="0" percent="0" rank="0" text="" dxfId="0">
      <formula>NOT(ISERROR(SEARCH("Not Started",#REF!!#REF!)))</formula>
    </cfRule>
    <cfRule type="expression" priority="1305" aboveAverage="0" equalAverage="0" bottom="0" percent="0" rank="0" text="" dxfId="0">
      <formula>NOT(ISERROR(SEARCH("Not Started",#REF!!#REF!)))</formula>
    </cfRule>
    <cfRule type="expression" priority="1306" aboveAverage="0" equalAverage="0" bottom="0" percent="0" rank="0" text="" dxfId="0">
      <formula>NOT(ISERROR(SEARCH("Not Started",#REF!!#REF!)))</formula>
    </cfRule>
  </conditionalFormatting>
  <conditionalFormatting sqref="C36">
    <cfRule type="expression" priority="1307" aboveAverage="0" equalAverage="0" bottom="0" percent="0" rank="0" text="" dxfId="0">
      <formula>NOT(ISERROR(SEARCH("Not Started",#REF!!#REF!)))</formula>
    </cfRule>
    <cfRule type="expression" priority="1308" aboveAverage="0" equalAverage="0" bottom="0" percent="0" rank="0" text="" dxfId="0">
      <formula>NOT(ISERROR(SEARCH("Not Started",#REF!!#REF!)))</formula>
    </cfRule>
    <cfRule type="expression" priority="1309" aboveAverage="0" equalAverage="0" bottom="0" percent="0" rank="0" text="" dxfId="0">
      <formula>NOT(ISERROR(SEARCH("Not Started",#REF!!#REF!)))</formula>
    </cfRule>
  </conditionalFormatting>
  <conditionalFormatting sqref="C36">
    <cfRule type="expression" priority="1310" aboveAverage="0" equalAverage="0" bottom="0" percent="0" rank="0" text="" dxfId="0">
      <formula>NOT(ISERROR(SEARCH("Not Started",#REF!!#REF!)))</formula>
    </cfRule>
    <cfRule type="expression" priority="1311" aboveAverage="0" equalAverage="0" bottom="0" percent="0" rank="0" text="" dxfId="0">
      <formula>NOT(ISERROR(SEARCH("Not Started",#REF!!#REF!)))</formula>
    </cfRule>
    <cfRule type="expression" priority="1312" aboveAverage="0" equalAverage="0" bottom="0" percent="0" rank="0" text="" dxfId="0">
      <formula>NOT(ISERROR(SEARCH("Not Started",#REF!!#REF!)))</formula>
    </cfRule>
  </conditionalFormatting>
  <conditionalFormatting sqref="C36">
    <cfRule type="expression" priority="1313" aboveAverage="0" equalAverage="0" bottom="0" percent="0" rank="0" text="" dxfId="0">
      <formula>NOT(ISERROR(SEARCH("Not Started",#REF!!#REF!)))</formula>
    </cfRule>
    <cfRule type="expression" priority="1314" aboveAverage="0" equalAverage="0" bottom="0" percent="0" rank="0" text="" dxfId="0">
      <formula>NOT(ISERROR(SEARCH("Not Started",#REF!!#REF!)))</formula>
    </cfRule>
    <cfRule type="expression" priority="1315" aboveAverage="0" equalAverage="0" bottom="0" percent="0" rank="0" text="" dxfId="0">
      <formula>NOT(ISERROR(SEARCH("Not Started",#REF!!#REF!)))</formula>
    </cfRule>
  </conditionalFormatting>
  <conditionalFormatting sqref="C36">
    <cfRule type="expression" priority="1316" aboveAverage="0" equalAverage="0" bottom="0" percent="0" rank="0" text="" dxfId="0">
      <formula>NOT(ISERROR(SEARCH("Not Started",#REF!!#REF!)))</formula>
    </cfRule>
    <cfRule type="expression" priority="1317" aboveAverage="0" equalAverage="0" bottom="0" percent="0" rank="0" text="" dxfId="0">
      <formula>NOT(ISERROR(SEARCH("Not Started",#REF!!#REF!)))</formula>
    </cfRule>
    <cfRule type="expression" priority="1318" aboveAverage="0" equalAverage="0" bottom="0" percent="0" rank="0" text="" dxfId="0">
      <formula>NOT(ISERROR(SEARCH("Not Started",#REF!!#REF!)))</formula>
    </cfRule>
  </conditionalFormatting>
  <conditionalFormatting sqref="C36">
    <cfRule type="expression" priority="1319" aboveAverage="0" equalAverage="0" bottom="0" percent="0" rank="0" text="" dxfId="0">
      <formula>NOT(ISERROR(SEARCH("Not Started",#REF!!#REF!)))</formula>
    </cfRule>
    <cfRule type="expression" priority="1320" aboveAverage="0" equalAverage="0" bottom="0" percent="0" rank="0" text="" dxfId="0">
      <formula>NOT(ISERROR(SEARCH("Not Started",#REF!!#REF!)))</formula>
    </cfRule>
    <cfRule type="expression" priority="1321" aboveAverage="0" equalAverage="0" bottom="0" percent="0" rank="0" text="" dxfId="0">
      <formula>NOT(ISERROR(SEARCH("Not Started",#REF!!#REF!)))</formula>
    </cfRule>
  </conditionalFormatting>
  <conditionalFormatting sqref="C36">
    <cfRule type="expression" priority="1322" aboveAverage="0" equalAverage="0" bottom="0" percent="0" rank="0" text="" dxfId="0">
      <formula>NOT(ISERROR(SEARCH("Not Started",#REF!!#REF!)))</formula>
    </cfRule>
    <cfRule type="expression" priority="1323" aboveAverage="0" equalAverage="0" bottom="0" percent="0" rank="0" text="" dxfId="0">
      <formula>NOT(ISERROR(SEARCH("Not Started",#REF!!#REF!)))</formula>
    </cfRule>
    <cfRule type="expression" priority="1324" aboveAverage="0" equalAverage="0" bottom="0" percent="0" rank="0" text="" dxfId="0">
      <formula>NOT(ISERROR(SEARCH("Not Started",#REF!!#REF!)))</formula>
    </cfRule>
  </conditionalFormatting>
  <conditionalFormatting sqref="C36">
    <cfRule type="expression" priority="1325" aboveAverage="0" equalAverage="0" bottom="0" percent="0" rank="0" text="" dxfId="0">
      <formula>NOT(ISERROR(SEARCH("Not Started",#REF!!#REF!)))</formula>
    </cfRule>
    <cfRule type="expression" priority="1326" aboveAverage="0" equalAverage="0" bottom="0" percent="0" rank="0" text="" dxfId="0">
      <formula>NOT(ISERROR(SEARCH("Not Started",#REF!!#REF!)))</formula>
    </cfRule>
    <cfRule type="expression" priority="1327" aboveAverage="0" equalAverage="0" bottom="0" percent="0" rank="0" text="" dxfId="0">
      <formula>NOT(ISERROR(SEARCH("Not Started",#REF!!#REF!)))</formula>
    </cfRule>
  </conditionalFormatting>
  <conditionalFormatting sqref="C36">
    <cfRule type="expression" priority="1328" aboveAverage="0" equalAverage="0" bottom="0" percent="0" rank="0" text="" dxfId="0">
      <formula>NOT(ISERROR(SEARCH("Not Started",#REF!!#REF!)))</formula>
    </cfRule>
    <cfRule type="expression" priority="1329" aboveAverage="0" equalAverage="0" bottom="0" percent="0" rank="0" text="" dxfId="0">
      <formula>NOT(ISERROR(SEARCH("Not Started",#REF!!#REF!)))</formula>
    </cfRule>
    <cfRule type="expression" priority="1330" aboveAverage="0" equalAverage="0" bottom="0" percent="0" rank="0" text="" dxfId="0">
      <formula>NOT(ISERROR(SEARCH("Not Started",#REF!!#REF!)))</formula>
    </cfRule>
  </conditionalFormatting>
  <conditionalFormatting sqref="C36">
    <cfRule type="expression" priority="1331" aboveAverage="0" equalAverage="0" bottom="0" percent="0" rank="0" text="" dxfId="0">
      <formula>NOT(ISERROR(SEARCH("Not Started",#REF!!#REF!)))</formula>
    </cfRule>
    <cfRule type="expression" priority="1332" aboveAverage="0" equalAverage="0" bottom="0" percent="0" rank="0" text="" dxfId="0">
      <formula>NOT(ISERROR(SEARCH("Not Started",#REF!!#REF!)))</formula>
    </cfRule>
    <cfRule type="expression" priority="1333" aboveAverage="0" equalAverage="0" bottom="0" percent="0" rank="0" text="" dxfId="0">
      <formula>NOT(ISERROR(SEARCH("Not Started",#REF!!#REF!)))</formula>
    </cfRule>
  </conditionalFormatting>
  <conditionalFormatting sqref="C36">
    <cfRule type="expression" priority="1334" aboveAverage="0" equalAverage="0" bottom="0" percent="0" rank="0" text="" dxfId="0">
      <formula>NOT(ISERROR(SEARCH("Not Started",#REF!!#REF!)))</formula>
    </cfRule>
    <cfRule type="expression" priority="1335" aboveAverage="0" equalAverage="0" bottom="0" percent="0" rank="0" text="" dxfId="0">
      <formula>NOT(ISERROR(SEARCH("Not Started",#REF!!#REF!)))</formula>
    </cfRule>
    <cfRule type="expression" priority="1336" aboveAverage="0" equalAverage="0" bottom="0" percent="0" rank="0" text="" dxfId="0">
      <formula>NOT(ISERROR(SEARCH("Not Started",#REF!!#REF!)))</formula>
    </cfRule>
  </conditionalFormatting>
  <conditionalFormatting sqref="C36">
    <cfRule type="expression" priority="1337" aboveAverage="0" equalAverage="0" bottom="0" percent="0" rank="0" text="" dxfId="0">
      <formula>NOT(ISERROR(SEARCH("Not Started",#REF!!#REF!)))</formula>
    </cfRule>
    <cfRule type="expression" priority="1338" aboveAverage="0" equalAverage="0" bottom="0" percent="0" rank="0" text="" dxfId="0">
      <formula>NOT(ISERROR(SEARCH("Not Started",#REF!!#REF!)))</formula>
    </cfRule>
    <cfRule type="expression" priority="1339" aboveAverage="0" equalAverage="0" bottom="0" percent="0" rank="0" text="" dxfId="0">
      <formula>NOT(ISERROR(SEARCH("Not Started",#REF!!#REF!)))</formula>
    </cfRule>
  </conditionalFormatting>
  <conditionalFormatting sqref="C36">
    <cfRule type="expression" priority="1340" aboveAverage="0" equalAverage="0" bottom="0" percent="0" rank="0" text="" dxfId="0">
      <formula>NOT(ISERROR(SEARCH("Not Started",#REF!!#REF!)))</formula>
    </cfRule>
    <cfRule type="expression" priority="1341" aboveAverage="0" equalAverage="0" bottom="0" percent="0" rank="0" text="" dxfId="0">
      <formula>NOT(ISERROR(SEARCH("Not Started",#REF!!#REF!)))</formula>
    </cfRule>
    <cfRule type="expression" priority="1342" aboveAverage="0" equalAverage="0" bottom="0" percent="0" rank="0" text="" dxfId="0">
      <formula>NOT(ISERROR(SEARCH("Not Started",#REF!!#REF!)))</formula>
    </cfRule>
  </conditionalFormatting>
  <conditionalFormatting sqref="C36">
    <cfRule type="expression" priority="1343" aboveAverage="0" equalAverage="0" bottom="0" percent="0" rank="0" text="" dxfId="0">
      <formula>NOT(ISERROR(SEARCH("Not Started",#REF!!#REF!)))</formula>
    </cfRule>
    <cfRule type="expression" priority="1344" aboveAverage="0" equalAverage="0" bottom="0" percent="0" rank="0" text="" dxfId="0">
      <formula>NOT(ISERROR(SEARCH("Not Started",#REF!!#REF!)))</formula>
    </cfRule>
    <cfRule type="expression" priority="1345" aboveAverage="0" equalAverage="0" bottom="0" percent="0" rank="0" text="" dxfId="0">
      <formula>NOT(ISERROR(SEARCH("Not Started",#REF!!#REF!)))</formula>
    </cfRule>
  </conditionalFormatting>
  <conditionalFormatting sqref="C36">
    <cfRule type="expression" priority="1346" aboveAverage="0" equalAverage="0" bottom="0" percent="0" rank="0" text="" dxfId="0">
      <formula>NOT(ISERROR(SEARCH("Not Started",#REF!!#REF!)))</formula>
    </cfRule>
    <cfRule type="expression" priority="1347" aboveAverage="0" equalAverage="0" bottom="0" percent="0" rank="0" text="" dxfId="0">
      <formula>NOT(ISERROR(SEARCH("Not Started",#REF!!#REF!)))</formula>
    </cfRule>
    <cfRule type="expression" priority="1348" aboveAverage="0" equalAverage="0" bottom="0" percent="0" rank="0" text="" dxfId="0">
      <formula>NOT(ISERROR(SEARCH("Not Started",#REF!!#REF!)))</formula>
    </cfRule>
  </conditionalFormatting>
  <conditionalFormatting sqref="C36">
    <cfRule type="expression" priority="1349" aboveAverage="0" equalAverage="0" bottom="0" percent="0" rank="0" text="" dxfId="0">
      <formula>NOT(ISERROR(SEARCH("Not Started",#REF!!#REF!)))</formula>
    </cfRule>
    <cfRule type="expression" priority="1350" aboveAverage="0" equalAverage="0" bottom="0" percent="0" rank="0" text="" dxfId="0">
      <formula>NOT(ISERROR(SEARCH("Not Started",#REF!!#REF!)))</formula>
    </cfRule>
    <cfRule type="expression" priority="1351" aboveAverage="0" equalAverage="0" bottom="0" percent="0" rank="0" text="" dxfId="0">
      <formula>NOT(ISERROR(SEARCH("Not Started",#REF!!#REF!)))</formula>
    </cfRule>
  </conditionalFormatting>
  <conditionalFormatting sqref="C36">
    <cfRule type="expression" priority="1352" aboveAverage="0" equalAverage="0" bottom="0" percent="0" rank="0" text="" dxfId="0">
      <formula>NOT(ISERROR(SEARCH("Not Started",#REF!!#REF!)))</formula>
    </cfRule>
    <cfRule type="expression" priority="1353" aboveAverage="0" equalAverage="0" bottom="0" percent="0" rank="0" text="" dxfId="0">
      <formula>NOT(ISERROR(SEARCH("Not Started",#REF!!#REF!)))</formula>
    </cfRule>
    <cfRule type="expression" priority="1354" aboveAverage="0" equalAverage="0" bottom="0" percent="0" rank="0" text="" dxfId="0">
      <formula>NOT(ISERROR(SEARCH("Not Started",#REF!!#REF!)))</formula>
    </cfRule>
  </conditionalFormatting>
  <conditionalFormatting sqref="E40">
    <cfRule type="expression" priority="1355" aboveAverage="0" equalAverage="0" bottom="0" percent="0" rank="0" text="" dxfId="0">
      <formula>NOT(ISERROR(SEARCH("Not Started",#REF!!#REF!)))</formula>
    </cfRule>
    <cfRule type="expression" priority="1356" aboveAverage="0" equalAverage="0" bottom="0" percent="0" rank="0" text="" dxfId="0">
      <formula>NOT(ISERROR(SEARCH("Not Started",#REF!!#REF!)))</formula>
    </cfRule>
    <cfRule type="expression" priority="1357" aboveAverage="0" equalAverage="0" bottom="0" percent="0" rank="0" text="" dxfId="0">
      <formula>NOT(ISERROR(SEARCH("Not Started",#REF!!#REF!)))</formula>
    </cfRule>
  </conditionalFormatting>
  <conditionalFormatting sqref="E40">
    <cfRule type="expression" priority="1358" aboveAverage="0" equalAverage="0" bottom="0" percent="0" rank="0" text="" dxfId="0">
      <formula>NOT(ISERROR(SEARCH("Not Started",#REF!!#REF!)))</formula>
    </cfRule>
    <cfRule type="expression" priority="1359" aboveAverage="0" equalAverage="0" bottom="0" percent="0" rank="0" text="" dxfId="0">
      <formula>NOT(ISERROR(SEARCH("Not Started",#REF!!#REF!)))</formula>
    </cfRule>
    <cfRule type="expression" priority="1360" aboveAverage="0" equalAverage="0" bottom="0" percent="0" rank="0" text="" dxfId="0">
      <formula>NOT(ISERROR(SEARCH("Not Started",#REF!!#REF!)))</formula>
    </cfRule>
  </conditionalFormatting>
  <conditionalFormatting sqref="C40">
    <cfRule type="expression" priority="1361" aboveAverage="0" equalAverage="0" bottom="0" percent="0" rank="0" text="" dxfId="0">
      <formula>NOT(ISERROR(SEARCH("Not Started",#REF!!#REF!)))</formula>
    </cfRule>
    <cfRule type="expression" priority="1362" aboveAverage="0" equalAverage="0" bottom="0" percent="0" rank="0" text="" dxfId="0">
      <formula>NOT(ISERROR(SEARCH("Not Started",#REF!!#REF!)))</formula>
    </cfRule>
    <cfRule type="expression" priority="1363" aboveAverage="0" equalAverage="0" bottom="0" percent="0" rank="0" text="" dxfId="0">
      <formula>NOT(ISERROR(SEARCH("Not Started",#REF!!#REF!)))</formula>
    </cfRule>
  </conditionalFormatting>
  <conditionalFormatting sqref="C40">
    <cfRule type="expression" priority="1364" aboveAverage="0" equalAverage="0" bottom="0" percent="0" rank="0" text="" dxfId="0">
      <formula>NOT(ISERROR(SEARCH("Not Started",#REF!!#REF!)))</formula>
    </cfRule>
    <cfRule type="expression" priority="1365" aboveAverage="0" equalAverage="0" bottom="0" percent="0" rank="0" text="" dxfId="0">
      <formula>NOT(ISERROR(SEARCH("Not Started",#REF!!#REF!)))</formula>
    </cfRule>
    <cfRule type="expression" priority="1366" aboveAverage="0" equalAverage="0" bottom="0" percent="0" rank="0" text="" dxfId="0">
      <formula>NOT(ISERROR(SEARCH("Not Started",#REF!!#REF!)))</formula>
    </cfRule>
  </conditionalFormatting>
  <conditionalFormatting sqref="E41">
    <cfRule type="expression" priority="1367" aboveAverage="0" equalAverage="0" bottom="0" percent="0" rank="0" text="" dxfId="0">
      <formula>NOT(ISERROR(SEARCH("Not Started",#REF!!#REF!)))</formula>
    </cfRule>
    <cfRule type="expression" priority="1368" aboveAverage="0" equalAverage="0" bottom="0" percent="0" rank="0" text="" dxfId="0">
      <formula>NOT(ISERROR(SEARCH("Not Started",#REF!!#REF!)))</formula>
    </cfRule>
    <cfRule type="expression" priority="1369" aboveAverage="0" equalAverage="0" bottom="0" percent="0" rank="0" text="" dxfId="0">
      <formula>NOT(ISERROR(SEARCH("Not Started",#REF!!#REF!)))</formula>
    </cfRule>
  </conditionalFormatting>
  <conditionalFormatting sqref="E41">
    <cfRule type="expression" priority="1370" aboveAverage="0" equalAverage="0" bottom="0" percent="0" rank="0" text="" dxfId="0">
      <formula>NOT(ISERROR(SEARCH("Not Started",#REF!!#REF!)))</formula>
    </cfRule>
    <cfRule type="expression" priority="1371" aboveAverage="0" equalAverage="0" bottom="0" percent="0" rank="0" text="" dxfId="0">
      <formula>NOT(ISERROR(SEARCH("Not Started",#REF!!#REF!)))</formula>
    </cfRule>
    <cfRule type="expression" priority="1372" aboveAverage="0" equalAverage="0" bottom="0" percent="0" rank="0" text="" dxfId="0">
      <formula>NOT(ISERROR(SEARCH("Not Started",#REF!!#REF!)))</formula>
    </cfRule>
  </conditionalFormatting>
  <conditionalFormatting sqref="C41">
    <cfRule type="expression" priority="1373" aboveAverage="0" equalAverage="0" bottom="0" percent="0" rank="0" text="" dxfId="0">
      <formula>NOT(ISERROR(SEARCH("Not Started",#REF!!#REF!)))</formula>
    </cfRule>
    <cfRule type="expression" priority="1374" aboveAverage="0" equalAverage="0" bottom="0" percent="0" rank="0" text="" dxfId="0">
      <formula>NOT(ISERROR(SEARCH("Not Started",#REF!!#REF!)))</formula>
    </cfRule>
    <cfRule type="expression" priority="1375" aboveAverage="0" equalAverage="0" bottom="0" percent="0" rank="0" text="" dxfId="0">
      <formula>NOT(ISERROR(SEARCH("Not Started",#REF!!#REF!)))</formula>
    </cfRule>
  </conditionalFormatting>
  <conditionalFormatting sqref="C41">
    <cfRule type="expression" priority="1376" aboveAverage="0" equalAverage="0" bottom="0" percent="0" rank="0" text="" dxfId="0">
      <formula>NOT(ISERROR(SEARCH("Not Started",#REF!!#REF!)))</formula>
    </cfRule>
    <cfRule type="expression" priority="1377" aboveAverage="0" equalAverage="0" bottom="0" percent="0" rank="0" text="" dxfId="0">
      <formula>NOT(ISERROR(SEARCH("Not Started",#REF!!#REF!)))</formula>
    </cfRule>
    <cfRule type="expression" priority="1378" aboveAverage="0" equalAverage="0" bottom="0" percent="0" rank="0" text="" dxfId="0">
      <formula>NOT(ISERROR(SEARCH("Not Started",#REF!!#REF!)))</formula>
    </cfRule>
  </conditionalFormatting>
  <conditionalFormatting sqref="C34">
    <cfRule type="expression" priority="1379" aboveAverage="0" equalAverage="0" bottom="0" percent="0" rank="0" text="" dxfId="0">
      <formula>NOT(ISERROR(SEARCH("Not Started",#REF!!#REF!)))</formula>
    </cfRule>
    <cfRule type="expression" priority="1380" aboveAverage="0" equalAverage="0" bottom="0" percent="0" rank="0" text="" dxfId="0">
      <formula>NOT(ISERROR(SEARCH("Not Started",#REF!!#REF!)))</formula>
    </cfRule>
    <cfRule type="expression" priority="1381" aboveAverage="0" equalAverage="0" bottom="0" percent="0" rank="0" text="" dxfId="0">
      <formula>NOT(ISERROR(SEARCH("Not Started",#REF!!#REF!)))</formula>
    </cfRule>
  </conditionalFormatting>
  <conditionalFormatting sqref="C34">
    <cfRule type="expression" priority="1382" aboveAverage="0" equalAverage="0" bottom="0" percent="0" rank="0" text="" dxfId="0">
      <formula>NOT(ISERROR(SEARCH("Not Started",#REF!!#REF!)))</formula>
    </cfRule>
    <cfRule type="expression" priority="1383" aboveAverage="0" equalAverage="0" bottom="0" percent="0" rank="0" text="" dxfId="0">
      <formula>NOT(ISERROR(SEARCH("Not Started",#REF!!#REF!)))</formula>
    </cfRule>
    <cfRule type="expression" priority="1384" aboveAverage="0" equalAverage="0" bottom="0" percent="0" rank="0" text="" dxfId="0">
      <formula>NOT(ISERROR(SEARCH("Not Started",#REF!!#REF!)))</formula>
    </cfRule>
  </conditionalFormatting>
  <conditionalFormatting sqref="C34">
    <cfRule type="expression" priority="1385" aboveAverage="0" equalAverage="0" bottom="0" percent="0" rank="0" text="" dxfId="0">
      <formula>NOT(ISERROR(SEARCH("Not Started",#REF!!#REF!)))</formula>
    </cfRule>
    <cfRule type="expression" priority="1386" aboveAverage="0" equalAverage="0" bottom="0" percent="0" rank="0" text="" dxfId="0">
      <formula>NOT(ISERROR(SEARCH("Not Started",#REF!!#REF!)))</formula>
    </cfRule>
    <cfRule type="expression" priority="1387" aboveAverage="0" equalAverage="0" bottom="0" percent="0" rank="0" text="" dxfId="0">
      <formula>NOT(ISERROR(SEARCH("Not Started",#REF!!#REF!)))</formula>
    </cfRule>
  </conditionalFormatting>
  <conditionalFormatting sqref="C34">
    <cfRule type="expression" priority="1388" aboveAverage="0" equalAverage="0" bottom="0" percent="0" rank="0" text="" dxfId="0">
      <formula>NOT(ISERROR(SEARCH("Not Started",#REF!!#REF!)))</formula>
    </cfRule>
    <cfRule type="expression" priority="1389" aboveAverage="0" equalAverage="0" bottom="0" percent="0" rank="0" text="" dxfId="0">
      <formula>NOT(ISERROR(SEARCH("Not Started",#REF!!#REF!)))</formula>
    </cfRule>
    <cfRule type="expression" priority="1390" aboveAverage="0" equalAverage="0" bottom="0" percent="0" rank="0" text="" dxfId="0">
      <formula>NOT(ISERROR(SEARCH("Not Started",#REF!!#REF!)))</formula>
    </cfRule>
  </conditionalFormatting>
  <conditionalFormatting sqref="E34">
    <cfRule type="expression" priority="1391" aboveAverage="0" equalAverage="0" bottom="0" percent="0" rank="0" text="" dxfId="0">
      <formula>NOT(ISERROR(SEARCH("Not Started",#REF!!#REF!)))</formula>
    </cfRule>
    <cfRule type="expression" priority="1392" aboveAverage="0" equalAverage="0" bottom="0" percent="0" rank="0" text="" dxfId="0">
      <formula>NOT(ISERROR(SEARCH("Not Started",#REF!!#REF!)))</formula>
    </cfRule>
    <cfRule type="expression" priority="1393" aboveAverage="0" equalAverage="0" bottom="0" percent="0" rank="0" text="" dxfId="0">
      <formula>NOT(ISERROR(SEARCH("Not Started",#REF!!#REF!)))</formula>
    </cfRule>
  </conditionalFormatting>
  <conditionalFormatting sqref="E34">
    <cfRule type="expression" priority="1394" aboveAverage="0" equalAverage="0" bottom="0" percent="0" rank="0" text="" dxfId="0">
      <formula>NOT(ISERROR(SEARCH("Not Started",#REF!!#REF!)))</formula>
    </cfRule>
    <cfRule type="expression" priority="1395" aboveAverage="0" equalAverage="0" bottom="0" percent="0" rank="0" text="" dxfId="0">
      <formula>NOT(ISERROR(SEARCH("Not Started",#REF!!#REF!)))</formula>
    </cfRule>
    <cfRule type="expression" priority="1396" aboveAverage="0" equalAverage="0" bottom="0" percent="0" rank="0" text="" dxfId="0">
      <formula>NOT(ISERROR(SEARCH("Not Started",#REF!!#REF!)))</formula>
    </cfRule>
  </conditionalFormatting>
  <conditionalFormatting sqref="C71">
    <cfRule type="expression" priority="1397" aboveAverage="0" equalAverage="0" bottom="0" percent="0" rank="0" text="" dxfId="0">
      <formula>NOT(ISERROR(SEARCH("Not Started",#REF!!#REF!)))</formula>
    </cfRule>
    <cfRule type="expression" priority="1398" aboveAverage="0" equalAverage="0" bottom="0" percent="0" rank="0" text="" dxfId="0">
      <formula>NOT(ISERROR(SEARCH("Not Started",#REF!!#REF!)))</formula>
    </cfRule>
    <cfRule type="expression" priority="1399" aboveAverage="0" equalAverage="0" bottom="0" percent="0" rank="0" text="" dxfId="0">
      <formula>NOT(ISERROR(SEARCH("Not Started",#REF!!#REF!)))</formula>
    </cfRule>
  </conditionalFormatting>
  <conditionalFormatting sqref="C71">
    <cfRule type="expression" priority="1400" aboveAverage="0" equalAverage="0" bottom="0" percent="0" rank="0" text="" dxfId="0">
      <formula>NOT(ISERROR(SEARCH("Not Started",#REF!!#REF!)))</formula>
    </cfRule>
    <cfRule type="expression" priority="1401" aboveAverage="0" equalAverage="0" bottom="0" percent="0" rank="0" text="" dxfId="0">
      <formula>NOT(ISERROR(SEARCH("Not Started",#REF!!#REF!)))</formula>
    </cfRule>
    <cfRule type="expression" priority="1402" aboveAverage="0" equalAverage="0" bottom="0" percent="0" rank="0" text="" dxfId="0">
      <formula>NOT(ISERROR(SEARCH("Not Started",#REF!!#REF!)))</formula>
    </cfRule>
  </conditionalFormatting>
  <conditionalFormatting sqref="C71">
    <cfRule type="expression" priority="1403" aboveAverage="0" equalAverage="0" bottom="0" percent="0" rank="0" text="" dxfId="0">
      <formula>NOT(ISERROR(SEARCH("Not Started",#REF!!#REF!)))</formula>
    </cfRule>
    <cfRule type="expression" priority="1404" aboveAverage="0" equalAverage="0" bottom="0" percent="0" rank="0" text="" dxfId="0">
      <formula>NOT(ISERROR(SEARCH("Not Started",#REF!!#REF!)))</formula>
    </cfRule>
    <cfRule type="expression" priority="1405" aboveAverage="0" equalAverage="0" bottom="0" percent="0" rank="0" text="" dxfId="0">
      <formula>NOT(ISERROR(SEARCH("Not Started",#REF!!#REF!)))</formula>
    </cfRule>
  </conditionalFormatting>
  <conditionalFormatting sqref="C71">
    <cfRule type="expression" priority="1406" aboveAverage="0" equalAverage="0" bottom="0" percent="0" rank="0" text="" dxfId="0">
      <formula>NOT(ISERROR(SEARCH("Not Started",#REF!!#REF!)))</formula>
    </cfRule>
    <cfRule type="expression" priority="1407" aboveAverage="0" equalAverage="0" bottom="0" percent="0" rank="0" text="" dxfId="0">
      <formula>NOT(ISERROR(SEARCH("Not Started",#REF!!#REF!)))</formula>
    </cfRule>
    <cfRule type="expression" priority="1408" aboveAverage="0" equalAverage="0" bottom="0" percent="0" rank="0" text="" dxfId="0">
      <formula>NOT(ISERROR(SEARCH("Not Started",#REF!!#REF!)))</formula>
    </cfRule>
  </conditionalFormatting>
  <conditionalFormatting sqref="E71">
    <cfRule type="expression" priority="1409" aboveAverage="0" equalAverage="0" bottom="0" percent="0" rank="0" text="" dxfId="0">
      <formula>NOT(ISERROR(SEARCH("Not Started",#REF!!#REF!)))</formula>
    </cfRule>
    <cfRule type="expression" priority="1410" aboveAverage="0" equalAverage="0" bottom="0" percent="0" rank="0" text="" dxfId="0">
      <formula>NOT(ISERROR(SEARCH("Not Started",#REF!!#REF!)))</formula>
    </cfRule>
    <cfRule type="expression" priority="1411" aboveAverage="0" equalAverage="0" bottom="0" percent="0" rank="0" text="" dxfId="0">
      <formula>NOT(ISERROR(SEARCH("Not Started",#REF!!#REF!)))</formula>
    </cfRule>
  </conditionalFormatting>
  <conditionalFormatting sqref="E71">
    <cfRule type="expression" priority="1412" aboveAverage="0" equalAverage="0" bottom="0" percent="0" rank="0" text="" dxfId="0">
      <formula>NOT(ISERROR(SEARCH("Not Started",#REF!!#REF!)))</formula>
    </cfRule>
    <cfRule type="expression" priority="1413" aboveAverage="0" equalAverage="0" bottom="0" percent="0" rank="0" text="" dxfId="0">
      <formula>NOT(ISERROR(SEARCH("Not Started",#REF!!#REF!)))</formula>
    </cfRule>
    <cfRule type="expression" priority="1414" aboveAverage="0" equalAverage="0" bottom="0" percent="0" rank="0" text="" dxfId="0">
      <formula>NOT(ISERROR(SEARCH("Not Started",#REF!!#REF!)))</formula>
    </cfRule>
  </conditionalFormatting>
  <conditionalFormatting sqref="C70">
    <cfRule type="expression" priority="1415" aboveAverage="0" equalAverage="0" bottom="0" percent="0" rank="0" text="" dxfId="0">
      <formula>NOT(ISERROR(SEARCH("Not Started",#REF!!#REF!)))</formula>
    </cfRule>
    <cfRule type="expression" priority="1416" aboveAverage="0" equalAverage="0" bottom="0" percent="0" rank="0" text="" dxfId="0">
      <formula>NOT(ISERROR(SEARCH("Not Started",#REF!!#REF!)))</formula>
    </cfRule>
    <cfRule type="expression" priority="1417" aboveAverage="0" equalAverage="0" bottom="0" percent="0" rank="0" text="" dxfId="0">
      <formula>NOT(ISERROR(SEARCH("Not Started",#REF!!#REF!)))</formula>
    </cfRule>
  </conditionalFormatting>
  <conditionalFormatting sqref="C70">
    <cfRule type="expression" priority="1418" aboveAverage="0" equalAverage="0" bottom="0" percent="0" rank="0" text="" dxfId="0">
      <formula>NOT(ISERROR(SEARCH("Not Started",#REF!!#REF!)))</formula>
    </cfRule>
    <cfRule type="expression" priority="1419" aboveAverage="0" equalAverage="0" bottom="0" percent="0" rank="0" text="" dxfId="0">
      <formula>NOT(ISERROR(SEARCH("Not Started",#REF!!#REF!)))</formula>
    </cfRule>
    <cfRule type="expression" priority="1420" aboveAverage="0" equalAverage="0" bottom="0" percent="0" rank="0" text="" dxfId="0">
      <formula>NOT(ISERROR(SEARCH("Not Started",#REF!!#REF!)))</formula>
    </cfRule>
  </conditionalFormatting>
  <conditionalFormatting sqref="C70">
    <cfRule type="expression" priority="1421" aboveAverage="0" equalAverage="0" bottom="0" percent="0" rank="0" text="" dxfId="0">
      <formula>NOT(ISERROR(SEARCH("Not Started",#REF!!#REF!)))</formula>
    </cfRule>
    <cfRule type="expression" priority="1422" aboveAverage="0" equalAverage="0" bottom="0" percent="0" rank="0" text="" dxfId="0">
      <formula>NOT(ISERROR(SEARCH("Not Started",#REF!!#REF!)))</formula>
    </cfRule>
    <cfRule type="expression" priority="1423" aboveAverage="0" equalAverage="0" bottom="0" percent="0" rank="0" text="" dxfId="0">
      <formula>NOT(ISERROR(SEARCH("Not Started",#REF!!#REF!)))</formula>
    </cfRule>
  </conditionalFormatting>
  <conditionalFormatting sqref="C70">
    <cfRule type="expression" priority="1424" aboveAverage="0" equalAverage="0" bottom="0" percent="0" rank="0" text="" dxfId="0">
      <formula>NOT(ISERROR(SEARCH("Not Started",#REF!!#REF!)))</formula>
    </cfRule>
    <cfRule type="expression" priority="1425" aboveAverage="0" equalAverage="0" bottom="0" percent="0" rank="0" text="" dxfId="0">
      <formula>NOT(ISERROR(SEARCH("Not Started",#REF!!#REF!)))</formula>
    </cfRule>
    <cfRule type="expression" priority="1426" aboveAverage="0" equalAverage="0" bottom="0" percent="0" rank="0" text="" dxfId="0">
      <formula>NOT(ISERROR(SEARCH("Not Started",#REF!!#REF!)))</formula>
    </cfRule>
  </conditionalFormatting>
  <conditionalFormatting sqref="E70">
    <cfRule type="expression" priority="1427" aboveAverage="0" equalAverage="0" bottom="0" percent="0" rank="0" text="" dxfId="0">
      <formula>NOT(ISERROR(SEARCH("Not Started",#REF!!#REF!)))</formula>
    </cfRule>
    <cfRule type="expression" priority="1428" aboveAverage="0" equalAverage="0" bottom="0" percent="0" rank="0" text="" dxfId="0">
      <formula>NOT(ISERROR(SEARCH("Not Started",#REF!!#REF!)))</formula>
    </cfRule>
    <cfRule type="expression" priority="1429" aboveAverage="0" equalAverage="0" bottom="0" percent="0" rank="0" text="" dxfId="0">
      <formula>NOT(ISERROR(SEARCH("Not Started",#REF!!#REF!)))</formula>
    </cfRule>
  </conditionalFormatting>
  <conditionalFormatting sqref="E70">
    <cfRule type="expression" priority="1430" aboveAverage="0" equalAverage="0" bottom="0" percent="0" rank="0" text="" dxfId="0">
      <formula>NOT(ISERROR(SEARCH("Not Started",#REF!!#REF!)))</formula>
    </cfRule>
    <cfRule type="expression" priority="1431" aboveAverage="0" equalAverage="0" bottom="0" percent="0" rank="0" text="" dxfId="0">
      <formula>NOT(ISERROR(SEARCH("Not Started",#REF!!#REF!)))</formula>
    </cfRule>
    <cfRule type="expression" priority="1432" aboveAverage="0" equalAverage="0" bottom="0" percent="0" rank="0" text="" dxfId="0">
      <formula>NOT(ISERROR(SEARCH("Not Started",#REF!!#REF!)))</formula>
    </cfRule>
  </conditionalFormatting>
  <conditionalFormatting sqref="E80">
    <cfRule type="expression" priority="1433" aboveAverage="0" equalAverage="0" bottom="0" percent="0" rank="0" text="" dxfId="0">
      <formula>NOT(ISERROR(SEARCH("Not Started",#REF!!#REF!)))</formula>
    </cfRule>
    <cfRule type="expression" priority="1434" aboveAverage="0" equalAverage="0" bottom="0" percent="0" rank="0" text="" dxfId="0">
      <formula>NOT(ISERROR(SEARCH("Not Started",#REF!!#REF!)))</formula>
    </cfRule>
    <cfRule type="expression" priority="1435" aboveAverage="0" equalAverage="0" bottom="0" percent="0" rank="0" text="" dxfId="0">
      <formula>NOT(ISERROR(SEARCH("Not Started",#REF!!#REF!)))</formula>
    </cfRule>
  </conditionalFormatting>
  <conditionalFormatting sqref="E80">
    <cfRule type="expression" priority="1436" aboveAverage="0" equalAverage="0" bottom="0" percent="0" rank="0" text="" dxfId="0">
      <formula>NOT(ISERROR(SEARCH("Not Started",#REF!!#REF!)))</formula>
    </cfRule>
    <cfRule type="expression" priority="1437" aboveAverage="0" equalAverage="0" bottom="0" percent="0" rank="0" text="" dxfId="0">
      <formula>NOT(ISERROR(SEARCH("Not Started",#REF!!#REF!)))</formula>
    </cfRule>
    <cfRule type="expression" priority="1438" aboveAverage="0" equalAverage="0" bottom="0" percent="0" rank="0" text="" dxfId="0">
      <formula>NOT(ISERROR(SEARCH("Not Started",#REF!!#REF!)))</formula>
    </cfRule>
  </conditionalFormatting>
  <conditionalFormatting sqref="C80">
    <cfRule type="expression" priority="1439" aboveAverage="0" equalAverage="0" bottom="0" percent="0" rank="0" text="" dxfId="0">
      <formula>NOT(ISERROR(SEARCH("Not Started",#REF!!#REF!)))</formula>
    </cfRule>
    <cfRule type="expression" priority="1440" aboveAverage="0" equalAverage="0" bottom="0" percent="0" rank="0" text="" dxfId="0">
      <formula>NOT(ISERROR(SEARCH("Not Started",#REF!!#REF!)))</formula>
    </cfRule>
    <cfRule type="expression" priority="1441" aboveAverage="0" equalAverage="0" bottom="0" percent="0" rank="0" text="" dxfId="0">
      <formula>NOT(ISERROR(SEARCH("Not Started",#REF!!#REF!)))</formula>
    </cfRule>
  </conditionalFormatting>
  <conditionalFormatting sqref="C80">
    <cfRule type="expression" priority="1442" aboveAverage="0" equalAverage="0" bottom="0" percent="0" rank="0" text="" dxfId="0">
      <formula>NOT(ISERROR(SEARCH("Not Started","'FUNC-NET-DHCP-SERVER'.C#REF!")))</formula>
    </cfRule>
    <cfRule type="expression" priority="1443" aboveAverage="0" equalAverage="0" bottom="0" percent="0" rank="0" text="" dxfId="0">
      <formula>NOT(ISERROR(SEARCH("Not Started","'FUNC-NET-DHCP-SERVER'.C#REF!")))</formula>
    </cfRule>
    <cfRule type="expression" priority="1444" aboveAverage="0" equalAverage="0" bottom="0" percent="0" rank="0" text="" dxfId="0">
      <formula>NOT(ISERROR(SEARCH("Not Started","'FUNC-NET-DHCP-SERVER'.C#REF!")))</formula>
    </cfRule>
  </conditionalFormatting>
  <conditionalFormatting sqref="C80">
    <cfRule type="expression" priority="1445" aboveAverage="0" equalAverage="0" bottom="0" percent="0" rank="0" text="" dxfId="0">
      <formula>NOT(ISERROR(SEARCH("Not Started",#REF!!#REF!)))</formula>
    </cfRule>
    <cfRule type="expression" priority="1446" aboveAverage="0" equalAverage="0" bottom="0" percent="0" rank="0" text="" dxfId="0">
      <formula>NOT(ISERROR(SEARCH("Not Started",#REF!!#REF!)))</formula>
    </cfRule>
    <cfRule type="expression" priority="1447" aboveAverage="0" equalAverage="0" bottom="0" percent="0" rank="0" text="" dxfId="0">
      <formula>NOT(ISERROR(SEARCH("Not Started",#REF!!#REF!)))</formula>
    </cfRule>
  </conditionalFormatting>
  <conditionalFormatting sqref="C80">
    <cfRule type="expression" priority="1448" aboveAverage="0" equalAverage="0" bottom="0" percent="0" rank="0" text="" dxfId="0">
      <formula>NOT(ISERROR(SEARCH("Not Started",#REF!!#REF!)))</formula>
    </cfRule>
    <cfRule type="expression" priority="1449" aboveAverage="0" equalAverage="0" bottom="0" percent="0" rank="0" text="" dxfId="0">
      <formula>NOT(ISERROR(SEARCH("Not Started",#REF!!#REF!)))</formula>
    </cfRule>
    <cfRule type="expression" priority="1450" aboveAverage="0" equalAverage="0" bottom="0" percent="0" rank="0" text="" dxfId="0">
      <formula>NOT(ISERROR(SEARCH("Not Started",#REF!!#REF!)))</formula>
    </cfRule>
  </conditionalFormatting>
  <conditionalFormatting sqref="C80">
    <cfRule type="expression" priority="1451" aboveAverage="0" equalAverage="0" bottom="0" percent="0" rank="0" text="" dxfId="0">
      <formula>NOT(ISERROR(SEARCH("Not Started",#REF!!#REF!)))</formula>
    </cfRule>
    <cfRule type="expression" priority="1452" aboveAverage="0" equalAverage="0" bottom="0" percent="0" rank="0" text="" dxfId="0">
      <formula>NOT(ISERROR(SEARCH("Not Started",#REF!!#REF!)))</formula>
    </cfRule>
    <cfRule type="expression" priority="1453" aboveAverage="0" equalAverage="0" bottom="0" percent="0" rank="0" text="" dxfId="0">
      <formula>NOT(ISERROR(SEARCH("Not Started",#REF!!#REF!)))</formula>
    </cfRule>
  </conditionalFormatting>
  <conditionalFormatting sqref="C80">
    <cfRule type="expression" priority="1454" aboveAverage="0" equalAverage="0" bottom="0" percent="0" rank="0" text="" dxfId="0">
      <formula>NOT(ISERROR(SEARCH("Not Started",#REF!!#REF!)))</formula>
    </cfRule>
    <cfRule type="expression" priority="1455" aboveAverage="0" equalAverage="0" bottom="0" percent="0" rank="0" text="" dxfId="0">
      <formula>NOT(ISERROR(SEARCH("Not Started",#REF!!#REF!)))</formula>
    </cfRule>
    <cfRule type="expression" priority="1456" aboveAverage="0" equalAverage="0" bottom="0" percent="0" rank="0" text="" dxfId="0">
      <formula>NOT(ISERROR(SEARCH("Not Started",#REF!!#REF!)))</formula>
    </cfRule>
  </conditionalFormatting>
  <conditionalFormatting sqref="C80">
    <cfRule type="expression" priority="1457" aboveAverage="0" equalAverage="0" bottom="0" percent="0" rank="0" text="" dxfId="0">
      <formula>NOT(ISERROR(SEARCH("Not Started",#REF!!#REF!)))</formula>
    </cfRule>
    <cfRule type="expression" priority="1458" aboveAverage="0" equalAverage="0" bottom="0" percent="0" rank="0" text="" dxfId="0">
      <formula>NOT(ISERROR(SEARCH("Not Started",#REF!!#REF!)))</formula>
    </cfRule>
    <cfRule type="expression" priority="1459" aboveAverage="0" equalAverage="0" bottom="0" percent="0" rank="0" text="" dxfId="0">
      <formula>NOT(ISERROR(SEARCH("Not Started",#REF!!#REF!)))</formula>
    </cfRule>
  </conditionalFormatting>
  <conditionalFormatting sqref="C80">
    <cfRule type="expression" priority="1460" aboveAverage="0" equalAverage="0" bottom="0" percent="0" rank="0" text="" dxfId="0">
      <formula>NOT(ISERROR(SEARCH("Not Started","'FUNC-NET-DHCP-SERVER'.C#REF!")))</formula>
    </cfRule>
    <cfRule type="expression" priority="1461" aboveAverage="0" equalAverage="0" bottom="0" percent="0" rank="0" text="" dxfId="0">
      <formula>NOT(ISERROR(SEARCH("Not Started","'FUNC-NET-DHCP-SERVER'.C#REF!")))</formula>
    </cfRule>
    <cfRule type="expression" priority="1462" aboveAverage="0" equalAverage="0" bottom="0" percent="0" rank="0" text="" dxfId="0">
      <formula>NOT(ISERROR(SEARCH("Not Started","'FUNC-NET-DHCP-SERVER'.C#REF!")))</formula>
    </cfRule>
  </conditionalFormatting>
  <conditionalFormatting sqref="C80">
    <cfRule type="expression" priority="1463" aboveAverage="0" equalAverage="0" bottom="0" percent="0" rank="0" text="" dxfId="0">
      <formula>NOT(ISERROR(SEARCH("Not Started",#REF!!#REF!)))</formula>
    </cfRule>
    <cfRule type="expression" priority="1464" aboveAverage="0" equalAverage="0" bottom="0" percent="0" rank="0" text="" dxfId="0">
      <formula>NOT(ISERROR(SEARCH("Not Started",#REF!!#REF!)))</formula>
    </cfRule>
    <cfRule type="expression" priority="1465" aboveAverage="0" equalAverage="0" bottom="0" percent="0" rank="0" text="" dxfId="0">
      <formula>NOT(ISERROR(SEARCH("Not Started",#REF!!#REF!)))</formula>
    </cfRule>
  </conditionalFormatting>
  <conditionalFormatting sqref="C80">
    <cfRule type="expression" priority="1466" aboveAverage="0" equalAverage="0" bottom="0" percent="0" rank="0" text="" dxfId="0">
      <formula>NOT(ISERROR(SEARCH("Not Started",#REF!!#REF!)))</formula>
    </cfRule>
    <cfRule type="expression" priority="1467" aboveAverage="0" equalAverage="0" bottom="0" percent="0" rank="0" text="" dxfId="0">
      <formula>NOT(ISERROR(SEARCH("Not Started",#REF!!#REF!)))</formula>
    </cfRule>
    <cfRule type="expression" priority="1468" aboveAverage="0" equalAverage="0" bottom="0" percent="0" rank="0" text="" dxfId="0">
      <formula>NOT(ISERROR(SEARCH("Not Started",#REF!!#REF!)))</formula>
    </cfRule>
  </conditionalFormatting>
  <conditionalFormatting sqref="C80">
    <cfRule type="expression" priority="1469" aboveAverage="0" equalAverage="0" bottom="0" percent="0" rank="0" text="" dxfId="0">
      <formula>NOT(ISERROR(SEARCH("Not Started",#REF!!#REF!)))</formula>
    </cfRule>
    <cfRule type="expression" priority="1470" aboveAverage="0" equalAverage="0" bottom="0" percent="0" rank="0" text="" dxfId="0">
      <formula>NOT(ISERROR(SEARCH("Not Started",#REF!!#REF!)))</formula>
    </cfRule>
    <cfRule type="expression" priority="1471" aboveAverage="0" equalAverage="0" bottom="0" percent="0" rank="0" text="" dxfId="0">
      <formula>NOT(ISERROR(SEARCH("Not Started",#REF!!#REF!)))</formula>
    </cfRule>
  </conditionalFormatting>
  <conditionalFormatting sqref="C80">
    <cfRule type="expression" priority="1472" aboveAverage="0" equalAverage="0" bottom="0" percent="0" rank="0" text="" dxfId="0">
      <formula>NOT(ISERROR(SEARCH("Not Started",#REF!!#REF!)))</formula>
    </cfRule>
    <cfRule type="expression" priority="1473" aboveAverage="0" equalAverage="0" bottom="0" percent="0" rank="0" text="" dxfId="0">
      <formula>NOT(ISERROR(SEARCH("Not Started",#REF!!#REF!)))</formula>
    </cfRule>
    <cfRule type="expression" priority="1474" aboveAverage="0" equalAverage="0" bottom="0" percent="0" rank="0" text="" dxfId="0">
      <formula>NOT(ISERROR(SEARCH("Not Started",#REF!!#REF!)))</formula>
    </cfRule>
  </conditionalFormatting>
  <conditionalFormatting sqref="C80">
    <cfRule type="expression" priority="1475" aboveAverage="0" equalAverage="0" bottom="0" percent="0" rank="0" text="" dxfId="0">
      <formula>NOT(ISERROR(SEARCH("Not Started",#REF!!#REF!)))</formula>
    </cfRule>
    <cfRule type="expression" priority="1476" aboveAverage="0" equalAverage="0" bottom="0" percent="0" rank="0" text="" dxfId="0">
      <formula>NOT(ISERROR(SEARCH("Not Started",#REF!!#REF!)))</formula>
    </cfRule>
    <cfRule type="expression" priority="1477" aboveAverage="0" equalAverage="0" bottom="0" percent="0" rank="0" text="" dxfId="0">
      <formula>NOT(ISERROR(SEARCH("Not Started",#REF!!#REF!)))</formula>
    </cfRule>
  </conditionalFormatting>
  <conditionalFormatting sqref="C80">
    <cfRule type="expression" priority="1478" aboveAverage="0" equalAverage="0" bottom="0" percent="0" rank="0" text="" dxfId="0">
      <formula>NOT(ISERROR(SEARCH("Not Started","'FUNC-NET-DHCP-SERVER'.C#REF!")))</formula>
    </cfRule>
    <cfRule type="expression" priority="1479" aboveAverage="0" equalAverage="0" bottom="0" percent="0" rank="0" text="" dxfId="0">
      <formula>NOT(ISERROR(SEARCH("Not Started","'FUNC-NET-DHCP-SERVER'.C#REF!")))</formula>
    </cfRule>
    <cfRule type="expression" priority="1480" aboveAverage="0" equalAverage="0" bottom="0" percent="0" rank="0" text="" dxfId="0">
      <formula>NOT(ISERROR(SEARCH("Not Started","'FUNC-NET-DHCP-SERVER'.C#REF!")))</formula>
    </cfRule>
  </conditionalFormatting>
  <conditionalFormatting sqref="C80">
    <cfRule type="expression" priority="1481" aboveAverage="0" equalAverage="0" bottom="0" percent="0" rank="0" text="" dxfId="0">
      <formula>NOT(ISERROR(SEARCH("Not Started",#REF!!#REF!)))</formula>
    </cfRule>
    <cfRule type="expression" priority="1482" aboveAverage="0" equalAverage="0" bottom="0" percent="0" rank="0" text="" dxfId="0">
      <formula>NOT(ISERROR(SEARCH("Not Started",#REF!!#REF!)))</formula>
    </cfRule>
    <cfRule type="expression" priority="1483" aboveAverage="0" equalAverage="0" bottom="0" percent="0" rank="0" text="" dxfId="0">
      <formula>NOT(ISERROR(SEARCH("Not Started",#REF!!#REF!)))</formula>
    </cfRule>
  </conditionalFormatting>
  <conditionalFormatting sqref="C80">
    <cfRule type="expression" priority="1484" aboveAverage="0" equalAverage="0" bottom="0" percent="0" rank="0" text="" dxfId="0">
      <formula>NOT(ISERROR(SEARCH("Not Started",#REF!!#REF!)))</formula>
    </cfRule>
    <cfRule type="expression" priority="1485" aboveAverage="0" equalAverage="0" bottom="0" percent="0" rank="0" text="" dxfId="0">
      <formula>NOT(ISERROR(SEARCH("Not Started",#REF!!#REF!)))</formula>
    </cfRule>
    <cfRule type="expression" priority="1486" aboveAverage="0" equalAverage="0" bottom="0" percent="0" rank="0" text="" dxfId="0">
      <formula>NOT(ISERROR(SEARCH("Not Started",#REF!!#REF!)))</formula>
    </cfRule>
  </conditionalFormatting>
  <conditionalFormatting sqref="C80">
    <cfRule type="expression" priority="1487" aboveAverage="0" equalAverage="0" bottom="0" percent="0" rank="0" text="" dxfId="0">
      <formula>NOT(ISERROR(SEARCH("Not Started",#REF!!#REF!)))</formula>
    </cfRule>
    <cfRule type="expression" priority="1488" aboveAverage="0" equalAverage="0" bottom="0" percent="0" rank="0" text="" dxfId="0">
      <formula>NOT(ISERROR(SEARCH("Not Started",#REF!!#REF!)))</formula>
    </cfRule>
    <cfRule type="expression" priority="1489" aboveAverage="0" equalAverage="0" bottom="0" percent="0" rank="0" text="" dxfId="0">
      <formula>NOT(ISERROR(SEARCH("Not Started",#REF!!#REF!)))</formula>
    </cfRule>
  </conditionalFormatting>
  <conditionalFormatting sqref="C80">
    <cfRule type="expression" priority="1490" aboveAverage="0" equalAverage="0" bottom="0" percent="0" rank="0" text="" dxfId="0">
      <formula>NOT(ISERROR(SEARCH("Not Started",#REF!!#REF!)))</formula>
    </cfRule>
    <cfRule type="expression" priority="1491" aboveAverage="0" equalAverage="0" bottom="0" percent="0" rank="0" text="" dxfId="0">
      <formula>NOT(ISERROR(SEARCH("Not Started",#REF!!#REF!)))</formula>
    </cfRule>
    <cfRule type="expression" priority="1492" aboveAverage="0" equalAverage="0" bottom="0" percent="0" rank="0" text="" dxfId="0">
      <formula>NOT(ISERROR(SEARCH("Not Started",#REF!!#REF!)))</formula>
    </cfRule>
  </conditionalFormatting>
  <conditionalFormatting sqref="C80">
    <cfRule type="expression" priority="1493" aboveAverage="0" equalAverage="0" bottom="0" percent="0" rank="0" text="" dxfId="0">
      <formula>NOT(ISERROR(SEARCH("Not Started",#REF!!#REF!)))</formula>
    </cfRule>
    <cfRule type="expression" priority="1494" aboveAverage="0" equalAverage="0" bottom="0" percent="0" rank="0" text="" dxfId="0">
      <formula>NOT(ISERROR(SEARCH("Not Started",#REF!!#REF!)))</formula>
    </cfRule>
    <cfRule type="expression" priority="1495" aboveAverage="0" equalAverage="0" bottom="0" percent="0" rank="0" text="" dxfId="0">
      <formula>NOT(ISERROR(SEARCH("Not Started",#REF!!#REF!)))</formula>
    </cfRule>
  </conditionalFormatting>
  <conditionalFormatting sqref="C80">
    <cfRule type="expression" priority="1496" aboveAverage="0" equalAverage="0" bottom="0" percent="0" rank="0" text="" dxfId="0">
      <formula>NOT(ISERROR(SEARCH("Not Started",#REF!!#REF!)))</formula>
    </cfRule>
    <cfRule type="expression" priority="1497" aboveAverage="0" equalAverage="0" bottom="0" percent="0" rank="0" text="" dxfId="0">
      <formula>NOT(ISERROR(SEARCH("Not Started",#REF!!#REF!)))</formula>
    </cfRule>
    <cfRule type="expression" priority="1498" aboveAverage="0" equalAverage="0" bottom="0" percent="0" rank="0" text="" dxfId="0">
      <formula>NOT(ISERROR(SEARCH("Not Started",#REF!!#REF!)))</formula>
    </cfRule>
  </conditionalFormatting>
  <conditionalFormatting sqref="C80">
    <cfRule type="expression" priority="1499" aboveAverage="0" equalAverage="0" bottom="0" percent="0" rank="0" text="" dxfId="0">
      <formula>NOT(ISERROR(SEARCH("Not Started",#REF!!#REF!)))</formula>
    </cfRule>
    <cfRule type="expression" priority="1500" aboveAverage="0" equalAverage="0" bottom="0" percent="0" rank="0" text="" dxfId="0">
      <formula>NOT(ISERROR(SEARCH("Not Started",#REF!!#REF!)))</formula>
    </cfRule>
    <cfRule type="expression" priority="1501" aboveAverage="0" equalAverage="0" bottom="0" percent="0" rank="0" text="" dxfId="0">
      <formula>NOT(ISERROR(SEARCH("Not Started",#REF!!#REF!)))</formula>
    </cfRule>
  </conditionalFormatting>
  <conditionalFormatting sqref="C80">
    <cfRule type="expression" priority="1502" aboveAverage="0" equalAverage="0" bottom="0" percent="0" rank="0" text="" dxfId="0">
      <formula>NOT(ISERROR(SEARCH("Not Started",#REF!!#REF!)))</formula>
    </cfRule>
    <cfRule type="expression" priority="1503" aboveAverage="0" equalAverage="0" bottom="0" percent="0" rank="0" text="" dxfId="0">
      <formula>NOT(ISERROR(SEARCH("Not Started",#REF!!#REF!)))</formula>
    </cfRule>
    <cfRule type="expression" priority="1504" aboveAverage="0" equalAverage="0" bottom="0" percent="0" rank="0" text="" dxfId="0">
      <formula>NOT(ISERROR(SEARCH("Not Started",#REF!!#REF!)))</formula>
    </cfRule>
  </conditionalFormatting>
  <conditionalFormatting sqref="C80">
    <cfRule type="expression" priority="1505" aboveAverage="0" equalAverage="0" bottom="0" percent="0" rank="0" text="" dxfId="0">
      <formula>NOT(ISERROR(SEARCH("Not Started",#REF!!#REF!)))</formula>
    </cfRule>
    <cfRule type="expression" priority="1506" aboveAverage="0" equalAverage="0" bottom="0" percent="0" rank="0" text="" dxfId="0">
      <formula>NOT(ISERROR(SEARCH("Not Started",#REF!!#REF!)))</formula>
    </cfRule>
    <cfRule type="expression" priority="1507" aboveAverage="0" equalAverage="0" bottom="0" percent="0" rank="0" text="" dxfId="0">
      <formula>NOT(ISERROR(SEARCH("Not Started",#REF!!#REF!)))</formula>
    </cfRule>
  </conditionalFormatting>
  <conditionalFormatting sqref="C80">
    <cfRule type="expression" priority="1508" aboveAverage="0" equalAverage="0" bottom="0" percent="0" rank="0" text="" dxfId="0">
      <formula>NOT(ISERROR(SEARCH("Not Started",#REF!!#REF!)))</formula>
    </cfRule>
    <cfRule type="expression" priority="1509" aboveAverage="0" equalAverage="0" bottom="0" percent="0" rank="0" text="" dxfId="0">
      <formula>NOT(ISERROR(SEARCH("Not Started",#REF!!#REF!)))</formula>
    </cfRule>
    <cfRule type="expression" priority="1510" aboveAverage="0" equalAverage="0" bottom="0" percent="0" rank="0" text="" dxfId="0">
      <formula>NOT(ISERROR(SEARCH("Not Started",#REF!!#REF!)))</formula>
    </cfRule>
  </conditionalFormatting>
  <conditionalFormatting sqref="C80">
    <cfRule type="expression" priority="1511" aboveAverage="0" equalAverage="0" bottom="0" percent="0" rank="0" text="" dxfId="0">
      <formula>NOT(ISERROR(SEARCH("Not Started",#REF!!#REF!)))</formula>
    </cfRule>
    <cfRule type="expression" priority="1512" aboveAverage="0" equalAverage="0" bottom="0" percent="0" rank="0" text="" dxfId="0">
      <formula>NOT(ISERROR(SEARCH("Not Started",#REF!!#REF!)))</formula>
    </cfRule>
    <cfRule type="expression" priority="1513" aboveAverage="0" equalAverage="0" bottom="0" percent="0" rank="0" text="" dxfId="0">
      <formula>NOT(ISERROR(SEARCH("Not Started",#REF!!#REF!)))</formula>
    </cfRule>
  </conditionalFormatting>
  <conditionalFormatting sqref="C80">
    <cfRule type="expression" priority="1514" aboveAverage="0" equalAverage="0" bottom="0" percent="0" rank="0" text="" dxfId="0">
      <formula>NOT(ISERROR(SEARCH("Not Started",#REF!!#REF!)))</formula>
    </cfRule>
    <cfRule type="expression" priority="1515" aboveAverage="0" equalAverage="0" bottom="0" percent="0" rank="0" text="" dxfId="0">
      <formula>NOT(ISERROR(SEARCH("Not Started",#REF!!#REF!)))</formula>
    </cfRule>
    <cfRule type="expression" priority="1516" aboveAverage="0" equalAverage="0" bottom="0" percent="0" rank="0" text="" dxfId="0">
      <formula>NOT(ISERROR(SEARCH("Not Started",#REF!!#REF!)))</formula>
    </cfRule>
  </conditionalFormatting>
  <conditionalFormatting sqref="C80">
    <cfRule type="expression" priority="1517" aboveAverage="0" equalAverage="0" bottom="0" percent="0" rank="0" text="" dxfId="0">
      <formula>NOT(ISERROR(SEARCH("Not Started",#REF!!#REF!)))</formula>
    </cfRule>
    <cfRule type="expression" priority="1518" aboveAverage="0" equalAverage="0" bottom="0" percent="0" rank="0" text="" dxfId="0">
      <formula>NOT(ISERROR(SEARCH("Not Started",#REF!!#REF!)))</formula>
    </cfRule>
    <cfRule type="expression" priority="1519" aboveAverage="0" equalAverage="0" bottom="0" percent="0" rank="0" text="" dxfId="0">
      <formula>NOT(ISERROR(SEARCH("Not Started",#REF!!#REF!)))</formula>
    </cfRule>
  </conditionalFormatting>
  <conditionalFormatting sqref="C80">
    <cfRule type="expression" priority="1520" aboveAverage="0" equalAverage="0" bottom="0" percent="0" rank="0" text="" dxfId="0">
      <formula>NOT(ISERROR(SEARCH("Not Started",#REF!!#REF!)))</formula>
    </cfRule>
    <cfRule type="expression" priority="1521" aboveAverage="0" equalAverage="0" bottom="0" percent="0" rank="0" text="" dxfId="0">
      <formula>NOT(ISERROR(SEARCH("Not Started",#REF!!#REF!)))</formula>
    </cfRule>
    <cfRule type="expression" priority="1522" aboveAverage="0" equalAverage="0" bottom="0" percent="0" rank="0" text="" dxfId="0">
      <formula>NOT(ISERROR(SEARCH("Not Started",#REF!!#REF!)))</formula>
    </cfRule>
  </conditionalFormatting>
  <conditionalFormatting sqref="E81">
    <cfRule type="expression" priority="1523" aboveAverage="0" equalAverage="0" bottom="0" percent="0" rank="0" text="" dxfId="0">
      <formula>NOT(ISERROR(SEARCH("Not Started",#REF!!#REF!)))</formula>
    </cfRule>
    <cfRule type="expression" priority="1524" aboveAverage="0" equalAverage="0" bottom="0" percent="0" rank="0" text="" dxfId="0">
      <formula>NOT(ISERROR(SEARCH("Not Started",#REF!!#REF!)))</formula>
    </cfRule>
    <cfRule type="expression" priority="1525" aboveAverage="0" equalAverage="0" bottom="0" percent="0" rank="0" text="" dxfId="0">
      <formula>NOT(ISERROR(SEARCH("Not Started",#REF!!#REF!)))</formula>
    </cfRule>
  </conditionalFormatting>
  <conditionalFormatting sqref="E81">
    <cfRule type="expression" priority="1526" aboveAverage="0" equalAverage="0" bottom="0" percent="0" rank="0" text="" dxfId="0">
      <formula>NOT(ISERROR(SEARCH("Not Started",#REF!!#REF!)))</formula>
    </cfRule>
    <cfRule type="expression" priority="1527" aboveAverage="0" equalAverage="0" bottom="0" percent="0" rank="0" text="" dxfId="0">
      <formula>NOT(ISERROR(SEARCH("Not Started",#REF!!#REF!)))</formula>
    </cfRule>
    <cfRule type="expression" priority="1528" aboveAverage="0" equalAverage="0" bottom="0" percent="0" rank="0" text="" dxfId="0">
      <formula>NOT(ISERROR(SEARCH("Not Started",#REF!!#REF!)))</formula>
    </cfRule>
  </conditionalFormatting>
  <conditionalFormatting sqref="C81">
    <cfRule type="expression" priority="1529" aboveAverage="0" equalAverage="0" bottom="0" percent="0" rank="0" text="" dxfId="0">
      <formula>NOT(ISERROR(SEARCH("Not Started",#REF!!#REF!)))</formula>
    </cfRule>
    <cfRule type="expression" priority="1530" aboveAverage="0" equalAverage="0" bottom="0" percent="0" rank="0" text="" dxfId="0">
      <formula>NOT(ISERROR(SEARCH("Not Started",#REF!!#REF!)))</formula>
    </cfRule>
    <cfRule type="expression" priority="1531" aboveAverage="0" equalAverage="0" bottom="0" percent="0" rank="0" text="" dxfId="0">
      <formula>NOT(ISERROR(SEARCH("Not Started",#REF!!#REF!)))</formula>
    </cfRule>
  </conditionalFormatting>
  <conditionalFormatting sqref="C81">
    <cfRule type="expression" priority="1532" aboveAverage="0" equalAverage="0" bottom="0" percent="0" rank="0" text="" dxfId="0">
      <formula>NOT(ISERROR(SEARCH("Not Started","'FUNC-NET-DHCP-SERVER'.C#REF!")))</formula>
    </cfRule>
    <cfRule type="expression" priority="1533" aboveAverage="0" equalAverage="0" bottom="0" percent="0" rank="0" text="" dxfId="0">
      <formula>NOT(ISERROR(SEARCH("Not Started","'FUNC-NET-DHCP-SERVER'.C#REF!")))</formula>
    </cfRule>
    <cfRule type="expression" priority="1534" aboveAverage="0" equalAverage="0" bottom="0" percent="0" rank="0" text="" dxfId="0">
      <formula>NOT(ISERROR(SEARCH("Not Started","'FUNC-NET-DHCP-SERVER'.C#REF!")))</formula>
    </cfRule>
  </conditionalFormatting>
  <conditionalFormatting sqref="C81">
    <cfRule type="expression" priority="1535" aboveAverage="0" equalAverage="0" bottom="0" percent="0" rank="0" text="" dxfId="0">
      <formula>NOT(ISERROR(SEARCH("Not Started",#REF!!#REF!)))</formula>
    </cfRule>
    <cfRule type="expression" priority="1536" aboveAverage="0" equalAverage="0" bottom="0" percent="0" rank="0" text="" dxfId="0">
      <formula>NOT(ISERROR(SEARCH("Not Started",#REF!!#REF!)))</formula>
    </cfRule>
    <cfRule type="expression" priority="1537" aboveAverage="0" equalAverage="0" bottom="0" percent="0" rank="0" text="" dxfId="0">
      <formula>NOT(ISERROR(SEARCH("Not Started",#REF!!#REF!)))</formula>
    </cfRule>
  </conditionalFormatting>
  <conditionalFormatting sqref="C81">
    <cfRule type="expression" priority="1538" aboveAverage="0" equalAverage="0" bottom="0" percent="0" rank="0" text="" dxfId="0">
      <formula>NOT(ISERROR(SEARCH("Not Started","'FUNC-NET-DHCP-SERVER'.C#REF!")))</formula>
    </cfRule>
    <cfRule type="expression" priority="1539" aboveAverage="0" equalAverage="0" bottom="0" percent="0" rank="0" text="" dxfId="0">
      <formula>NOT(ISERROR(SEARCH("Not Started","'FUNC-NET-DHCP-SERVER'.C#REF!")))</formula>
    </cfRule>
    <cfRule type="expression" priority="1540" aboveAverage="0" equalAverage="0" bottom="0" percent="0" rank="0" text="" dxfId="0">
      <formula>NOT(ISERROR(SEARCH("Not Started","'FUNC-NET-DHCP-SERVER'.C#REF!")))</formula>
    </cfRule>
  </conditionalFormatting>
  <conditionalFormatting sqref="C81">
    <cfRule type="expression" priority="1541" aboveAverage="0" equalAverage="0" bottom="0" percent="0" rank="0" text="" dxfId="0">
      <formula>NOT(ISERROR(SEARCH("Not Started",#REF!!#REF!)))</formula>
    </cfRule>
    <cfRule type="expression" priority="1542" aboveAverage="0" equalAverage="0" bottom="0" percent="0" rank="0" text="" dxfId="0">
      <formula>NOT(ISERROR(SEARCH("Not Started",#REF!!#REF!)))</formula>
    </cfRule>
    <cfRule type="expression" priority="1543" aboveAverage="0" equalAverage="0" bottom="0" percent="0" rank="0" text="" dxfId="0">
      <formula>NOT(ISERROR(SEARCH("Not Started",#REF!!#REF!)))</formula>
    </cfRule>
  </conditionalFormatting>
  <conditionalFormatting sqref="C81">
    <cfRule type="expression" priority="1544" aboveAverage="0" equalAverage="0" bottom="0" percent="0" rank="0" text="" dxfId="0">
      <formula>NOT(ISERROR(SEARCH("Not Started","'FUNC-NET-DHCP-SERVER'.C#REF!")))</formula>
    </cfRule>
    <cfRule type="expression" priority="1545" aboveAverage="0" equalAverage="0" bottom="0" percent="0" rank="0" text="" dxfId="0">
      <formula>NOT(ISERROR(SEARCH("Not Started","'FUNC-NET-DHCP-SERVER'.C#REF!")))</formula>
    </cfRule>
    <cfRule type="expression" priority="1546" aboveAverage="0" equalAverage="0" bottom="0" percent="0" rank="0" text="" dxfId="0">
      <formula>NOT(ISERROR(SEARCH("Not Started","'FUNC-NET-DHCP-SERVER'.C#REF!")))</formula>
    </cfRule>
  </conditionalFormatting>
  <conditionalFormatting sqref="C81">
    <cfRule type="expression" priority="1547" aboveAverage="0" equalAverage="0" bottom="0" percent="0" rank="0" text="" dxfId="0">
      <formula>NOT(ISERROR(SEARCH("Not Started",#REF!!#REF!)))</formula>
    </cfRule>
    <cfRule type="expression" priority="1548" aboveAverage="0" equalAverage="0" bottom="0" percent="0" rank="0" text="" dxfId="0">
      <formula>NOT(ISERROR(SEARCH("Not Started",#REF!!#REF!)))</formula>
    </cfRule>
    <cfRule type="expression" priority="1549" aboveAverage="0" equalAverage="0" bottom="0" percent="0" rank="0" text="" dxfId="0">
      <formula>NOT(ISERROR(SEARCH("Not Started",#REF!!#REF!)))</formula>
    </cfRule>
  </conditionalFormatting>
  <conditionalFormatting sqref="C81">
    <cfRule type="expression" priority="1550" aboveAverage="0" equalAverage="0" bottom="0" percent="0" rank="0" text="" dxfId="0">
      <formula>NOT(ISERROR(SEARCH("Not Started","'FUNC-NET-DHCP-SERVER'.C#REF!")))</formula>
    </cfRule>
    <cfRule type="expression" priority="1551" aboveAverage="0" equalAverage="0" bottom="0" percent="0" rank="0" text="" dxfId="0">
      <formula>NOT(ISERROR(SEARCH("Not Started","'FUNC-NET-DHCP-SERVER'.C#REF!")))</formula>
    </cfRule>
    <cfRule type="expression" priority="1552" aboveAverage="0" equalAverage="0" bottom="0" percent="0" rank="0" text="" dxfId="0">
      <formula>NOT(ISERROR(SEARCH("Not Started","'FUNC-NET-DHCP-SERVER'.C#REF!")))</formula>
    </cfRule>
  </conditionalFormatting>
  <conditionalFormatting sqref="C81">
    <cfRule type="expression" priority="1553" aboveAverage="0" equalAverage="0" bottom="0" percent="0" rank="0" text="" dxfId="0">
      <formula>NOT(ISERROR(SEARCH("Not Started",#REF!!#REF!)))</formula>
    </cfRule>
    <cfRule type="expression" priority="1554" aboveAverage="0" equalAverage="0" bottom="0" percent="0" rank="0" text="" dxfId="0">
      <formula>NOT(ISERROR(SEARCH("Not Started",#REF!!#REF!)))</formula>
    </cfRule>
    <cfRule type="expression" priority="1555" aboveAverage="0" equalAverage="0" bottom="0" percent="0" rank="0" text="" dxfId="0">
      <formula>NOT(ISERROR(SEARCH("Not Started",#REF!!#REF!)))</formula>
    </cfRule>
  </conditionalFormatting>
  <conditionalFormatting sqref="C81">
    <cfRule type="expression" priority="1556" aboveAverage="0" equalAverage="0" bottom="0" percent="0" rank="0" text="" dxfId="0">
      <formula>NOT(ISERROR(SEARCH("Not Started","'FUNC-NET-DHCP-SERVER'.C#REF!")))</formula>
    </cfRule>
    <cfRule type="expression" priority="1557" aboveAverage="0" equalAverage="0" bottom="0" percent="0" rank="0" text="" dxfId="0">
      <formula>NOT(ISERROR(SEARCH("Not Started","'FUNC-NET-DHCP-SERVER'.C#REF!")))</formula>
    </cfRule>
    <cfRule type="expression" priority="1558" aboveAverage="0" equalAverage="0" bottom="0" percent="0" rank="0" text="" dxfId="0">
      <formula>NOT(ISERROR(SEARCH("Not Started","'FUNC-NET-DHCP-SERVER'.C#REF!")))</formula>
    </cfRule>
  </conditionalFormatting>
  <conditionalFormatting sqref="C81">
    <cfRule type="expression" priority="1559" aboveAverage="0" equalAverage="0" bottom="0" percent="0" rank="0" text="" dxfId="0">
      <formula>NOT(ISERROR(SEARCH("Not Started",#REF!!#REF!)))</formula>
    </cfRule>
    <cfRule type="expression" priority="1560" aboveAverage="0" equalAverage="0" bottom="0" percent="0" rank="0" text="" dxfId="0">
      <formula>NOT(ISERROR(SEARCH("Not Started",#REF!!#REF!)))</formula>
    </cfRule>
    <cfRule type="expression" priority="1561" aboveAverage="0" equalAverage="0" bottom="0" percent="0" rank="0" text="" dxfId="0">
      <formula>NOT(ISERROR(SEARCH("Not Started",#REF!!#REF!)))</formula>
    </cfRule>
  </conditionalFormatting>
  <conditionalFormatting sqref="C81">
    <cfRule type="expression" priority="1562" aboveAverage="0" equalAverage="0" bottom="0" percent="0" rank="0" text="" dxfId="0">
      <formula>NOT(ISERROR(SEARCH("Not Started","'FUNC-NET-DHCP-SERVER'.C#REF!")))</formula>
    </cfRule>
    <cfRule type="expression" priority="1563" aboveAverage="0" equalAverage="0" bottom="0" percent="0" rank="0" text="" dxfId="0">
      <formula>NOT(ISERROR(SEARCH("Not Started","'FUNC-NET-DHCP-SERVER'.C#REF!")))</formula>
    </cfRule>
    <cfRule type="expression" priority="1564" aboveAverage="0" equalAverage="0" bottom="0" percent="0" rank="0" text="" dxfId="0">
      <formula>NOT(ISERROR(SEARCH("Not Started","'FUNC-NET-DHCP-SERVER'.C#REF!")))</formula>
    </cfRule>
  </conditionalFormatting>
  <conditionalFormatting sqref="C81">
    <cfRule type="expression" priority="1565" aboveAverage="0" equalAverage="0" bottom="0" percent="0" rank="0" text="" dxfId="0">
      <formula>NOT(ISERROR(SEARCH("Not Started",#REF!!#REF!)))</formula>
    </cfRule>
    <cfRule type="expression" priority="1566" aboveAverage="0" equalAverage="0" bottom="0" percent="0" rank="0" text="" dxfId="0">
      <formula>NOT(ISERROR(SEARCH("Not Started",#REF!!#REF!)))</formula>
    </cfRule>
    <cfRule type="expression" priority="1567" aboveAverage="0" equalAverage="0" bottom="0" percent="0" rank="0" text="" dxfId="0">
      <formula>NOT(ISERROR(SEARCH("Not Started",#REF!!#REF!)))</formula>
    </cfRule>
  </conditionalFormatting>
  <conditionalFormatting sqref="C81">
    <cfRule type="expression" priority="1568" aboveAverage="0" equalAverage="0" bottom="0" percent="0" rank="0" text="" dxfId="0">
      <formula>NOT(ISERROR(SEARCH("Not Started","'FUNC-NET-DHCP-SERVER'.C#REF!")))</formula>
    </cfRule>
    <cfRule type="expression" priority="1569" aboveAverage="0" equalAverage="0" bottom="0" percent="0" rank="0" text="" dxfId="0">
      <formula>NOT(ISERROR(SEARCH("Not Started","'FUNC-NET-DHCP-SERVER'.C#REF!")))</formula>
    </cfRule>
    <cfRule type="expression" priority="1570" aboveAverage="0" equalAverage="0" bottom="0" percent="0" rank="0" text="" dxfId="0">
      <formula>NOT(ISERROR(SEARCH("Not Started","'FUNC-NET-DHCP-SERVER'.C#REF!")))</formula>
    </cfRule>
  </conditionalFormatting>
  <conditionalFormatting sqref="C81">
    <cfRule type="expression" priority="1571" aboveAverage="0" equalAverage="0" bottom="0" percent="0" rank="0" text="" dxfId="0">
      <formula>NOT(ISERROR(SEARCH("Not Started",#REF!!#REF!)))</formula>
    </cfRule>
    <cfRule type="expression" priority="1572" aboveAverage="0" equalAverage="0" bottom="0" percent="0" rank="0" text="" dxfId="0">
      <formula>NOT(ISERROR(SEARCH("Not Started",#REF!!#REF!)))</formula>
    </cfRule>
    <cfRule type="expression" priority="1573" aboveAverage="0" equalAverage="0" bottom="0" percent="0" rank="0" text="" dxfId="0">
      <formula>NOT(ISERROR(SEARCH("Not Started",#REF!!#REF!)))</formula>
    </cfRule>
  </conditionalFormatting>
  <conditionalFormatting sqref="C81">
    <cfRule type="expression" priority="1574" aboveAverage="0" equalAverage="0" bottom="0" percent="0" rank="0" text="" dxfId="0">
      <formula>NOT(ISERROR(SEARCH("Not Started","'FUNC-NET-DHCP-SERVER'.C#REF!")))</formula>
    </cfRule>
    <cfRule type="expression" priority="1575" aboveAverage="0" equalAverage="0" bottom="0" percent="0" rank="0" text="" dxfId="0">
      <formula>NOT(ISERROR(SEARCH("Not Started","'FUNC-NET-DHCP-SERVER'.C#REF!")))</formula>
    </cfRule>
    <cfRule type="expression" priority="1576" aboveAverage="0" equalAverage="0" bottom="0" percent="0" rank="0" text="" dxfId="0">
      <formula>NOT(ISERROR(SEARCH("Not Started","'FUNC-NET-DHCP-SERVER'.C#REF!")))</formula>
    </cfRule>
  </conditionalFormatting>
  <conditionalFormatting sqref="C81">
    <cfRule type="expression" priority="1577" aboveAverage="0" equalAverage="0" bottom="0" percent="0" rank="0" text="" dxfId="0">
      <formula>NOT(ISERROR(SEARCH("Not Started",#REF!!#REF!)))</formula>
    </cfRule>
    <cfRule type="expression" priority="1578" aboveAverage="0" equalAverage="0" bottom="0" percent="0" rank="0" text="" dxfId="0">
      <formula>NOT(ISERROR(SEARCH("Not Started",#REF!!#REF!)))</formula>
    </cfRule>
    <cfRule type="expression" priority="1579" aboveAverage="0" equalAverage="0" bottom="0" percent="0" rank="0" text="" dxfId="0">
      <formula>NOT(ISERROR(SEARCH("Not Started",#REF!!#REF!)))</formula>
    </cfRule>
  </conditionalFormatting>
  <conditionalFormatting sqref="C81">
    <cfRule type="expression" priority="1580" aboveAverage="0" equalAverage="0" bottom="0" percent="0" rank="0" text="" dxfId="0">
      <formula>NOT(ISERROR(SEARCH("Not Started","'FUNC-NET-DHCP-SERVER'.C#REF!")))</formula>
    </cfRule>
    <cfRule type="expression" priority="1581" aboveAverage="0" equalAverage="0" bottom="0" percent="0" rank="0" text="" dxfId="0">
      <formula>NOT(ISERROR(SEARCH("Not Started","'FUNC-NET-DHCP-SERVER'.C#REF!")))</formula>
    </cfRule>
    <cfRule type="expression" priority="1582" aboveAverage="0" equalAverage="0" bottom="0" percent="0" rank="0" text="" dxfId="0">
      <formula>NOT(ISERROR(SEARCH("Not Started","'FUNC-NET-DHCP-SERVER'.C#REF!")))</formula>
    </cfRule>
  </conditionalFormatting>
  <conditionalFormatting sqref="C81">
    <cfRule type="expression" priority="1583" aboveAverage="0" equalAverage="0" bottom="0" percent="0" rank="0" text="" dxfId="0">
      <formula>NOT(ISERROR(SEARCH("Not Started",#REF!!#REF!)))</formula>
    </cfRule>
    <cfRule type="expression" priority="1584" aboveAverage="0" equalAverage="0" bottom="0" percent="0" rank="0" text="" dxfId="0">
      <formula>NOT(ISERROR(SEARCH("Not Started",#REF!!#REF!)))</formula>
    </cfRule>
    <cfRule type="expression" priority="1585" aboveAverage="0" equalAverage="0" bottom="0" percent="0" rank="0" text="" dxfId="0">
      <formula>NOT(ISERROR(SEARCH("Not Started",#REF!!#REF!)))</formula>
    </cfRule>
  </conditionalFormatting>
  <conditionalFormatting sqref="C81">
    <cfRule type="expression" priority="1586" aboveAverage="0" equalAverage="0" bottom="0" percent="0" rank="0" text="" dxfId="0">
      <formula>NOT(ISERROR(SEARCH("Not Started",#REF!!#REF!)))</formula>
    </cfRule>
    <cfRule type="expression" priority="1587" aboveAverage="0" equalAverage="0" bottom="0" percent="0" rank="0" text="" dxfId="0">
      <formula>NOT(ISERROR(SEARCH("Not Started",#REF!!#REF!)))</formula>
    </cfRule>
    <cfRule type="expression" priority="1588" aboveAverage="0" equalAverage="0" bottom="0" percent="0" rank="0" text="" dxfId="0">
      <formula>NOT(ISERROR(SEARCH("Not Started",#REF!!#REF!)))</formula>
    </cfRule>
  </conditionalFormatting>
  <conditionalFormatting sqref="C81">
    <cfRule type="expression" priority="1589" aboveAverage="0" equalAverage="0" bottom="0" percent="0" rank="0" text="" dxfId="0">
      <formula>NOT(ISERROR(SEARCH("Not Started",#REF!!#REF!)))</formula>
    </cfRule>
    <cfRule type="expression" priority="1590" aboveAverage="0" equalAverage="0" bottom="0" percent="0" rank="0" text="" dxfId="0">
      <formula>NOT(ISERROR(SEARCH("Not Started",#REF!!#REF!)))</formula>
    </cfRule>
    <cfRule type="expression" priority="1591" aboveAverage="0" equalAverage="0" bottom="0" percent="0" rank="0" text="" dxfId="0">
      <formula>NOT(ISERROR(SEARCH("Not Started",#REF!!#REF!)))</formula>
    </cfRule>
  </conditionalFormatting>
  <conditionalFormatting sqref="C81">
    <cfRule type="expression" priority="1592" aboveAverage="0" equalAverage="0" bottom="0" percent="0" rank="0" text="" dxfId="0">
      <formula>NOT(ISERROR(SEARCH("Not Started","'FUNC-NET-DHCP-SERVER'.C#REF!")))</formula>
    </cfRule>
    <cfRule type="expression" priority="1593" aboveAverage="0" equalAverage="0" bottom="0" percent="0" rank="0" text="" dxfId="0">
      <formula>NOT(ISERROR(SEARCH("Not Started","'FUNC-NET-DHCP-SERVER'.C#REF!")))</formula>
    </cfRule>
    <cfRule type="expression" priority="1594" aboveAverage="0" equalAverage="0" bottom="0" percent="0" rank="0" text="" dxfId="0">
      <formula>NOT(ISERROR(SEARCH("Not Started","'FUNC-NET-DHCP-SERVER'.C#REF!")))</formula>
    </cfRule>
  </conditionalFormatting>
  <conditionalFormatting sqref="C81">
    <cfRule type="expression" priority="1595" aboveAverage="0" equalAverage="0" bottom="0" percent="0" rank="0" text="" dxfId="0">
      <formula>NOT(ISERROR(SEARCH("Not Started",#REF!!#REF!)))</formula>
    </cfRule>
    <cfRule type="expression" priority="1596" aboveAverage="0" equalAverage="0" bottom="0" percent="0" rank="0" text="" dxfId="0">
      <formula>NOT(ISERROR(SEARCH("Not Started",#REF!!#REF!)))</formula>
    </cfRule>
    <cfRule type="expression" priority="1597" aboveAverage="0" equalAverage="0" bottom="0" percent="0" rank="0" text="" dxfId="0">
      <formula>NOT(ISERROR(SEARCH("Not Started",#REF!!#REF!)))</formula>
    </cfRule>
  </conditionalFormatting>
  <conditionalFormatting sqref="C81">
    <cfRule type="expression" priority="1598" aboveAverage="0" equalAverage="0" bottom="0" percent="0" rank="0" text="" dxfId="0">
      <formula>NOT(ISERROR(SEARCH("Not Started","'FUNC-NET-DHCP-SERVER'.C#REF!")))</formula>
    </cfRule>
    <cfRule type="expression" priority="1599" aboveAverage="0" equalAverage="0" bottom="0" percent="0" rank="0" text="" dxfId="0">
      <formula>NOT(ISERROR(SEARCH("Not Started","'FUNC-NET-DHCP-SERVER'.C#REF!")))</formula>
    </cfRule>
    <cfRule type="expression" priority="1600" aboveAverage="0" equalAverage="0" bottom="0" percent="0" rank="0" text="" dxfId="0">
      <formula>NOT(ISERROR(SEARCH("Not Started","'FUNC-NET-DHCP-SERVER'.C#REF!")))</formula>
    </cfRule>
  </conditionalFormatting>
  <conditionalFormatting sqref="C81">
    <cfRule type="expression" priority="1601" aboveAverage="0" equalAverage="0" bottom="0" percent="0" rank="0" text="" dxfId="0">
      <formula>NOT(ISERROR(SEARCH("Not Started",#REF!!#REF!)))</formula>
    </cfRule>
    <cfRule type="expression" priority="1602" aboveAverage="0" equalAverage="0" bottom="0" percent="0" rank="0" text="" dxfId="0">
      <formula>NOT(ISERROR(SEARCH("Not Started",#REF!!#REF!)))</formula>
    </cfRule>
    <cfRule type="expression" priority="1603" aboveAverage="0" equalAverage="0" bottom="0" percent="0" rank="0" text="" dxfId="0">
      <formula>NOT(ISERROR(SEARCH("Not Started",#REF!!#REF!)))</formula>
    </cfRule>
  </conditionalFormatting>
  <conditionalFormatting sqref="C81">
    <cfRule type="expression" priority="1604" aboveAverage="0" equalAverage="0" bottom="0" percent="0" rank="0" text="" dxfId="0">
      <formula>NOT(ISERROR(SEARCH("Not Started",#REF!!#REF!)))</formula>
    </cfRule>
    <cfRule type="expression" priority="1605" aboveAverage="0" equalAverage="0" bottom="0" percent="0" rank="0" text="" dxfId="0">
      <formula>NOT(ISERROR(SEARCH("Not Started",#REF!!#REF!)))</formula>
    </cfRule>
    <cfRule type="expression" priority="1606" aboveAverage="0" equalAverage="0" bottom="0" percent="0" rank="0" text="" dxfId="0">
      <formula>NOT(ISERROR(SEARCH("Not Started",#REF!!#REF!)))</formula>
    </cfRule>
  </conditionalFormatting>
  <conditionalFormatting sqref="C81">
    <cfRule type="expression" priority="1607" aboveAverage="0" equalAverage="0" bottom="0" percent="0" rank="0" text="" dxfId="0">
      <formula>NOT(ISERROR(SEARCH("Not Started",#REF!!#REF!)))</formula>
    </cfRule>
    <cfRule type="expression" priority="1608" aboveAverage="0" equalAverage="0" bottom="0" percent="0" rank="0" text="" dxfId="0">
      <formula>NOT(ISERROR(SEARCH("Not Started",#REF!!#REF!)))</formula>
    </cfRule>
    <cfRule type="expression" priority="1609" aboveAverage="0" equalAverage="0" bottom="0" percent="0" rank="0" text="" dxfId="0">
      <formula>NOT(ISERROR(SEARCH("Not Started",#REF!!#REF!)))</formula>
    </cfRule>
  </conditionalFormatting>
  <conditionalFormatting sqref="C81">
    <cfRule type="expression" priority="1610" aboveAverage="0" equalAverage="0" bottom="0" percent="0" rank="0" text="" dxfId="0">
      <formula>NOT(ISERROR(SEARCH("Not Started",#REF!!#REF!)))</formula>
    </cfRule>
    <cfRule type="expression" priority="1611" aboveAverage="0" equalAverage="0" bottom="0" percent="0" rank="0" text="" dxfId="0">
      <formula>NOT(ISERROR(SEARCH("Not Started",#REF!!#REF!)))</formula>
    </cfRule>
    <cfRule type="expression" priority="1612" aboveAverage="0" equalAverage="0" bottom="0" percent="0" rank="0" text="" dxfId="0">
      <formula>NOT(ISERROR(SEARCH("Not Started",#REF!!#REF!)))</formula>
    </cfRule>
  </conditionalFormatting>
  <conditionalFormatting sqref="C82">
    <cfRule type="expression" priority="1613" aboveAverage="0" equalAverage="0" bottom="0" percent="0" rank="0" text="" dxfId="0">
      <formula>NOT(ISERROR(SEARCH("Not Started",#REF!!#REF!)))</formula>
    </cfRule>
    <cfRule type="expression" priority="1614" aboveAverage="0" equalAverage="0" bottom="0" percent="0" rank="0" text="" dxfId="0">
      <formula>NOT(ISERROR(SEARCH("Not Started",#REF!!#REF!)))</formula>
    </cfRule>
    <cfRule type="expression" priority="1615" aboveAverage="0" equalAverage="0" bottom="0" percent="0" rank="0" text="" dxfId="0">
      <formula>NOT(ISERROR(SEARCH("Not Started",#REF!!#REF!)))</formula>
    </cfRule>
  </conditionalFormatting>
  <conditionalFormatting sqref="C82">
    <cfRule type="expression" priority="1616" aboveAverage="0" equalAverage="0" bottom="0" percent="0" rank="0" text="" dxfId="0">
      <formula>NOT(ISERROR(SEARCH("Not Started",#REF!!#REF!)))</formula>
    </cfRule>
    <cfRule type="expression" priority="1617" aboveAverage="0" equalAverage="0" bottom="0" percent="0" rank="0" text="" dxfId="0">
      <formula>NOT(ISERROR(SEARCH("Not Started",#REF!!#REF!)))</formula>
    </cfRule>
    <cfRule type="expression" priority="1618" aboveAverage="0" equalAverage="0" bottom="0" percent="0" rank="0" text="" dxfId="0">
      <formula>NOT(ISERROR(SEARCH("Not Started",#REF!!#REF!)))</formula>
    </cfRule>
  </conditionalFormatting>
  <conditionalFormatting sqref="C82">
    <cfRule type="expression" priority="1619" aboveAverage="0" equalAverage="0" bottom="0" percent="0" rank="0" text="" dxfId="0">
      <formula>NOT(ISERROR(SEARCH("Not Started",#REF!!#REF!)))</formula>
    </cfRule>
    <cfRule type="expression" priority="1620" aboveAverage="0" equalAverage="0" bottom="0" percent="0" rank="0" text="" dxfId="0">
      <formula>NOT(ISERROR(SEARCH("Not Started",#REF!!#REF!)))</formula>
    </cfRule>
    <cfRule type="expression" priority="1621" aboveAverage="0" equalAverage="0" bottom="0" percent="0" rank="0" text="" dxfId="0">
      <formula>NOT(ISERROR(SEARCH("Not Started",#REF!!#REF!)))</formula>
    </cfRule>
  </conditionalFormatting>
  <conditionalFormatting sqref="C82">
    <cfRule type="expression" priority="1622" aboveAverage="0" equalAverage="0" bottom="0" percent="0" rank="0" text="" dxfId="0">
      <formula>NOT(ISERROR(SEARCH("Not Started",#REF!!#REF!)))</formula>
    </cfRule>
    <cfRule type="expression" priority="1623" aboveAverage="0" equalAverage="0" bottom="0" percent="0" rank="0" text="" dxfId="0">
      <formula>NOT(ISERROR(SEARCH("Not Started",#REF!!#REF!)))</formula>
    </cfRule>
    <cfRule type="expression" priority="1624" aboveAverage="0" equalAverage="0" bottom="0" percent="0" rank="0" text="" dxfId="0">
      <formula>NOT(ISERROR(SEARCH("Not Started",#REF!!#REF!)))</formula>
    </cfRule>
  </conditionalFormatting>
  <conditionalFormatting sqref="E82">
    <cfRule type="expression" priority="1625" aboveAverage="0" equalAverage="0" bottom="0" percent="0" rank="0" text="" dxfId="0">
      <formula>NOT(ISERROR(SEARCH("Not Started",#REF!!#REF!)))</formula>
    </cfRule>
    <cfRule type="expression" priority="1626" aboveAverage="0" equalAverage="0" bottom="0" percent="0" rank="0" text="" dxfId="0">
      <formula>NOT(ISERROR(SEARCH("Not Started",#REF!!#REF!)))</formula>
    </cfRule>
    <cfRule type="expression" priority="1627" aboveAverage="0" equalAverage="0" bottom="0" percent="0" rank="0" text="" dxfId="0">
      <formula>NOT(ISERROR(SEARCH("Not Started",#REF!!#REF!)))</formula>
    </cfRule>
  </conditionalFormatting>
  <conditionalFormatting sqref="E82">
    <cfRule type="expression" priority="1628" aboveAverage="0" equalAverage="0" bottom="0" percent="0" rank="0" text="" dxfId="0">
      <formula>NOT(ISERROR(SEARCH("Not Started",#REF!!#REF!)))</formula>
    </cfRule>
    <cfRule type="expression" priority="1629" aboveAverage="0" equalAverage="0" bottom="0" percent="0" rank="0" text="" dxfId="0">
      <formula>NOT(ISERROR(SEARCH("Not Started",#REF!!#REF!)))</formula>
    </cfRule>
    <cfRule type="expression" priority="1630" aboveAverage="0" equalAverage="0" bottom="0" percent="0" rank="0" text="" dxfId="0">
      <formula>NOT(ISERROR(SEARCH("Not Started",#REF!!#REF!)))</formula>
    </cfRule>
  </conditionalFormatting>
  <conditionalFormatting sqref="C84">
    <cfRule type="expression" priority="1631" aboveAverage="0" equalAverage="0" bottom="0" percent="0" rank="0" text="" dxfId="0">
      <formula>NOT(ISERROR(SEARCH("Not Started",#REF!!#REF!)))</formula>
    </cfRule>
    <cfRule type="expression" priority="1632" aboveAverage="0" equalAverage="0" bottom="0" percent="0" rank="0" text="" dxfId="0">
      <formula>NOT(ISERROR(SEARCH("Not Started",#REF!!#REF!)))</formula>
    </cfRule>
    <cfRule type="expression" priority="1633" aboveAverage="0" equalAverage="0" bottom="0" percent="0" rank="0" text="" dxfId="0">
      <formula>NOT(ISERROR(SEARCH("Not Started",#REF!!#REF!)))</formula>
    </cfRule>
  </conditionalFormatting>
  <conditionalFormatting sqref="C84">
    <cfRule type="expression" priority="1634" aboveAverage="0" equalAverage="0" bottom="0" percent="0" rank="0" text="" dxfId="0">
      <formula>NOT(ISERROR(SEARCH("Not Started",#REF!!#REF!)))</formula>
    </cfRule>
    <cfRule type="expression" priority="1635" aboveAverage="0" equalAverage="0" bottom="0" percent="0" rank="0" text="" dxfId="0">
      <formula>NOT(ISERROR(SEARCH("Not Started",#REF!!#REF!)))</formula>
    </cfRule>
    <cfRule type="expression" priority="1636" aboveAverage="0" equalAverage="0" bottom="0" percent="0" rank="0" text="" dxfId="0">
      <formula>NOT(ISERROR(SEARCH("Not Started",#REF!!#REF!)))</formula>
    </cfRule>
  </conditionalFormatting>
  <conditionalFormatting sqref="C84">
    <cfRule type="expression" priority="1637" aboveAverage="0" equalAverage="0" bottom="0" percent="0" rank="0" text="" dxfId="0">
      <formula>NOT(ISERROR(SEARCH("Not Started",#REF!!#REF!)))</formula>
    </cfRule>
    <cfRule type="expression" priority="1638" aboveAverage="0" equalAverage="0" bottom="0" percent="0" rank="0" text="" dxfId="0">
      <formula>NOT(ISERROR(SEARCH("Not Started",#REF!!#REF!)))</formula>
    </cfRule>
    <cfRule type="expression" priority="1639" aboveAverage="0" equalAverage="0" bottom="0" percent="0" rank="0" text="" dxfId="0">
      <formula>NOT(ISERROR(SEARCH("Not Started",#REF!!#REF!)))</formula>
    </cfRule>
  </conditionalFormatting>
  <conditionalFormatting sqref="C84">
    <cfRule type="expression" priority="1640" aboveAverage="0" equalAverage="0" bottom="0" percent="0" rank="0" text="" dxfId="0">
      <formula>NOT(ISERROR(SEARCH("Not Started",#REF!!#REF!)))</formula>
    </cfRule>
    <cfRule type="expression" priority="1641" aboveAverage="0" equalAverage="0" bottom="0" percent="0" rank="0" text="" dxfId="0">
      <formula>NOT(ISERROR(SEARCH("Not Started",#REF!!#REF!)))</formula>
    </cfRule>
    <cfRule type="expression" priority="1642" aboveAverage="0" equalAverage="0" bottom="0" percent="0" rank="0" text="" dxfId="0">
      <formula>NOT(ISERROR(SEARCH("Not Started",#REF!!#REF!)))</formula>
    </cfRule>
  </conditionalFormatting>
  <conditionalFormatting sqref="E84">
    <cfRule type="expression" priority="1643" aboveAverage="0" equalAverage="0" bottom="0" percent="0" rank="0" text="" dxfId="0">
      <formula>NOT(ISERROR(SEARCH("Not Started",#REF!!#REF!)))</formula>
    </cfRule>
    <cfRule type="expression" priority="1644" aboveAverage="0" equalAverage="0" bottom="0" percent="0" rank="0" text="" dxfId="0">
      <formula>NOT(ISERROR(SEARCH("Not Started",#REF!!#REF!)))</formula>
    </cfRule>
    <cfRule type="expression" priority="1645" aboveAverage="0" equalAverage="0" bottom="0" percent="0" rank="0" text="" dxfId="0">
      <formula>NOT(ISERROR(SEARCH("Not Started",#REF!!#REF!)))</formula>
    </cfRule>
  </conditionalFormatting>
  <conditionalFormatting sqref="E84">
    <cfRule type="expression" priority="1646" aboveAverage="0" equalAverage="0" bottom="0" percent="0" rank="0" text="" dxfId="0">
      <formula>NOT(ISERROR(SEARCH("Not Started",#REF!!#REF!)))</formula>
    </cfRule>
    <cfRule type="expression" priority="1647" aboveAverage="0" equalAverage="0" bottom="0" percent="0" rank="0" text="" dxfId="0">
      <formula>NOT(ISERROR(SEARCH("Not Started",#REF!!#REF!)))</formula>
    </cfRule>
    <cfRule type="expression" priority="1648" aboveAverage="0" equalAverage="0" bottom="0" percent="0" rank="0" text="" dxfId="0">
      <formula>NOT(ISERROR(SEARCH("Not Started",#REF!!#REF!)))</formula>
    </cfRule>
  </conditionalFormatting>
  <conditionalFormatting sqref="C83">
    <cfRule type="expression" priority="1649" aboveAverage="0" equalAverage="0" bottom="0" percent="0" rank="0" text="" dxfId="0">
      <formula>NOT(ISERROR(SEARCH("Not Started",#REF!!#REF!)))</formula>
    </cfRule>
    <cfRule type="expression" priority="1650" aboveAverage="0" equalAverage="0" bottom="0" percent="0" rank="0" text="" dxfId="0">
      <formula>NOT(ISERROR(SEARCH("Not Started",#REF!!#REF!)))</formula>
    </cfRule>
    <cfRule type="expression" priority="1651" aboveAverage="0" equalAverage="0" bottom="0" percent="0" rank="0" text="" dxfId="0">
      <formula>NOT(ISERROR(SEARCH("Not Started",#REF!!#REF!)))</formula>
    </cfRule>
  </conditionalFormatting>
  <conditionalFormatting sqref="C83">
    <cfRule type="expression" priority="1652" aboveAverage="0" equalAverage="0" bottom="0" percent="0" rank="0" text="" dxfId="0">
      <formula>NOT(ISERROR(SEARCH("Not Started",#REF!!#REF!)))</formula>
    </cfRule>
    <cfRule type="expression" priority="1653" aboveAverage="0" equalAverage="0" bottom="0" percent="0" rank="0" text="" dxfId="0">
      <formula>NOT(ISERROR(SEARCH("Not Started",#REF!!#REF!)))</formula>
    </cfRule>
    <cfRule type="expression" priority="1654" aboveAverage="0" equalAverage="0" bottom="0" percent="0" rank="0" text="" dxfId="0">
      <formula>NOT(ISERROR(SEARCH("Not Started",#REF!!#REF!)))</formula>
    </cfRule>
  </conditionalFormatting>
  <conditionalFormatting sqref="C83">
    <cfRule type="expression" priority="1655" aboveAverage="0" equalAverage="0" bottom="0" percent="0" rank="0" text="" dxfId="0">
      <formula>NOT(ISERROR(SEARCH("Not Started",#REF!!#REF!)))</formula>
    </cfRule>
    <cfRule type="expression" priority="1656" aboveAverage="0" equalAverage="0" bottom="0" percent="0" rank="0" text="" dxfId="0">
      <formula>NOT(ISERROR(SEARCH("Not Started",#REF!!#REF!)))</formula>
    </cfRule>
    <cfRule type="expression" priority="1657" aboveAverage="0" equalAverage="0" bottom="0" percent="0" rank="0" text="" dxfId="0">
      <formula>NOT(ISERROR(SEARCH("Not Started",#REF!!#REF!)))</formula>
    </cfRule>
  </conditionalFormatting>
  <conditionalFormatting sqref="C83">
    <cfRule type="expression" priority="1658" aboveAverage="0" equalAverage="0" bottom="0" percent="0" rank="0" text="" dxfId="0">
      <formula>NOT(ISERROR(SEARCH("Not Started",#REF!!#REF!)))</formula>
    </cfRule>
    <cfRule type="expression" priority="1659" aboveAverage="0" equalAverage="0" bottom="0" percent="0" rank="0" text="" dxfId="0">
      <formula>NOT(ISERROR(SEARCH("Not Started",#REF!!#REF!)))</formula>
    </cfRule>
    <cfRule type="expression" priority="1660" aboveAverage="0" equalAverage="0" bottom="0" percent="0" rank="0" text="" dxfId="0">
      <formula>NOT(ISERROR(SEARCH("Not Started",#REF!!#REF!)))</formula>
    </cfRule>
  </conditionalFormatting>
  <conditionalFormatting sqref="E83">
    <cfRule type="expression" priority="1661" aboveAverage="0" equalAverage="0" bottom="0" percent="0" rank="0" text="" dxfId="0">
      <formula>NOT(ISERROR(SEARCH("Not Started",#REF!!#REF!)))</formula>
    </cfRule>
    <cfRule type="expression" priority="1662" aboveAverage="0" equalAverage="0" bottom="0" percent="0" rank="0" text="" dxfId="0">
      <formula>NOT(ISERROR(SEARCH("Not Started",#REF!!#REF!)))</formula>
    </cfRule>
    <cfRule type="expression" priority="1663" aboveAverage="0" equalAverage="0" bottom="0" percent="0" rank="0" text="" dxfId="0">
      <formula>NOT(ISERROR(SEARCH("Not Started",#REF!!#REF!)))</formula>
    </cfRule>
  </conditionalFormatting>
  <conditionalFormatting sqref="E83">
    <cfRule type="expression" priority="1664" aboveAverage="0" equalAverage="0" bottom="0" percent="0" rank="0" text="" dxfId="0">
      <formula>NOT(ISERROR(SEARCH("Not Started",#REF!!#REF!)))</formula>
    </cfRule>
    <cfRule type="expression" priority="1665" aboveAverage="0" equalAverage="0" bottom="0" percent="0" rank="0" text="" dxfId="0">
      <formula>NOT(ISERROR(SEARCH("Not Started",#REF!!#REF!)))</formula>
    </cfRule>
    <cfRule type="expression" priority="1666" aboveAverage="0" equalAverage="0" bottom="0" percent="0" rank="0" text="" dxfId="0">
      <formula>NOT(ISERROR(SEARCH("Not Started",#REF!!#REF!)))</formula>
    </cfRule>
  </conditionalFormatting>
  <conditionalFormatting sqref="E72">
    <cfRule type="expression" priority="1667" aboveAverage="0" equalAverage="0" bottom="0" percent="0" rank="0" text="" dxfId="0">
      <formula>NOT(ISERROR(SEARCH("Not Started",#REF!!#REF!)))</formula>
    </cfRule>
    <cfRule type="expression" priority="1668" aboveAverage="0" equalAverage="0" bottom="0" percent="0" rank="0" text="" dxfId="0">
      <formula>NOT(ISERROR(SEARCH("Not Started",#REF!!#REF!)))</formula>
    </cfRule>
    <cfRule type="expression" priority="1669" aboveAverage="0" equalAverage="0" bottom="0" percent="0" rank="0" text="" dxfId="0">
      <formula>NOT(ISERROR(SEARCH("Not Started",#REF!!#REF!)))</formula>
    </cfRule>
  </conditionalFormatting>
  <conditionalFormatting sqref="C72">
    <cfRule type="expression" priority="1670" aboveAverage="0" equalAverage="0" bottom="0" percent="0" rank="0" text="" dxfId="0">
      <formula>NOT(ISERROR(SEARCH("Not Started",#REF!!#REF!)))</formula>
    </cfRule>
    <cfRule type="expression" priority="1671" aboveAverage="0" equalAverage="0" bottom="0" percent="0" rank="0" text="" dxfId="0">
      <formula>NOT(ISERROR(SEARCH("Not Started",#REF!!#REF!)))</formula>
    </cfRule>
    <cfRule type="expression" priority="1672" aboveAverage="0" equalAverage="0" bottom="0" percent="0" rank="0" text="" dxfId="0">
      <formula>NOT(ISERROR(SEARCH("Not Started",#REF!!#REF!)))</formula>
    </cfRule>
  </conditionalFormatting>
  <conditionalFormatting sqref="E73">
    <cfRule type="expression" priority="1673" aboveAverage="0" equalAverage="0" bottom="0" percent="0" rank="0" text="" dxfId="0">
      <formula>NOT(ISERROR(SEARCH("Not Started",#REF!!#REF!)))</formula>
    </cfRule>
    <cfRule type="expression" priority="1674" aboveAverage="0" equalAverage="0" bottom="0" percent="0" rank="0" text="" dxfId="0">
      <formula>NOT(ISERROR(SEARCH("Not Started",#REF!!#REF!)))</formula>
    </cfRule>
    <cfRule type="expression" priority="1675" aboveAverage="0" equalAverage="0" bottom="0" percent="0" rank="0" text="" dxfId="0">
      <formula>NOT(ISERROR(SEARCH("Not Started",#REF!!#REF!)))</formula>
    </cfRule>
  </conditionalFormatting>
  <conditionalFormatting sqref="C73">
    <cfRule type="expression" priority="1676" aboveAverage="0" equalAverage="0" bottom="0" percent="0" rank="0" text="" dxfId="0">
      <formula>NOT(ISERROR(SEARCH("Not Started",#REF!!#REF!)))</formula>
    </cfRule>
    <cfRule type="expression" priority="1677" aboveAverage="0" equalAverage="0" bottom="0" percent="0" rank="0" text="" dxfId="0">
      <formula>NOT(ISERROR(SEARCH("Not Started",#REF!!#REF!)))</formula>
    </cfRule>
    <cfRule type="expression" priority="1678" aboveAverage="0" equalAverage="0" bottom="0" percent="0" rank="0" text="" dxfId="0">
      <formula>NOT(ISERROR(SEARCH("Not Started",#REF!!#REF!)))</formula>
    </cfRule>
  </conditionalFormatting>
  <conditionalFormatting sqref="E74">
    <cfRule type="expression" priority="1679" aboveAverage="0" equalAverage="0" bottom="0" percent="0" rank="0" text="" dxfId="0">
      <formula>NOT(ISERROR(SEARCH("Not Started",#REF!!#REF!)))</formula>
    </cfRule>
    <cfRule type="expression" priority="1680" aboveAverage="0" equalAverage="0" bottom="0" percent="0" rank="0" text="" dxfId="0">
      <formula>NOT(ISERROR(SEARCH("Not Started",#REF!!#REF!)))</formula>
    </cfRule>
    <cfRule type="expression" priority="1681" aboveAverage="0" equalAverage="0" bottom="0" percent="0" rank="0" text="" dxfId="0">
      <formula>NOT(ISERROR(SEARCH("Not Started",#REF!!#REF!)))</formula>
    </cfRule>
  </conditionalFormatting>
  <conditionalFormatting sqref="C74">
    <cfRule type="expression" priority="1682" aboveAverage="0" equalAverage="0" bottom="0" percent="0" rank="0" text="" dxfId="0">
      <formula>NOT(ISERROR(SEARCH("Not Started",#REF!!#REF!)))</formula>
    </cfRule>
    <cfRule type="expression" priority="1683" aboveAverage="0" equalAverage="0" bottom="0" percent="0" rank="0" text="" dxfId="0">
      <formula>NOT(ISERROR(SEARCH("Not Started",#REF!!#REF!)))</formula>
    </cfRule>
    <cfRule type="expression" priority="1684" aboveAverage="0" equalAverage="0" bottom="0" percent="0" rank="0" text="" dxfId="0">
      <formula>NOT(ISERROR(SEARCH("Not Started",#REF!!#REF!)))</formula>
    </cfRule>
  </conditionalFormatting>
  <conditionalFormatting sqref="E75">
    <cfRule type="expression" priority="1685" aboveAverage="0" equalAverage="0" bottom="0" percent="0" rank="0" text="" dxfId="0">
      <formula>NOT(ISERROR(SEARCH("Not Started",#REF!!#REF!)))</formula>
    </cfRule>
    <cfRule type="expression" priority="1686" aboveAverage="0" equalAverage="0" bottom="0" percent="0" rank="0" text="" dxfId="0">
      <formula>NOT(ISERROR(SEARCH("Not Started",#REF!!#REF!)))</formula>
    </cfRule>
    <cfRule type="expression" priority="1687" aboveAverage="0" equalAverage="0" bottom="0" percent="0" rank="0" text="" dxfId="0">
      <formula>NOT(ISERROR(SEARCH("Not Started",#REF!!#REF!)))</formula>
    </cfRule>
  </conditionalFormatting>
  <conditionalFormatting sqref="C75">
    <cfRule type="expression" priority="1688" aboveAverage="0" equalAverage="0" bottom="0" percent="0" rank="0" text="" dxfId="0">
      <formula>NOT(ISERROR(SEARCH("Not Started",#REF!!#REF!)))</formula>
    </cfRule>
    <cfRule type="expression" priority="1689" aboveAverage="0" equalAverage="0" bottom="0" percent="0" rank="0" text="" dxfId="0">
      <formula>NOT(ISERROR(SEARCH("Not Started",#REF!!#REF!)))</formula>
    </cfRule>
    <cfRule type="expression" priority="1690" aboveAverage="0" equalAverage="0" bottom="0" percent="0" rank="0" text="" dxfId="0">
      <formula>NOT(ISERROR(SEARCH("Not Started",#REF!!#REF!)))</formula>
    </cfRule>
  </conditionalFormatting>
  <conditionalFormatting sqref="E76">
    <cfRule type="expression" priority="1691" aboveAverage="0" equalAverage="0" bottom="0" percent="0" rank="0" text="" dxfId="0">
      <formula>NOT(ISERROR(SEARCH("Not Started",#REF!!#REF!)))</formula>
    </cfRule>
    <cfRule type="expression" priority="1692" aboveAverage="0" equalAverage="0" bottom="0" percent="0" rank="0" text="" dxfId="0">
      <formula>NOT(ISERROR(SEARCH("Not Started",#REF!!#REF!)))</formula>
    </cfRule>
    <cfRule type="expression" priority="1693" aboveAverage="0" equalAverage="0" bottom="0" percent="0" rank="0" text="" dxfId="0">
      <formula>NOT(ISERROR(SEARCH("Not Started",#REF!!#REF!)))</formula>
    </cfRule>
  </conditionalFormatting>
  <conditionalFormatting sqref="C76">
    <cfRule type="expression" priority="1694" aboveAverage="0" equalAverage="0" bottom="0" percent="0" rank="0" text="" dxfId="0">
      <formula>NOT(ISERROR(SEARCH("Not Started",#REF!!#REF!)))</formula>
    </cfRule>
    <cfRule type="expression" priority="1695" aboveAverage="0" equalAverage="0" bottom="0" percent="0" rank="0" text="" dxfId="0">
      <formula>NOT(ISERROR(SEARCH("Not Started",#REF!!#REF!)))</formula>
    </cfRule>
    <cfRule type="expression" priority="1696" aboveAverage="0" equalAverage="0" bottom="0" percent="0" rank="0" text="" dxfId="0">
      <formula>NOT(ISERROR(SEARCH("Not Started",#REF!!#REF!)))</formula>
    </cfRule>
  </conditionalFormatting>
  <conditionalFormatting sqref="E77">
    <cfRule type="expression" priority="1697" aboveAverage="0" equalAverage="0" bottom="0" percent="0" rank="0" text="" dxfId="0">
      <formula>NOT(ISERROR(SEARCH("Not Started",#REF!!#REF!)))</formula>
    </cfRule>
    <cfRule type="expression" priority="1698" aboveAverage="0" equalAverage="0" bottom="0" percent="0" rank="0" text="" dxfId="0">
      <formula>NOT(ISERROR(SEARCH("Not Started",#REF!!#REF!)))</formula>
    </cfRule>
    <cfRule type="expression" priority="1699" aboveAverage="0" equalAverage="0" bottom="0" percent="0" rank="0" text="" dxfId="0">
      <formula>NOT(ISERROR(SEARCH("Not Started",#REF!!#REF!)))</formula>
    </cfRule>
  </conditionalFormatting>
  <conditionalFormatting sqref="E77">
    <cfRule type="expression" priority="1700" aboveAverage="0" equalAverage="0" bottom="0" percent="0" rank="0" text="" dxfId="0">
      <formula>NOT(ISERROR(SEARCH("Not Started",#REF!!#REF!)))</formula>
    </cfRule>
    <cfRule type="expression" priority="1701" aboveAverage="0" equalAverage="0" bottom="0" percent="0" rank="0" text="" dxfId="0">
      <formula>NOT(ISERROR(SEARCH("Not Started",#REF!!#REF!)))</formula>
    </cfRule>
    <cfRule type="expression" priority="1702" aboveAverage="0" equalAverage="0" bottom="0" percent="0" rank="0" text="" dxfId="0">
      <formula>NOT(ISERROR(SEARCH("Not Started",#REF!!#REF!)))</formula>
    </cfRule>
  </conditionalFormatting>
  <conditionalFormatting sqref="C77">
    <cfRule type="expression" priority="1703" aboveAverage="0" equalAverage="0" bottom="0" percent="0" rank="0" text="" dxfId="0">
      <formula>NOT(ISERROR(SEARCH("Not Started",#REF!!#REF!)))</formula>
    </cfRule>
    <cfRule type="expression" priority="1704" aboveAverage="0" equalAverage="0" bottom="0" percent="0" rank="0" text="" dxfId="0">
      <formula>NOT(ISERROR(SEARCH("Not Started",#REF!!#REF!)))</formula>
    </cfRule>
    <cfRule type="expression" priority="1705" aboveAverage="0" equalAverage="0" bottom="0" percent="0" rank="0" text="" dxfId="0">
      <formula>NOT(ISERROR(SEARCH("Not Started",#REF!!#REF!)))</formula>
    </cfRule>
  </conditionalFormatting>
  <conditionalFormatting sqref="C77">
    <cfRule type="expression" priority="1706" aboveAverage="0" equalAverage="0" bottom="0" percent="0" rank="0" text="" dxfId="0">
      <formula>NOT(ISERROR(SEARCH("Not Started",#REF!!#REF!)))</formula>
    </cfRule>
    <cfRule type="expression" priority="1707" aboveAverage="0" equalAverage="0" bottom="0" percent="0" rank="0" text="" dxfId="0">
      <formula>NOT(ISERROR(SEARCH("Not Started",#REF!!#REF!)))</formula>
    </cfRule>
    <cfRule type="expression" priority="1708" aboveAverage="0" equalAverage="0" bottom="0" percent="0" rank="0" text="" dxfId="0">
      <formula>NOT(ISERROR(SEARCH("Not Started",#REF!!#REF!)))</formula>
    </cfRule>
  </conditionalFormatting>
  <conditionalFormatting sqref="E77">
    <cfRule type="expression" priority="1709" aboveAverage="0" equalAverage="0" bottom="0" percent="0" rank="0" text="" dxfId="0">
      <formula>NOT(ISERROR(SEARCH("Not Started",#REF!!#REF!)))</formula>
    </cfRule>
    <cfRule type="expression" priority="1710" aboveAverage="0" equalAverage="0" bottom="0" percent="0" rank="0" text="" dxfId="0">
      <formula>NOT(ISERROR(SEARCH("Not Started",#REF!!#REF!)))</formula>
    </cfRule>
    <cfRule type="expression" priority="1711" aboveAverage="0" equalAverage="0" bottom="0" percent="0" rank="0" text="" dxfId="0">
      <formula>NOT(ISERROR(SEARCH("Not Started",#REF!!#REF!)))</formula>
    </cfRule>
  </conditionalFormatting>
  <conditionalFormatting sqref="C77">
    <cfRule type="expression" priority="1712" aboveAverage="0" equalAverage="0" bottom="0" percent="0" rank="0" text="" dxfId="0">
      <formula>NOT(ISERROR(SEARCH("Not Started",#REF!!#REF!)))</formula>
    </cfRule>
    <cfRule type="expression" priority="1713" aboveAverage="0" equalAverage="0" bottom="0" percent="0" rank="0" text="" dxfId="0">
      <formula>NOT(ISERROR(SEARCH("Not Started",#REF!!#REF!)))</formula>
    </cfRule>
    <cfRule type="expression" priority="1714" aboveAverage="0" equalAverage="0" bottom="0" percent="0" rank="0" text="" dxfId="0">
      <formula>NOT(ISERROR(SEARCH("Not Started",#REF!!#REF!)))</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DFDFDF"/>
    <pageSetUpPr fitToPage="false"/>
  </sheetPr>
  <dimension ref="A2:I114"/>
  <sheetViews>
    <sheetView windowProtection="false" showFormulas="false" showGridLines="true" showRowColHeaders="true" showZeros="true" rightToLeft="false" tabSelected="false" showOutlineSymbols="true" defaultGridColor="true" view="normal" topLeftCell="A55" colorId="64" zoomScale="66" zoomScaleNormal="66" zoomScalePageLayoutView="100" workbookViewId="0">
      <selection pane="topLeft" activeCell="F59" activeCellId="0" sqref="F59"/>
    </sheetView>
  </sheetViews>
  <sheetFormatPr defaultRowHeight="14.25"/>
  <cols>
    <col collapsed="false" hidden="false" max="1" min="1" style="0" width="18.6234817813765"/>
    <col collapsed="false" hidden="false" max="2" min="2" style="0" width="42.246963562753"/>
    <col collapsed="false" hidden="false" max="3" min="3" style="0" width="35"/>
    <col collapsed="false" hidden="false" max="4" min="4" style="0" width="69.6194331983806"/>
    <col collapsed="false" hidden="false" max="5" min="5" style="0" width="29.748987854251"/>
    <col collapsed="false" hidden="false" max="6" min="6" style="0" width="16.7449392712551"/>
    <col collapsed="false" hidden="false" max="7" min="7" style="0" width="26.1214574898785"/>
    <col collapsed="false" hidden="false" max="1025" min="8" style="0" width="9.12550607287449"/>
  </cols>
  <sheetData>
    <row r="2" customFormat="false" ht="14.25" hidden="false" customHeight="false" outlineLevel="0" collapsed="false">
      <c r="A2" s="371" t="s">
        <v>1498</v>
      </c>
      <c r="B2" s="371"/>
      <c r="C2" s="371"/>
      <c r="D2" s="371"/>
      <c r="E2" s="371"/>
      <c r="F2" s="371"/>
      <c r="G2" s="371"/>
    </row>
    <row r="3" customFormat="false" ht="16.5" hidden="false" customHeight="false" outlineLevel="0" collapsed="false">
      <c r="C3" s="45"/>
      <c r="D3" s="45"/>
    </row>
    <row r="4" customFormat="false" ht="16.5" hidden="false" customHeight="false" outlineLevel="0" collapsed="false">
      <c r="B4" s="123" t="s">
        <v>21</v>
      </c>
      <c r="C4" s="124"/>
      <c r="D4" s="124"/>
    </row>
    <row r="5" customFormat="false" ht="16.9" hidden="false" customHeight="true" outlineLevel="0" collapsed="false">
      <c r="B5" s="123" t="s">
        <v>22</v>
      </c>
      <c r="C5" s="229" t="s">
        <v>356</v>
      </c>
      <c r="D5" s="229"/>
    </row>
    <row r="6" customFormat="false" ht="16.5" hidden="false" customHeight="false" outlineLevel="0" collapsed="false">
      <c r="B6" s="311"/>
      <c r="C6" s="311"/>
    </row>
    <row r="7" customFormat="false" ht="14.25" hidden="false" customHeight="false" outlineLevel="0" collapsed="false">
      <c r="B7" s="215" t="s">
        <v>103</v>
      </c>
      <c r="C7" s="312" t="n">
        <f aca="false">COUNTIF(F15:F196,"&lt;&gt;")</f>
        <v>99</v>
      </c>
    </row>
    <row r="8" customFormat="false" ht="14.25" hidden="false" customHeight="false" outlineLevel="0" collapsed="false">
      <c r="B8" s="202" t="s">
        <v>104</v>
      </c>
      <c r="C8" s="218" t="n">
        <f aca="false">COUNTIF(F14:F208,"COMPLETED")</f>
        <v>8</v>
      </c>
    </row>
    <row r="9" customFormat="false" ht="14.25" hidden="false" customHeight="false" outlineLevel="0" collapsed="false">
      <c r="B9" s="203" t="s">
        <v>105</v>
      </c>
      <c r="C9" s="220" t="n">
        <f aca="false">COUNTIF(F14:F199,"TBD")</f>
        <v>91</v>
      </c>
    </row>
    <row r="10" customFormat="false" ht="14.25" hidden="false" customHeight="false" outlineLevel="0" collapsed="false">
      <c r="B10" s="204" t="s">
        <v>106</v>
      </c>
      <c r="C10" s="222" t="n">
        <f aca="false">COUNTIF(F14:F108,"Not Automatable")</f>
        <v>0</v>
      </c>
    </row>
    <row r="11" customFormat="false" ht="14.25" hidden="false" customHeight="false" outlineLevel="0" collapsed="false">
      <c r="B11" s="250" t="s">
        <v>144</v>
      </c>
      <c r="C11" s="159" t="n">
        <f aca="false">COUNTIF(F14:F108,"ACVP")</f>
        <v>0</v>
      </c>
    </row>
    <row r="13" customFormat="false" ht="15.75" hidden="false" customHeight="true" outlineLevel="0" collapsed="false">
      <c r="A13" s="29" t="s">
        <v>638</v>
      </c>
      <c r="B13" s="29" t="s">
        <v>108</v>
      </c>
      <c r="C13" s="29" t="s">
        <v>110</v>
      </c>
      <c r="D13" s="29" t="s">
        <v>111</v>
      </c>
      <c r="E13" s="29" t="s">
        <v>112</v>
      </c>
      <c r="F13" s="29" t="s">
        <v>113</v>
      </c>
      <c r="G13" s="29" t="s">
        <v>115</v>
      </c>
    </row>
    <row r="14" customFormat="false" ht="14.25" hidden="false" customHeight="false" outlineLevel="0" collapsed="false">
      <c r="A14" s="29"/>
      <c r="B14" s="29"/>
      <c r="C14" s="29"/>
      <c r="D14" s="29"/>
      <c r="E14" s="29"/>
      <c r="F14" s="29"/>
      <c r="G14" s="29"/>
    </row>
    <row r="15" customFormat="false" ht="214.5" hidden="false" customHeight="false" outlineLevel="0" collapsed="false">
      <c r="A15" s="389" t="n">
        <v>1</v>
      </c>
      <c r="B15" s="389" t="s">
        <v>1499</v>
      </c>
      <c r="C15" s="390" t="s">
        <v>1500</v>
      </c>
      <c r="D15" s="391" t="s">
        <v>1501</v>
      </c>
      <c r="E15" s="391" t="s">
        <v>1502</v>
      </c>
      <c r="F15" s="392" t="s">
        <v>104</v>
      </c>
      <c r="G15" s="378"/>
    </row>
    <row r="16" customFormat="false" ht="247.5" hidden="false" customHeight="false" outlineLevel="0" collapsed="false">
      <c r="A16" s="389" t="n">
        <v>2</v>
      </c>
      <c r="B16" s="389" t="s">
        <v>1503</v>
      </c>
      <c r="C16" s="390" t="s">
        <v>1504</v>
      </c>
      <c r="D16" s="391" t="s">
        <v>1505</v>
      </c>
      <c r="E16" s="391" t="s">
        <v>1506</v>
      </c>
      <c r="F16" s="392" t="s">
        <v>104</v>
      </c>
      <c r="G16" s="378"/>
    </row>
    <row r="17" customFormat="false" ht="231" hidden="false" customHeight="false" outlineLevel="0" collapsed="false">
      <c r="A17" s="393" t="n">
        <v>3</v>
      </c>
      <c r="B17" s="393" t="s">
        <v>1507</v>
      </c>
      <c r="C17" s="394" t="s">
        <v>1508</v>
      </c>
      <c r="D17" s="395" t="s">
        <v>1509</v>
      </c>
      <c r="E17" s="395" t="s">
        <v>1510</v>
      </c>
      <c r="F17" s="396" t="s">
        <v>104</v>
      </c>
      <c r="G17" s="397"/>
    </row>
    <row r="18" customFormat="false" ht="231" hidden="false" customHeight="false" outlineLevel="0" collapsed="false">
      <c r="A18" s="389" t="n">
        <v>4</v>
      </c>
      <c r="B18" s="389" t="s">
        <v>1511</v>
      </c>
      <c r="C18" s="390" t="s">
        <v>1512</v>
      </c>
      <c r="D18" s="391" t="s">
        <v>1513</v>
      </c>
      <c r="E18" s="391" t="s">
        <v>1514</v>
      </c>
      <c r="F18" s="398" t="s">
        <v>104</v>
      </c>
      <c r="G18" s="399"/>
    </row>
    <row r="19" customFormat="false" ht="185.25" hidden="false" customHeight="false" outlineLevel="0" collapsed="false">
      <c r="A19" s="400" t="n">
        <v>5</v>
      </c>
      <c r="B19" s="400" t="s">
        <v>1515</v>
      </c>
      <c r="C19" s="401" t="s">
        <v>1516</v>
      </c>
      <c r="D19" s="401" t="s">
        <v>1517</v>
      </c>
      <c r="E19" s="401" t="s">
        <v>1518</v>
      </c>
      <c r="F19" s="401" t="s">
        <v>847</v>
      </c>
      <c r="G19" s="402"/>
      <c r="I19" s="0" t="s">
        <v>860</v>
      </c>
    </row>
    <row r="20" customFormat="false" ht="199.5" hidden="false" customHeight="false" outlineLevel="0" collapsed="false">
      <c r="A20" s="400" t="n">
        <v>6</v>
      </c>
      <c r="B20" s="400" t="s">
        <v>1519</v>
      </c>
      <c r="C20" s="401" t="s">
        <v>1520</v>
      </c>
      <c r="D20" s="401" t="s">
        <v>1521</v>
      </c>
      <c r="E20" s="401" t="s">
        <v>1522</v>
      </c>
      <c r="F20" s="401" t="s">
        <v>847</v>
      </c>
      <c r="G20" s="402"/>
      <c r="I20" s="0" t="s">
        <v>860</v>
      </c>
    </row>
    <row r="21" customFormat="false" ht="228" hidden="false" customHeight="false" outlineLevel="0" collapsed="false">
      <c r="A21" s="400" t="n">
        <v>7</v>
      </c>
      <c r="B21" s="400" t="s">
        <v>1523</v>
      </c>
      <c r="C21" s="401" t="s">
        <v>1524</v>
      </c>
      <c r="D21" s="401" t="s">
        <v>1525</v>
      </c>
      <c r="E21" s="401" t="s">
        <v>1526</v>
      </c>
      <c r="F21" s="401" t="s">
        <v>847</v>
      </c>
      <c r="G21" s="402"/>
      <c r="I21" s="0" t="s">
        <v>860</v>
      </c>
    </row>
    <row r="22" customFormat="false" ht="171" hidden="false" customHeight="false" outlineLevel="0" collapsed="false">
      <c r="A22" s="400" t="n">
        <v>8</v>
      </c>
      <c r="B22" s="400" t="s">
        <v>1527</v>
      </c>
      <c r="C22" s="401" t="s">
        <v>1528</v>
      </c>
      <c r="D22" s="401" t="s">
        <v>1529</v>
      </c>
      <c r="E22" s="401" t="s">
        <v>1530</v>
      </c>
      <c r="F22" s="401" t="s">
        <v>847</v>
      </c>
      <c r="G22" s="402"/>
      <c r="I22" s="0" t="s">
        <v>860</v>
      </c>
    </row>
    <row r="23" customFormat="false" ht="199.5" hidden="false" customHeight="false" outlineLevel="0" collapsed="false">
      <c r="A23" s="400" t="n">
        <v>9</v>
      </c>
      <c r="B23" s="400" t="s">
        <v>1531</v>
      </c>
      <c r="C23" s="401" t="s">
        <v>1532</v>
      </c>
      <c r="D23" s="401" t="s">
        <v>1533</v>
      </c>
      <c r="E23" s="401" t="s">
        <v>1534</v>
      </c>
      <c r="F23" s="401" t="s">
        <v>847</v>
      </c>
      <c r="G23" s="402"/>
      <c r="I23" s="0" t="s">
        <v>860</v>
      </c>
    </row>
    <row r="24" customFormat="false" ht="85.5" hidden="false" customHeight="false" outlineLevel="0" collapsed="false">
      <c r="A24" s="400" t="n">
        <v>10</v>
      </c>
      <c r="B24" s="400" t="s">
        <v>1535</v>
      </c>
      <c r="C24" s="401" t="s">
        <v>1536</v>
      </c>
      <c r="D24" s="401" t="s">
        <v>1537</v>
      </c>
      <c r="E24" s="401" t="s">
        <v>1538</v>
      </c>
      <c r="F24" s="401" t="s">
        <v>847</v>
      </c>
      <c r="G24" s="402"/>
      <c r="I24" s="0" t="s">
        <v>860</v>
      </c>
    </row>
    <row r="25" customFormat="false" ht="128.25" hidden="false" customHeight="false" outlineLevel="0" collapsed="false">
      <c r="A25" s="400" t="n">
        <v>11</v>
      </c>
      <c r="B25" s="400" t="s">
        <v>1539</v>
      </c>
      <c r="C25" s="401" t="s">
        <v>1540</v>
      </c>
      <c r="D25" s="401" t="s">
        <v>1541</v>
      </c>
      <c r="E25" s="401" t="s">
        <v>1542</v>
      </c>
      <c r="F25" s="401" t="s">
        <v>847</v>
      </c>
      <c r="G25" s="402"/>
      <c r="I25" s="0" t="s">
        <v>860</v>
      </c>
    </row>
    <row r="26" customFormat="false" ht="128.25" hidden="false" customHeight="false" outlineLevel="0" collapsed="false">
      <c r="A26" s="400" t="n">
        <v>12</v>
      </c>
      <c r="B26" s="400" t="s">
        <v>1543</v>
      </c>
      <c r="C26" s="401" t="s">
        <v>1544</v>
      </c>
      <c r="D26" s="401" t="s">
        <v>1545</v>
      </c>
      <c r="E26" s="401" t="s">
        <v>1546</v>
      </c>
      <c r="F26" s="401" t="s">
        <v>847</v>
      </c>
      <c r="G26" s="402"/>
      <c r="I26" s="0" t="s">
        <v>860</v>
      </c>
    </row>
    <row r="27" customFormat="false" ht="128.25" hidden="false" customHeight="false" outlineLevel="0" collapsed="false">
      <c r="A27" s="400" t="n">
        <v>13</v>
      </c>
      <c r="B27" s="400" t="s">
        <v>1547</v>
      </c>
      <c r="C27" s="401" t="s">
        <v>1548</v>
      </c>
      <c r="D27" s="401" t="s">
        <v>1549</v>
      </c>
      <c r="E27" s="401" t="s">
        <v>1550</v>
      </c>
      <c r="F27" s="401" t="s">
        <v>847</v>
      </c>
      <c r="G27" s="402"/>
      <c r="I27" s="0" t="s">
        <v>860</v>
      </c>
    </row>
    <row r="28" customFormat="false" ht="128.25" hidden="false" customHeight="false" outlineLevel="0" collapsed="false">
      <c r="A28" s="400" t="n">
        <v>14</v>
      </c>
      <c r="B28" s="400" t="s">
        <v>1551</v>
      </c>
      <c r="C28" s="401" t="s">
        <v>1552</v>
      </c>
      <c r="D28" s="401" t="s">
        <v>1553</v>
      </c>
      <c r="E28" s="401" t="s">
        <v>1546</v>
      </c>
      <c r="F28" s="401" t="s">
        <v>847</v>
      </c>
      <c r="G28" s="402"/>
      <c r="I28" s="0" t="s">
        <v>860</v>
      </c>
    </row>
    <row r="29" customFormat="false" ht="128.25" hidden="false" customHeight="false" outlineLevel="0" collapsed="false">
      <c r="A29" s="400" t="n">
        <v>15</v>
      </c>
      <c r="B29" s="400" t="s">
        <v>1554</v>
      </c>
      <c r="C29" s="401" t="s">
        <v>1555</v>
      </c>
      <c r="D29" s="401" t="s">
        <v>1556</v>
      </c>
      <c r="E29" s="401" t="s">
        <v>1557</v>
      </c>
      <c r="F29" s="401" t="s">
        <v>847</v>
      </c>
      <c r="G29" s="402"/>
      <c r="I29" s="0" t="s">
        <v>860</v>
      </c>
    </row>
    <row r="30" customFormat="false" ht="128.25" hidden="false" customHeight="false" outlineLevel="0" collapsed="false">
      <c r="A30" s="400" t="n">
        <v>16</v>
      </c>
      <c r="B30" s="400" t="s">
        <v>1558</v>
      </c>
      <c r="C30" s="401" t="s">
        <v>1559</v>
      </c>
      <c r="D30" s="401" t="s">
        <v>1560</v>
      </c>
      <c r="E30" s="401" t="s">
        <v>1561</v>
      </c>
      <c r="F30" s="401" t="s">
        <v>847</v>
      </c>
      <c r="G30" s="402"/>
      <c r="I30" s="0" t="s">
        <v>860</v>
      </c>
    </row>
    <row r="31" customFormat="false" ht="128.25" hidden="false" customHeight="false" outlineLevel="0" collapsed="false">
      <c r="A31" s="400" t="n">
        <v>17</v>
      </c>
      <c r="B31" s="400" t="s">
        <v>1562</v>
      </c>
      <c r="C31" s="401" t="s">
        <v>1563</v>
      </c>
      <c r="D31" s="401" t="s">
        <v>1564</v>
      </c>
      <c r="E31" s="401" t="s">
        <v>1565</v>
      </c>
      <c r="F31" s="401" t="s">
        <v>847</v>
      </c>
      <c r="G31" s="402"/>
      <c r="I31" s="0" t="s">
        <v>860</v>
      </c>
    </row>
    <row r="32" customFormat="false" ht="128.25" hidden="false" customHeight="false" outlineLevel="0" collapsed="false">
      <c r="A32" s="400" t="n">
        <v>18</v>
      </c>
      <c r="B32" s="400" t="s">
        <v>1566</v>
      </c>
      <c r="C32" s="401" t="s">
        <v>1567</v>
      </c>
      <c r="D32" s="401" t="s">
        <v>1568</v>
      </c>
      <c r="E32" s="401" t="s">
        <v>1569</v>
      </c>
      <c r="F32" s="401" t="s">
        <v>847</v>
      </c>
      <c r="G32" s="402"/>
      <c r="I32" s="0" t="s">
        <v>860</v>
      </c>
    </row>
    <row r="33" customFormat="false" ht="128.25" hidden="false" customHeight="false" outlineLevel="0" collapsed="false">
      <c r="A33" s="400" t="n">
        <v>19</v>
      </c>
      <c r="B33" s="400" t="s">
        <v>1570</v>
      </c>
      <c r="C33" s="401" t="s">
        <v>1571</v>
      </c>
      <c r="D33" s="401" t="s">
        <v>1572</v>
      </c>
      <c r="E33" s="401" t="s">
        <v>1542</v>
      </c>
      <c r="F33" s="401" t="s">
        <v>847</v>
      </c>
      <c r="G33" s="402"/>
      <c r="I33" s="0" t="s">
        <v>860</v>
      </c>
    </row>
    <row r="34" customFormat="false" ht="128.25" hidden="false" customHeight="false" outlineLevel="0" collapsed="false">
      <c r="A34" s="400" t="n">
        <v>20</v>
      </c>
      <c r="B34" s="400" t="s">
        <v>1573</v>
      </c>
      <c r="C34" s="401" t="s">
        <v>1574</v>
      </c>
      <c r="D34" s="401" t="s">
        <v>1575</v>
      </c>
      <c r="E34" s="401" t="s">
        <v>1576</v>
      </c>
      <c r="F34" s="401" t="s">
        <v>847</v>
      </c>
      <c r="G34" s="402"/>
      <c r="I34" s="0" t="s">
        <v>860</v>
      </c>
    </row>
    <row r="35" customFormat="false" ht="128.25" hidden="false" customHeight="false" outlineLevel="0" collapsed="false">
      <c r="A35" s="400" t="n">
        <v>21</v>
      </c>
      <c r="B35" s="400" t="s">
        <v>1577</v>
      </c>
      <c r="C35" s="401" t="s">
        <v>1578</v>
      </c>
      <c r="D35" s="401" t="s">
        <v>1579</v>
      </c>
      <c r="E35" s="401" t="s">
        <v>1550</v>
      </c>
      <c r="F35" s="401" t="s">
        <v>847</v>
      </c>
      <c r="G35" s="402"/>
      <c r="I35" s="0" t="s">
        <v>860</v>
      </c>
    </row>
    <row r="36" customFormat="false" ht="128.25" hidden="false" customHeight="false" outlineLevel="0" collapsed="false">
      <c r="A36" s="400" t="n">
        <v>22</v>
      </c>
      <c r="B36" s="400" t="s">
        <v>1580</v>
      </c>
      <c r="C36" s="401" t="s">
        <v>1581</v>
      </c>
      <c r="D36" s="401" t="s">
        <v>1582</v>
      </c>
      <c r="E36" s="401" t="s">
        <v>1576</v>
      </c>
      <c r="F36" s="401" t="s">
        <v>847</v>
      </c>
      <c r="G36" s="402"/>
      <c r="I36" s="0" t="s">
        <v>860</v>
      </c>
    </row>
    <row r="37" customFormat="false" ht="128.25" hidden="false" customHeight="false" outlineLevel="0" collapsed="false">
      <c r="A37" s="400" t="n">
        <v>23</v>
      </c>
      <c r="B37" s="400" t="s">
        <v>1583</v>
      </c>
      <c r="C37" s="401" t="s">
        <v>1584</v>
      </c>
      <c r="D37" s="401" t="s">
        <v>1585</v>
      </c>
      <c r="E37" s="401" t="s">
        <v>1586</v>
      </c>
      <c r="F37" s="401" t="s">
        <v>847</v>
      </c>
      <c r="G37" s="402"/>
      <c r="I37" s="0" t="s">
        <v>860</v>
      </c>
    </row>
    <row r="38" customFormat="false" ht="128.25" hidden="false" customHeight="false" outlineLevel="0" collapsed="false">
      <c r="A38" s="400" t="n">
        <v>24</v>
      </c>
      <c r="B38" s="400" t="s">
        <v>1587</v>
      </c>
      <c r="C38" s="401" t="s">
        <v>1588</v>
      </c>
      <c r="D38" s="401" t="s">
        <v>1589</v>
      </c>
      <c r="E38" s="401" t="s">
        <v>1561</v>
      </c>
      <c r="F38" s="401" t="s">
        <v>847</v>
      </c>
      <c r="G38" s="402"/>
      <c r="I38" s="0" t="s">
        <v>860</v>
      </c>
    </row>
    <row r="39" customFormat="false" ht="128.25" hidden="false" customHeight="false" outlineLevel="0" collapsed="false">
      <c r="A39" s="400" t="n">
        <v>25</v>
      </c>
      <c r="B39" s="400" t="s">
        <v>1590</v>
      </c>
      <c r="C39" s="401" t="s">
        <v>1591</v>
      </c>
      <c r="D39" s="401" t="s">
        <v>1592</v>
      </c>
      <c r="E39" s="401" t="s">
        <v>1565</v>
      </c>
      <c r="F39" s="401" t="s">
        <v>847</v>
      </c>
      <c r="G39" s="402"/>
      <c r="I39" s="0" t="s">
        <v>860</v>
      </c>
    </row>
    <row r="40" customFormat="false" ht="128.25" hidden="false" customHeight="false" outlineLevel="0" collapsed="false">
      <c r="A40" s="400" t="n">
        <v>26</v>
      </c>
      <c r="B40" s="400" t="s">
        <v>1593</v>
      </c>
      <c r="C40" s="401" t="s">
        <v>1594</v>
      </c>
      <c r="D40" s="401" t="s">
        <v>1595</v>
      </c>
      <c r="E40" s="401" t="s">
        <v>1596</v>
      </c>
      <c r="F40" s="401" t="s">
        <v>847</v>
      </c>
      <c r="G40" s="402"/>
      <c r="I40" s="0" t="s">
        <v>860</v>
      </c>
    </row>
    <row r="41" customFormat="false" ht="114" hidden="false" customHeight="false" outlineLevel="0" collapsed="false">
      <c r="A41" s="400" t="n">
        <v>27</v>
      </c>
      <c r="B41" s="400" t="s">
        <v>1597</v>
      </c>
      <c r="C41" s="401" t="s">
        <v>1598</v>
      </c>
      <c r="D41" s="401" t="s">
        <v>1599</v>
      </c>
      <c r="E41" s="401" t="s">
        <v>1600</v>
      </c>
      <c r="F41" s="401" t="s">
        <v>847</v>
      </c>
      <c r="G41" s="402"/>
      <c r="I41" s="0" t="s">
        <v>860</v>
      </c>
    </row>
    <row r="42" customFormat="false" ht="128.25" hidden="false" customHeight="false" outlineLevel="0" collapsed="false">
      <c r="A42" s="400" t="n">
        <v>28</v>
      </c>
      <c r="B42" s="400" t="s">
        <v>1601</v>
      </c>
      <c r="C42" s="401" t="s">
        <v>1602</v>
      </c>
      <c r="D42" s="401" t="s">
        <v>1603</v>
      </c>
      <c r="E42" s="401" t="s">
        <v>1604</v>
      </c>
      <c r="F42" s="401" t="s">
        <v>847</v>
      </c>
      <c r="G42" s="402"/>
      <c r="I42" s="0" t="s">
        <v>860</v>
      </c>
    </row>
    <row r="43" customFormat="false" ht="128.25" hidden="false" customHeight="false" outlineLevel="0" collapsed="false">
      <c r="A43" s="400" t="n">
        <v>29</v>
      </c>
      <c r="B43" s="400" t="s">
        <v>1605</v>
      </c>
      <c r="C43" s="401" t="s">
        <v>1606</v>
      </c>
      <c r="D43" s="401" t="s">
        <v>1607</v>
      </c>
      <c r="E43" s="401" t="s">
        <v>1608</v>
      </c>
      <c r="F43" s="401" t="s">
        <v>847</v>
      </c>
      <c r="G43" s="402"/>
      <c r="I43" s="0" t="s">
        <v>860</v>
      </c>
    </row>
    <row r="44" customFormat="false" ht="142.5" hidden="false" customHeight="false" outlineLevel="0" collapsed="false">
      <c r="A44" s="400" t="n">
        <v>30</v>
      </c>
      <c r="B44" s="400" t="s">
        <v>1609</v>
      </c>
      <c r="C44" s="401" t="s">
        <v>1610</v>
      </c>
      <c r="D44" s="401" t="s">
        <v>1611</v>
      </c>
      <c r="E44" s="401" t="s">
        <v>1612</v>
      </c>
      <c r="F44" s="401" t="s">
        <v>847</v>
      </c>
      <c r="G44" s="402"/>
      <c r="I44" s="0" t="s">
        <v>1079</v>
      </c>
    </row>
    <row r="45" customFormat="false" ht="142.5" hidden="false" customHeight="false" outlineLevel="0" collapsed="false">
      <c r="A45" s="400" t="n">
        <v>31</v>
      </c>
      <c r="B45" s="400" t="s">
        <v>1613</v>
      </c>
      <c r="C45" s="401" t="s">
        <v>1614</v>
      </c>
      <c r="D45" s="401" t="s">
        <v>1615</v>
      </c>
      <c r="E45" s="401" t="s">
        <v>1616</v>
      </c>
      <c r="F45" s="401" t="s">
        <v>847</v>
      </c>
      <c r="G45" s="402"/>
      <c r="I45" s="0" t="s">
        <v>1079</v>
      </c>
    </row>
    <row r="46" customFormat="false" ht="142.5" hidden="false" customHeight="false" outlineLevel="0" collapsed="false">
      <c r="A46" s="400" t="n">
        <v>32</v>
      </c>
      <c r="B46" s="400" t="s">
        <v>1617</v>
      </c>
      <c r="C46" s="401" t="s">
        <v>1618</v>
      </c>
      <c r="D46" s="401" t="s">
        <v>1619</v>
      </c>
      <c r="E46" s="401" t="s">
        <v>1620</v>
      </c>
      <c r="F46" s="401" t="s">
        <v>847</v>
      </c>
      <c r="G46" s="402"/>
      <c r="I46" s="0" t="s">
        <v>1079</v>
      </c>
    </row>
    <row r="47" customFormat="false" ht="142.5" hidden="false" customHeight="false" outlineLevel="0" collapsed="false">
      <c r="A47" s="400" t="n">
        <v>33</v>
      </c>
      <c r="B47" s="400" t="s">
        <v>1621</v>
      </c>
      <c r="C47" s="401" t="s">
        <v>1622</v>
      </c>
      <c r="D47" s="401" t="s">
        <v>1623</v>
      </c>
      <c r="E47" s="401" t="s">
        <v>1624</v>
      </c>
      <c r="F47" s="401" t="s">
        <v>847</v>
      </c>
      <c r="G47" s="402"/>
      <c r="I47" s="0" t="s">
        <v>1079</v>
      </c>
    </row>
    <row r="48" customFormat="false" ht="156.75" hidden="false" customHeight="false" outlineLevel="0" collapsed="false">
      <c r="A48" s="400" t="n">
        <v>34</v>
      </c>
      <c r="B48" s="400" t="s">
        <v>1625</v>
      </c>
      <c r="C48" s="401" t="s">
        <v>1626</v>
      </c>
      <c r="D48" s="401" t="s">
        <v>1627</v>
      </c>
      <c r="E48" s="401" t="s">
        <v>1628</v>
      </c>
      <c r="F48" s="401" t="s">
        <v>847</v>
      </c>
      <c r="G48" s="402"/>
      <c r="I48" s="0" t="s">
        <v>1079</v>
      </c>
    </row>
    <row r="49" customFormat="false" ht="156.75" hidden="false" customHeight="false" outlineLevel="0" collapsed="false">
      <c r="A49" s="400" t="n">
        <v>35</v>
      </c>
      <c r="B49" s="400" t="s">
        <v>1629</v>
      </c>
      <c r="C49" s="401" t="s">
        <v>1630</v>
      </c>
      <c r="D49" s="401" t="s">
        <v>1631</v>
      </c>
      <c r="E49" s="401" t="s">
        <v>1632</v>
      </c>
      <c r="F49" s="401" t="s">
        <v>847</v>
      </c>
      <c r="G49" s="402"/>
      <c r="I49" s="0" t="s">
        <v>1079</v>
      </c>
    </row>
    <row r="50" customFormat="false" ht="156.75" hidden="false" customHeight="false" outlineLevel="0" collapsed="false">
      <c r="A50" s="400" t="n">
        <v>36</v>
      </c>
      <c r="B50" s="400" t="s">
        <v>1633</v>
      </c>
      <c r="C50" s="401" t="s">
        <v>1634</v>
      </c>
      <c r="D50" s="401" t="s">
        <v>1635</v>
      </c>
      <c r="E50" s="401" t="s">
        <v>1636</v>
      </c>
      <c r="F50" s="401" t="s">
        <v>847</v>
      </c>
      <c r="G50" s="402"/>
      <c r="I50" s="0" t="s">
        <v>1079</v>
      </c>
    </row>
    <row r="51" customFormat="false" ht="156.75" hidden="false" customHeight="false" outlineLevel="0" collapsed="false">
      <c r="A51" s="400" t="n">
        <v>37</v>
      </c>
      <c r="B51" s="400" t="s">
        <v>1637</v>
      </c>
      <c r="C51" s="401" t="s">
        <v>1638</v>
      </c>
      <c r="D51" s="401" t="s">
        <v>1639</v>
      </c>
      <c r="E51" s="401" t="s">
        <v>1640</v>
      </c>
      <c r="F51" s="401" t="s">
        <v>847</v>
      </c>
      <c r="G51" s="402"/>
      <c r="I51" s="0" t="s">
        <v>1079</v>
      </c>
    </row>
    <row r="52" customFormat="false" ht="156.75" hidden="false" customHeight="false" outlineLevel="0" collapsed="false">
      <c r="A52" s="400" t="n">
        <v>38</v>
      </c>
      <c r="B52" s="400" t="s">
        <v>1641</v>
      </c>
      <c r="C52" s="401" t="s">
        <v>1634</v>
      </c>
      <c r="D52" s="401" t="s">
        <v>1642</v>
      </c>
      <c r="E52" s="401" t="s">
        <v>1636</v>
      </c>
      <c r="F52" s="401" t="s">
        <v>847</v>
      </c>
      <c r="G52" s="402"/>
      <c r="I52" s="0" t="s">
        <v>1079</v>
      </c>
    </row>
    <row r="53" customFormat="false" ht="156.75" hidden="false" customHeight="false" outlineLevel="0" collapsed="false">
      <c r="A53" s="400" t="n">
        <v>39</v>
      </c>
      <c r="B53" s="400" t="s">
        <v>1643</v>
      </c>
      <c r="C53" s="401" t="s">
        <v>1638</v>
      </c>
      <c r="D53" s="401" t="s">
        <v>1644</v>
      </c>
      <c r="E53" s="401" t="s">
        <v>1640</v>
      </c>
      <c r="F53" s="401" t="s">
        <v>847</v>
      </c>
      <c r="G53" s="402"/>
      <c r="I53" s="0" t="s">
        <v>1079</v>
      </c>
    </row>
    <row r="54" customFormat="false" ht="156.75" hidden="false" customHeight="false" outlineLevel="0" collapsed="false">
      <c r="A54" s="400" t="n">
        <v>40</v>
      </c>
      <c r="B54" s="400" t="s">
        <v>1645</v>
      </c>
      <c r="C54" s="401" t="s">
        <v>1626</v>
      </c>
      <c r="D54" s="401" t="s">
        <v>1646</v>
      </c>
      <c r="E54" s="401" t="s">
        <v>1628</v>
      </c>
      <c r="F54" s="401" t="s">
        <v>847</v>
      </c>
      <c r="G54" s="402"/>
      <c r="I54" s="0" t="s">
        <v>1079</v>
      </c>
    </row>
    <row r="55" customFormat="false" ht="156.75" hidden="false" customHeight="false" outlineLevel="0" collapsed="false">
      <c r="A55" s="400" t="n">
        <v>41</v>
      </c>
      <c r="B55" s="400" t="s">
        <v>1647</v>
      </c>
      <c r="C55" s="401" t="s">
        <v>1648</v>
      </c>
      <c r="D55" s="401" t="s">
        <v>1649</v>
      </c>
      <c r="E55" s="401" t="s">
        <v>1632</v>
      </c>
      <c r="F55" s="401" t="s">
        <v>847</v>
      </c>
      <c r="G55" s="402"/>
      <c r="I55" s="0" t="s">
        <v>1079</v>
      </c>
    </row>
    <row r="56" customFormat="false" ht="171" hidden="false" customHeight="false" outlineLevel="0" collapsed="false">
      <c r="A56" s="400" t="n">
        <v>42</v>
      </c>
      <c r="B56" s="400" t="s">
        <v>1650</v>
      </c>
      <c r="C56" s="401" t="s">
        <v>1626</v>
      </c>
      <c r="D56" s="401" t="s">
        <v>1651</v>
      </c>
      <c r="E56" s="401" t="s">
        <v>1628</v>
      </c>
      <c r="F56" s="401" t="s">
        <v>847</v>
      </c>
      <c r="G56" s="402"/>
      <c r="I56" s="0" t="s">
        <v>1079</v>
      </c>
    </row>
    <row r="57" customFormat="false" ht="171" hidden="false" customHeight="false" outlineLevel="0" collapsed="false">
      <c r="A57" s="400" t="n">
        <v>43</v>
      </c>
      <c r="B57" s="400" t="s">
        <v>1652</v>
      </c>
      <c r="C57" s="401" t="s">
        <v>1648</v>
      </c>
      <c r="D57" s="401" t="s">
        <v>1653</v>
      </c>
      <c r="E57" s="401" t="s">
        <v>1632</v>
      </c>
      <c r="F57" s="401" t="s">
        <v>847</v>
      </c>
      <c r="G57" s="402"/>
      <c r="I57" s="0" t="s">
        <v>1079</v>
      </c>
    </row>
    <row r="58" customFormat="false" ht="171" hidden="false" customHeight="false" outlineLevel="0" collapsed="false">
      <c r="A58" s="400" t="n">
        <v>44</v>
      </c>
      <c r="B58" s="400" t="s">
        <v>1654</v>
      </c>
      <c r="C58" s="401" t="s">
        <v>1634</v>
      </c>
      <c r="D58" s="401" t="s">
        <v>1655</v>
      </c>
      <c r="E58" s="401" t="s">
        <v>1636</v>
      </c>
      <c r="F58" s="401" t="s">
        <v>847</v>
      </c>
      <c r="G58" s="402"/>
      <c r="I58" s="0" t="s">
        <v>1079</v>
      </c>
    </row>
    <row r="59" customFormat="false" ht="171" hidden="false" customHeight="false" outlineLevel="0" collapsed="false">
      <c r="A59" s="400" t="n">
        <v>45</v>
      </c>
      <c r="B59" s="400" t="s">
        <v>1656</v>
      </c>
      <c r="C59" s="401" t="s">
        <v>1657</v>
      </c>
      <c r="D59" s="401" t="s">
        <v>1658</v>
      </c>
      <c r="E59" s="401" t="s">
        <v>1640</v>
      </c>
      <c r="F59" s="401" t="s">
        <v>847</v>
      </c>
      <c r="G59" s="402"/>
      <c r="I59" s="0" t="s">
        <v>1079</v>
      </c>
    </row>
    <row r="60" customFormat="false" ht="171" hidden="false" customHeight="false" outlineLevel="0" collapsed="false">
      <c r="A60" s="400" t="n">
        <v>46</v>
      </c>
      <c r="B60" s="400" t="s">
        <v>1659</v>
      </c>
      <c r="C60" s="401" t="s">
        <v>1660</v>
      </c>
      <c r="D60" s="401" t="s">
        <v>1661</v>
      </c>
      <c r="E60" s="401" t="s">
        <v>1636</v>
      </c>
      <c r="F60" s="401" t="s">
        <v>847</v>
      </c>
      <c r="G60" s="402"/>
      <c r="I60" s="0" t="s">
        <v>1079</v>
      </c>
    </row>
    <row r="61" customFormat="false" ht="171" hidden="false" customHeight="false" outlineLevel="0" collapsed="false">
      <c r="A61" s="400" t="n">
        <v>47</v>
      </c>
      <c r="B61" s="400" t="s">
        <v>1662</v>
      </c>
      <c r="C61" s="401" t="s">
        <v>1663</v>
      </c>
      <c r="D61" s="401" t="s">
        <v>1664</v>
      </c>
      <c r="E61" s="401" t="s">
        <v>1640</v>
      </c>
      <c r="F61" s="401" t="s">
        <v>847</v>
      </c>
      <c r="G61" s="402"/>
      <c r="I61" s="0" t="s">
        <v>1079</v>
      </c>
    </row>
    <row r="62" customFormat="false" ht="171" hidden="false" customHeight="false" outlineLevel="0" collapsed="false">
      <c r="A62" s="400" t="n">
        <v>48</v>
      </c>
      <c r="B62" s="400" t="s">
        <v>1665</v>
      </c>
      <c r="C62" s="401" t="s">
        <v>1666</v>
      </c>
      <c r="D62" s="401" t="s">
        <v>1667</v>
      </c>
      <c r="E62" s="401" t="s">
        <v>1628</v>
      </c>
      <c r="F62" s="401" t="s">
        <v>847</v>
      </c>
      <c r="G62" s="402"/>
      <c r="I62" s="0" t="s">
        <v>1079</v>
      </c>
    </row>
    <row r="63" customFormat="false" ht="171" hidden="false" customHeight="false" outlineLevel="0" collapsed="false">
      <c r="A63" s="400" t="n">
        <v>49</v>
      </c>
      <c r="B63" s="400" t="s">
        <v>1668</v>
      </c>
      <c r="C63" s="401" t="s">
        <v>1669</v>
      </c>
      <c r="D63" s="401" t="s">
        <v>1670</v>
      </c>
      <c r="E63" s="401" t="s">
        <v>1632</v>
      </c>
      <c r="F63" s="401" t="s">
        <v>847</v>
      </c>
      <c r="G63" s="402"/>
      <c r="I63" s="0" t="s">
        <v>1079</v>
      </c>
    </row>
    <row r="64" customFormat="false" ht="156.75" hidden="false" customHeight="false" outlineLevel="0" collapsed="false">
      <c r="A64" s="400" t="n">
        <v>50</v>
      </c>
      <c r="B64" s="400" t="s">
        <v>1671</v>
      </c>
      <c r="C64" s="401" t="s">
        <v>1672</v>
      </c>
      <c r="D64" s="401" t="s">
        <v>1673</v>
      </c>
      <c r="E64" s="401" t="s">
        <v>1628</v>
      </c>
      <c r="F64" s="401" t="s">
        <v>847</v>
      </c>
      <c r="G64" s="402"/>
      <c r="I64" s="0" t="s">
        <v>1079</v>
      </c>
    </row>
    <row r="65" customFormat="false" ht="156.75" hidden="false" customHeight="false" outlineLevel="0" collapsed="false">
      <c r="A65" s="400" t="n">
        <v>51</v>
      </c>
      <c r="B65" s="400" t="s">
        <v>1674</v>
      </c>
      <c r="C65" s="401" t="s">
        <v>1675</v>
      </c>
      <c r="D65" s="401" t="s">
        <v>1676</v>
      </c>
      <c r="E65" s="401" t="s">
        <v>1632</v>
      </c>
      <c r="F65" s="401" t="s">
        <v>847</v>
      </c>
      <c r="G65" s="402"/>
      <c r="I65" s="0" t="s">
        <v>1079</v>
      </c>
    </row>
    <row r="66" customFormat="false" ht="156.75" hidden="false" customHeight="false" outlineLevel="0" collapsed="false">
      <c r="A66" s="400" t="n">
        <v>52</v>
      </c>
      <c r="B66" s="400" t="s">
        <v>1677</v>
      </c>
      <c r="C66" s="401" t="s">
        <v>1678</v>
      </c>
      <c r="D66" s="401" t="s">
        <v>1679</v>
      </c>
      <c r="E66" s="401" t="s">
        <v>1680</v>
      </c>
      <c r="F66" s="401" t="s">
        <v>847</v>
      </c>
      <c r="G66" s="402"/>
      <c r="I66" s="0" t="s">
        <v>1079</v>
      </c>
    </row>
    <row r="67" customFormat="false" ht="156.75" hidden="false" customHeight="false" outlineLevel="0" collapsed="false">
      <c r="A67" s="400" t="n">
        <v>53</v>
      </c>
      <c r="B67" s="400" t="s">
        <v>1681</v>
      </c>
      <c r="C67" s="401" t="s">
        <v>1682</v>
      </c>
      <c r="D67" s="401" t="s">
        <v>1683</v>
      </c>
      <c r="E67" s="401" t="s">
        <v>1684</v>
      </c>
      <c r="F67" s="401" t="s">
        <v>847</v>
      </c>
      <c r="G67" s="402"/>
      <c r="I67" s="0" t="s">
        <v>1079</v>
      </c>
    </row>
    <row r="68" customFormat="false" ht="156.75" hidden="false" customHeight="false" outlineLevel="0" collapsed="false">
      <c r="A68" s="400" t="n">
        <v>54</v>
      </c>
      <c r="B68" s="400" t="s">
        <v>1685</v>
      </c>
      <c r="C68" s="401" t="s">
        <v>1678</v>
      </c>
      <c r="D68" s="401" t="s">
        <v>1686</v>
      </c>
      <c r="E68" s="401" t="s">
        <v>1680</v>
      </c>
      <c r="F68" s="401" t="s">
        <v>847</v>
      </c>
      <c r="G68" s="402"/>
      <c r="I68" s="0" t="s">
        <v>1079</v>
      </c>
    </row>
    <row r="69" customFormat="false" ht="156.75" hidden="false" customHeight="false" outlineLevel="0" collapsed="false">
      <c r="A69" s="400" t="n">
        <v>55</v>
      </c>
      <c r="B69" s="400" t="s">
        <v>1687</v>
      </c>
      <c r="C69" s="401" t="s">
        <v>1682</v>
      </c>
      <c r="D69" s="401" t="s">
        <v>1688</v>
      </c>
      <c r="E69" s="401" t="s">
        <v>1684</v>
      </c>
      <c r="F69" s="401" t="s">
        <v>847</v>
      </c>
      <c r="G69" s="402"/>
      <c r="I69" s="0" t="s">
        <v>1079</v>
      </c>
    </row>
    <row r="70" customFormat="false" ht="156.75" hidden="false" customHeight="false" outlineLevel="0" collapsed="false">
      <c r="A70" s="400" t="n">
        <v>56</v>
      </c>
      <c r="B70" s="400" t="s">
        <v>1689</v>
      </c>
      <c r="C70" s="401" t="s">
        <v>1672</v>
      </c>
      <c r="D70" s="401" t="s">
        <v>1690</v>
      </c>
      <c r="E70" s="401" t="s">
        <v>1691</v>
      </c>
      <c r="F70" s="401" t="s">
        <v>847</v>
      </c>
      <c r="G70" s="402"/>
      <c r="I70" s="0" t="s">
        <v>1079</v>
      </c>
    </row>
    <row r="71" customFormat="false" ht="156.75" hidden="false" customHeight="false" outlineLevel="0" collapsed="false">
      <c r="A71" s="400" t="n">
        <v>57</v>
      </c>
      <c r="B71" s="400" t="s">
        <v>1692</v>
      </c>
      <c r="C71" s="401" t="s">
        <v>1693</v>
      </c>
      <c r="D71" s="401" t="s">
        <v>1694</v>
      </c>
      <c r="E71" s="401" t="s">
        <v>1695</v>
      </c>
      <c r="F71" s="401" t="s">
        <v>847</v>
      </c>
      <c r="G71" s="402"/>
      <c r="I71" s="0" t="s">
        <v>1079</v>
      </c>
    </row>
    <row r="72" customFormat="false" ht="171" hidden="false" customHeight="false" outlineLevel="0" collapsed="false">
      <c r="A72" s="400" t="n">
        <v>58</v>
      </c>
      <c r="B72" s="400" t="s">
        <v>1696</v>
      </c>
      <c r="C72" s="401" t="s">
        <v>1672</v>
      </c>
      <c r="D72" s="401" t="s">
        <v>1697</v>
      </c>
      <c r="E72" s="401" t="s">
        <v>1691</v>
      </c>
      <c r="F72" s="401" t="s">
        <v>847</v>
      </c>
      <c r="G72" s="402"/>
      <c r="I72" s="0" t="s">
        <v>1079</v>
      </c>
    </row>
    <row r="73" customFormat="false" ht="171" hidden="false" customHeight="false" outlineLevel="0" collapsed="false">
      <c r="A73" s="400" t="n">
        <v>59</v>
      </c>
      <c r="B73" s="400" t="s">
        <v>1698</v>
      </c>
      <c r="C73" s="401" t="s">
        <v>1693</v>
      </c>
      <c r="D73" s="401" t="s">
        <v>1699</v>
      </c>
      <c r="E73" s="401" t="s">
        <v>1695</v>
      </c>
      <c r="F73" s="401" t="s">
        <v>847</v>
      </c>
      <c r="G73" s="402"/>
      <c r="I73" s="0" t="s">
        <v>1079</v>
      </c>
    </row>
    <row r="74" customFormat="false" ht="171" hidden="false" customHeight="false" outlineLevel="0" collapsed="false">
      <c r="A74" s="400" t="n">
        <v>60</v>
      </c>
      <c r="B74" s="400" t="s">
        <v>1700</v>
      </c>
      <c r="C74" s="401" t="s">
        <v>1678</v>
      </c>
      <c r="D74" s="401" t="s">
        <v>1701</v>
      </c>
      <c r="E74" s="401" t="s">
        <v>1680</v>
      </c>
      <c r="F74" s="401" t="s">
        <v>847</v>
      </c>
      <c r="G74" s="402"/>
      <c r="I74" s="0" t="s">
        <v>1079</v>
      </c>
    </row>
    <row r="75" customFormat="false" ht="171" hidden="false" customHeight="false" outlineLevel="0" collapsed="false">
      <c r="A75" s="400" t="n">
        <v>61</v>
      </c>
      <c r="B75" s="400" t="s">
        <v>1702</v>
      </c>
      <c r="C75" s="401" t="s">
        <v>1678</v>
      </c>
      <c r="D75" s="401" t="s">
        <v>1703</v>
      </c>
      <c r="E75" s="401" t="s">
        <v>1684</v>
      </c>
      <c r="F75" s="401" t="s">
        <v>847</v>
      </c>
      <c r="G75" s="402"/>
      <c r="I75" s="0" t="s">
        <v>1079</v>
      </c>
    </row>
    <row r="76" customFormat="false" ht="171" hidden="false" customHeight="false" outlineLevel="0" collapsed="false">
      <c r="A76" s="400" t="n">
        <v>62</v>
      </c>
      <c r="B76" s="400" t="s">
        <v>1704</v>
      </c>
      <c r="C76" s="401" t="s">
        <v>1678</v>
      </c>
      <c r="D76" s="401" t="s">
        <v>1705</v>
      </c>
      <c r="E76" s="401" t="s">
        <v>1680</v>
      </c>
      <c r="F76" s="401" t="s">
        <v>847</v>
      </c>
      <c r="G76" s="402"/>
      <c r="I76" s="0" t="s">
        <v>1079</v>
      </c>
    </row>
    <row r="77" customFormat="false" ht="171" hidden="false" customHeight="false" outlineLevel="0" collapsed="false">
      <c r="A77" s="400" t="n">
        <v>63</v>
      </c>
      <c r="B77" s="400" t="s">
        <v>1706</v>
      </c>
      <c r="C77" s="401" t="s">
        <v>1682</v>
      </c>
      <c r="D77" s="401" t="s">
        <v>1707</v>
      </c>
      <c r="E77" s="401" t="s">
        <v>1684</v>
      </c>
      <c r="F77" s="401" t="s">
        <v>847</v>
      </c>
      <c r="G77" s="402"/>
      <c r="I77" s="0" t="s">
        <v>1079</v>
      </c>
    </row>
    <row r="78" customFormat="false" ht="171" hidden="false" customHeight="false" outlineLevel="0" collapsed="false">
      <c r="A78" s="400" t="n">
        <v>64</v>
      </c>
      <c r="B78" s="400" t="s">
        <v>1708</v>
      </c>
      <c r="C78" s="401" t="s">
        <v>1672</v>
      </c>
      <c r="D78" s="401" t="s">
        <v>1709</v>
      </c>
      <c r="E78" s="401" t="s">
        <v>1691</v>
      </c>
      <c r="F78" s="401" t="s">
        <v>847</v>
      </c>
      <c r="G78" s="402"/>
      <c r="I78" s="0" t="s">
        <v>1079</v>
      </c>
    </row>
    <row r="79" customFormat="false" ht="171" hidden="false" customHeight="false" outlineLevel="0" collapsed="false">
      <c r="A79" s="400" t="n">
        <v>65</v>
      </c>
      <c r="B79" s="400" t="s">
        <v>1710</v>
      </c>
      <c r="C79" s="401" t="s">
        <v>1693</v>
      </c>
      <c r="D79" s="401" t="s">
        <v>1711</v>
      </c>
      <c r="E79" s="401" t="s">
        <v>1695</v>
      </c>
      <c r="F79" s="401" t="s">
        <v>847</v>
      </c>
      <c r="G79" s="402"/>
      <c r="I79" s="0" t="s">
        <v>1079</v>
      </c>
    </row>
    <row r="80" customFormat="false" ht="57" hidden="false" customHeight="false" outlineLevel="0" collapsed="false">
      <c r="A80" s="400" t="n">
        <v>66</v>
      </c>
      <c r="B80" s="400" t="s">
        <v>1712</v>
      </c>
      <c r="C80" s="401" t="s">
        <v>1713</v>
      </c>
      <c r="D80" s="401" t="s">
        <v>1714</v>
      </c>
      <c r="E80" s="401" t="s">
        <v>1715</v>
      </c>
      <c r="F80" s="401" t="s">
        <v>847</v>
      </c>
      <c r="G80" s="402"/>
      <c r="I80" s="0" t="s">
        <v>860</v>
      </c>
    </row>
    <row r="81" customFormat="false" ht="71.25" hidden="false" customHeight="false" outlineLevel="0" collapsed="false">
      <c r="A81" s="400" t="n">
        <v>67</v>
      </c>
      <c r="B81" s="400" t="s">
        <v>1716</v>
      </c>
      <c r="C81" s="401" t="s">
        <v>1717</v>
      </c>
      <c r="D81" s="401" t="s">
        <v>1718</v>
      </c>
      <c r="E81" s="401" t="s">
        <v>1719</v>
      </c>
      <c r="F81" s="401" t="s">
        <v>847</v>
      </c>
      <c r="G81" s="402"/>
      <c r="I81" s="0" t="s">
        <v>860</v>
      </c>
    </row>
    <row r="82" customFormat="false" ht="85.5" hidden="false" customHeight="false" outlineLevel="0" collapsed="false">
      <c r="A82" s="400" t="n">
        <v>68</v>
      </c>
      <c r="B82" s="400" t="s">
        <v>1720</v>
      </c>
      <c r="C82" s="401" t="s">
        <v>1721</v>
      </c>
      <c r="D82" s="401" t="s">
        <v>1722</v>
      </c>
      <c r="E82" s="401" t="s">
        <v>1723</v>
      </c>
      <c r="F82" s="401" t="s">
        <v>847</v>
      </c>
      <c r="G82" s="402"/>
      <c r="I82" s="0" t="s">
        <v>860</v>
      </c>
    </row>
    <row r="83" customFormat="false" ht="99.75" hidden="false" customHeight="false" outlineLevel="0" collapsed="false">
      <c r="A83" s="400" t="n">
        <v>69</v>
      </c>
      <c r="B83" s="400" t="s">
        <v>1724</v>
      </c>
      <c r="C83" s="401" t="s">
        <v>1725</v>
      </c>
      <c r="D83" s="401" t="s">
        <v>1726</v>
      </c>
      <c r="E83" s="401" t="s">
        <v>1727</v>
      </c>
      <c r="F83" s="401" t="s">
        <v>847</v>
      </c>
      <c r="G83" s="402"/>
      <c r="I83" s="0" t="s">
        <v>860</v>
      </c>
    </row>
    <row r="84" customFormat="false" ht="85.5" hidden="false" customHeight="false" outlineLevel="0" collapsed="false">
      <c r="A84" s="400" t="n">
        <v>70</v>
      </c>
      <c r="B84" s="400" t="s">
        <v>1728</v>
      </c>
      <c r="C84" s="401" t="s">
        <v>1729</v>
      </c>
      <c r="D84" s="401" t="s">
        <v>1730</v>
      </c>
      <c r="E84" s="401" t="s">
        <v>1731</v>
      </c>
      <c r="F84" s="401" t="s">
        <v>847</v>
      </c>
      <c r="G84" s="402"/>
      <c r="I84" s="0" t="s">
        <v>860</v>
      </c>
    </row>
    <row r="85" customFormat="false" ht="85.5" hidden="false" customHeight="false" outlineLevel="0" collapsed="false">
      <c r="A85" s="400" t="n">
        <v>71</v>
      </c>
      <c r="B85" s="400" t="s">
        <v>1732</v>
      </c>
      <c r="C85" s="401" t="s">
        <v>1733</v>
      </c>
      <c r="D85" s="401" t="s">
        <v>1730</v>
      </c>
      <c r="E85" s="401" t="s">
        <v>1734</v>
      </c>
      <c r="F85" s="401" t="s">
        <v>847</v>
      </c>
      <c r="G85" s="402"/>
      <c r="I85" s="0" t="s">
        <v>860</v>
      </c>
    </row>
    <row r="86" customFormat="false" ht="71.25" hidden="false" customHeight="false" outlineLevel="0" collapsed="false">
      <c r="A86" s="400" t="n">
        <v>72</v>
      </c>
      <c r="B86" s="400" t="s">
        <v>1735</v>
      </c>
      <c r="C86" s="401" t="s">
        <v>1736</v>
      </c>
      <c r="D86" s="401" t="s">
        <v>1737</v>
      </c>
      <c r="E86" s="401" t="s">
        <v>1738</v>
      </c>
      <c r="F86" s="401" t="s">
        <v>847</v>
      </c>
      <c r="G86" s="402"/>
      <c r="I86" s="0" t="s">
        <v>860</v>
      </c>
    </row>
    <row r="87" customFormat="false" ht="85.5" hidden="false" customHeight="false" outlineLevel="0" collapsed="false">
      <c r="A87" s="400" t="n">
        <v>73</v>
      </c>
      <c r="B87" s="400" t="s">
        <v>1739</v>
      </c>
      <c r="C87" s="401" t="s">
        <v>1740</v>
      </c>
      <c r="D87" s="401" t="s">
        <v>1741</v>
      </c>
      <c r="E87" s="401" t="s">
        <v>1742</v>
      </c>
      <c r="F87" s="401" t="s">
        <v>847</v>
      </c>
      <c r="G87" s="402"/>
      <c r="I87" s="0" t="s">
        <v>860</v>
      </c>
    </row>
    <row r="88" customFormat="false" ht="85.5" hidden="false" customHeight="false" outlineLevel="0" collapsed="false">
      <c r="A88" s="400" t="n">
        <v>74</v>
      </c>
      <c r="B88" s="400" t="s">
        <v>1743</v>
      </c>
      <c r="C88" s="401" t="s">
        <v>1744</v>
      </c>
      <c r="D88" s="401" t="s">
        <v>1745</v>
      </c>
      <c r="E88" s="401" t="s">
        <v>1746</v>
      </c>
      <c r="F88" s="401" t="s">
        <v>847</v>
      </c>
      <c r="G88" s="402"/>
      <c r="I88" s="0" t="s">
        <v>860</v>
      </c>
    </row>
    <row r="89" customFormat="false" ht="85.5" hidden="false" customHeight="false" outlineLevel="0" collapsed="false">
      <c r="A89" s="400" t="n">
        <v>75</v>
      </c>
      <c r="B89" s="400" t="s">
        <v>1747</v>
      </c>
      <c r="C89" s="401" t="s">
        <v>1748</v>
      </c>
      <c r="D89" s="401" t="s">
        <v>1749</v>
      </c>
      <c r="E89" s="401" t="s">
        <v>1750</v>
      </c>
      <c r="F89" s="401" t="s">
        <v>847</v>
      </c>
      <c r="G89" s="402"/>
      <c r="I89" s="0" t="s">
        <v>860</v>
      </c>
    </row>
    <row r="90" customFormat="false" ht="71.25" hidden="false" customHeight="false" outlineLevel="0" collapsed="false">
      <c r="A90" s="400" t="n">
        <v>76</v>
      </c>
      <c r="B90" s="400" t="s">
        <v>1751</v>
      </c>
      <c r="C90" s="401" t="s">
        <v>1752</v>
      </c>
      <c r="D90" s="401" t="s">
        <v>1753</v>
      </c>
      <c r="E90" s="401" t="s">
        <v>1754</v>
      </c>
      <c r="F90" s="401" t="s">
        <v>847</v>
      </c>
      <c r="G90" s="402"/>
      <c r="I90" s="0" t="s">
        <v>860</v>
      </c>
    </row>
    <row r="91" customFormat="false" ht="71.25" hidden="false" customHeight="false" outlineLevel="0" collapsed="false">
      <c r="A91" s="400" t="n">
        <v>77</v>
      </c>
      <c r="B91" s="400" t="s">
        <v>1755</v>
      </c>
      <c r="C91" s="401" t="s">
        <v>1756</v>
      </c>
      <c r="D91" s="401" t="s">
        <v>1757</v>
      </c>
      <c r="E91" s="401" t="s">
        <v>1754</v>
      </c>
      <c r="F91" s="401" t="s">
        <v>847</v>
      </c>
      <c r="G91" s="402"/>
      <c r="I91" s="0" t="s">
        <v>860</v>
      </c>
    </row>
    <row r="92" customFormat="false" ht="28.5" hidden="false" customHeight="false" outlineLevel="0" collapsed="false">
      <c r="A92" s="400" t="n">
        <v>78</v>
      </c>
      <c r="B92" s="400" t="s">
        <v>1758</v>
      </c>
      <c r="C92" s="401" t="s">
        <v>1759</v>
      </c>
      <c r="D92" s="401" t="s">
        <v>1760</v>
      </c>
      <c r="E92" s="401" t="s">
        <v>1761</v>
      </c>
      <c r="F92" s="401" t="s">
        <v>847</v>
      </c>
      <c r="G92" s="402"/>
      <c r="I92" s="0" t="s">
        <v>860</v>
      </c>
    </row>
    <row r="93" customFormat="false" ht="71.25" hidden="false" customHeight="false" outlineLevel="0" collapsed="false">
      <c r="A93" s="400" t="n">
        <v>79</v>
      </c>
      <c r="B93" s="400" t="s">
        <v>1762</v>
      </c>
      <c r="C93" s="401" t="s">
        <v>1763</v>
      </c>
      <c r="D93" s="401" t="s">
        <v>1764</v>
      </c>
      <c r="E93" s="401" t="s">
        <v>1765</v>
      </c>
      <c r="F93" s="401" t="s">
        <v>847</v>
      </c>
      <c r="G93" s="402"/>
      <c r="I93" s="0" t="s">
        <v>860</v>
      </c>
    </row>
    <row r="94" customFormat="false" ht="71.25" hidden="false" customHeight="false" outlineLevel="0" collapsed="false">
      <c r="A94" s="400" t="n">
        <v>80</v>
      </c>
      <c r="B94" s="400" t="s">
        <v>1766</v>
      </c>
      <c r="C94" s="401" t="s">
        <v>1767</v>
      </c>
      <c r="D94" s="401" t="s">
        <v>1768</v>
      </c>
      <c r="E94" s="401" t="s">
        <v>1769</v>
      </c>
      <c r="F94" s="401" t="s">
        <v>847</v>
      </c>
      <c r="G94" s="402"/>
      <c r="I94" s="0" t="s">
        <v>860</v>
      </c>
    </row>
    <row r="95" customFormat="false" ht="42.75" hidden="false" customHeight="false" outlineLevel="0" collapsed="false">
      <c r="A95" s="400" t="n">
        <v>81</v>
      </c>
      <c r="B95" s="400" t="s">
        <v>1770</v>
      </c>
      <c r="C95" s="401" t="s">
        <v>1771</v>
      </c>
      <c r="D95" s="401" t="s">
        <v>1772</v>
      </c>
      <c r="E95" s="401" t="s">
        <v>1773</v>
      </c>
      <c r="F95" s="401" t="s">
        <v>847</v>
      </c>
      <c r="G95" s="402"/>
      <c r="I95" s="0" t="s">
        <v>860</v>
      </c>
    </row>
    <row r="96" customFormat="false" ht="42.75" hidden="false" customHeight="false" outlineLevel="0" collapsed="false">
      <c r="A96" s="400" t="n">
        <v>82</v>
      </c>
      <c r="B96" s="400" t="s">
        <v>1774</v>
      </c>
      <c r="C96" s="401" t="s">
        <v>1775</v>
      </c>
      <c r="D96" s="401" t="s">
        <v>1776</v>
      </c>
      <c r="E96" s="401" t="s">
        <v>1777</v>
      </c>
      <c r="F96" s="401" t="s">
        <v>847</v>
      </c>
      <c r="G96" s="402"/>
      <c r="I96" s="0" t="s">
        <v>860</v>
      </c>
    </row>
    <row r="97" customFormat="false" ht="42.75" hidden="false" customHeight="false" outlineLevel="0" collapsed="false">
      <c r="A97" s="400" t="n">
        <v>83</v>
      </c>
      <c r="B97" s="400" t="s">
        <v>1778</v>
      </c>
      <c r="C97" s="401" t="s">
        <v>1779</v>
      </c>
      <c r="D97" s="401" t="s">
        <v>1780</v>
      </c>
      <c r="E97" s="401" t="s">
        <v>1781</v>
      </c>
      <c r="F97" s="401" t="s">
        <v>847</v>
      </c>
      <c r="G97" s="402"/>
      <c r="I97" s="0" t="s">
        <v>860</v>
      </c>
    </row>
    <row r="98" customFormat="false" ht="57" hidden="false" customHeight="false" outlineLevel="0" collapsed="false">
      <c r="A98" s="400" t="n">
        <v>84</v>
      </c>
      <c r="B98" s="400" t="s">
        <v>1782</v>
      </c>
      <c r="C98" s="401" t="s">
        <v>1783</v>
      </c>
      <c r="D98" s="401" t="s">
        <v>1784</v>
      </c>
      <c r="E98" s="401" t="s">
        <v>1785</v>
      </c>
      <c r="F98" s="401" t="s">
        <v>847</v>
      </c>
      <c r="G98" s="402"/>
      <c r="I98" s="0" t="s">
        <v>860</v>
      </c>
    </row>
    <row r="99" customFormat="false" ht="57" hidden="false" customHeight="false" outlineLevel="0" collapsed="false">
      <c r="A99" s="400" t="n">
        <v>85</v>
      </c>
      <c r="B99" s="400" t="s">
        <v>1786</v>
      </c>
      <c r="C99" s="401" t="s">
        <v>1787</v>
      </c>
      <c r="D99" s="401" t="s">
        <v>1788</v>
      </c>
      <c r="E99" s="401" t="s">
        <v>1789</v>
      </c>
      <c r="F99" s="401" t="s">
        <v>847</v>
      </c>
      <c r="G99" s="402"/>
      <c r="I99" s="0" t="s">
        <v>860</v>
      </c>
    </row>
    <row r="100" customFormat="false" ht="85.5" hidden="false" customHeight="false" outlineLevel="0" collapsed="false">
      <c r="A100" s="400" t="n">
        <v>86</v>
      </c>
      <c r="B100" s="400" t="s">
        <v>1790</v>
      </c>
      <c r="C100" s="401" t="s">
        <v>1791</v>
      </c>
      <c r="D100" s="401" t="s">
        <v>1792</v>
      </c>
      <c r="E100" s="401" t="s">
        <v>1793</v>
      </c>
      <c r="F100" s="401" t="s">
        <v>847</v>
      </c>
      <c r="G100" s="402"/>
      <c r="I100" s="0" t="s">
        <v>860</v>
      </c>
    </row>
    <row r="101" customFormat="false" ht="42.75" hidden="false" customHeight="false" outlineLevel="0" collapsed="false">
      <c r="A101" s="400" t="n">
        <v>87</v>
      </c>
      <c r="B101" s="400" t="s">
        <v>1794</v>
      </c>
      <c r="C101" s="401" t="s">
        <v>1795</v>
      </c>
      <c r="D101" s="401" t="s">
        <v>1796</v>
      </c>
      <c r="E101" s="401" t="s">
        <v>1797</v>
      </c>
      <c r="F101" s="401" t="s">
        <v>847</v>
      </c>
      <c r="G101" s="402"/>
      <c r="I101" s="0" t="s">
        <v>860</v>
      </c>
    </row>
    <row r="102" customFormat="false" ht="57" hidden="false" customHeight="false" outlineLevel="0" collapsed="false">
      <c r="A102" s="400" t="n">
        <v>88</v>
      </c>
      <c r="B102" s="400" t="s">
        <v>1798</v>
      </c>
      <c r="C102" s="401" t="s">
        <v>1799</v>
      </c>
      <c r="D102" s="401" t="s">
        <v>1800</v>
      </c>
      <c r="E102" s="401" t="s">
        <v>1801</v>
      </c>
      <c r="F102" s="401" t="s">
        <v>847</v>
      </c>
      <c r="G102" s="402"/>
      <c r="I102" s="0" t="s">
        <v>860</v>
      </c>
    </row>
    <row r="103" customFormat="false" ht="199.5" hidden="false" customHeight="false" outlineLevel="0" collapsed="false">
      <c r="A103" s="400" t="n">
        <v>89</v>
      </c>
      <c r="B103" s="400" t="s">
        <v>1802</v>
      </c>
      <c r="C103" s="401" t="s">
        <v>1803</v>
      </c>
      <c r="D103" s="401" t="s">
        <v>1804</v>
      </c>
      <c r="E103" s="401" t="s">
        <v>1805</v>
      </c>
      <c r="F103" s="401" t="s">
        <v>847</v>
      </c>
      <c r="G103" s="402"/>
      <c r="I103" s="0" t="s">
        <v>860</v>
      </c>
    </row>
    <row r="104" customFormat="false" ht="18" hidden="false" customHeight="true" outlineLevel="0" collapsed="false">
      <c r="A104" s="403" t="s">
        <v>1806</v>
      </c>
      <c r="B104" s="403"/>
      <c r="C104" s="403"/>
      <c r="D104" s="403"/>
      <c r="E104" s="403"/>
      <c r="F104" s="403"/>
      <c r="G104" s="402"/>
    </row>
    <row r="105" customFormat="false" ht="99.75" hidden="false" customHeight="false" outlineLevel="0" collapsed="false">
      <c r="A105" s="400" t="n">
        <v>90</v>
      </c>
      <c r="B105" s="400" t="s">
        <v>1807</v>
      </c>
      <c r="C105" s="401" t="s">
        <v>1808</v>
      </c>
      <c r="D105" s="401" t="s">
        <v>1809</v>
      </c>
      <c r="E105" s="401" t="s">
        <v>1810</v>
      </c>
      <c r="F105" s="401" t="s">
        <v>847</v>
      </c>
      <c r="G105" s="402"/>
      <c r="I105" s="0" t="s">
        <v>860</v>
      </c>
    </row>
    <row r="106" customFormat="false" ht="128.25" hidden="false" customHeight="false" outlineLevel="0" collapsed="false">
      <c r="A106" s="400" t="n">
        <v>91</v>
      </c>
      <c r="B106" s="400" t="s">
        <v>1811</v>
      </c>
      <c r="C106" s="401" t="s">
        <v>1808</v>
      </c>
      <c r="D106" s="401" t="s">
        <v>1812</v>
      </c>
      <c r="E106" s="401" t="s">
        <v>1813</v>
      </c>
      <c r="F106" s="401" t="s">
        <v>847</v>
      </c>
      <c r="G106" s="402"/>
      <c r="I106" s="0" t="s">
        <v>860</v>
      </c>
    </row>
    <row r="107" customFormat="false" ht="114" hidden="false" customHeight="false" outlineLevel="0" collapsed="false">
      <c r="A107" s="400" t="n">
        <v>92</v>
      </c>
      <c r="B107" s="400" t="s">
        <v>1814</v>
      </c>
      <c r="C107" s="401" t="s">
        <v>1815</v>
      </c>
      <c r="D107" s="401" t="s">
        <v>1816</v>
      </c>
      <c r="E107" s="401" t="s">
        <v>1817</v>
      </c>
      <c r="F107" s="401" t="s">
        <v>847</v>
      </c>
      <c r="G107" s="402"/>
      <c r="I107" s="0" t="s">
        <v>860</v>
      </c>
    </row>
    <row r="108" customFormat="false" ht="99.75" hidden="false" customHeight="false" outlineLevel="0" collapsed="false">
      <c r="A108" s="400" t="n">
        <v>93</v>
      </c>
      <c r="B108" s="400" t="s">
        <v>1818</v>
      </c>
      <c r="C108" s="401" t="s">
        <v>1819</v>
      </c>
      <c r="D108" s="401" t="s">
        <v>1820</v>
      </c>
      <c r="E108" s="401" t="s">
        <v>1821</v>
      </c>
      <c r="F108" s="401" t="s">
        <v>847</v>
      </c>
      <c r="G108" s="402"/>
      <c r="I108" s="0" t="s">
        <v>860</v>
      </c>
    </row>
    <row r="109" customFormat="false" ht="132" hidden="false" customHeight="false" outlineLevel="0" collapsed="false">
      <c r="A109" s="389" t="n">
        <v>94</v>
      </c>
      <c r="B109" s="389" t="s">
        <v>1822</v>
      </c>
      <c r="C109" s="390" t="s">
        <v>1808</v>
      </c>
      <c r="D109" s="391" t="s">
        <v>1809</v>
      </c>
      <c r="E109" s="391" t="s">
        <v>1810</v>
      </c>
      <c r="F109" s="398" t="s">
        <v>104</v>
      </c>
    </row>
    <row r="110" customFormat="false" ht="165" hidden="false" customHeight="false" outlineLevel="0" collapsed="false">
      <c r="A110" s="389" t="n">
        <v>95</v>
      </c>
      <c r="B110" s="389" t="s">
        <v>1823</v>
      </c>
      <c r="C110" s="390" t="s">
        <v>1808</v>
      </c>
      <c r="D110" s="391" t="s">
        <v>1812</v>
      </c>
      <c r="E110" s="391" t="s">
        <v>1813</v>
      </c>
      <c r="F110" s="398" t="s">
        <v>104</v>
      </c>
    </row>
    <row r="111" customFormat="false" ht="148.5" hidden="false" customHeight="false" outlineLevel="0" collapsed="false">
      <c r="A111" s="389" t="n">
        <v>96</v>
      </c>
      <c r="B111" s="389" t="s">
        <v>1824</v>
      </c>
      <c r="C111" s="390" t="s">
        <v>1815</v>
      </c>
      <c r="D111" s="391" t="s">
        <v>1816</v>
      </c>
      <c r="E111" s="391" t="s">
        <v>1817</v>
      </c>
      <c r="F111" s="398" t="s">
        <v>104</v>
      </c>
    </row>
    <row r="112" customFormat="false" ht="132" hidden="false" customHeight="false" outlineLevel="0" collapsed="false">
      <c r="A112" s="389" t="n">
        <v>97</v>
      </c>
      <c r="B112" s="389" t="s">
        <v>1825</v>
      </c>
      <c r="C112" s="390" t="s">
        <v>1819</v>
      </c>
      <c r="D112" s="391" t="s">
        <v>1820</v>
      </c>
      <c r="E112" s="391" t="s">
        <v>1821</v>
      </c>
      <c r="F112" s="398" t="s">
        <v>104</v>
      </c>
    </row>
    <row r="113" customFormat="false" ht="142.5" hidden="false" customHeight="false" outlineLevel="0" collapsed="false">
      <c r="A113" s="400" t="n">
        <v>98</v>
      </c>
      <c r="B113" s="400" t="s">
        <v>1826</v>
      </c>
      <c r="C113" s="401" t="s">
        <v>1827</v>
      </c>
      <c r="D113" s="401" t="s">
        <v>1828</v>
      </c>
      <c r="E113" s="401" t="s">
        <v>1829</v>
      </c>
      <c r="F113" s="401" t="s">
        <v>847</v>
      </c>
      <c r="G113" s="402"/>
      <c r="I113" s="0" t="s">
        <v>860</v>
      </c>
    </row>
    <row r="114" customFormat="false" ht="171" hidden="false" customHeight="false" outlineLevel="0" collapsed="false">
      <c r="A114" s="400" t="n">
        <v>99</v>
      </c>
      <c r="B114" s="400" t="s">
        <v>1830</v>
      </c>
      <c r="C114" s="401" t="s">
        <v>1831</v>
      </c>
      <c r="D114" s="401" t="s">
        <v>1832</v>
      </c>
      <c r="E114" s="401" t="s">
        <v>1833</v>
      </c>
      <c r="F114" s="401" t="s">
        <v>847</v>
      </c>
      <c r="G114" s="402"/>
      <c r="I114" s="0" t="s">
        <v>860</v>
      </c>
    </row>
  </sheetData>
  <mergeCells count="11">
    <mergeCell ref="A2:F2"/>
    <mergeCell ref="C4:D4"/>
    <mergeCell ref="C5:D5"/>
    <mergeCell ref="A13:A14"/>
    <mergeCell ref="B13:B14"/>
    <mergeCell ref="C13:C14"/>
    <mergeCell ref="D13:D14"/>
    <mergeCell ref="E13:E14"/>
    <mergeCell ref="F13:F14"/>
    <mergeCell ref="G13:G14"/>
    <mergeCell ref="A104:F10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DFDFDF"/>
    <pageSetUpPr fitToPage="false"/>
  </sheetPr>
  <dimension ref="A2:J149"/>
  <sheetViews>
    <sheetView windowProtection="false" showFormulas="false" showGridLines="true" showRowColHeaders="true" showZeros="true" rightToLeft="false" tabSelected="false" showOutlineSymbols="true" defaultGridColor="true" view="normal" topLeftCell="A138" colorId="64" zoomScale="66" zoomScaleNormal="66" zoomScalePageLayoutView="100" workbookViewId="0">
      <selection pane="topLeft" activeCell="C149" activeCellId="0" sqref="C149"/>
    </sheetView>
  </sheetViews>
  <sheetFormatPr defaultRowHeight="14.25"/>
  <cols>
    <col collapsed="false" hidden="false" max="1" min="1" style="0" width="18.6234817813765"/>
    <col collapsed="false" hidden="false" max="2" min="2" style="0" width="29.251012145749"/>
    <col collapsed="false" hidden="false" max="3" min="3" style="0" width="35"/>
    <col collapsed="false" hidden="false" max="4" min="4" style="0" width="69.6194331983806"/>
    <col collapsed="false" hidden="false" max="5" min="5" style="0" width="29.748987854251"/>
    <col collapsed="false" hidden="false" max="6" min="6" style="0" width="16.7449392712551"/>
    <col collapsed="false" hidden="false" max="7" min="7" style="0" width="24.753036437247"/>
    <col collapsed="false" hidden="false" max="1025" min="8" style="0" width="9.12550607287449"/>
  </cols>
  <sheetData>
    <row r="2" customFormat="false" ht="14.25" hidden="false" customHeight="false" outlineLevel="0" collapsed="false">
      <c r="A2" s="371" t="s">
        <v>1834</v>
      </c>
      <c r="B2" s="371"/>
      <c r="C2" s="371"/>
      <c r="D2" s="371"/>
      <c r="E2" s="371"/>
      <c r="F2" s="371"/>
      <c r="G2" s="371"/>
    </row>
    <row r="3" customFormat="false" ht="16.5" hidden="false" customHeight="false" outlineLevel="0" collapsed="false">
      <c r="C3" s="45"/>
      <c r="D3" s="45"/>
    </row>
    <row r="4" customFormat="false" ht="16.5" hidden="false" customHeight="false" outlineLevel="0" collapsed="false">
      <c r="B4" s="123" t="s">
        <v>21</v>
      </c>
      <c r="C4" s="124"/>
      <c r="D4" s="124"/>
    </row>
    <row r="5" customFormat="false" ht="16.9" hidden="false" customHeight="true" outlineLevel="0" collapsed="false">
      <c r="B5" s="123" t="s">
        <v>22</v>
      </c>
      <c r="C5" s="229" t="s">
        <v>356</v>
      </c>
      <c r="D5" s="229"/>
    </row>
    <row r="6" customFormat="false" ht="16.5" hidden="false" customHeight="false" outlineLevel="0" collapsed="false">
      <c r="B6" s="311"/>
      <c r="C6" s="311"/>
    </row>
    <row r="7" customFormat="false" ht="14.25" hidden="false" customHeight="false" outlineLevel="0" collapsed="false">
      <c r="B7" s="215" t="s">
        <v>103</v>
      </c>
      <c r="C7" s="312" t="n">
        <f aca="false">COUNTIF(F16:F199,"&lt;&gt;")</f>
        <v>133</v>
      </c>
    </row>
    <row r="8" customFormat="false" ht="14.25" hidden="false" customHeight="false" outlineLevel="0" collapsed="false">
      <c r="B8" s="202" t="s">
        <v>104</v>
      </c>
      <c r="C8" s="218" t="n">
        <f aca="false">COUNTIF(F14:F114,"COMPLETED")</f>
        <v>2</v>
      </c>
    </row>
    <row r="9" customFormat="false" ht="14.25" hidden="false" customHeight="false" outlineLevel="0" collapsed="false">
      <c r="B9" s="203" t="s">
        <v>105</v>
      </c>
      <c r="C9" s="220" t="n">
        <f aca="false">COUNTIF(F14:F149,"TBD")</f>
        <v>131</v>
      </c>
    </row>
    <row r="10" customFormat="false" ht="14.25" hidden="false" customHeight="false" outlineLevel="0" collapsed="false">
      <c r="B10" s="204" t="s">
        <v>106</v>
      </c>
      <c r="C10" s="222" t="n">
        <f aca="false">COUNTIF(F14:F114,"Not Automatable")</f>
        <v>0</v>
      </c>
    </row>
    <row r="11" customFormat="false" ht="14.25" hidden="false" customHeight="false" outlineLevel="0" collapsed="false">
      <c r="B11" s="250" t="s">
        <v>144</v>
      </c>
      <c r="C11" s="159" t="n">
        <f aca="false">COUNTIF(F14:F114,"ACVP")</f>
        <v>0</v>
      </c>
    </row>
    <row r="13" customFormat="false" ht="15.75" hidden="false" customHeight="true" outlineLevel="0" collapsed="false">
      <c r="A13" s="29" t="s">
        <v>638</v>
      </c>
      <c r="B13" s="29" t="s">
        <v>108</v>
      </c>
      <c r="C13" s="29" t="s">
        <v>110</v>
      </c>
      <c r="D13" s="29" t="s">
        <v>111</v>
      </c>
      <c r="E13" s="29" t="s">
        <v>112</v>
      </c>
      <c r="F13" s="29" t="s">
        <v>113</v>
      </c>
      <c r="G13" s="29" t="s">
        <v>115</v>
      </c>
    </row>
    <row r="14" customFormat="false" ht="14.25" hidden="false" customHeight="false" outlineLevel="0" collapsed="false">
      <c r="A14" s="29"/>
      <c r="B14" s="29"/>
      <c r="C14" s="29"/>
      <c r="D14" s="29"/>
      <c r="E14" s="29"/>
      <c r="F14" s="29"/>
      <c r="G14" s="29"/>
    </row>
    <row r="15" customFormat="false" ht="15.75" hidden="false" customHeight="true" outlineLevel="0" collapsed="false">
      <c r="A15" s="404" t="s">
        <v>1835</v>
      </c>
      <c r="B15" s="404"/>
      <c r="C15" s="404"/>
      <c r="D15" s="404"/>
      <c r="E15" s="404"/>
      <c r="F15" s="404"/>
      <c r="G15" s="404"/>
    </row>
    <row r="16" customFormat="false" ht="214.5" hidden="false" customHeight="false" outlineLevel="0" collapsed="false">
      <c r="A16" s="240" t="n">
        <v>1</v>
      </c>
      <c r="B16" s="240" t="s">
        <v>1836</v>
      </c>
      <c r="C16" s="255" t="s">
        <v>1837</v>
      </c>
      <c r="D16" s="405" t="s">
        <v>1838</v>
      </c>
      <c r="E16" s="405" t="s">
        <v>1839</v>
      </c>
      <c r="F16" s="392" t="s">
        <v>104</v>
      </c>
      <c r="G16" s="378"/>
    </row>
    <row r="17" customFormat="false" ht="156.75" hidden="false" customHeight="false" outlineLevel="0" collapsed="false">
      <c r="A17" s="240" t="n">
        <v>2</v>
      </c>
      <c r="B17" s="240" t="s">
        <v>1840</v>
      </c>
      <c r="C17" s="118" t="s">
        <v>1841</v>
      </c>
      <c r="D17" s="118" t="s">
        <v>1842</v>
      </c>
      <c r="E17" s="118" t="s">
        <v>1843</v>
      </c>
      <c r="F17" s="118" t="s">
        <v>847</v>
      </c>
      <c r="G17" s="118" t="s">
        <v>860</v>
      </c>
      <c r="H17" s="118" t="s">
        <v>861</v>
      </c>
    </row>
    <row r="18" customFormat="false" ht="156.75" hidden="false" customHeight="false" outlineLevel="0" collapsed="false">
      <c r="A18" s="240" t="n">
        <v>3</v>
      </c>
      <c r="B18" s="240" t="s">
        <v>1844</v>
      </c>
      <c r="C18" s="118" t="s">
        <v>1845</v>
      </c>
      <c r="D18" s="118" t="s">
        <v>1846</v>
      </c>
      <c r="E18" s="118" t="s">
        <v>1847</v>
      </c>
      <c r="F18" s="118" t="s">
        <v>847</v>
      </c>
      <c r="G18" s="118" t="s">
        <v>860</v>
      </c>
      <c r="H18" s="118" t="s">
        <v>861</v>
      </c>
    </row>
    <row r="19" customFormat="false" ht="171" hidden="false" customHeight="false" outlineLevel="0" collapsed="false">
      <c r="A19" s="240" t="n">
        <v>4</v>
      </c>
      <c r="B19" s="240" t="s">
        <v>1848</v>
      </c>
      <c r="C19" s="118" t="s">
        <v>1849</v>
      </c>
      <c r="D19" s="118" t="s">
        <v>1850</v>
      </c>
      <c r="E19" s="118" t="s">
        <v>1851</v>
      </c>
      <c r="F19" s="118" t="s">
        <v>847</v>
      </c>
      <c r="G19" s="118" t="s">
        <v>860</v>
      </c>
      <c r="H19" s="118" t="s">
        <v>861</v>
      </c>
    </row>
    <row r="20" customFormat="false" ht="99.75" hidden="false" customHeight="false" outlineLevel="0" collapsed="false">
      <c r="A20" s="240" t="n">
        <v>5</v>
      </c>
      <c r="B20" s="240" t="s">
        <v>1852</v>
      </c>
      <c r="C20" s="118" t="s">
        <v>1853</v>
      </c>
      <c r="D20" s="118" t="s">
        <v>1854</v>
      </c>
      <c r="E20" s="118" t="s">
        <v>1855</v>
      </c>
      <c r="F20" s="118" t="s">
        <v>847</v>
      </c>
      <c r="G20" s="118" t="s">
        <v>860</v>
      </c>
      <c r="H20" s="118" t="s">
        <v>861</v>
      </c>
    </row>
    <row r="21" customFormat="false" ht="128.25" hidden="false" customHeight="false" outlineLevel="0" collapsed="false">
      <c r="A21" s="240" t="n">
        <v>6</v>
      </c>
      <c r="B21" s="240" t="s">
        <v>1856</v>
      </c>
      <c r="C21" s="118" t="s">
        <v>1857</v>
      </c>
      <c r="D21" s="118" t="s">
        <v>1858</v>
      </c>
      <c r="E21" s="118" t="s">
        <v>1859</v>
      </c>
      <c r="F21" s="118" t="s">
        <v>847</v>
      </c>
      <c r="G21" s="118" t="s">
        <v>860</v>
      </c>
      <c r="H21" s="118" t="s">
        <v>861</v>
      </c>
    </row>
    <row r="22" customFormat="false" ht="171" hidden="false" customHeight="false" outlineLevel="0" collapsed="false">
      <c r="A22" s="240" t="n">
        <v>7</v>
      </c>
      <c r="B22" s="240" t="s">
        <v>1860</v>
      </c>
      <c r="C22" s="118" t="s">
        <v>1861</v>
      </c>
      <c r="D22" s="118" t="s">
        <v>1862</v>
      </c>
      <c r="E22" s="118" t="s">
        <v>1863</v>
      </c>
      <c r="F22" s="118" t="s">
        <v>847</v>
      </c>
      <c r="G22" s="118" t="s">
        <v>860</v>
      </c>
      <c r="H22" s="118" t="s">
        <v>861</v>
      </c>
    </row>
    <row r="23" customFormat="false" ht="114" hidden="false" customHeight="false" outlineLevel="0" collapsed="false">
      <c r="A23" s="240" t="n">
        <v>8</v>
      </c>
      <c r="B23" s="240" t="s">
        <v>1864</v>
      </c>
      <c r="C23" s="118" t="s">
        <v>1865</v>
      </c>
      <c r="D23" s="118" t="s">
        <v>1866</v>
      </c>
      <c r="E23" s="118" t="s">
        <v>1867</v>
      </c>
      <c r="F23" s="118" t="s">
        <v>847</v>
      </c>
      <c r="G23" s="118" t="s">
        <v>860</v>
      </c>
      <c r="H23" s="118" t="s">
        <v>861</v>
      </c>
    </row>
    <row r="24" customFormat="false" ht="142.5" hidden="false" customHeight="false" outlineLevel="0" collapsed="false">
      <c r="A24" s="240" t="n">
        <v>9</v>
      </c>
      <c r="B24" s="240" t="s">
        <v>1868</v>
      </c>
      <c r="C24" s="118" t="s">
        <v>1869</v>
      </c>
      <c r="D24" s="118" t="s">
        <v>1870</v>
      </c>
      <c r="E24" s="118" t="s">
        <v>1871</v>
      </c>
      <c r="F24" s="118" t="s">
        <v>847</v>
      </c>
      <c r="G24" s="118" t="s">
        <v>860</v>
      </c>
      <c r="H24" s="118" t="s">
        <v>861</v>
      </c>
    </row>
    <row r="25" customFormat="false" ht="199.5" hidden="false" customHeight="false" outlineLevel="0" collapsed="false">
      <c r="A25" s="240" t="n">
        <v>10</v>
      </c>
      <c r="B25" s="240" t="s">
        <v>1872</v>
      </c>
      <c r="C25" s="118" t="s">
        <v>1873</v>
      </c>
      <c r="D25" s="118" t="s">
        <v>1874</v>
      </c>
      <c r="E25" s="118" t="s">
        <v>1875</v>
      </c>
      <c r="F25" s="118" t="s">
        <v>847</v>
      </c>
      <c r="G25" s="118" t="s">
        <v>860</v>
      </c>
      <c r="H25" s="118" t="s">
        <v>861</v>
      </c>
    </row>
    <row r="26" customFormat="false" ht="199.5" hidden="false" customHeight="false" outlineLevel="0" collapsed="false">
      <c r="A26" s="240" t="n">
        <v>11</v>
      </c>
      <c r="B26" s="240" t="s">
        <v>1876</v>
      </c>
      <c r="C26" s="118" t="s">
        <v>1877</v>
      </c>
      <c r="D26" s="118" t="s">
        <v>1878</v>
      </c>
      <c r="E26" s="118" t="s">
        <v>1879</v>
      </c>
      <c r="F26" s="118" t="s">
        <v>847</v>
      </c>
      <c r="G26" s="118" t="s">
        <v>860</v>
      </c>
      <c r="H26" s="118" t="s">
        <v>861</v>
      </c>
    </row>
    <row r="27" customFormat="false" ht="199.5" hidden="false" customHeight="false" outlineLevel="0" collapsed="false">
      <c r="A27" s="240" t="n">
        <v>12</v>
      </c>
      <c r="B27" s="240" t="s">
        <v>1880</v>
      </c>
      <c r="C27" s="118" t="s">
        <v>1881</v>
      </c>
      <c r="D27" s="118" t="s">
        <v>1882</v>
      </c>
      <c r="E27" s="118" t="s">
        <v>1883</v>
      </c>
      <c r="F27" s="118" t="s">
        <v>847</v>
      </c>
      <c r="G27" s="118" t="s">
        <v>860</v>
      </c>
      <c r="H27" s="118" t="s">
        <v>861</v>
      </c>
    </row>
    <row r="28" customFormat="false" ht="199.5" hidden="false" customHeight="false" outlineLevel="0" collapsed="false">
      <c r="A28" s="240" t="n">
        <v>13</v>
      </c>
      <c r="B28" s="240" t="s">
        <v>1884</v>
      </c>
      <c r="C28" s="118" t="s">
        <v>1885</v>
      </c>
      <c r="D28" s="118" t="s">
        <v>1886</v>
      </c>
      <c r="E28" s="118" t="s">
        <v>1887</v>
      </c>
      <c r="F28" s="118" t="s">
        <v>847</v>
      </c>
      <c r="G28" s="118" t="s">
        <v>860</v>
      </c>
      <c r="H28" s="118" t="s">
        <v>861</v>
      </c>
    </row>
    <row r="29" customFormat="false" ht="199.5" hidden="false" customHeight="false" outlineLevel="0" collapsed="false">
      <c r="A29" s="240" t="n">
        <v>14</v>
      </c>
      <c r="B29" s="240" t="s">
        <v>1888</v>
      </c>
      <c r="C29" s="118" t="s">
        <v>1889</v>
      </c>
      <c r="D29" s="118" t="s">
        <v>1890</v>
      </c>
      <c r="E29" s="118" t="s">
        <v>1891</v>
      </c>
      <c r="F29" s="118" t="s">
        <v>847</v>
      </c>
      <c r="G29" s="118" t="s">
        <v>860</v>
      </c>
      <c r="H29" s="118" t="s">
        <v>861</v>
      </c>
    </row>
    <row r="30" customFormat="false" ht="213.75" hidden="false" customHeight="false" outlineLevel="0" collapsed="false">
      <c r="A30" s="240" t="n">
        <v>15</v>
      </c>
      <c r="B30" s="240" t="s">
        <v>1892</v>
      </c>
      <c r="C30" s="118" t="s">
        <v>1893</v>
      </c>
      <c r="D30" s="118" t="s">
        <v>1894</v>
      </c>
      <c r="E30" s="118" t="s">
        <v>1895</v>
      </c>
      <c r="F30" s="118" t="s">
        <v>847</v>
      </c>
      <c r="G30" s="118" t="s">
        <v>860</v>
      </c>
      <c r="H30" s="118" t="s">
        <v>861</v>
      </c>
    </row>
    <row r="31" customFormat="false" ht="213.75" hidden="false" customHeight="false" outlineLevel="0" collapsed="false">
      <c r="A31" s="240" t="n">
        <v>16</v>
      </c>
      <c r="B31" s="240" t="s">
        <v>1896</v>
      </c>
      <c r="C31" s="118" t="s">
        <v>1897</v>
      </c>
      <c r="D31" s="118" t="s">
        <v>1898</v>
      </c>
      <c r="E31" s="118" t="s">
        <v>1899</v>
      </c>
      <c r="F31" s="118" t="s">
        <v>847</v>
      </c>
      <c r="G31" s="118" t="s">
        <v>860</v>
      </c>
      <c r="H31" s="118" t="s">
        <v>861</v>
      </c>
    </row>
    <row r="32" customFormat="false" ht="199.5" hidden="false" customHeight="false" outlineLevel="0" collapsed="false">
      <c r="A32" s="240" t="n">
        <v>17</v>
      </c>
      <c r="B32" s="240" t="s">
        <v>1900</v>
      </c>
      <c r="C32" s="118" t="s">
        <v>1901</v>
      </c>
      <c r="D32" s="118" t="s">
        <v>1902</v>
      </c>
      <c r="E32" s="118" t="s">
        <v>1903</v>
      </c>
      <c r="F32" s="118" t="s">
        <v>847</v>
      </c>
      <c r="G32" s="118" t="s">
        <v>860</v>
      </c>
      <c r="H32" s="118" t="s">
        <v>861</v>
      </c>
    </row>
    <row r="33" customFormat="false" ht="199.5" hidden="false" customHeight="false" outlineLevel="0" collapsed="false">
      <c r="A33" s="240" t="n">
        <v>18</v>
      </c>
      <c r="B33" s="240" t="s">
        <v>1904</v>
      </c>
      <c r="C33" s="118" t="s">
        <v>1905</v>
      </c>
      <c r="D33" s="118" t="s">
        <v>1906</v>
      </c>
      <c r="E33" s="118" t="s">
        <v>1907</v>
      </c>
      <c r="F33" s="118" t="s">
        <v>847</v>
      </c>
      <c r="G33" s="118" t="s">
        <v>860</v>
      </c>
      <c r="H33" s="118" t="s">
        <v>861</v>
      </c>
    </row>
    <row r="34" customFormat="false" ht="185.25" hidden="false" customHeight="false" outlineLevel="0" collapsed="false">
      <c r="A34" s="240" t="n">
        <v>19</v>
      </c>
      <c r="B34" s="240" t="s">
        <v>1908</v>
      </c>
      <c r="C34" s="118" t="s">
        <v>1909</v>
      </c>
      <c r="D34" s="118" t="s">
        <v>1910</v>
      </c>
      <c r="E34" s="118" t="s">
        <v>1911</v>
      </c>
      <c r="F34" s="118" t="s">
        <v>847</v>
      </c>
      <c r="G34" s="118" t="s">
        <v>860</v>
      </c>
      <c r="H34" s="118" t="s">
        <v>861</v>
      </c>
    </row>
    <row r="35" customFormat="false" ht="142.5" hidden="false" customHeight="false" outlineLevel="0" collapsed="false">
      <c r="A35" s="240" t="n">
        <v>20</v>
      </c>
      <c r="B35" s="240" t="s">
        <v>1912</v>
      </c>
      <c r="C35" s="118" t="s">
        <v>1913</v>
      </c>
      <c r="D35" s="118" t="s">
        <v>1914</v>
      </c>
      <c r="E35" s="118" t="s">
        <v>1911</v>
      </c>
      <c r="F35" s="118" t="s">
        <v>847</v>
      </c>
      <c r="G35" s="118" t="s">
        <v>860</v>
      </c>
      <c r="H35" s="118" t="s">
        <v>861</v>
      </c>
    </row>
    <row r="36" customFormat="false" ht="156.75" hidden="false" customHeight="false" outlineLevel="0" collapsed="false">
      <c r="A36" s="240" t="n">
        <v>21</v>
      </c>
      <c r="B36" s="240" t="s">
        <v>1915</v>
      </c>
      <c r="C36" s="118" t="s">
        <v>1916</v>
      </c>
      <c r="D36" s="118" t="s">
        <v>1917</v>
      </c>
      <c r="E36" s="118" t="s">
        <v>1911</v>
      </c>
      <c r="F36" s="118" t="s">
        <v>847</v>
      </c>
      <c r="G36" s="118" t="s">
        <v>860</v>
      </c>
      <c r="H36" s="118" t="s">
        <v>861</v>
      </c>
    </row>
    <row r="37" customFormat="false" ht="185.25" hidden="false" customHeight="false" outlineLevel="0" collapsed="false">
      <c r="A37" s="240" t="n">
        <v>22</v>
      </c>
      <c r="B37" s="240" t="s">
        <v>1918</v>
      </c>
      <c r="C37" s="118" t="s">
        <v>1919</v>
      </c>
      <c r="D37" s="118" t="s">
        <v>1920</v>
      </c>
      <c r="E37" s="118" t="s">
        <v>1921</v>
      </c>
      <c r="F37" s="118" t="s">
        <v>847</v>
      </c>
      <c r="G37" s="118" t="s">
        <v>860</v>
      </c>
      <c r="H37" s="118" t="s">
        <v>861</v>
      </c>
    </row>
    <row r="38" customFormat="false" ht="199.5" hidden="false" customHeight="false" outlineLevel="0" collapsed="false">
      <c r="A38" s="240" t="n">
        <v>23</v>
      </c>
      <c r="B38" s="240" t="s">
        <v>1922</v>
      </c>
      <c r="C38" s="118" t="s">
        <v>1923</v>
      </c>
      <c r="D38" s="118" t="s">
        <v>1924</v>
      </c>
      <c r="E38" s="118" t="s">
        <v>1925</v>
      </c>
      <c r="F38" s="118" t="s">
        <v>847</v>
      </c>
      <c r="G38" s="118" t="s">
        <v>860</v>
      </c>
      <c r="H38" s="118" t="s">
        <v>861</v>
      </c>
    </row>
    <row r="39" customFormat="false" ht="185.25" hidden="false" customHeight="false" outlineLevel="0" collapsed="false">
      <c r="A39" s="240" t="n">
        <v>24</v>
      </c>
      <c r="B39" s="240" t="s">
        <v>1926</v>
      </c>
      <c r="C39" s="118" t="s">
        <v>1927</v>
      </c>
      <c r="D39" s="118" t="s">
        <v>1928</v>
      </c>
      <c r="E39" s="118" t="s">
        <v>1929</v>
      </c>
      <c r="F39" s="118" t="s">
        <v>847</v>
      </c>
      <c r="G39" s="118" t="s">
        <v>860</v>
      </c>
      <c r="H39" s="118" t="s">
        <v>861</v>
      </c>
    </row>
    <row r="40" customFormat="false" ht="185.25" hidden="false" customHeight="false" outlineLevel="0" collapsed="false">
      <c r="A40" s="240" t="n">
        <v>25</v>
      </c>
      <c r="B40" s="240" t="s">
        <v>1930</v>
      </c>
      <c r="C40" s="118" t="s">
        <v>1931</v>
      </c>
      <c r="D40" s="118" t="s">
        <v>1932</v>
      </c>
      <c r="E40" s="118" t="s">
        <v>1933</v>
      </c>
      <c r="F40" s="118" t="s">
        <v>847</v>
      </c>
      <c r="G40" s="118" t="s">
        <v>860</v>
      </c>
      <c r="H40" s="118" t="s">
        <v>861</v>
      </c>
    </row>
    <row r="41" customFormat="false" ht="171" hidden="false" customHeight="false" outlineLevel="0" collapsed="false">
      <c r="A41" s="240" t="n">
        <v>26</v>
      </c>
      <c r="B41" s="240" t="s">
        <v>1934</v>
      </c>
      <c r="C41" s="118" t="s">
        <v>1935</v>
      </c>
      <c r="D41" s="118" t="s">
        <v>1936</v>
      </c>
      <c r="E41" s="118" t="s">
        <v>1937</v>
      </c>
      <c r="F41" s="118" t="s">
        <v>847</v>
      </c>
      <c r="G41" s="118" t="s">
        <v>860</v>
      </c>
      <c r="H41" s="118" t="s">
        <v>861</v>
      </c>
    </row>
    <row r="42" customFormat="false" ht="185.25" hidden="false" customHeight="false" outlineLevel="0" collapsed="false">
      <c r="A42" s="240" t="n">
        <v>27</v>
      </c>
      <c r="B42" s="240" t="s">
        <v>1938</v>
      </c>
      <c r="C42" s="118" t="s">
        <v>1939</v>
      </c>
      <c r="D42" s="118" t="s">
        <v>1940</v>
      </c>
      <c r="E42" s="118" t="s">
        <v>1941</v>
      </c>
      <c r="F42" s="118" t="s">
        <v>847</v>
      </c>
      <c r="G42" s="118" t="s">
        <v>860</v>
      </c>
      <c r="H42" s="118" t="s">
        <v>861</v>
      </c>
    </row>
    <row r="43" customFormat="false" ht="185.25" hidden="false" customHeight="false" outlineLevel="0" collapsed="false">
      <c r="A43" s="240" t="n">
        <v>28</v>
      </c>
      <c r="B43" s="240" t="s">
        <v>1942</v>
      </c>
      <c r="C43" s="118" t="s">
        <v>1943</v>
      </c>
      <c r="D43" s="118" t="s">
        <v>1944</v>
      </c>
      <c r="E43" s="118" t="s">
        <v>1945</v>
      </c>
      <c r="F43" s="118" t="s">
        <v>847</v>
      </c>
      <c r="G43" s="118" t="s">
        <v>860</v>
      </c>
      <c r="H43" s="118" t="s">
        <v>861</v>
      </c>
    </row>
    <row r="44" customFormat="false" ht="199.5" hidden="false" customHeight="false" outlineLevel="0" collapsed="false">
      <c r="A44" s="240" t="n">
        <v>29</v>
      </c>
      <c r="B44" s="240" t="s">
        <v>1946</v>
      </c>
      <c r="C44" s="118" t="s">
        <v>1947</v>
      </c>
      <c r="D44" s="118" t="s">
        <v>1948</v>
      </c>
      <c r="E44" s="118" t="s">
        <v>1949</v>
      </c>
      <c r="F44" s="118" t="s">
        <v>847</v>
      </c>
      <c r="G44" s="118" t="s">
        <v>860</v>
      </c>
      <c r="H44" s="118" t="s">
        <v>861</v>
      </c>
    </row>
    <row r="45" customFormat="false" ht="199.5" hidden="false" customHeight="false" outlineLevel="0" collapsed="false">
      <c r="A45" s="240" t="n">
        <v>30</v>
      </c>
      <c r="B45" s="240" t="s">
        <v>1950</v>
      </c>
      <c r="C45" s="118" t="s">
        <v>1951</v>
      </c>
      <c r="D45" s="118" t="s">
        <v>1952</v>
      </c>
      <c r="E45" s="118" t="s">
        <v>1953</v>
      </c>
      <c r="F45" s="118" t="s">
        <v>847</v>
      </c>
      <c r="G45" s="118" t="s">
        <v>860</v>
      </c>
      <c r="H45" s="118" t="s">
        <v>861</v>
      </c>
    </row>
    <row r="46" customFormat="false" ht="185.25" hidden="false" customHeight="false" outlineLevel="0" collapsed="false">
      <c r="A46" s="240" t="n">
        <v>31</v>
      </c>
      <c r="B46" s="240" t="s">
        <v>1954</v>
      </c>
      <c r="C46" s="118" t="s">
        <v>1955</v>
      </c>
      <c r="D46" s="118" t="s">
        <v>1956</v>
      </c>
      <c r="E46" s="118" t="s">
        <v>1957</v>
      </c>
      <c r="F46" s="118" t="s">
        <v>847</v>
      </c>
      <c r="G46" s="118" t="s">
        <v>860</v>
      </c>
      <c r="H46" s="118" t="s">
        <v>861</v>
      </c>
    </row>
    <row r="47" customFormat="false" ht="199.5" hidden="false" customHeight="false" outlineLevel="0" collapsed="false">
      <c r="A47" s="240" t="n">
        <v>32</v>
      </c>
      <c r="B47" s="240" t="s">
        <v>1958</v>
      </c>
      <c r="C47" s="118" t="s">
        <v>1959</v>
      </c>
      <c r="D47" s="118" t="s">
        <v>1960</v>
      </c>
      <c r="E47" s="118" t="s">
        <v>1961</v>
      </c>
      <c r="F47" s="118" t="s">
        <v>847</v>
      </c>
      <c r="G47" s="118" t="s">
        <v>860</v>
      </c>
      <c r="H47" s="118" t="s">
        <v>861</v>
      </c>
    </row>
    <row r="48" customFormat="false" ht="199.5" hidden="false" customHeight="false" outlineLevel="0" collapsed="false">
      <c r="A48" s="240" t="n">
        <v>33</v>
      </c>
      <c r="B48" s="240" t="s">
        <v>1962</v>
      </c>
      <c r="C48" s="118" t="s">
        <v>1963</v>
      </c>
      <c r="D48" s="118" t="s">
        <v>1964</v>
      </c>
      <c r="E48" s="118" t="s">
        <v>1965</v>
      </c>
      <c r="F48" s="118" t="s">
        <v>847</v>
      </c>
      <c r="G48" s="118" t="s">
        <v>860</v>
      </c>
      <c r="H48" s="118" t="s">
        <v>861</v>
      </c>
    </row>
    <row r="49" customFormat="false" ht="199.5" hidden="false" customHeight="false" outlineLevel="0" collapsed="false">
      <c r="A49" s="240" t="n">
        <v>34</v>
      </c>
      <c r="B49" s="240" t="s">
        <v>1966</v>
      </c>
      <c r="C49" s="118" t="s">
        <v>1967</v>
      </c>
      <c r="D49" s="118" t="s">
        <v>1968</v>
      </c>
      <c r="E49" s="118" t="s">
        <v>1969</v>
      </c>
      <c r="F49" s="118" t="s">
        <v>847</v>
      </c>
      <c r="G49" s="118" t="s">
        <v>860</v>
      </c>
      <c r="H49" s="118" t="s">
        <v>861</v>
      </c>
    </row>
    <row r="50" customFormat="false" ht="199.5" hidden="false" customHeight="false" outlineLevel="0" collapsed="false">
      <c r="A50" s="240" t="n">
        <v>35</v>
      </c>
      <c r="B50" s="240" t="s">
        <v>1970</v>
      </c>
      <c r="C50" s="118" t="s">
        <v>1971</v>
      </c>
      <c r="D50" s="118" t="s">
        <v>1972</v>
      </c>
      <c r="E50" s="118" t="s">
        <v>1973</v>
      </c>
      <c r="F50" s="118" t="s">
        <v>847</v>
      </c>
      <c r="G50" s="118" t="s">
        <v>860</v>
      </c>
      <c r="H50" s="118" t="s">
        <v>861</v>
      </c>
    </row>
    <row r="51" customFormat="false" ht="199.5" hidden="false" customHeight="false" outlineLevel="0" collapsed="false">
      <c r="A51" s="240" t="n">
        <v>36</v>
      </c>
      <c r="B51" s="240" t="s">
        <v>1974</v>
      </c>
      <c r="C51" s="118" t="s">
        <v>1975</v>
      </c>
      <c r="D51" s="118" t="s">
        <v>1976</v>
      </c>
      <c r="E51" s="118" t="s">
        <v>1977</v>
      </c>
      <c r="F51" s="118" t="s">
        <v>847</v>
      </c>
      <c r="G51" s="118" t="s">
        <v>860</v>
      </c>
      <c r="H51" s="118" t="s">
        <v>861</v>
      </c>
    </row>
    <row r="52" customFormat="false" ht="185.25" hidden="false" customHeight="false" outlineLevel="0" collapsed="false">
      <c r="A52" s="240" t="n">
        <v>37</v>
      </c>
      <c r="B52" s="240" t="s">
        <v>1978</v>
      </c>
      <c r="C52" s="118" t="s">
        <v>1979</v>
      </c>
      <c r="D52" s="118" t="s">
        <v>1980</v>
      </c>
      <c r="E52" s="118" t="s">
        <v>1981</v>
      </c>
      <c r="F52" s="118" t="s">
        <v>847</v>
      </c>
      <c r="G52" s="118" t="s">
        <v>860</v>
      </c>
      <c r="H52" s="118" t="s">
        <v>861</v>
      </c>
    </row>
    <row r="53" customFormat="false" ht="185.25" hidden="false" customHeight="false" outlineLevel="0" collapsed="false">
      <c r="A53" s="240" t="n">
        <v>38</v>
      </c>
      <c r="B53" s="240" t="s">
        <v>1982</v>
      </c>
      <c r="C53" s="118" t="s">
        <v>1983</v>
      </c>
      <c r="D53" s="118" t="s">
        <v>1984</v>
      </c>
      <c r="E53" s="118" t="s">
        <v>1985</v>
      </c>
      <c r="F53" s="118" t="s">
        <v>847</v>
      </c>
      <c r="G53" s="118" t="s">
        <v>860</v>
      </c>
      <c r="H53" s="118" t="s">
        <v>861</v>
      </c>
    </row>
    <row r="54" customFormat="false" ht="199.5" hidden="false" customHeight="false" outlineLevel="0" collapsed="false">
      <c r="A54" s="240" t="n">
        <v>39</v>
      </c>
      <c r="B54" s="240" t="s">
        <v>1986</v>
      </c>
      <c r="C54" s="118" t="s">
        <v>1987</v>
      </c>
      <c r="D54" s="118" t="s">
        <v>1988</v>
      </c>
      <c r="E54" s="118" t="s">
        <v>1989</v>
      </c>
      <c r="F54" s="118" t="s">
        <v>847</v>
      </c>
      <c r="G54" s="118" t="s">
        <v>860</v>
      </c>
      <c r="H54" s="118" t="s">
        <v>861</v>
      </c>
    </row>
    <row r="55" customFormat="false" ht="28.5" hidden="false" customHeight="false" outlineLevel="0" collapsed="false">
      <c r="A55" s="240" t="n">
        <v>40</v>
      </c>
      <c r="B55" s="240" t="s">
        <v>1990</v>
      </c>
      <c r="C55" s="118" t="s">
        <v>1991</v>
      </c>
      <c r="D55" s="118" t="s">
        <v>1992</v>
      </c>
      <c r="E55" s="118" t="s">
        <v>1993</v>
      </c>
      <c r="F55" s="118" t="s">
        <v>847</v>
      </c>
      <c r="G55" s="118" t="s">
        <v>1079</v>
      </c>
      <c r="H55" s="118" t="s">
        <v>861</v>
      </c>
      <c r="J55" s="0" t="s">
        <v>1994</v>
      </c>
    </row>
    <row r="56" customFormat="false" ht="28.5" hidden="false" customHeight="false" outlineLevel="0" collapsed="false">
      <c r="A56" s="240" t="n">
        <v>41</v>
      </c>
      <c r="B56" s="240" t="s">
        <v>1995</v>
      </c>
      <c r="C56" s="118" t="s">
        <v>1996</v>
      </c>
      <c r="D56" s="118" t="s">
        <v>1992</v>
      </c>
      <c r="E56" s="118" t="s">
        <v>1997</v>
      </c>
      <c r="F56" s="118" t="s">
        <v>847</v>
      </c>
      <c r="G56" s="118" t="s">
        <v>1079</v>
      </c>
      <c r="H56" s="118" t="s">
        <v>861</v>
      </c>
      <c r="J56" s="0" t="s">
        <v>1994</v>
      </c>
    </row>
    <row r="57" customFormat="false" ht="28.5" hidden="false" customHeight="false" outlineLevel="0" collapsed="false">
      <c r="A57" s="240" t="n">
        <v>42</v>
      </c>
      <c r="B57" s="240" t="s">
        <v>1998</v>
      </c>
      <c r="C57" s="118" t="s">
        <v>1999</v>
      </c>
      <c r="D57" s="118" t="s">
        <v>1992</v>
      </c>
      <c r="E57" s="118" t="s">
        <v>2000</v>
      </c>
      <c r="F57" s="118" t="s">
        <v>847</v>
      </c>
      <c r="G57" s="118" t="s">
        <v>1079</v>
      </c>
      <c r="H57" s="118" t="s">
        <v>861</v>
      </c>
      <c r="J57" s="0" t="s">
        <v>1994</v>
      </c>
    </row>
    <row r="58" customFormat="false" ht="28.5" hidden="false" customHeight="false" outlineLevel="0" collapsed="false">
      <c r="A58" s="240" t="n">
        <v>43</v>
      </c>
      <c r="B58" s="240" t="s">
        <v>2001</v>
      </c>
      <c r="C58" s="118" t="s">
        <v>2002</v>
      </c>
      <c r="D58" s="118" t="s">
        <v>1992</v>
      </c>
      <c r="E58" s="118" t="s">
        <v>2003</v>
      </c>
      <c r="F58" s="118" t="s">
        <v>847</v>
      </c>
      <c r="G58" s="118" t="s">
        <v>1079</v>
      </c>
      <c r="H58" s="118" t="s">
        <v>861</v>
      </c>
      <c r="J58" s="0" t="s">
        <v>1994</v>
      </c>
    </row>
    <row r="59" customFormat="false" ht="28.5" hidden="false" customHeight="false" outlineLevel="0" collapsed="false">
      <c r="A59" s="240" t="n">
        <v>44</v>
      </c>
      <c r="B59" s="240" t="s">
        <v>2004</v>
      </c>
      <c r="C59" s="118" t="s">
        <v>2005</v>
      </c>
      <c r="D59" s="118" t="s">
        <v>1992</v>
      </c>
      <c r="E59" s="118" t="s">
        <v>2006</v>
      </c>
      <c r="F59" s="118" t="s">
        <v>847</v>
      </c>
      <c r="G59" s="118" t="s">
        <v>1079</v>
      </c>
      <c r="H59" s="118" t="s">
        <v>861</v>
      </c>
      <c r="J59" s="0" t="s">
        <v>1994</v>
      </c>
    </row>
    <row r="60" customFormat="false" ht="28.5" hidden="false" customHeight="false" outlineLevel="0" collapsed="false">
      <c r="A60" s="240" t="n">
        <v>45</v>
      </c>
      <c r="B60" s="240" t="s">
        <v>2007</v>
      </c>
      <c r="C60" s="118" t="s">
        <v>2008</v>
      </c>
      <c r="D60" s="118" t="s">
        <v>1992</v>
      </c>
      <c r="E60" s="118" t="s">
        <v>2009</v>
      </c>
      <c r="F60" s="118" t="s">
        <v>847</v>
      </c>
      <c r="G60" s="118" t="s">
        <v>1079</v>
      </c>
      <c r="H60" s="118" t="s">
        <v>861</v>
      </c>
      <c r="J60" s="0" t="s">
        <v>1994</v>
      </c>
    </row>
    <row r="61" customFormat="false" ht="28.5" hidden="false" customHeight="false" outlineLevel="0" collapsed="false">
      <c r="A61" s="240" t="n">
        <v>46</v>
      </c>
      <c r="B61" s="240" t="s">
        <v>2010</v>
      </c>
      <c r="C61" s="118" t="s">
        <v>2011</v>
      </c>
      <c r="D61" s="118" t="s">
        <v>1992</v>
      </c>
      <c r="E61" s="118" t="s">
        <v>2012</v>
      </c>
      <c r="F61" s="118" t="s">
        <v>847</v>
      </c>
      <c r="G61" s="118" t="s">
        <v>1079</v>
      </c>
      <c r="H61" s="118" t="s">
        <v>861</v>
      </c>
      <c r="J61" s="0" t="s">
        <v>1994</v>
      </c>
    </row>
    <row r="62" customFormat="false" ht="28.5" hidden="false" customHeight="false" outlineLevel="0" collapsed="false">
      <c r="A62" s="240" t="n">
        <v>47</v>
      </c>
      <c r="B62" s="240" t="s">
        <v>2013</v>
      </c>
      <c r="C62" s="118" t="s">
        <v>2014</v>
      </c>
      <c r="D62" s="118" t="s">
        <v>1992</v>
      </c>
      <c r="E62" s="118" t="s">
        <v>2015</v>
      </c>
      <c r="F62" s="118" t="s">
        <v>847</v>
      </c>
      <c r="G62" s="118" t="s">
        <v>1079</v>
      </c>
      <c r="H62" s="118" t="s">
        <v>861</v>
      </c>
      <c r="J62" s="0" t="s">
        <v>1994</v>
      </c>
    </row>
    <row r="63" customFormat="false" ht="28.5" hidden="false" customHeight="false" outlineLevel="0" collapsed="false">
      <c r="A63" s="240" t="n">
        <v>48</v>
      </c>
      <c r="B63" s="240" t="s">
        <v>2016</v>
      </c>
      <c r="C63" s="118" t="s">
        <v>2017</v>
      </c>
      <c r="D63" s="118" t="s">
        <v>1992</v>
      </c>
      <c r="E63" s="118" t="s">
        <v>2018</v>
      </c>
      <c r="F63" s="118" t="s">
        <v>847</v>
      </c>
      <c r="G63" s="118" t="s">
        <v>1079</v>
      </c>
      <c r="H63" s="118" t="s">
        <v>861</v>
      </c>
      <c r="J63" s="0" t="s">
        <v>1994</v>
      </c>
    </row>
    <row r="64" customFormat="false" ht="28.5" hidden="false" customHeight="false" outlineLevel="0" collapsed="false">
      <c r="A64" s="240" t="n">
        <v>49</v>
      </c>
      <c r="B64" s="240" t="s">
        <v>2019</v>
      </c>
      <c r="C64" s="118" t="s">
        <v>2020</v>
      </c>
      <c r="D64" s="118" t="s">
        <v>1992</v>
      </c>
      <c r="E64" s="118" t="s">
        <v>2021</v>
      </c>
      <c r="F64" s="118" t="s">
        <v>847</v>
      </c>
      <c r="G64" s="118" t="s">
        <v>1079</v>
      </c>
      <c r="H64" s="118" t="s">
        <v>861</v>
      </c>
      <c r="J64" s="0" t="s">
        <v>1994</v>
      </c>
    </row>
    <row r="65" customFormat="false" ht="28.5" hidden="false" customHeight="false" outlineLevel="0" collapsed="false">
      <c r="A65" s="240" t="n">
        <v>50</v>
      </c>
      <c r="B65" s="240" t="s">
        <v>2022</v>
      </c>
      <c r="C65" s="118" t="s">
        <v>2023</v>
      </c>
      <c r="D65" s="118" t="s">
        <v>1992</v>
      </c>
      <c r="E65" s="118" t="s">
        <v>2024</v>
      </c>
      <c r="F65" s="118" t="s">
        <v>847</v>
      </c>
      <c r="G65" s="118" t="s">
        <v>1079</v>
      </c>
      <c r="H65" s="118" t="s">
        <v>861</v>
      </c>
      <c r="J65" s="0" t="s">
        <v>1994</v>
      </c>
    </row>
    <row r="66" customFormat="false" ht="28.5" hidden="false" customHeight="false" outlineLevel="0" collapsed="false">
      <c r="A66" s="240" t="n">
        <v>51</v>
      </c>
      <c r="B66" s="240" t="s">
        <v>2025</v>
      </c>
      <c r="C66" s="118" t="s">
        <v>2026</v>
      </c>
      <c r="D66" s="118" t="s">
        <v>1992</v>
      </c>
      <c r="E66" s="118" t="s">
        <v>2027</v>
      </c>
      <c r="F66" s="118" t="s">
        <v>847</v>
      </c>
      <c r="G66" s="118" t="s">
        <v>1079</v>
      </c>
      <c r="H66" s="118" t="s">
        <v>861</v>
      </c>
      <c r="J66" s="0" t="s">
        <v>1994</v>
      </c>
    </row>
    <row r="67" customFormat="false" ht="28.5" hidden="false" customHeight="false" outlineLevel="0" collapsed="false">
      <c r="A67" s="240" t="n">
        <v>52</v>
      </c>
      <c r="B67" s="240" t="s">
        <v>2028</v>
      </c>
      <c r="C67" s="118" t="s">
        <v>2029</v>
      </c>
      <c r="D67" s="118" t="s">
        <v>1992</v>
      </c>
      <c r="E67" s="118" t="s">
        <v>2030</v>
      </c>
      <c r="F67" s="118" t="s">
        <v>847</v>
      </c>
      <c r="G67" s="118" t="s">
        <v>1079</v>
      </c>
      <c r="H67" s="118" t="s">
        <v>861</v>
      </c>
      <c r="J67" s="0" t="s">
        <v>1994</v>
      </c>
    </row>
    <row r="68" customFormat="false" ht="28.5" hidden="false" customHeight="false" outlineLevel="0" collapsed="false">
      <c r="A68" s="240" t="n">
        <v>53</v>
      </c>
      <c r="B68" s="240" t="s">
        <v>2031</v>
      </c>
      <c r="C68" s="118" t="s">
        <v>2032</v>
      </c>
      <c r="D68" s="118" t="s">
        <v>1992</v>
      </c>
      <c r="E68" s="118" t="s">
        <v>2033</v>
      </c>
      <c r="F68" s="118" t="s">
        <v>847</v>
      </c>
      <c r="G68" s="118" t="s">
        <v>1079</v>
      </c>
      <c r="H68" s="118" t="s">
        <v>861</v>
      </c>
      <c r="J68" s="0" t="s">
        <v>1994</v>
      </c>
    </row>
    <row r="69" customFormat="false" ht="28.5" hidden="false" customHeight="false" outlineLevel="0" collapsed="false">
      <c r="A69" s="240" t="n">
        <v>54</v>
      </c>
      <c r="B69" s="240" t="s">
        <v>2034</v>
      </c>
      <c r="C69" s="118" t="s">
        <v>2035</v>
      </c>
      <c r="D69" s="118" t="s">
        <v>1992</v>
      </c>
      <c r="E69" s="118" t="s">
        <v>2036</v>
      </c>
      <c r="F69" s="118" t="s">
        <v>847</v>
      </c>
      <c r="G69" s="118" t="s">
        <v>1079</v>
      </c>
      <c r="H69" s="118" t="s">
        <v>861</v>
      </c>
      <c r="J69" s="0" t="s">
        <v>1994</v>
      </c>
    </row>
    <row r="70" customFormat="false" ht="28.5" hidden="false" customHeight="false" outlineLevel="0" collapsed="false">
      <c r="A70" s="240" t="n">
        <v>55</v>
      </c>
      <c r="B70" s="240" t="s">
        <v>2037</v>
      </c>
      <c r="C70" s="118" t="s">
        <v>2038</v>
      </c>
      <c r="D70" s="118" t="s">
        <v>1992</v>
      </c>
      <c r="E70" s="118" t="s">
        <v>2039</v>
      </c>
      <c r="F70" s="118" t="s">
        <v>847</v>
      </c>
      <c r="G70" s="118" t="s">
        <v>1079</v>
      </c>
      <c r="H70" s="118" t="s">
        <v>861</v>
      </c>
      <c r="J70" s="0" t="s">
        <v>1994</v>
      </c>
    </row>
    <row r="71" customFormat="false" ht="114" hidden="false" customHeight="false" outlineLevel="0" collapsed="false">
      <c r="A71" s="240" t="n">
        <v>56</v>
      </c>
      <c r="B71" s="240" t="s">
        <v>2040</v>
      </c>
      <c r="C71" s="118" t="s">
        <v>1837</v>
      </c>
      <c r="D71" s="118" t="s">
        <v>2041</v>
      </c>
      <c r="E71" s="118" t="s">
        <v>1839</v>
      </c>
      <c r="F71" s="118" t="s">
        <v>847</v>
      </c>
      <c r="G71" s="118" t="s">
        <v>860</v>
      </c>
      <c r="H71" s="118" t="s">
        <v>861</v>
      </c>
    </row>
    <row r="72" customFormat="false" ht="48.75" hidden="false" customHeight="true" outlineLevel="0" collapsed="false">
      <c r="A72" s="240" t="s">
        <v>2042</v>
      </c>
      <c r="B72" s="240"/>
      <c r="C72" s="240"/>
      <c r="D72" s="240"/>
      <c r="E72" s="240"/>
      <c r="F72" s="240"/>
      <c r="G72" s="240"/>
      <c r="H72" s="240"/>
      <c r="I72" s="240"/>
      <c r="J72" s="240"/>
    </row>
    <row r="73" customFormat="false" ht="59.65" hidden="false" customHeight="true" outlineLevel="0" collapsed="false">
      <c r="A73" s="240" t="n">
        <v>57</v>
      </c>
      <c r="B73" s="240" t="s">
        <v>2043</v>
      </c>
      <c r="C73" s="255" t="s">
        <v>1837</v>
      </c>
      <c r="D73" s="405" t="s">
        <v>2041</v>
      </c>
      <c r="E73" s="405" t="s">
        <v>1839</v>
      </c>
      <c r="F73" s="392" t="s">
        <v>104</v>
      </c>
      <c r="G73" s="378"/>
    </row>
    <row r="74" customFormat="false" ht="99.75" hidden="false" customHeight="false" outlineLevel="0" collapsed="false">
      <c r="A74" s="240" t="n">
        <v>58</v>
      </c>
      <c r="B74" s="240" t="s">
        <v>2044</v>
      </c>
      <c r="C74" s="118" t="s">
        <v>2045</v>
      </c>
      <c r="D74" s="118" t="s">
        <v>2046</v>
      </c>
      <c r="E74" s="118" t="s">
        <v>2047</v>
      </c>
      <c r="F74" s="118" t="s">
        <v>847</v>
      </c>
      <c r="G74" s="118" t="s">
        <v>860</v>
      </c>
      <c r="H74" s="118" t="s">
        <v>861</v>
      </c>
    </row>
    <row r="75" customFormat="false" ht="99.75" hidden="false" customHeight="false" outlineLevel="0" collapsed="false">
      <c r="A75" s="240" t="n">
        <v>59</v>
      </c>
      <c r="B75" s="240" t="s">
        <v>2048</v>
      </c>
      <c r="C75" s="118" t="s">
        <v>2049</v>
      </c>
      <c r="D75" s="118" t="s">
        <v>2050</v>
      </c>
      <c r="E75" s="118" t="s">
        <v>2051</v>
      </c>
      <c r="F75" s="118" t="s">
        <v>847</v>
      </c>
      <c r="G75" s="118" t="s">
        <v>860</v>
      </c>
      <c r="H75" s="118" t="s">
        <v>861</v>
      </c>
    </row>
    <row r="76" customFormat="false" ht="99.75" hidden="false" customHeight="false" outlineLevel="0" collapsed="false">
      <c r="A76" s="240" t="n">
        <v>60</v>
      </c>
      <c r="B76" s="240" t="s">
        <v>2052</v>
      </c>
      <c r="C76" s="118" t="s">
        <v>2053</v>
      </c>
      <c r="D76" s="118" t="s">
        <v>2054</v>
      </c>
      <c r="E76" s="118" t="s">
        <v>2055</v>
      </c>
      <c r="F76" s="118" t="s">
        <v>847</v>
      </c>
      <c r="G76" s="118" t="s">
        <v>860</v>
      </c>
      <c r="H76" s="118" t="s">
        <v>861</v>
      </c>
    </row>
    <row r="77" customFormat="false" ht="99.75" hidden="false" customHeight="false" outlineLevel="0" collapsed="false">
      <c r="A77" s="240" t="n">
        <v>61</v>
      </c>
      <c r="B77" s="240" t="s">
        <v>2056</v>
      </c>
      <c r="C77" s="118" t="s">
        <v>2057</v>
      </c>
      <c r="D77" s="118" t="s">
        <v>2058</v>
      </c>
      <c r="E77" s="118" t="s">
        <v>2059</v>
      </c>
      <c r="F77" s="118" t="s">
        <v>847</v>
      </c>
      <c r="G77" s="118" t="s">
        <v>860</v>
      </c>
      <c r="H77" s="118" t="s">
        <v>861</v>
      </c>
    </row>
    <row r="78" customFormat="false" ht="99.75" hidden="false" customHeight="false" outlineLevel="0" collapsed="false">
      <c r="A78" s="240" t="n">
        <v>62</v>
      </c>
      <c r="B78" s="240" t="s">
        <v>2060</v>
      </c>
      <c r="C78" s="118" t="s">
        <v>2061</v>
      </c>
      <c r="D78" s="118" t="s">
        <v>2062</v>
      </c>
      <c r="E78" s="118" t="s">
        <v>2059</v>
      </c>
      <c r="F78" s="118" t="s">
        <v>847</v>
      </c>
      <c r="G78" s="118" t="s">
        <v>860</v>
      </c>
      <c r="H78" s="118" t="s">
        <v>861</v>
      </c>
    </row>
    <row r="79" customFormat="false" ht="99.75" hidden="false" customHeight="false" outlineLevel="0" collapsed="false">
      <c r="A79" s="240" t="n">
        <v>63</v>
      </c>
      <c r="B79" s="240" t="s">
        <v>2063</v>
      </c>
      <c r="C79" s="118" t="s">
        <v>2064</v>
      </c>
      <c r="D79" s="118" t="s">
        <v>2065</v>
      </c>
      <c r="E79" s="118" t="s">
        <v>2059</v>
      </c>
      <c r="F79" s="118" t="s">
        <v>847</v>
      </c>
      <c r="G79" s="118" t="s">
        <v>860</v>
      </c>
      <c r="H79" s="118" t="s">
        <v>861</v>
      </c>
    </row>
    <row r="80" customFormat="false" ht="99.75" hidden="false" customHeight="false" outlineLevel="0" collapsed="false">
      <c r="A80" s="240" t="n">
        <v>64</v>
      </c>
      <c r="B80" s="240" t="s">
        <v>2066</v>
      </c>
      <c r="C80" s="118" t="s">
        <v>2067</v>
      </c>
      <c r="D80" s="118" t="s">
        <v>2068</v>
      </c>
      <c r="E80" s="118" t="s">
        <v>2059</v>
      </c>
      <c r="F80" s="118" t="s">
        <v>847</v>
      </c>
      <c r="G80" s="118" t="s">
        <v>860</v>
      </c>
      <c r="H80" s="118" t="s">
        <v>861</v>
      </c>
    </row>
    <row r="81" customFormat="false" ht="99.75" hidden="false" customHeight="false" outlineLevel="0" collapsed="false">
      <c r="A81" s="240" t="n">
        <v>65</v>
      </c>
      <c r="B81" s="240" t="s">
        <v>2069</v>
      </c>
      <c r="C81" s="118" t="s">
        <v>2070</v>
      </c>
      <c r="D81" s="118" t="s">
        <v>2071</v>
      </c>
      <c r="E81" s="118" t="s">
        <v>2059</v>
      </c>
      <c r="F81" s="118" t="s">
        <v>847</v>
      </c>
      <c r="G81" s="118" t="s">
        <v>860</v>
      </c>
      <c r="H81" s="118" t="s">
        <v>861</v>
      </c>
    </row>
    <row r="82" customFormat="false" ht="142.5" hidden="false" customHeight="false" outlineLevel="0" collapsed="false">
      <c r="A82" s="240" t="n">
        <v>66</v>
      </c>
      <c r="B82" s="240" t="s">
        <v>2072</v>
      </c>
      <c r="C82" s="118" t="s">
        <v>2073</v>
      </c>
      <c r="D82" s="118" t="s">
        <v>2074</v>
      </c>
      <c r="E82" s="118" t="s">
        <v>2075</v>
      </c>
      <c r="F82" s="118" t="s">
        <v>847</v>
      </c>
      <c r="G82" s="118" t="s">
        <v>860</v>
      </c>
      <c r="H82" s="118" t="s">
        <v>861</v>
      </c>
    </row>
    <row r="83" customFormat="false" ht="142.5" hidden="false" customHeight="false" outlineLevel="0" collapsed="false">
      <c r="A83" s="240" t="n">
        <v>67</v>
      </c>
      <c r="B83" s="240" t="s">
        <v>2076</v>
      </c>
      <c r="C83" s="118" t="s">
        <v>2077</v>
      </c>
      <c r="D83" s="118" t="s">
        <v>2078</v>
      </c>
      <c r="E83" s="118" t="s">
        <v>2079</v>
      </c>
      <c r="F83" s="118" t="s">
        <v>847</v>
      </c>
      <c r="G83" s="118" t="s">
        <v>860</v>
      </c>
      <c r="H83" s="118" t="s">
        <v>861</v>
      </c>
    </row>
    <row r="84" customFormat="false" ht="114" hidden="false" customHeight="false" outlineLevel="0" collapsed="false">
      <c r="A84" s="240" t="n">
        <v>68</v>
      </c>
      <c r="B84" s="240" t="s">
        <v>2080</v>
      </c>
      <c r="C84" s="118" t="s">
        <v>2081</v>
      </c>
      <c r="D84" s="118" t="s">
        <v>2082</v>
      </c>
      <c r="E84" s="118" t="s">
        <v>2083</v>
      </c>
      <c r="F84" s="118" t="s">
        <v>847</v>
      </c>
      <c r="G84" s="118" t="s">
        <v>860</v>
      </c>
      <c r="H84" s="118" t="s">
        <v>861</v>
      </c>
    </row>
    <row r="85" customFormat="false" ht="114" hidden="false" customHeight="false" outlineLevel="0" collapsed="false">
      <c r="A85" s="240" t="n">
        <v>69</v>
      </c>
      <c r="B85" s="240" t="s">
        <v>2084</v>
      </c>
      <c r="C85" s="118" t="s">
        <v>2085</v>
      </c>
      <c r="D85" s="118" t="s">
        <v>2086</v>
      </c>
      <c r="E85" s="118" t="s">
        <v>2083</v>
      </c>
      <c r="F85" s="118" t="s">
        <v>847</v>
      </c>
      <c r="G85" s="118" t="s">
        <v>860</v>
      </c>
      <c r="H85" s="118" t="s">
        <v>861</v>
      </c>
    </row>
    <row r="86" customFormat="false" ht="114" hidden="false" customHeight="false" outlineLevel="0" collapsed="false">
      <c r="A86" s="240" t="n">
        <v>70</v>
      </c>
      <c r="B86" s="240" t="s">
        <v>2087</v>
      </c>
      <c r="C86" s="118" t="s">
        <v>2088</v>
      </c>
      <c r="D86" s="118" t="s">
        <v>2089</v>
      </c>
      <c r="E86" s="118" t="s">
        <v>2083</v>
      </c>
      <c r="F86" s="118" t="s">
        <v>847</v>
      </c>
      <c r="G86" s="118" t="s">
        <v>860</v>
      </c>
      <c r="H86" s="118" t="s">
        <v>861</v>
      </c>
    </row>
    <row r="87" customFormat="false" ht="114" hidden="false" customHeight="false" outlineLevel="0" collapsed="false">
      <c r="A87" s="240" t="n">
        <v>71</v>
      </c>
      <c r="B87" s="240" t="s">
        <v>2090</v>
      </c>
      <c r="C87" s="118" t="s">
        <v>2091</v>
      </c>
      <c r="D87" s="118" t="s">
        <v>2092</v>
      </c>
      <c r="E87" s="118" t="s">
        <v>2083</v>
      </c>
      <c r="F87" s="118" t="s">
        <v>847</v>
      </c>
      <c r="G87" s="118" t="s">
        <v>860</v>
      </c>
      <c r="H87" s="118" t="s">
        <v>861</v>
      </c>
    </row>
    <row r="88" customFormat="false" ht="114" hidden="false" customHeight="false" outlineLevel="0" collapsed="false">
      <c r="A88" s="240" t="n">
        <v>72</v>
      </c>
      <c r="B88" s="240" t="s">
        <v>2093</v>
      </c>
      <c r="C88" s="118" t="s">
        <v>2094</v>
      </c>
      <c r="D88" s="118" t="s">
        <v>2095</v>
      </c>
      <c r="E88" s="118" t="s">
        <v>2083</v>
      </c>
      <c r="F88" s="118" t="s">
        <v>847</v>
      </c>
      <c r="G88" s="118" t="s">
        <v>860</v>
      </c>
      <c r="H88" s="118" t="s">
        <v>861</v>
      </c>
    </row>
    <row r="89" customFormat="false" ht="114" hidden="false" customHeight="false" outlineLevel="0" collapsed="false">
      <c r="A89" s="240" t="n">
        <v>73</v>
      </c>
      <c r="B89" s="240" t="s">
        <v>2096</v>
      </c>
      <c r="C89" s="118" t="s">
        <v>2097</v>
      </c>
      <c r="D89" s="118" t="s">
        <v>2098</v>
      </c>
      <c r="E89" s="118" t="s">
        <v>2083</v>
      </c>
      <c r="F89" s="118" t="s">
        <v>847</v>
      </c>
      <c r="G89" s="118" t="s">
        <v>860</v>
      </c>
      <c r="H89" s="118" t="s">
        <v>861</v>
      </c>
    </row>
    <row r="90" customFormat="false" ht="114" hidden="false" customHeight="false" outlineLevel="0" collapsed="false">
      <c r="A90" s="240" t="n">
        <v>74</v>
      </c>
      <c r="B90" s="240" t="s">
        <v>2099</v>
      </c>
      <c r="C90" s="118" t="s">
        <v>2100</v>
      </c>
      <c r="D90" s="118" t="s">
        <v>2101</v>
      </c>
      <c r="E90" s="118" t="s">
        <v>2083</v>
      </c>
      <c r="F90" s="118" t="s">
        <v>847</v>
      </c>
      <c r="G90" s="118" t="s">
        <v>860</v>
      </c>
      <c r="H90" s="118" t="s">
        <v>861</v>
      </c>
    </row>
    <row r="91" customFormat="false" ht="114" hidden="false" customHeight="false" outlineLevel="0" collapsed="false">
      <c r="A91" s="240" t="n">
        <v>75</v>
      </c>
      <c r="B91" s="240" t="s">
        <v>2102</v>
      </c>
      <c r="C91" s="118" t="s">
        <v>2103</v>
      </c>
      <c r="D91" s="118" t="s">
        <v>2104</v>
      </c>
      <c r="E91" s="118" t="s">
        <v>2105</v>
      </c>
      <c r="F91" s="118" t="s">
        <v>847</v>
      </c>
      <c r="G91" s="118" t="s">
        <v>860</v>
      </c>
      <c r="H91" s="118" t="s">
        <v>861</v>
      </c>
    </row>
    <row r="92" customFormat="false" ht="114" hidden="false" customHeight="false" outlineLevel="0" collapsed="false">
      <c r="A92" s="240" t="n">
        <v>76</v>
      </c>
      <c r="B92" s="240" t="s">
        <v>2106</v>
      </c>
      <c r="C92" s="118" t="s">
        <v>2107</v>
      </c>
      <c r="D92" s="118" t="s">
        <v>2108</v>
      </c>
      <c r="E92" s="118" t="s">
        <v>2109</v>
      </c>
      <c r="F92" s="118" t="s">
        <v>847</v>
      </c>
      <c r="G92" s="118" t="s">
        <v>860</v>
      </c>
      <c r="H92" s="118" t="s">
        <v>861</v>
      </c>
    </row>
    <row r="93" customFormat="false" ht="114" hidden="false" customHeight="false" outlineLevel="0" collapsed="false">
      <c r="A93" s="240" t="n">
        <v>77</v>
      </c>
      <c r="B93" s="240" t="s">
        <v>2110</v>
      </c>
      <c r="C93" s="118" t="s">
        <v>2111</v>
      </c>
      <c r="D93" s="118" t="s">
        <v>2112</v>
      </c>
      <c r="E93" s="118" t="s">
        <v>2105</v>
      </c>
      <c r="F93" s="118" t="s">
        <v>847</v>
      </c>
      <c r="G93" s="118" t="s">
        <v>860</v>
      </c>
      <c r="H93" s="118" t="s">
        <v>861</v>
      </c>
    </row>
    <row r="94" customFormat="false" ht="114" hidden="false" customHeight="false" outlineLevel="0" collapsed="false">
      <c r="A94" s="240" t="n">
        <v>78</v>
      </c>
      <c r="B94" s="240" t="s">
        <v>2113</v>
      </c>
      <c r="C94" s="118" t="s">
        <v>2114</v>
      </c>
      <c r="D94" s="118" t="s">
        <v>2115</v>
      </c>
      <c r="E94" s="118" t="s">
        <v>2083</v>
      </c>
      <c r="F94" s="118" t="s">
        <v>847</v>
      </c>
      <c r="G94" s="118" t="s">
        <v>860</v>
      </c>
      <c r="H94" s="118" t="s">
        <v>861</v>
      </c>
    </row>
    <row r="95" customFormat="false" ht="99.75" hidden="false" customHeight="false" outlineLevel="0" collapsed="false">
      <c r="A95" s="240" t="n">
        <v>79</v>
      </c>
      <c r="B95" s="240" t="s">
        <v>2116</v>
      </c>
      <c r="C95" s="118" t="s">
        <v>2117</v>
      </c>
      <c r="D95" s="118" t="s">
        <v>2118</v>
      </c>
      <c r="E95" s="118" t="s">
        <v>2119</v>
      </c>
      <c r="F95" s="118" t="s">
        <v>847</v>
      </c>
      <c r="G95" s="118" t="s">
        <v>860</v>
      </c>
      <c r="H95" s="118" t="s">
        <v>861</v>
      </c>
    </row>
    <row r="96" customFormat="false" ht="99.75" hidden="false" customHeight="false" outlineLevel="0" collapsed="false">
      <c r="A96" s="240" t="n">
        <v>80</v>
      </c>
      <c r="B96" s="240" t="s">
        <v>2120</v>
      </c>
      <c r="C96" s="118" t="s">
        <v>2121</v>
      </c>
      <c r="D96" s="118" t="s">
        <v>2122</v>
      </c>
      <c r="E96" s="118" t="s">
        <v>2119</v>
      </c>
      <c r="F96" s="118" t="s">
        <v>847</v>
      </c>
      <c r="G96" s="118" t="s">
        <v>860</v>
      </c>
      <c r="H96" s="118" t="s">
        <v>861</v>
      </c>
    </row>
    <row r="97" customFormat="false" ht="99.75" hidden="false" customHeight="false" outlineLevel="0" collapsed="false">
      <c r="A97" s="240" t="n">
        <v>81</v>
      </c>
      <c r="B97" s="240" t="s">
        <v>2123</v>
      </c>
      <c r="C97" s="118" t="s">
        <v>2124</v>
      </c>
      <c r="D97" s="118" t="s">
        <v>2125</v>
      </c>
      <c r="E97" s="118" t="s">
        <v>2119</v>
      </c>
      <c r="F97" s="118" t="s">
        <v>847</v>
      </c>
      <c r="G97" s="118" t="s">
        <v>860</v>
      </c>
      <c r="H97" s="118" t="s">
        <v>861</v>
      </c>
    </row>
    <row r="98" customFormat="false" ht="99.75" hidden="false" customHeight="false" outlineLevel="0" collapsed="false">
      <c r="A98" s="240" t="n">
        <v>82</v>
      </c>
      <c r="B98" s="240" t="s">
        <v>2126</v>
      </c>
      <c r="C98" s="118" t="s">
        <v>2127</v>
      </c>
      <c r="D98" s="118" t="s">
        <v>2128</v>
      </c>
      <c r="E98" s="118" t="s">
        <v>2129</v>
      </c>
      <c r="F98" s="118" t="s">
        <v>847</v>
      </c>
      <c r="G98" s="118" t="s">
        <v>860</v>
      </c>
      <c r="H98" s="118" t="s">
        <v>861</v>
      </c>
    </row>
    <row r="99" customFormat="false" ht="99.75" hidden="false" customHeight="false" outlineLevel="0" collapsed="false">
      <c r="A99" s="240" t="n">
        <v>83</v>
      </c>
      <c r="B99" s="240" t="s">
        <v>2130</v>
      </c>
      <c r="C99" s="118" t="s">
        <v>2131</v>
      </c>
      <c r="D99" s="118" t="s">
        <v>2132</v>
      </c>
      <c r="E99" s="118" t="s">
        <v>2129</v>
      </c>
      <c r="F99" s="118" t="s">
        <v>847</v>
      </c>
      <c r="G99" s="118" t="s">
        <v>860</v>
      </c>
      <c r="H99" s="118" t="s">
        <v>861</v>
      </c>
    </row>
    <row r="100" customFormat="false" ht="114" hidden="false" customHeight="false" outlineLevel="0" collapsed="false">
      <c r="A100" s="240" t="n">
        <v>84</v>
      </c>
      <c r="B100" s="240" t="s">
        <v>2133</v>
      </c>
      <c r="C100" s="118" t="s">
        <v>2134</v>
      </c>
      <c r="D100" s="118" t="s">
        <v>2135</v>
      </c>
      <c r="E100" s="118" t="s">
        <v>2136</v>
      </c>
      <c r="F100" s="118" t="s">
        <v>847</v>
      </c>
      <c r="G100" s="118" t="s">
        <v>860</v>
      </c>
      <c r="H100" s="118" t="s">
        <v>861</v>
      </c>
    </row>
    <row r="101" customFormat="false" ht="42.75" hidden="false" customHeight="false" outlineLevel="0" collapsed="false">
      <c r="A101" s="240" t="n">
        <v>85</v>
      </c>
      <c r="B101" s="240" t="s">
        <v>2137</v>
      </c>
      <c r="C101" s="118" t="s">
        <v>2138</v>
      </c>
      <c r="D101" s="118" t="s">
        <v>2139</v>
      </c>
      <c r="E101" s="118" t="s">
        <v>2136</v>
      </c>
      <c r="F101" s="118" t="s">
        <v>847</v>
      </c>
      <c r="G101" s="118" t="s">
        <v>860</v>
      </c>
      <c r="H101" s="118" t="s">
        <v>861</v>
      </c>
    </row>
    <row r="102" customFormat="false" ht="57" hidden="false" customHeight="false" outlineLevel="0" collapsed="false">
      <c r="A102" s="240" t="n">
        <v>86</v>
      </c>
      <c r="B102" s="240" t="s">
        <v>2140</v>
      </c>
      <c r="C102" s="118" t="s">
        <v>2141</v>
      </c>
      <c r="D102" s="118" t="s">
        <v>2142</v>
      </c>
      <c r="E102" s="118" t="s">
        <v>2143</v>
      </c>
      <c r="F102" s="118" t="s">
        <v>847</v>
      </c>
      <c r="G102" s="118" t="s">
        <v>860</v>
      </c>
      <c r="H102" s="118" t="s">
        <v>861</v>
      </c>
    </row>
    <row r="103" customFormat="false" ht="57" hidden="false" customHeight="false" outlineLevel="0" collapsed="false">
      <c r="A103" s="240" t="n">
        <v>87</v>
      </c>
      <c r="B103" s="240" t="s">
        <v>2144</v>
      </c>
      <c r="C103" s="118" t="s">
        <v>2145</v>
      </c>
      <c r="D103" s="118" t="s">
        <v>2146</v>
      </c>
      <c r="E103" s="118" t="s">
        <v>2143</v>
      </c>
      <c r="F103" s="118" t="s">
        <v>847</v>
      </c>
      <c r="G103" s="118" t="s">
        <v>860</v>
      </c>
      <c r="H103" s="118" t="s">
        <v>861</v>
      </c>
    </row>
    <row r="104" customFormat="false" ht="57" hidden="false" customHeight="false" outlineLevel="0" collapsed="false">
      <c r="A104" s="240" t="n">
        <v>88</v>
      </c>
      <c r="B104" s="240" t="s">
        <v>2147</v>
      </c>
      <c r="C104" s="118" t="s">
        <v>2148</v>
      </c>
      <c r="D104" s="118" t="s">
        <v>2149</v>
      </c>
      <c r="E104" s="118" t="s">
        <v>2150</v>
      </c>
      <c r="F104" s="118" t="s">
        <v>847</v>
      </c>
      <c r="G104" s="118" t="s">
        <v>860</v>
      </c>
      <c r="H104" s="118" t="s">
        <v>861</v>
      </c>
    </row>
    <row r="105" customFormat="false" ht="57" hidden="false" customHeight="false" outlineLevel="0" collapsed="false">
      <c r="A105" s="240" t="n">
        <v>89</v>
      </c>
      <c r="B105" s="240" t="s">
        <v>2151</v>
      </c>
      <c r="C105" s="118" t="s">
        <v>2152</v>
      </c>
      <c r="D105" s="118" t="s">
        <v>2153</v>
      </c>
      <c r="E105" s="118" t="s">
        <v>2154</v>
      </c>
      <c r="F105" s="118" t="s">
        <v>847</v>
      </c>
      <c r="G105" s="118" t="s">
        <v>860</v>
      </c>
      <c r="H105" s="118" t="s">
        <v>861</v>
      </c>
    </row>
    <row r="106" customFormat="false" ht="57" hidden="false" customHeight="false" outlineLevel="0" collapsed="false">
      <c r="A106" s="240" t="n">
        <v>90</v>
      </c>
      <c r="B106" s="240" t="s">
        <v>2155</v>
      </c>
      <c r="C106" s="118" t="s">
        <v>2156</v>
      </c>
      <c r="D106" s="118" t="s">
        <v>2153</v>
      </c>
      <c r="E106" s="118" t="s">
        <v>2157</v>
      </c>
      <c r="F106" s="118" t="s">
        <v>847</v>
      </c>
      <c r="G106" s="118" t="s">
        <v>860</v>
      </c>
      <c r="H106" s="118" t="s">
        <v>861</v>
      </c>
    </row>
    <row r="107" customFormat="false" ht="57" hidden="false" customHeight="false" outlineLevel="0" collapsed="false">
      <c r="A107" s="240" t="n">
        <v>91</v>
      </c>
      <c r="B107" s="240" t="s">
        <v>2158</v>
      </c>
      <c r="C107" s="118" t="s">
        <v>2159</v>
      </c>
      <c r="D107" s="118" t="s">
        <v>2160</v>
      </c>
      <c r="E107" s="118" t="s">
        <v>2161</v>
      </c>
      <c r="F107" s="118" t="s">
        <v>847</v>
      </c>
      <c r="G107" s="118" t="s">
        <v>860</v>
      </c>
      <c r="H107" s="118" t="s">
        <v>861</v>
      </c>
    </row>
    <row r="108" customFormat="false" ht="42.75" hidden="false" customHeight="false" outlineLevel="0" collapsed="false">
      <c r="A108" s="240" t="n">
        <v>92</v>
      </c>
      <c r="B108" s="240" t="s">
        <v>2162</v>
      </c>
      <c r="C108" s="118" t="s">
        <v>2163</v>
      </c>
      <c r="D108" s="118" t="s">
        <v>2164</v>
      </c>
      <c r="E108" s="118" t="s">
        <v>2165</v>
      </c>
      <c r="F108" s="118" t="s">
        <v>847</v>
      </c>
      <c r="G108" s="118" t="s">
        <v>860</v>
      </c>
      <c r="H108" s="118" t="s">
        <v>861</v>
      </c>
    </row>
    <row r="109" customFormat="false" ht="42.75" hidden="false" customHeight="false" outlineLevel="0" collapsed="false">
      <c r="A109" s="240" t="n">
        <v>93</v>
      </c>
      <c r="B109" s="240" t="s">
        <v>2166</v>
      </c>
      <c r="C109" s="118" t="s">
        <v>2167</v>
      </c>
      <c r="D109" s="118" t="s">
        <v>2168</v>
      </c>
      <c r="E109" s="118" t="s">
        <v>2169</v>
      </c>
      <c r="F109" s="118" t="s">
        <v>847</v>
      </c>
      <c r="G109" s="118" t="s">
        <v>860</v>
      </c>
      <c r="H109" s="118" t="s">
        <v>861</v>
      </c>
    </row>
    <row r="110" customFormat="false" ht="42.75" hidden="false" customHeight="false" outlineLevel="0" collapsed="false">
      <c r="A110" s="240" t="n">
        <v>94</v>
      </c>
      <c r="B110" s="240" t="s">
        <v>2170</v>
      </c>
      <c r="C110" s="118" t="s">
        <v>2171</v>
      </c>
      <c r="D110" s="118" t="s">
        <v>2172</v>
      </c>
      <c r="E110" s="118" t="s">
        <v>2173</v>
      </c>
      <c r="F110" s="118" t="s">
        <v>847</v>
      </c>
      <c r="G110" s="118" t="s">
        <v>860</v>
      </c>
      <c r="H110" s="118" t="s">
        <v>861</v>
      </c>
    </row>
    <row r="111" customFormat="false" ht="28.5" hidden="false" customHeight="false" outlineLevel="0" collapsed="false">
      <c r="A111" s="240" t="n">
        <v>95</v>
      </c>
      <c r="B111" s="240" t="s">
        <v>2174</v>
      </c>
      <c r="C111" s="118" t="s">
        <v>2175</v>
      </c>
      <c r="D111" s="118" t="s">
        <v>2176</v>
      </c>
      <c r="E111" s="118" t="s">
        <v>2177</v>
      </c>
      <c r="F111" s="118" t="s">
        <v>847</v>
      </c>
      <c r="G111" s="118" t="s">
        <v>860</v>
      </c>
      <c r="H111" s="118" t="s">
        <v>861</v>
      </c>
    </row>
    <row r="112" customFormat="false" ht="71.25" hidden="false" customHeight="false" outlineLevel="0" collapsed="false">
      <c r="A112" s="240" t="n">
        <v>96</v>
      </c>
      <c r="B112" s="240" t="s">
        <v>2178</v>
      </c>
      <c r="C112" s="118" t="s">
        <v>2179</v>
      </c>
      <c r="D112" s="118" t="s">
        <v>2180</v>
      </c>
      <c r="E112" s="118" t="s">
        <v>2181</v>
      </c>
      <c r="F112" s="118" t="s">
        <v>847</v>
      </c>
      <c r="G112" s="118" t="s">
        <v>860</v>
      </c>
      <c r="H112" s="118" t="s">
        <v>861</v>
      </c>
    </row>
    <row r="113" customFormat="false" ht="57" hidden="false" customHeight="false" outlineLevel="0" collapsed="false">
      <c r="A113" s="240" t="n">
        <v>97</v>
      </c>
      <c r="B113" s="240" t="s">
        <v>2182</v>
      </c>
      <c r="C113" s="118" t="s">
        <v>2183</v>
      </c>
      <c r="D113" s="118" t="s">
        <v>2184</v>
      </c>
      <c r="E113" s="118" t="s">
        <v>2185</v>
      </c>
      <c r="F113" s="118" t="s">
        <v>847</v>
      </c>
      <c r="G113" s="118" t="s">
        <v>860</v>
      </c>
      <c r="H113" s="118" t="s">
        <v>861</v>
      </c>
    </row>
    <row r="114" customFormat="false" ht="57" hidden="false" customHeight="false" outlineLevel="0" collapsed="false">
      <c r="A114" s="240" t="n">
        <v>98</v>
      </c>
      <c r="B114" s="240" t="s">
        <v>2186</v>
      </c>
      <c r="C114" s="118" t="s">
        <v>2187</v>
      </c>
      <c r="D114" s="118" t="s">
        <v>2188</v>
      </c>
      <c r="E114" s="118" t="s">
        <v>2185</v>
      </c>
      <c r="F114" s="118" t="s">
        <v>847</v>
      </c>
      <c r="G114" s="118" t="s">
        <v>860</v>
      </c>
      <c r="H114" s="118" t="s">
        <v>861</v>
      </c>
    </row>
    <row r="115" customFormat="false" ht="57" hidden="false" customHeight="false" outlineLevel="0" collapsed="false">
      <c r="A115" s="240" t="n">
        <v>99</v>
      </c>
      <c r="B115" s="240" t="s">
        <v>2189</v>
      </c>
      <c r="C115" s="118" t="s">
        <v>2190</v>
      </c>
      <c r="D115" s="118" t="s">
        <v>2191</v>
      </c>
      <c r="E115" s="118" t="s">
        <v>2185</v>
      </c>
      <c r="F115" s="118" t="s">
        <v>847</v>
      </c>
      <c r="G115" s="118" t="s">
        <v>860</v>
      </c>
      <c r="H115" s="118" t="s">
        <v>861</v>
      </c>
    </row>
    <row r="116" customFormat="false" ht="128.25" hidden="false" customHeight="false" outlineLevel="0" collapsed="false">
      <c r="A116" s="240" t="n">
        <v>100</v>
      </c>
      <c r="B116" s="240" t="s">
        <v>2192</v>
      </c>
      <c r="C116" s="118" t="s">
        <v>2193</v>
      </c>
      <c r="D116" s="118" t="s">
        <v>2194</v>
      </c>
      <c r="E116" s="118" t="s">
        <v>2195</v>
      </c>
      <c r="F116" s="118" t="s">
        <v>847</v>
      </c>
      <c r="G116" s="118" t="s">
        <v>860</v>
      </c>
      <c r="H116" s="118" t="s">
        <v>861</v>
      </c>
    </row>
    <row r="117" customFormat="false" ht="142.5" hidden="false" customHeight="false" outlineLevel="0" collapsed="false">
      <c r="A117" s="240" t="n">
        <v>101</v>
      </c>
      <c r="B117" s="240" t="s">
        <v>2196</v>
      </c>
      <c r="C117" s="118" t="s">
        <v>2197</v>
      </c>
      <c r="D117" s="118" t="s">
        <v>2198</v>
      </c>
      <c r="E117" s="118" t="s">
        <v>2199</v>
      </c>
      <c r="F117" s="118" t="s">
        <v>847</v>
      </c>
      <c r="G117" s="118" t="s">
        <v>860</v>
      </c>
      <c r="H117" s="118" t="s">
        <v>861</v>
      </c>
    </row>
    <row r="118" customFormat="false" ht="156.75" hidden="false" customHeight="false" outlineLevel="0" collapsed="false">
      <c r="A118" s="240" t="n">
        <v>102</v>
      </c>
      <c r="B118" s="240" t="s">
        <v>2200</v>
      </c>
      <c r="C118" s="118" t="s">
        <v>2201</v>
      </c>
      <c r="D118" s="118" t="s">
        <v>2202</v>
      </c>
      <c r="E118" s="118" t="s">
        <v>2203</v>
      </c>
      <c r="F118" s="118" t="s">
        <v>847</v>
      </c>
      <c r="G118" s="118" t="s">
        <v>860</v>
      </c>
      <c r="H118" s="118" t="s">
        <v>861</v>
      </c>
    </row>
    <row r="119" customFormat="false" ht="142.5" hidden="false" customHeight="false" outlineLevel="0" collapsed="false">
      <c r="A119" s="240" t="n">
        <v>103</v>
      </c>
      <c r="B119" s="240" t="s">
        <v>2204</v>
      </c>
      <c r="C119" s="118" t="s">
        <v>2205</v>
      </c>
      <c r="D119" s="118" t="s">
        <v>2206</v>
      </c>
      <c r="E119" s="118" t="s">
        <v>2199</v>
      </c>
      <c r="F119" s="118" t="s">
        <v>847</v>
      </c>
      <c r="G119" s="118" t="s">
        <v>860</v>
      </c>
      <c r="H119" s="118" t="s">
        <v>861</v>
      </c>
    </row>
    <row r="120" customFormat="false" ht="156.75" hidden="false" customHeight="false" outlineLevel="0" collapsed="false">
      <c r="A120" s="240" t="n">
        <v>104</v>
      </c>
      <c r="B120" s="240" t="s">
        <v>2207</v>
      </c>
      <c r="C120" s="118" t="s">
        <v>2208</v>
      </c>
      <c r="D120" s="118" t="s">
        <v>2209</v>
      </c>
      <c r="E120" s="118" t="s">
        <v>2210</v>
      </c>
      <c r="F120" s="118" t="s">
        <v>847</v>
      </c>
      <c r="G120" s="118" t="s">
        <v>860</v>
      </c>
      <c r="H120" s="118" t="s">
        <v>861</v>
      </c>
    </row>
    <row r="121" customFormat="false" ht="128.25" hidden="false" customHeight="false" outlineLevel="0" collapsed="false">
      <c r="A121" s="240" t="n">
        <v>105</v>
      </c>
      <c r="B121" s="240" t="s">
        <v>2211</v>
      </c>
      <c r="C121" s="118" t="s">
        <v>2212</v>
      </c>
      <c r="D121" s="118" t="s">
        <v>2213</v>
      </c>
      <c r="E121" s="118" t="s">
        <v>2214</v>
      </c>
      <c r="F121" s="118" t="s">
        <v>847</v>
      </c>
      <c r="G121" s="118" t="s">
        <v>860</v>
      </c>
      <c r="H121" s="118" t="s">
        <v>861</v>
      </c>
    </row>
    <row r="122" customFormat="false" ht="142.5" hidden="false" customHeight="false" outlineLevel="0" collapsed="false">
      <c r="A122" s="240" t="n">
        <v>106</v>
      </c>
      <c r="B122" s="240" t="s">
        <v>2215</v>
      </c>
      <c r="C122" s="118" t="s">
        <v>2216</v>
      </c>
      <c r="D122" s="118" t="s">
        <v>2217</v>
      </c>
      <c r="E122" s="118" t="s">
        <v>2218</v>
      </c>
      <c r="F122" s="118" t="s">
        <v>847</v>
      </c>
      <c r="G122" s="118" t="s">
        <v>860</v>
      </c>
      <c r="H122" s="118" t="s">
        <v>861</v>
      </c>
    </row>
    <row r="123" customFormat="false" ht="128.25" hidden="false" customHeight="false" outlineLevel="0" collapsed="false">
      <c r="A123" s="240" t="n">
        <v>107</v>
      </c>
      <c r="B123" s="240" t="s">
        <v>2219</v>
      </c>
      <c r="C123" s="118" t="s">
        <v>2220</v>
      </c>
      <c r="D123" s="118" t="s">
        <v>2221</v>
      </c>
      <c r="E123" s="118" t="s">
        <v>2214</v>
      </c>
      <c r="F123" s="118" t="s">
        <v>847</v>
      </c>
      <c r="G123" s="118" t="s">
        <v>860</v>
      </c>
      <c r="H123" s="118" t="s">
        <v>861</v>
      </c>
    </row>
    <row r="124" customFormat="false" ht="142.5" hidden="false" customHeight="false" outlineLevel="0" collapsed="false">
      <c r="A124" s="240" t="n">
        <v>108</v>
      </c>
      <c r="B124" s="240" t="s">
        <v>2222</v>
      </c>
      <c r="C124" s="118" t="s">
        <v>2223</v>
      </c>
      <c r="D124" s="118" t="s">
        <v>2224</v>
      </c>
      <c r="E124" s="118" t="s">
        <v>2218</v>
      </c>
      <c r="F124" s="118" t="s">
        <v>847</v>
      </c>
      <c r="G124" s="118" t="s">
        <v>860</v>
      </c>
      <c r="H124" s="118" t="s">
        <v>861</v>
      </c>
    </row>
    <row r="125" customFormat="false" ht="128.25" hidden="false" customHeight="false" outlineLevel="0" collapsed="false">
      <c r="A125" s="240" t="n">
        <v>109</v>
      </c>
      <c r="B125" s="240" t="s">
        <v>2225</v>
      </c>
      <c r="C125" s="118" t="s">
        <v>2226</v>
      </c>
      <c r="D125" s="118" t="s">
        <v>2227</v>
      </c>
      <c r="E125" s="118" t="s">
        <v>2228</v>
      </c>
      <c r="F125" s="118" t="s">
        <v>847</v>
      </c>
      <c r="G125" s="118" t="s">
        <v>860</v>
      </c>
      <c r="H125" s="118" t="s">
        <v>861</v>
      </c>
    </row>
    <row r="126" customFormat="false" ht="128.25" hidden="false" customHeight="false" outlineLevel="0" collapsed="false">
      <c r="A126" s="240" t="n">
        <v>110</v>
      </c>
      <c r="B126" s="240" t="s">
        <v>2229</v>
      </c>
      <c r="C126" s="118" t="s">
        <v>2230</v>
      </c>
      <c r="D126" s="118" t="s">
        <v>2231</v>
      </c>
      <c r="E126" s="118" t="s">
        <v>2232</v>
      </c>
      <c r="F126" s="118" t="s">
        <v>847</v>
      </c>
      <c r="G126" s="118" t="s">
        <v>860</v>
      </c>
      <c r="H126" s="118" t="s">
        <v>861</v>
      </c>
    </row>
    <row r="127" customFormat="false" ht="128.25" hidden="false" customHeight="false" outlineLevel="0" collapsed="false">
      <c r="A127" s="240" t="n">
        <v>111</v>
      </c>
      <c r="B127" s="240" t="s">
        <v>2233</v>
      </c>
      <c r="C127" s="118" t="s">
        <v>2234</v>
      </c>
      <c r="D127" s="118" t="s">
        <v>2235</v>
      </c>
      <c r="E127" s="118" t="s">
        <v>2236</v>
      </c>
      <c r="F127" s="118" t="s">
        <v>847</v>
      </c>
      <c r="G127" s="118" t="s">
        <v>860</v>
      </c>
      <c r="H127" s="118" t="s">
        <v>861</v>
      </c>
    </row>
    <row r="128" customFormat="false" ht="128.25" hidden="false" customHeight="false" outlineLevel="0" collapsed="false">
      <c r="A128" s="240" t="n">
        <v>112</v>
      </c>
      <c r="B128" s="240" t="s">
        <v>2237</v>
      </c>
      <c r="C128" s="118" t="s">
        <v>2238</v>
      </c>
      <c r="D128" s="118" t="s">
        <v>2239</v>
      </c>
      <c r="E128" s="118" t="s">
        <v>2240</v>
      </c>
      <c r="F128" s="118" t="s">
        <v>847</v>
      </c>
      <c r="G128" s="118" t="s">
        <v>860</v>
      </c>
      <c r="H128" s="118" t="s">
        <v>861</v>
      </c>
    </row>
    <row r="129" customFormat="false" ht="128.25" hidden="false" customHeight="false" outlineLevel="0" collapsed="false">
      <c r="A129" s="240" t="n">
        <v>113</v>
      </c>
      <c r="B129" s="240" t="s">
        <v>2241</v>
      </c>
      <c r="C129" s="118" t="s">
        <v>2242</v>
      </c>
      <c r="D129" s="118" t="s">
        <v>2243</v>
      </c>
      <c r="E129" s="118" t="s">
        <v>2244</v>
      </c>
      <c r="F129" s="118" t="s">
        <v>847</v>
      </c>
      <c r="G129" s="118" t="s">
        <v>860</v>
      </c>
      <c r="H129" s="118" t="s">
        <v>861</v>
      </c>
    </row>
    <row r="130" customFormat="false" ht="156.75" hidden="false" customHeight="false" outlineLevel="0" collapsed="false">
      <c r="A130" s="240" t="n">
        <v>114</v>
      </c>
      <c r="B130" s="240" t="s">
        <v>2245</v>
      </c>
      <c r="C130" s="118" t="s">
        <v>2246</v>
      </c>
      <c r="D130" s="118" t="s">
        <v>2247</v>
      </c>
      <c r="E130" s="118" t="s">
        <v>2248</v>
      </c>
      <c r="F130" s="118" t="s">
        <v>847</v>
      </c>
      <c r="G130" s="118" t="s">
        <v>860</v>
      </c>
      <c r="H130" s="118" t="s">
        <v>861</v>
      </c>
    </row>
    <row r="131" customFormat="false" ht="156.75" hidden="false" customHeight="false" outlineLevel="0" collapsed="false">
      <c r="A131" s="240" t="n">
        <v>115</v>
      </c>
      <c r="B131" s="240" t="s">
        <v>2249</v>
      </c>
      <c r="C131" s="118" t="s">
        <v>2250</v>
      </c>
      <c r="D131" s="118" t="s">
        <v>2251</v>
      </c>
      <c r="E131" s="118" t="s">
        <v>2252</v>
      </c>
      <c r="F131" s="118" t="s">
        <v>847</v>
      </c>
      <c r="G131" s="118" t="s">
        <v>860</v>
      </c>
      <c r="H131" s="118" t="s">
        <v>861</v>
      </c>
    </row>
    <row r="132" customFormat="false" ht="128.25" hidden="false" customHeight="false" outlineLevel="0" collapsed="false">
      <c r="A132" s="240" t="n">
        <v>116</v>
      </c>
      <c r="B132" s="240" t="s">
        <v>2253</v>
      </c>
      <c r="C132" s="118" t="s">
        <v>2254</v>
      </c>
      <c r="D132" s="118" t="s">
        <v>2255</v>
      </c>
      <c r="E132" s="118" t="s">
        <v>2256</v>
      </c>
      <c r="F132" s="118" t="s">
        <v>847</v>
      </c>
      <c r="G132" s="118" t="s">
        <v>860</v>
      </c>
      <c r="H132" s="118" t="s">
        <v>861</v>
      </c>
    </row>
    <row r="133" customFormat="false" ht="128.25" hidden="false" customHeight="false" outlineLevel="0" collapsed="false">
      <c r="A133" s="240" t="n">
        <v>117</v>
      </c>
      <c r="B133" s="240" t="s">
        <v>2257</v>
      </c>
      <c r="C133" s="118" t="s">
        <v>2258</v>
      </c>
      <c r="D133" s="118" t="s">
        <v>2259</v>
      </c>
      <c r="E133" s="118" t="s">
        <v>1969</v>
      </c>
      <c r="F133" s="118" t="s">
        <v>847</v>
      </c>
      <c r="G133" s="118" t="s">
        <v>860</v>
      </c>
      <c r="H133" s="118" t="s">
        <v>861</v>
      </c>
    </row>
    <row r="134" customFormat="false" ht="128.25" hidden="false" customHeight="false" outlineLevel="0" collapsed="false">
      <c r="A134" s="240" t="n">
        <v>118</v>
      </c>
      <c r="B134" s="240" t="s">
        <v>2260</v>
      </c>
      <c r="C134" s="118" t="s">
        <v>2261</v>
      </c>
      <c r="D134" s="118" t="s">
        <v>2262</v>
      </c>
      <c r="E134" s="118" t="s">
        <v>1973</v>
      </c>
      <c r="F134" s="118" t="s">
        <v>847</v>
      </c>
      <c r="G134" s="118" t="s">
        <v>860</v>
      </c>
      <c r="H134" s="118" t="s">
        <v>861</v>
      </c>
    </row>
    <row r="135" customFormat="false" ht="142.5" hidden="false" customHeight="false" outlineLevel="0" collapsed="false">
      <c r="A135" s="240" t="n">
        <v>119</v>
      </c>
      <c r="B135" s="240" t="s">
        <v>2263</v>
      </c>
      <c r="C135" s="118" t="s">
        <v>2264</v>
      </c>
      <c r="D135" s="118" t="s">
        <v>2265</v>
      </c>
      <c r="E135" s="118" t="s">
        <v>2266</v>
      </c>
      <c r="F135" s="118" t="s">
        <v>847</v>
      </c>
      <c r="G135" s="118" t="s">
        <v>860</v>
      </c>
      <c r="H135" s="118" t="s">
        <v>861</v>
      </c>
    </row>
    <row r="136" customFormat="false" ht="142.5" hidden="false" customHeight="false" outlineLevel="0" collapsed="false">
      <c r="A136" s="240" t="n">
        <v>120</v>
      </c>
      <c r="B136" s="240" t="s">
        <v>2267</v>
      </c>
      <c r="C136" s="118" t="s">
        <v>2268</v>
      </c>
      <c r="D136" s="118" t="s">
        <v>2269</v>
      </c>
      <c r="E136" s="118" t="s">
        <v>2270</v>
      </c>
      <c r="F136" s="118" t="s">
        <v>847</v>
      </c>
      <c r="G136" s="118" t="s">
        <v>860</v>
      </c>
      <c r="H136" s="118" t="s">
        <v>861</v>
      </c>
    </row>
    <row r="137" customFormat="false" ht="28.5" hidden="false" customHeight="false" outlineLevel="0" collapsed="false">
      <c r="A137" s="240" t="n">
        <v>121</v>
      </c>
      <c r="B137" s="240" t="s">
        <v>2271</v>
      </c>
      <c r="C137" s="118" t="s">
        <v>2272</v>
      </c>
      <c r="D137" s="118" t="s">
        <v>2273</v>
      </c>
      <c r="E137" s="118" t="s">
        <v>2274</v>
      </c>
      <c r="F137" s="118" t="s">
        <v>847</v>
      </c>
      <c r="G137" s="118" t="s">
        <v>860</v>
      </c>
      <c r="H137" s="118" t="s">
        <v>861</v>
      </c>
    </row>
    <row r="138" customFormat="false" ht="28.5" hidden="false" customHeight="false" outlineLevel="0" collapsed="false">
      <c r="A138" s="240" t="n">
        <v>122</v>
      </c>
      <c r="B138" s="240" t="s">
        <v>2275</v>
      </c>
      <c r="C138" s="118" t="s">
        <v>2276</v>
      </c>
      <c r="D138" s="118" t="s">
        <v>2273</v>
      </c>
      <c r="E138" s="118" t="s">
        <v>2277</v>
      </c>
      <c r="F138" s="118" t="s">
        <v>847</v>
      </c>
      <c r="G138" s="118" t="s">
        <v>860</v>
      </c>
      <c r="H138" s="118" t="s">
        <v>861</v>
      </c>
    </row>
    <row r="139" customFormat="false" ht="28.5" hidden="false" customHeight="false" outlineLevel="0" collapsed="false">
      <c r="A139" s="240" t="n">
        <v>123</v>
      </c>
      <c r="B139" s="240" t="s">
        <v>2278</v>
      </c>
      <c r="C139" s="118" t="s">
        <v>2279</v>
      </c>
      <c r="D139" s="118" t="s">
        <v>2273</v>
      </c>
      <c r="E139" s="118" t="s">
        <v>2280</v>
      </c>
      <c r="F139" s="118" t="s">
        <v>847</v>
      </c>
      <c r="G139" s="118" t="s">
        <v>860</v>
      </c>
      <c r="H139" s="118" t="s">
        <v>861</v>
      </c>
    </row>
    <row r="140" customFormat="false" ht="28.5" hidden="false" customHeight="false" outlineLevel="0" collapsed="false">
      <c r="A140" s="240" t="n">
        <v>124</v>
      </c>
      <c r="B140" s="240" t="s">
        <v>2281</v>
      </c>
      <c r="C140" s="118" t="s">
        <v>2282</v>
      </c>
      <c r="D140" s="118" t="s">
        <v>2273</v>
      </c>
      <c r="E140" s="118" t="s">
        <v>2283</v>
      </c>
      <c r="F140" s="118" t="s">
        <v>847</v>
      </c>
      <c r="G140" s="118" t="s">
        <v>860</v>
      </c>
      <c r="H140" s="118" t="s">
        <v>861</v>
      </c>
    </row>
    <row r="141" customFormat="false" ht="28.5" hidden="false" customHeight="false" outlineLevel="0" collapsed="false">
      <c r="A141" s="240" t="n">
        <v>125</v>
      </c>
      <c r="B141" s="240" t="s">
        <v>2284</v>
      </c>
      <c r="C141" s="118" t="s">
        <v>2285</v>
      </c>
      <c r="D141" s="118" t="s">
        <v>2273</v>
      </c>
      <c r="E141" s="118" t="s">
        <v>2286</v>
      </c>
      <c r="F141" s="118" t="s">
        <v>847</v>
      </c>
      <c r="G141" s="118" t="s">
        <v>860</v>
      </c>
      <c r="H141" s="118" t="s">
        <v>861</v>
      </c>
      <c r="J141" s="0" t="s">
        <v>2287</v>
      </c>
    </row>
    <row r="142" customFormat="false" ht="28.5" hidden="false" customHeight="false" outlineLevel="0" collapsed="false">
      <c r="A142" s="240" t="n">
        <v>126</v>
      </c>
      <c r="B142" s="240" t="s">
        <v>2288</v>
      </c>
      <c r="C142" s="118" t="s">
        <v>2289</v>
      </c>
      <c r="D142" s="118" t="s">
        <v>2273</v>
      </c>
      <c r="E142" s="118" t="s">
        <v>2290</v>
      </c>
      <c r="F142" s="118" t="s">
        <v>847</v>
      </c>
      <c r="G142" s="118" t="s">
        <v>860</v>
      </c>
      <c r="H142" s="118" t="s">
        <v>861</v>
      </c>
      <c r="J142" s="0" t="s">
        <v>2287</v>
      </c>
    </row>
    <row r="143" customFormat="false" ht="142.5" hidden="false" customHeight="false" outlineLevel="0" collapsed="false">
      <c r="A143" s="240" t="n">
        <v>127</v>
      </c>
      <c r="B143" s="240" t="s">
        <v>2291</v>
      </c>
      <c r="C143" s="118" t="s">
        <v>2292</v>
      </c>
      <c r="D143" s="118" t="s">
        <v>2293</v>
      </c>
      <c r="E143" s="118" t="s">
        <v>2294</v>
      </c>
      <c r="F143" s="118" t="s">
        <v>847</v>
      </c>
      <c r="G143" s="118" t="s">
        <v>860</v>
      </c>
      <c r="H143" s="118" t="s">
        <v>861</v>
      </c>
    </row>
    <row r="144" customFormat="false" ht="142.5" hidden="false" customHeight="false" outlineLevel="0" collapsed="false">
      <c r="A144" s="240" t="n">
        <v>128</v>
      </c>
      <c r="B144" s="240" t="s">
        <v>2295</v>
      </c>
      <c r="C144" s="118" t="s">
        <v>2296</v>
      </c>
      <c r="D144" s="118" t="s">
        <v>2297</v>
      </c>
      <c r="E144" s="118" t="s">
        <v>2298</v>
      </c>
      <c r="F144" s="118" t="s">
        <v>847</v>
      </c>
      <c r="G144" s="118" t="s">
        <v>860</v>
      </c>
      <c r="H144" s="118" t="s">
        <v>861</v>
      </c>
    </row>
    <row r="145" customFormat="false" ht="142.5" hidden="false" customHeight="false" outlineLevel="0" collapsed="false">
      <c r="A145" s="240" t="n">
        <v>129</v>
      </c>
      <c r="B145" s="240" t="s">
        <v>2299</v>
      </c>
      <c r="C145" s="118" t="s">
        <v>2300</v>
      </c>
      <c r="D145" s="118" t="s">
        <v>2301</v>
      </c>
      <c r="E145" s="118" t="s">
        <v>2302</v>
      </c>
      <c r="F145" s="118" t="s">
        <v>847</v>
      </c>
      <c r="G145" s="118" t="s">
        <v>860</v>
      </c>
      <c r="H145" s="118" t="s">
        <v>861</v>
      </c>
    </row>
    <row r="146" customFormat="false" ht="142.5" hidden="false" customHeight="false" outlineLevel="0" collapsed="false">
      <c r="A146" s="240" t="n">
        <v>130</v>
      </c>
      <c r="B146" s="240" t="s">
        <v>2303</v>
      </c>
      <c r="C146" s="118" t="s">
        <v>2304</v>
      </c>
      <c r="D146" s="118" t="s">
        <v>2305</v>
      </c>
      <c r="E146" s="118" t="s">
        <v>2306</v>
      </c>
      <c r="F146" s="118" t="s">
        <v>847</v>
      </c>
      <c r="G146" s="118" t="s">
        <v>860</v>
      </c>
      <c r="H146" s="118" t="s">
        <v>861</v>
      </c>
    </row>
    <row r="147" customFormat="false" ht="142.5" hidden="false" customHeight="false" outlineLevel="0" collapsed="false">
      <c r="A147" s="240" t="n">
        <v>131</v>
      </c>
      <c r="B147" s="240" t="s">
        <v>2307</v>
      </c>
      <c r="C147" s="118" t="s">
        <v>2308</v>
      </c>
      <c r="D147" s="118" t="s">
        <v>2309</v>
      </c>
      <c r="E147" s="118" t="s">
        <v>2310</v>
      </c>
      <c r="F147" s="118" t="s">
        <v>847</v>
      </c>
      <c r="G147" s="118" t="s">
        <v>860</v>
      </c>
      <c r="H147" s="118" t="s">
        <v>861</v>
      </c>
    </row>
    <row r="148" customFormat="false" ht="142.5" hidden="false" customHeight="false" outlineLevel="0" collapsed="false">
      <c r="A148" s="240" t="n">
        <v>132</v>
      </c>
      <c r="B148" s="240" t="s">
        <v>2311</v>
      </c>
      <c r="C148" s="118" t="s">
        <v>2312</v>
      </c>
      <c r="D148" s="118" t="s">
        <v>2313</v>
      </c>
      <c r="E148" s="118" t="s">
        <v>2314</v>
      </c>
      <c r="F148" s="118" t="s">
        <v>847</v>
      </c>
      <c r="G148" s="118" t="s">
        <v>860</v>
      </c>
      <c r="H148" s="118" t="s">
        <v>861</v>
      </c>
    </row>
    <row r="149" customFormat="false" ht="171" hidden="false" customHeight="false" outlineLevel="0" collapsed="false">
      <c r="A149" s="240" t="n">
        <v>133</v>
      </c>
      <c r="B149" s="240" t="s">
        <v>2315</v>
      </c>
      <c r="C149" s="118" t="s">
        <v>2316</v>
      </c>
      <c r="D149" s="118" t="s">
        <v>2317</v>
      </c>
      <c r="E149" s="118" t="s">
        <v>2218</v>
      </c>
      <c r="F149" s="118" t="s">
        <v>847</v>
      </c>
      <c r="G149" s="118" t="s">
        <v>860</v>
      </c>
      <c r="H149" s="118" t="s">
        <v>861</v>
      </c>
    </row>
  </sheetData>
  <mergeCells count="12">
    <mergeCell ref="A2:F2"/>
    <mergeCell ref="C4:D4"/>
    <mergeCell ref="C5:D5"/>
    <mergeCell ref="A13:A14"/>
    <mergeCell ref="B13:B14"/>
    <mergeCell ref="C13:C14"/>
    <mergeCell ref="D13:D14"/>
    <mergeCell ref="E13:E14"/>
    <mergeCell ref="F13:F14"/>
    <mergeCell ref="G13:G14"/>
    <mergeCell ref="A15:G15"/>
    <mergeCell ref="A72:J7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DFDFDF"/>
    <pageSetUpPr fitToPage="false"/>
  </sheetPr>
  <dimension ref="A2:I125"/>
  <sheetViews>
    <sheetView windowProtection="false" showFormulas="false" showGridLines="true" showRowColHeaders="true" showZeros="true" rightToLeft="false" tabSelected="false" showOutlineSymbols="true" defaultGridColor="true" view="normal" topLeftCell="B1" colorId="64" zoomScale="66" zoomScaleNormal="66" zoomScalePageLayoutView="100" workbookViewId="0">
      <selection pane="topLeft" activeCell="H1" activeCellId="0" sqref="H1"/>
    </sheetView>
  </sheetViews>
  <sheetFormatPr defaultRowHeight="14.25"/>
  <cols>
    <col collapsed="false" hidden="false" max="1" min="1" style="0" width="15.502024291498"/>
    <col collapsed="false" hidden="false" max="2" min="2" style="0" width="28.502024291498"/>
    <col collapsed="false" hidden="false" max="3" min="3" style="0" width="31.748987854251"/>
    <col collapsed="false" hidden="false" max="4" min="4" style="0" width="82.004048582996"/>
    <col collapsed="false" hidden="false" max="5" min="5" style="0" width="36.748987854251"/>
    <col collapsed="false" hidden="false" max="6" min="6" style="0" width="23.502024291498"/>
    <col collapsed="false" hidden="false" max="7" min="7" style="0" width="21.6234817813765"/>
    <col collapsed="false" hidden="false" max="8" min="8" style="0" width="12.6275303643725"/>
    <col collapsed="false" hidden="false" max="1025" min="9" style="0" width="9.12550607287449"/>
  </cols>
  <sheetData>
    <row r="2" customFormat="false" ht="14.25" hidden="false" customHeight="false" outlineLevel="0" collapsed="false">
      <c r="A2" s="210" t="s">
        <v>2318</v>
      </c>
      <c r="B2" s="210"/>
      <c r="C2" s="210"/>
      <c r="D2" s="210"/>
      <c r="E2" s="210"/>
      <c r="F2" s="210"/>
      <c r="G2" s="210"/>
    </row>
    <row r="3" customFormat="false" ht="16.5" hidden="false" customHeight="false" outlineLevel="0" collapsed="false">
      <c r="B3" s="45"/>
      <c r="C3" s="45"/>
    </row>
    <row r="4" customFormat="false" ht="16.5" hidden="false" customHeight="false" outlineLevel="0" collapsed="false">
      <c r="B4" s="123" t="s">
        <v>21</v>
      </c>
      <c r="C4" s="124"/>
      <c r="D4" s="124"/>
    </row>
    <row r="5" customFormat="false" ht="16.9" hidden="false" customHeight="true" outlineLevel="0" collapsed="false">
      <c r="B5" s="123" t="s">
        <v>22</v>
      </c>
      <c r="C5" s="229" t="s">
        <v>356</v>
      </c>
      <c r="D5" s="229"/>
      <c r="E5" s="372" t="s">
        <v>89</v>
      </c>
      <c r="F5" s="373" t="s">
        <v>633</v>
      </c>
      <c r="G5" s="373" t="s">
        <v>634</v>
      </c>
      <c r="H5" s="373" t="s">
        <v>635</v>
      </c>
    </row>
    <row r="6" customFormat="false" ht="16.5" hidden="false" customHeight="false" outlineLevel="0" collapsed="false">
      <c r="B6" s="311"/>
      <c r="C6" s="311"/>
      <c r="E6" s="372" t="s">
        <v>636</v>
      </c>
      <c r="F6" s="374" t="n">
        <f aca="false">COUNTIF(I14:I199,"Week1")</f>
        <v>0</v>
      </c>
      <c r="G6" s="374" t="n">
        <f aca="false">COUNTIF(I14:I199,"Week2")</f>
        <v>0</v>
      </c>
      <c r="H6" s="374" t="n">
        <f aca="false">COUNTIF(I14:I199,"Week3")</f>
        <v>0</v>
      </c>
    </row>
    <row r="7" customFormat="false" ht="15" hidden="false" customHeight="false" outlineLevel="0" collapsed="false">
      <c r="B7" s="215" t="s">
        <v>103</v>
      </c>
      <c r="C7" s="312" t="n">
        <f aca="false">COUNTIF(F16:F204,"&lt;&gt;")</f>
        <v>101</v>
      </c>
      <c r="E7" s="372" t="s">
        <v>637</v>
      </c>
      <c r="F7" s="374" t="n">
        <f aca="false">COUNTIF(H15:H200,"Week1")</f>
        <v>0</v>
      </c>
      <c r="G7" s="374" t="n">
        <f aca="false">COUNTIF(H15:H200,"Week2")</f>
        <v>48</v>
      </c>
      <c r="H7" s="374" t="n">
        <f aca="false">COUNTIF(H15:H200,"Week3")</f>
        <v>0</v>
      </c>
    </row>
    <row r="8" customFormat="false" ht="14.25" hidden="false" customHeight="false" outlineLevel="0" collapsed="false">
      <c r="B8" s="202" t="s">
        <v>104</v>
      </c>
      <c r="C8" s="218" t="n">
        <f aca="false">COUNTIF(F14:F116,"COMPLETED")</f>
        <v>3</v>
      </c>
    </row>
    <row r="9" customFormat="false" ht="14.25" hidden="false" customHeight="false" outlineLevel="0" collapsed="false">
      <c r="B9" s="203" t="s">
        <v>105</v>
      </c>
      <c r="C9" s="220" t="n">
        <f aca="false">COUNTIF(F14:F199,"TBD")</f>
        <v>98</v>
      </c>
    </row>
    <row r="10" customFormat="false" ht="14.25" hidden="false" customHeight="false" outlineLevel="0" collapsed="false">
      <c r="B10" s="204" t="s">
        <v>106</v>
      </c>
      <c r="C10" s="222" t="n">
        <f aca="false">COUNTIF(F14:F116,"Not Automatable")</f>
        <v>0</v>
      </c>
    </row>
    <row r="11" customFormat="false" ht="14.25" hidden="false" customHeight="false" outlineLevel="0" collapsed="false">
      <c r="B11" s="250" t="s">
        <v>144</v>
      </c>
      <c r="C11" s="159" t="n">
        <f aca="false">COUNTIF(F14:F116,"ACVP")</f>
        <v>0</v>
      </c>
    </row>
    <row r="13" customFormat="false" ht="15.75" hidden="false" customHeight="true" outlineLevel="0" collapsed="false">
      <c r="A13" s="29" t="s">
        <v>638</v>
      </c>
      <c r="B13" s="29" t="s">
        <v>108</v>
      </c>
      <c r="C13" s="29" t="s">
        <v>110</v>
      </c>
      <c r="D13" s="29" t="s">
        <v>111</v>
      </c>
      <c r="E13" s="29" t="s">
        <v>112</v>
      </c>
      <c r="F13" s="29" t="s">
        <v>113</v>
      </c>
      <c r="G13" s="29" t="s">
        <v>115</v>
      </c>
      <c r="H13" s="29" t="s">
        <v>639</v>
      </c>
      <c r="I13" s="29" t="s">
        <v>640</v>
      </c>
    </row>
    <row r="14" customFormat="false" ht="14.25" hidden="false" customHeight="false" outlineLevel="0" collapsed="false">
      <c r="A14" s="29"/>
      <c r="B14" s="29"/>
      <c r="C14" s="29"/>
      <c r="D14" s="29"/>
      <c r="E14" s="29"/>
      <c r="F14" s="29"/>
      <c r="G14" s="29"/>
      <c r="H14" s="29"/>
      <c r="I14" s="29"/>
    </row>
    <row r="15" customFormat="false" ht="16.9" hidden="false" customHeight="true" outlineLevel="0" collapsed="false">
      <c r="B15" s="406" t="s">
        <v>72</v>
      </c>
      <c r="C15" s="406"/>
      <c r="D15" s="406"/>
      <c r="E15" s="406"/>
      <c r="F15" s="406"/>
      <c r="G15" s="406"/>
    </row>
    <row r="16" customFormat="false" ht="152.25" hidden="false" customHeight="true" outlineLevel="0" collapsed="false">
      <c r="A16" s="31" t="n">
        <v>1</v>
      </c>
      <c r="B16" s="31" t="s">
        <v>2319</v>
      </c>
      <c r="C16" s="179" t="s">
        <v>2320</v>
      </c>
      <c r="D16" s="405" t="s">
        <v>2321</v>
      </c>
      <c r="E16" s="179" t="s">
        <v>2322</v>
      </c>
      <c r="F16" s="392" t="s">
        <v>104</v>
      </c>
      <c r="G16" s="378"/>
    </row>
    <row r="17" customFormat="false" ht="144.2" hidden="false" customHeight="true" outlineLevel="0" collapsed="false">
      <c r="A17" s="31" t="n">
        <v>2</v>
      </c>
      <c r="B17" s="31" t="s">
        <v>2323</v>
      </c>
      <c r="C17" s="179" t="s">
        <v>2324</v>
      </c>
      <c r="D17" s="405" t="s">
        <v>2325</v>
      </c>
      <c r="E17" s="179" t="s">
        <v>2326</v>
      </c>
      <c r="F17" s="392" t="s">
        <v>104</v>
      </c>
      <c r="G17" s="378"/>
    </row>
    <row r="18" customFormat="false" ht="173.45" hidden="false" customHeight="true" outlineLevel="0" collapsed="false">
      <c r="A18" s="31" t="n">
        <v>3</v>
      </c>
      <c r="B18" s="31" t="s">
        <v>2327</v>
      </c>
      <c r="C18" s="179" t="s">
        <v>2328</v>
      </c>
      <c r="D18" s="405" t="s">
        <v>2329</v>
      </c>
      <c r="E18" s="179" t="s">
        <v>2330</v>
      </c>
      <c r="F18" s="392" t="s">
        <v>104</v>
      </c>
      <c r="G18" s="378"/>
    </row>
    <row r="19" customFormat="false" ht="25.5" hidden="false" customHeight="true" outlineLevel="0" collapsed="false">
      <c r="A19" s="407" t="s">
        <v>2331</v>
      </c>
      <c r="B19" s="407"/>
      <c r="C19" s="407"/>
      <c r="D19" s="407"/>
      <c r="E19" s="407"/>
      <c r="F19" s="407"/>
      <c r="G19" s="408"/>
    </row>
    <row r="20" customFormat="false" ht="171" hidden="false" customHeight="false" outlineLevel="0" collapsed="false">
      <c r="A20" s="409" t="n">
        <v>4</v>
      </c>
      <c r="B20" s="409" t="s">
        <v>2332</v>
      </c>
      <c r="C20" s="410" t="s">
        <v>2333</v>
      </c>
      <c r="D20" s="410" t="s">
        <v>2334</v>
      </c>
      <c r="E20" s="410" t="s">
        <v>2335</v>
      </c>
      <c r="F20" s="409" t="s">
        <v>847</v>
      </c>
      <c r="G20" s="411"/>
    </row>
    <row r="21" customFormat="false" ht="156.75" hidden="false" customHeight="false" outlineLevel="0" collapsed="false">
      <c r="A21" s="409" t="n">
        <v>5</v>
      </c>
      <c r="B21" s="409" t="s">
        <v>2336</v>
      </c>
      <c r="C21" s="410" t="s">
        <v>2337</v>
      </c>
      <c r="D21" s="410" t="s">
        <v>2338</v>
      </c>
      <c r="E21" s="410" t="s">
        <v>2339</v>
      </c>
      <c r="F21" s="409" t="s">
        <v>847</v>
      </c>
      <c r="G21" s="411"/>
    </row>
    <row r="22" customFormat="false" ht="156.75" hidden="false" customHeight="false" outlineLevel="0" collapsed="false">
      <c r="A22" s="409" t="n">
        <v>6</v>
      </c>
      <c r="B22" s="409" t="s">
        <v>2340</v>
      </c>
      <c r="C22" s="410" t="s">
        <v>2341</v>
      </c>
      <c r="D22" s="410" t="s">
        <v>2342</v>
      </c>
      <c r="E22" s="410" t="s">
        <v>2343</v>
      </c>
      <c r="F22" s="409" t="s">
        <v>847</v>
      </c>
      <c r="G22" s="411"/>
    </row>
    <row r="23" customFormat="false" ht="156.75" hidden="false" customHeight="false" outlineLevel="0" collapsed="false">
      <c r="A23" s="409" t="n">
        <v>7</v>
      </c>
      <c r="B23" s="409" t="s">
        <v>2344</v>
      </c>
      <c r="C23" s="410" t="s">
        <v>2345</v>
      </c>
      <c r="D23" s="410" t="s">
        <v>2346</v>
      </c>
      <c r="E23" s="410" t="s">
        <v>2347</v>
      </c>
      <c r="F23" s="409" t="s">
        <v>847</v>
      </c>
      <c r="G23" s="411"/>
    </row>
    <row r="24" customFormat="false" ht="156.75" hidden="false" customHeight="false" outlineLevel="0" collapsed="false">
      <c r="A24" s="409" t="n">
        <v>8</v>
      </c>
      <c r="B24" s="409" t="s">
        <v>2348</v>
      </c>
      <c r="C24" s="410" t="s">
        <v>2349</v>
      </c>
      <c r="D24" s="410" t="s">
        <v>2350</v>
      </c>
      <c r="E24" s="410" t="s">
        <v>2351</v>
      </c>
      <c r="F24" s="409" t="s">
        <v>847</v>
      </c>
      <c r="G24" s="411"/>
    </row>
    <row r="25" customFormat="false" ht="128.25" hidden="false" customHeight="false" outlineLevel="0" collapsed="false">
      <c r="A25" s="409" t="n">
        <v>9</v>
      </c>
      <c r="B25" s="409" t="s">
        <v>2352</v>
      </c>
      <c r="C25" s="410" t="s">
        <v>2353</v>
      </c>
      <c r="D25" s="410" t="s">
        <v>2354</v>
      </c>
      <c r="E25" s="410" t="s">
        <v>2355</v>
      </c>
      <c r="F25" s="409" t="s">
        <v>847</v>
      </c>
      <c r="G25" s="411"/>
    </row>
    <row r="26" customFormat="false" ht="156.75" hidden="false" customHeight="false" outlineLevel="0" collapsed="false">
      <c r="A26" s="409" t="n">
        <v>10</v>
      </c>
      <c r="B26" s="409" t="s">
        <v>2356</v>
      </c>
      <c r="C26" s="410" t="s">
        <v>2357</v>
      </c>
      <c r="D26" s="410" t="s">
        <v>2358</v>
      </c>
      <c r="E26" s="410" t="s">
        <v>2359</v>
      </c>
      <c r="F26" s="409" t="s">
        <v>847</v>
      </c>
      <c r="G26" s="411"/>
    </row>
    <row r="27" customFormat="false" ht="156.75" hidden="false" customHeight="false" outlineLevel="0" collapsed="false">
      <c r="A27" s="409" t="n">
        <v>11</v>
      </c>
      <c r="B27" s="409" t="s">
        <v>2360</v>
      </c>
      <c r="C27" s="410" t="s">
        <v>2361</v>
      </c>
      <c r="D27" s="410" t="s">
        <v>2362</v>
      </c>
      <c r="E27" s="410" t="s">
        <v>2363</v>
      </c>
      <c r="F27" s="409" t="s">
        <v>847</v>
      </c>
      <c r="G27" s="411"/>
    </row>
    <row r="28" customFormat="false" ht="156.75" hidden="false" customHeight="false" outlineLevel="0" collapsed="false">
      <c r="A28" s="409" t="n">
        <v>12</v>
      </c>
      <c r="B28" s="409" t="s">
        <v>2364</v>
      </c>
      <c r="C28" s="410" t="s">
        <v>2365</v>
      </c>
      <c r="D28" s="410" t="s">
        <v>2366</v>
      </c>
      <c r="E28" s="410" t="s">
        <v>2367</v>
      </c>
      <c r="F28" s="409" t="s">
        <v>847</v>
      </c>
      <c r="G28" s="411"/>
    </row>
    <row r="29" customFormat="false" ht="156.75" hidden="false" customHeight="false" outlineLevel="0" collapsed="false">
      <c r="A29" s="409" t="n">
        <v>13</v>
      </c>
      <c r="B29" s="409" t="s">
        <v>2368</v>
      </c>
      <c r="C29" s="410" t="s">
        <v>2369</v>
      </c>
      <c r="D29" s="410" t="s">
        <v>2370</v>
      </c>
      <c r="E29" s="410" t="s">
        <v>2371</v>
      </c>
      <c r="F29" s="409" t="s">
        <v>847</v>
      </c>
      <c r="G29" s="411"/>
    </row>
    <row r="30" customFormat="false" ht="18" hidden="false" customHeight="false" outlineLevel="0" collapsed="false">
      <c r="A30" s="412" t="s">
        <v>2372</v>
      </c>
      <c r="B30" s="412"/>
      <c r="C30" s="412"/>
      <c r="D30" s="412"/>
      <c r="E30" s="412"/>
      <c r="F30" s="412"/>
      <c r="G30" s="411"/>
    </row>
    <row r="31" customFormat="false" ht="171" hidden="false" customHeight="false" outlineLevel="0" collapsed="false">
      <c r="A31" s="409" t="n">
        <v>14</v>
      </c>
      <c r="B31" s="409" t="s">
        <v>2373</v>
      </c>
      <c r="C31" s="410" t="s">
        <v>2374</v>
      </c>
      <c r="D31" s="410" t="s">
        <v>2375</v>
      </c>
      <c r="E31" s="410" t="s">
        <v>2376</v>
      </c>
      <c r="F31" s="409" t="s">
        <v>847</v>
      </c>
      <c r="G31" s="411"/>
    </row>
    <row r="32" customFormat="false" ht="156.75" hidden="false" customHeight="false" outlineLevel="0" collapsed="false">
      <c r="A32" s="409" t="n">
        <v>15</v>
      </c>
      <c r="B32" s="409" t="s">
        <v>2377</v>
      </c>
      <c r="C32" s="410" t="s">
        <v>2337</v>
      </c>
      <c r="D32" s="410" t="s">
        <v>2338</v>
      </c>
      <c r="E32" s="410" t="s">
        <v>2339</v>
      </c>
      <c r="F32" s="409" t="s">
        <v>847</v>
      </c>
      <c r="G32" s="411"/>
    </row>
    <row r="33" customFormat="false" ht="156.75" hidden="false" customHeight="false" outlineLevel="0" collapsed="false">
      <c r="A33" s="409" t="n">
        <v>16</v>
      </c>
      <c r="B33" s="409" t="s">
        <v>2378</v>
      </c>
      <c r="C33" s="410" t="s">
        <v>2341</v>
      </c>
      <c r="D33" s="410" t="s">
        <v>2379</v>
      </c>
      <c r="E33" s="410" t="s">
        <v>2380</v>
      </c>
      <c r="F33" s="409" t="s">
        <v>847</v>
      </c>
      <c r="G33" s="411"/>
    </row>
    <row r="34" customFormat="false" ht="156.75" hidden="false" customHeight="false" outlineLevel="0" collapsed="false">
      <c r="A34" s="409" t="n">
        <v>17</v>
      </c>
      <c r="B34" s="409" t="s">
        <v>2381</v>
      </c>
      <c r="C34" s="410" t="s">
        <v>2345</v>
      </c>
      <c r="D34" s="410" t="s">
        <v>2382</v>
      </c>
      <c r="E34" s="410" t="s">
        <v>2383</v>
      </c>
      <c r="F34" s="409" t="s">
        <v>847</v>
      </c>
      <c r="G34" s="411"/>
    </row>
    <row r="35" customFormat="false" ht="156.75" hidden="false" customHeight="false" outlineLevel="0" collapsed="false">
      <c r="A35" s="409" t="n">
        <v>18</v>
      </c>
      <c r="B35" s="409" t="s">
        <v>2384</v>
      </c>
      <c r="C35" s="410" t="s">
        <v>2349</v>
      </c>
      <c r="D35" s="410" t="s">
        <v>2385</v>
      </c>
      <c r="E35" s="410" t="s">
        <v>2386</v>
      </c>
      <c r="F35" s="409" t="s">
        <v>847</v>
      </c>
      <c r="G35" s="411"/>
    </row>
    <row r="36" customFormat="false" ht="156.75" hidden="false" customHeight="false" outlineLevel="0" collapsed="false">
      <c r="A36" s="409" t="n">
        <v>19</v>
      </c>
      <c r="B36" s="409" t="s">
        <v>2387</v>
      </c>
      <c r="C36" s="410" t="s">
        <v>2353</v>
      </c>
      <c r="D36" s="410" t="s">
        <v>2358</v>
      </c>
      <c r="E36" s="410" t="s">
        <v>2355</v>
      </c>
      <c r="F36" s="409" t="s">
        <v>847</v>
      </c>
      <c r="G36" s="411"/>
    </row>
    <row r="37" customFormat="false" ht="156.75" hidden="false" customHeight="false" outlineLevel="0" collapsed="false">
      <c r="A37" s="409" t="n">
        <v>20</v>
      </c>
      <c r="B37" s="409" t="s">
        <v>2388</v>
      </c>
      <c r="C37" s="410" t="s">
        <v>2357</v>
      </c>
      <c r="D37" s="410" t="s">
        <v>2389</v>
      </c>
      <c r="E37" s="410" t="s">
        <v>2359</v>
      </c>
      <c r="F37" s="409" t="s">
        <v>847</v>
      </c>
      <c r="G37" s="411"/>
    </row>
    <row r="38" customFormat="false" ht="171" hidden="false" customHeight="false" outlineLevel="0" collapsed="false">
      <c r="A38" s="409" t="n">
        <v>21</v>
      </c>
      <c r="B38" s="409" t="s">
        <v>2390</v>
      </c>
      <c r="C38" s="410" t="s">
        <v>2391</v>
      </c>
      <c r="D38" s="410" t="s">
        <v>2392</v>
      </c>
      <c r="E38" s="410" t="s">
        <v>2393</v>
      </c>
      <c r="F38" s="409" t="s">
        <v>847</v>
      </c>
      <c r="G38" s="411"/>
    </row>
    <row r="39" customFormat="false" ht="156.75" hidden="false" customHeight="false" outlineLevel="0" collapsed="false">
      <c r="A39" s="409" t="n">
        <v>22</v>
      </c>
      <c r="B39" s="409" t="s">
        <v>2394</v>
      </c>
      <c r="C39" s="410" t="s">
        <v>2395</v>
      </c>
      <c r="D39" s="410" t="s">
        <v>2396</v>
      </c>
      <c r="E39" s="410" t="s">
        <v>2397</v>
      </c>
      <c r="F39" s="409" t="s">
        <v>847</v>
      </c>
      <c r="G39" s="411"/>
    </row>
    <row r="40" customFormat="false" ht="156.75" hidden="false" customHeight="false" outlineLevel="0" collapsed="false">
      <c r="A40" s="409" t="n">
        <v>23</v>
      </c>
      <c r="B40" s="409" t="s">
        <v>2398</v>
      </c>
      <c r="C40" s="410" t="s">
        <v>2399</v>
      </c>
      <c r="D40" s="410" t="s">
        <v>2362</v>
      </c>
      <c r="E40" s="410" t="s">
        <v>2400</v>
      </c>
      <c r="F40" s="409" t="s">
        <v>847</v>
      </c>
      <c r="G40" s="411"/>
    </row>
    <row r="41" customFormat="false" ht="171" hidden="false" customHeight="false" outlineLevel="0" collapsed="false">
      <c r="A41" s="409" t="n">
        <v>24</v>
      </c>
      <c r="B41" s="409" t="s">
        <v>2401</v>
      </c>
      <c r="C41" s="410" t="s">
        <v>2402</v>
      </c>
      <c r="D41" s="410" t="s">
        <v>2403</v>
      </c>
      <c r="E41" s="410" t="s">
        <v>2404</v>
      </c>
      <c r="F41" s="409" t="s">
        <v>847</v>
      </c>
      <c r="G41" s="411"/>
    </row>
    <row r="42" customFormat="false" ht="171" hidden="false" customHeight="false" outlineLevel="0" collapsed="false">
      <c r="A42" s="409" t="n">
        <v>25</v>
      </c>
      <c r="B42" s="409" t="s">
        <v>2405</v>
      </c>
      <c r="C42" s="410" t="s">
        <v>2369</v>
      </c>
      <c r="D42" s="410" t="s">
        <v>2406</v>
      </c>
      <c r="E42" s="410" t="s">
        <v>2407</v>
      </c>
      <c r="F42" s="409" t="s">
        <v>847</v>
      </c>
      <c r="G42" s="411"/>
    </row>
    <row r="43" customFormat="false" ht="18" hidden="false" customHeight="false" outlineLevel="0" collapsed="false">
      <c r="A43" s="412" t="s">
        <v>2408</v>
      </c>
      <c r="B43" s="412"/>
      <c r="C43" s="412"/>
      <c r="D43" s="412"/>
      <c r="E43" s="412"/>
      <c r="F43" s="412"/>
      <c r="G43" s="411"/>
    </row>
    <row r="44" customFormat="false" ht="156.75" hidden="false" customHeight="false" outlineLevel="0" collapsed="false">
      <c r="A44" s="409" t="n">
        <v>26</v>
      </c>
      <c r="B44" s="409" t="s">
        <v>2409</v>
      </c>
      <c r="C44" s="410" t="s">
        <v>2374</v>
      </c>
      <c r="D44" s="410" t="s">
        <v>2410</v>
      </c>
      <c r="E44" s="410" t="s">
        <v>2411</v>
      </c>
      <c r="F44" s="409" t="s">
        <v>847</v>
      </c>
      <c r="G44" s="411"/>
    </row>
    <row r="45" customFormat="false" ht="156.75" hidden="false" customHeight="false" outlineLevel="0" collapsed="false">
      <c r="A45" s="409" t="n">
        <v>27</v>
      </c>
      <c r="B45" s="409" t="s">
        <v>2412</v>
      </c>
      <c r="C45" s="410" t="s">
        <v>2337</v>
      </c>
      <c r="D45" s="410" t="s">
        <v>2338</v>
      </c>
      <c r="E45" s="410" t="s">
        <v>2413</v>
      </c>
      <c r="F45" s="409" t="s">
        <v>847</v>
      </c>
      <c r="G45" s="411"/>
    </row>
    <row r="46" customFormat="false" ht="156.75" hidden="false" customHeight="false" outlineLevel="0" collapsed="false">
      <c r="A46" s="409" t="n">
        <v>28</v>
      </c>
      <c r="B46" s="409" t="s">
        <v>2414</v>
      </c>
      <c r="C46" s="410" t="s">
        <v>2341</v>
      </c>
      <c r="D46" s="410" t="s">
        <v>2415</v>
      </c>
      <c r="E46" s="410" t="s">
        <v>2416</v>
      </c>
      <c r="F46" s="409" t="s">
        <v>847</v>
      </c>
      <c r="G46" s="411"/>
    </row>
    <row r="47" customFormat="false" ht="156.75" hidden="false" customHeight="false" outlineLevel="0" collapsed="false">
      <c r="A47" s="409" t="n">
        <v>29</v>
      </c>
      <c r="B47" s="409" t="s">
        <v>2417</v>
      </c>
      <c r="C47" s="410" t="s">
        <v>2345</v>
      </c>
      <c r="D47" s="410" t="s">
        <v>2418</v>
      </c>
      <c r="E47" s="410" t="s">
        <v>2419</v>
      </c>
      <c r="F47" s="409" t="s">
        <v>847</v>
      </c>
      <c r="G47" s="411"/>
    </row>
    <row r="48" customFormat="false" ht="156.75" hidden="false" customHeight="false" outlineLevel="0" collapsed="false">
      <c r="A48" s="409" t="n">
        <v>30</v>
      </c>
      <c r="B48" s="409" t="s">
        <v>2420</v>
      </c>
      <c r="C48" s="410" t="s">
        <v>2349</v>
      </c>
      <c r="D48" s="410" t="s">
        <v>2421</v>
      </c>
      <c r="E48" s="410" t="s">
        <v>2422</v>
      </c>
      <c r="F48" s="409" t="s">
        <v>847</v>
      </c>
      <c r="G48" s="411"/>
    </row>
    <row r="49" customFormat="false" ht="156.75" hidden="false" customHeight="false" outlineLevel="0" collapsed="false">
      <c r="A49" s="409" t="n">
        <v>31</v>
      </c>
      <c r="B49" s="409" t="s">
        <v>2423</v>
      </c>
      <c r="C49" s="410" t="s">
        <v>2353</v>
      </c>
      <c r="D49" s="410" t="s">
        <v>2358</v>
      </c>
      <c r="E49" s="410" t="s">
        <v>2355</v>
      </c>
      <c r="F49" s="409" t="s">
        <v>847</v>
      </c>
      <c r="G49" s="411"/>
    </row>
    <row r="50" customFormat="false" ht="156.75" hidden="false" customHeight="false" outlineLevel="0" collapsed="false">
      <c r="A50" s="409" t="n">
        <v>32</v>
      </c>
      <c r="B50" s="409" t="s">
        <v>2424</v>
      </c>
      <c r="C50" s="410" t="s">
        <v>2357</v>
      </c>
      <c r="D50" s="410" t="s">
        <v>2389</v>
      </c>
      <c r="E50" s="410" t="s">
        <v>2359</v>
      </c>
      <c r="F50" s="409" t="s">
        <v>847</v>
      </c>
      <c r="G50" s="411"/>
    </row>
    <row r="51" customFormat="false" ht="156.75" hidden="false" customHeight="false" outlineLevel="0" collapsed="false">
      <c r="A51" s="409" t="n">
        <v>33</v>
      </c>
      <c r="B51" s="409" t="s">
        <v>2425</v>
      </c>
      <c r="C51" s="410" t="s">
        <v>2391</v>
      </c>
      <c r="D51" s="410" t="s">
        <v>2426</v>
      </c>
      <c r="E51" s="410" t="s">
        <v>2427</v>
      </c>
      <c r="F51" s="409" t="s">
        <v>847</v>
      </c>
      <c r="G51" s="411"/>
    </row>
    <row r="52" customFormat="false" ht="156.75" hidden="false" customHeight="false" outlineLevel="0" collapsed="false">
      <c r="A52" s="409" t="n">
        <v>34</v>
      </c>
      <c r="B52" s="409" t="s">
        <v>2428</v>
      </c>
      <c r="C52" s="410" t="s">
        <v>2429</v>
      </c>
      <c r="D52" s="410" t="s">
        <v>2430</v>
      </c>
      <c r="E52" s="410" t="s">
        <v>2431</v>
      </c>
      <c r="F52" s="409" t="s">
        <v>847</v>
      </c>
      <c r="G52" s="411"/>
    </row>
    <row r="53" customFormat="false" ht="156.75" hidden="false" customHeight="false" outlineLevel="0" collapsed="false">
      <c r="A53" s="409" t="n">
        <v>35</v>
      </c>
      <c r="B53" s="409" t="s">
        <v>2432</v>
      </c>
      <c r="C53" s="410" t="s">
        <v>2361</v>
      </c>
      <c r="D53" s="410" t="s">
        <v>2362</v>
      </c>
      <c r="E53" s="410" t="s">
        <v>2363</v>
      </c>
      <c r="F53" s="409" t="s">
        <v>847</v>
      </c>
      <c r="G53" s="411"/>
    </row>
    <row r="54" customFormat="false" ht="171" hidden="false" customHeight="false" outlineLevel="0" collapsed="false">
      <c r="A54" s="409" t="n">
        <v>36</v>
      </c>
      <c r="B54" s="409" t="s">
        <v>2433</v>
      </c>
      <c r="C54" s="410" t="s">
        <v>2369</v>
      </c>
      <c r="D54" s="410" t="s">
        <v>2434</v>
      </c>
      <c r="E54" s="410" t="s">
        <v>2435</v>
      </c>
      <c r="F54" s="409" t="s">
        <v>847</v>
      </c>
      <c r="G54" s="411"/>
    </row>
    <row r="55" customFormat="false" ht="171" hidden="false" customHeight="false" outlineLevel="0" collapsed="false">
      <c r="A55" s="409" t="n">
        <v>37</v>
      </c>
      <c r="B55" s="409" t="s">
        <v>2436</v>
      </c>
      <c r="C55" s="410" t="s">
        <v>2369</v>
      </c>
      <c r="D55" s="410" t="s">
        <v>2437</v>
      </c>
      <c r="E55" s="410" t="s">
        <v>2438</v>
      </c>
      <c r="F55" s="409" t="s">
        <v>847</v>
      </c>
      <c r="G55" s="411"/>
    </row>
    <row r="56" customFormat="false" ht="18" hidden="false" customHeight="false" outlineLevel="0" collapsed="false">
      <c r="A56" s="412" t="s">
        <v>2439</v>
      </c>
      <c r="B56" s="412"/>
      <c r="C56" s="412"/>
      <c r="D56" s="412"/>
      <c r="E56" s="412"/>
      <c r="F56" s="412"/>
      <c r="G56" s="411"/>
    </row>
    <row r="57" customFormat="false" ht="156.75" hidden="false" customHeight="false" outlineLevel="0" collapsed="false">
      <c r="A57" s="409" t="n">
        <v>38</v>
      </c>
      <c r="B57" s="409" t="s">
        <v>2440</v>
      </c>
      <c r="C57" s="410" t="s">
        <v>2374</v>
      </c>
      <c r="D57" s="410" t="s">
        <v>2441</v>
      </c>
      <c r="E57" s="410" t="s">
        <v>2442</v>
      </c>
      <c r="F57" s="409" t="s">
        <v>847</v>
      </c>
      <c r="G57" s="411"/>
    </row>
    <row r="58" customFormat="false" ht="156.75" hidden="false" customHeight="false" outlineLevel="0" collapsed="false">
      <c r="A58" s="409" t="n">
        <v>39</v>
      </c>
      <c r="B58" s="409" t="s">
        <v>2443</v>
      </c>
      <c r="C58" s="410" t="s">
        <v>2337</v>
      </c>
      <c r="D58" s="410" t="s">
        <v>2338</v>
      </c>
      <c r="E58" s="410" t="s">
        <v>2444</v>
      </c>
      <c r="F58" s="409" t="s">
        <v>847</v>
      </c>
      <c r="G58" s="411"/>
    </row>
    <row r="59" customFormat="false" ht="156.75" hidden="false" customHeight="false" outlineLevel="0" collapsed="false">
      <c r="A59" s="409" t="n">
        <v>40</v>
      </c>
      <c r="B59" s="409" t="s">
        <v>2445</v>
      </c>
      <c r="C59" s="410" t="s">
        <v>2341</v>
      </c>
      <c r="D59" s="410" t="s">
        <v>2415</v>
      </c>
      <c r="E59" s="410" t="s">
        <v>2446</v>
      </c>
      <c r="F59" s="409" t="s">
        <v>847</v>
      </c>
      <c r="G59" s="411"/>
    </row>
    <row r="60" customFormat="false" ht="156.75" hidden="false" customHeight="false" outlineLevel="0" collapsed="false">
      <c r="A60" s="409" t="n">
        <v>41</v>
      </c>
      <c r="B60" s="409" t="s">
        <v>2447</v>
      </c>
      <c r="C60" s="410" t="s">
        <v>2345</v>
      </c>
      <c r="D60" s="410" t="s">
        <v>2448</v>
      </c>
      <c r="E60" s="410" t="s">
        <v>2449</v>
      </c>
      <c r="F60" s="409" t="s">
        <v>847</v>
      </c>
      <c r="G60" s="411"/>
    </row>
    <row r="61" customFormat="false" ht="156.75" hidden="false" customHeight="false" outlineLevel="0" collapsed="false">
      <c r="A61" s="409" t="n">
        <v>42</v>
      </c>
      <c r="B61" s="409" t="s">
        <v>2450</v>
      </c>
      <c r="C61" s="410" t="s">
        <v>2349</v>
      </c>
      <c r="D61" s="410" t="s">
        <v>2451</v>
      </c>
      <c r="E61" s="410" t="s">
        <v>2452</v>
      </c>
      <c r="F61" s="409" t="s">
        <v>847</v>
      </c>
      <c r="G61" s="411"/>
    </row>
    <row r="62" customFormat="false" ht="156.75" hidden="false" customHeight="false" outlineLevel="0" collapsed="false">
      <c r="A62" s="409" t="n">
        <v>43</v>
      </c>
      <c r="B62" s="409" t="s">
        <v>2453</v>
      </c>
      <c r="C62" s="410" t="s">
        <v>2353</v>
      </c>
      <c r="D62" s="410" t="s">
        <v>2454</v>
      </c>
      <c r="E62" s="410" t="s">
        <v>2455</v>
      </c>
      <c r="F62" s="409" t="s">
        <v>847</v>
      </c>
      <c r="G62" s="411"/>
    </row>
    <row r="63" customFormat="false" ht="156.75" hidden="false" customHeight="false" outlineLevel="0" collapsed="false">
      <c r="A63" s="409" t="n">
        <v>44</v>
      </c>
      <c r="B63" s="409" t="s">
        <v>2456</v>
      </c>
      <c r="C63" s="410" t="s">
        <v>2357</v>
      </c>
      <c r="D63" s="410" t="s">
        <v>2389</v>
      </c>
      <c r="E63" s="410" t="s">
        <v>2359</v>
      </c>
      <c r="F63" s="409" t="s">
        <v>847</v>
      </c>
      <c r="G63" s="411"/>
    </row>
    <row r="64" customFormat="false" ht="156.75" hidden="false" customHeight="false" outlineLevel="0" collapsed="false">
      <c r="A64" s="409" t="n">
        <v>45</v>
      </c>
      <c r="B64" s="409" t="s">
        <v>2457</v>
      </c>
      <c r="C64" s="410" t="s">
        <v>2429</v>
      </c>
      <c r="D64" s="410" t="s">
        <v>2458</v>
      </c>
      <c r="E64" s="410" t="s">
        <v>2459</v>
      </c>
      <c r="F64" s="409" t="s">
        <v>847</v>
      </c>
      <c r="G64" s="411"/>
    </row>
    <row r="65" customFormat="false" ht="156.75" hidden="false" customHeight="false" outlineLevel="0" collapsed="false">
      <c r="A65" s="409" t="n">
        <v>46</v>
      </c>
      <c r="B65" s="409" t="s">
        <v>2460</v>
      </c>
      <c r="C65" s="410" t="s">
        <v>2361</v>
      </c>
      <c r="D65" s="410" t="s">
        <v>2362</v>
      </c>
      <c r="E65" s="410" t="s">
        <v>2363</v>
      </c>
      <c r="F65" s="409" t="s">
        <v>847</v>
      </c>
      <c r="G65" s="411"/>
    </row>
    <row r="66" customFormat="false" ht="171" hidden="false" customHeight="false" outlineLevel="0" collapsed="false">
      <c r="A66" s="409" t="n">
        <v>47</v>
      </c>
      <c r="B66" s="409" t="s">
        <v>2461</v>
      </c>
      <c r="C66" s="410" t="s">
        <v>2369</v>
      </c>
      <c r="D66" s="410" t="s">
        <v>2434</v>
      </c>
      <c r="E66" s="410" t="s">
        <v>2435</v>
      </c>
      <c r="F66" s="409" t="s">
        <v>847</v>
      </c>
      <c r="G66" s="411"/>
    </row>
    <row r="67" customFormat="false" ht="18" hidden="false" customHeight="false" outlineLevel="0" collapsed="false">
      <c r="A67" s="412" t="s">
        <v>2462</v>
      </c>
      <c r="B67" s="412"/>
      <c r="C67" s="412"/>
      <c r="D67" s="412"/>
      <c r="E67" s="412"/>
      <c r="F67" s="412"/>
      <c r="G67" s="411"/>
    </row>
    <row r="68" customFormat="false" ht="185.25" hidden="false" customHeight="false" outlineLevel="0" collapsed="false">
      <c r="A68" s="409" t="n">
        <v>48</v>
      </c>
      <c r="B68" s="409" t="s">
        <v>2463</v>
      </c>
      <c r="C68" s="410" t="s">
        <v>2374</v>
      </c>
      <c r="D68" s="410" t="s">
        <v>2464</v>
      </c>
      <c r="E68" s="410" t="s">
        <v>2465</v>
      </c>
      <c r="F68" s="409" t="s">
        <v>847</v>
      </c>
      <c r="G68" s="411"/>
    </row>
    <row r="69" customFormat="false" ht="185.25" hidden="false" customHeight="false" outlineLevel="0" collapsed="false">
      <c r="A69" s="409" t="n">
        <v>49</v>
      </c>
      <c r="B69" s="409" t="s">
        <v>2466</v>
      </c>
      <c r="C69" s="410" t="s">
        <v>2349</v>
      </c>
      <c r="D69" s="410" t="s">
        <v>2467</v>
      </c>
      <c r="E69" s="410" t="s">
        <v>2468</v>
      </c>
      <c r="F69" s="409" t="s">
        <v>847</v>
      </c>
      <c r="G69" s="411"/>
    </row>
    <row r="70" customFormat="false" ht="185.25" hidden="false" customHeight="false" outlineLevel="0" collapsed="false">
      <c r="A70" s="409" t="n">
        <v>50</v>
      </c>
      <c r="B70" s="409" t="s">
        <v>2469</v>
      </c>
      <c r="C70" s="410" t="s">
        <v>2353</v>
      </c>
      <c r="D70" s="410" t="s">
        <v>2470</v>
      </c>
      <c r="E70" s="410" t="s">
        <v>2471</v>
      </c>
      <c r="F70" s="409" t="s">
        <v>847</v>
      </c>
      <c r="G70" s="411"/>
    </row>
    <row r="71" customFormat="false" ht="18" hidden="false" customHeight="false" outlineLevel="0" collapsed="false">
      <c r="A71" s="412" t="s">
        <v>2472</v>
      </c>
      <c r="B71" s="412"/>
      <c r="C71" s="412"/>
      <c r="D71" s="412"/>
      <c r="E71" s="412"/>
      <c r="F71" s="412"/>
      <c r="G71" s="411"/>
    </row>
    <row r="72" customFormat="false" ht="156.75" hidden="false" customHeight="false" outlineLevel="0" collapsed="false">
      <c r="A72" s="409" t="n">
        <v>51</v>
      </c>
      <c r="B72" s="409" t="s">
        <v>2473</v>
      </c>
      <c r="C72" s="410" t="s">
        <v>2337</v>
      </c>
      <c r="D72" s="410" t="s">
        <v>2474</v>
      </c>
      <c r="E72" s="410" t="s">
        <v>2475</v>
      </c>
      <c r="F72" s="409" t="s">
        <v>847</v>
      </c>
      <c r="G72" s="411"/>
    </row>
    <row r="73" customFormat="false" ht="156.75" hidden="false" customHeight="false" outlineLevel="0" collapsed="false">
      <c r="A73" s="409" t="n">
        <v>52</v>
      </c>
      <c r="B73" s="409" t="s">
        <v>2476</v>
      </c>
      <c r="C73" s="410" t="s">
        <v>2477</v>
      </c>
      <c r="D73" s="410" t="s">
        <v>2478</v>
      </c>
      <c r="E73" s="410" t="s">
        <v>2479</v>
      </c>
      <c r="F73" s="409" t="s">
        <v>847</v>
      </c>
      <c r="G73" s="411"/>
    </row>
    <row r="74" customFormat="false" ht="171" hidden="false" customHeight="false" outlineLevel="0" collapsed="false">
      <c r="A74" s="409" t="n">
        <v>53</v>
      </c>
      <c r="B74" s="409" t="s">
        <v>2480</v>
      </c>
      <c r="C74" s="410" t="s">
        <v>2353</v>
      </c>
      <c r="D74" s="410" t="s">
        <v>2481</v>
      </c>
      <c r="E74" s="410" t="s">
        <v>2482</v>
      </c>
      <c r="F74" s="409" t="s">
        <v>847</v>
      </c>
      <c r="G74" s="411"/>
    </row>
    <row r="75" customFormat="false" ht="171" hidden="false" customHeight="false" outlineLevel="0" collapsed="false">
      <c r="A75" s="409" t="n">
        <v>54</v>
      </c>
      <c r="B75" s="409" t="s">
        <v>2483</v>
      </c>
      <c r="C75" s="410" t="s">
        <v>2484</v>
      </c>
      <c r="D75" s="410" t="s">
        <v>2485</v>
      </c>
      <c r="E75" s="410" t="s">
        <v>2486</v>
      </c>
      <c r="F75" s="409" t="s">
        <v>847</v>
      </c>
      <c r="G75" s="411"/>
      <c r="H75" s="387" t="s">
        <v>911</v>
      </c>
    </row>
    <row r="76" customFormat="false" ht="171" hidden="false" customHeight="false" outlineLevel="0" collapsed="false">
      <c r="A76" s="409" t="n">
        <v>55</v>
      </c>
      <c r="B76" s="409" t="s">
        <v>2487</v>
      </c>
      <c r="C76" s="410" t="s">
        <v>2488</v>
      </c>
      <c r="D76" s="410" t="s">
        <v>2489</v>
      </c>
      <c r="E76" s="410" t="s">
        <v>2490</v>
      </c>
      <c r="F76" s="409" t="s">
        <v>847</v>
      </c>
      <c r="G76" s="411"/>
      <c r="H76" s="387" t="s">
        <v>911</v>
      </c>
    </row>
    <row r="77" customFormat="false" ht="185.25" hidden="false" customHeight="false" outlineLevel="0" collapsed="false">
      <c r="A77" s="409" t="n">
        <v>56</v>
      </c>
      <c r="B77" s="409" t="s">
        <v>2491</v>
      </c>
      <c r="C77" s="410" t="s">
        <v>2492</v>
      </c>
      <c r="D77" s="410" t="s">
        <v>2493</v>
      </c>
      <c r="E77" s="410" t="s">
        <v>2494</v>
      </c>
      <c r="F77" s="409" t="s">
        <v>847</v>
      </c>
      <c r="G77" s="411"/>
      <c r="H77" s="387" t="s">
        <v>911</v>
      </c>
    </row>
    <row r="78" customFormat="false" ht="171" hidden="false" customHeight="false" outlineLevel="0" collapsed="false">
      <c r="A78" s="409" t="n">
        <v>57</v>
      </c>
      <c r="B78" s="409" t="s">
        <v>2495</v>
      </c>
      <c r="C78" s="410" t="s">
        <v>2496</v>
      </c>
      <c r="D78" s="410" t="s">
        <v>2497</v>
      </c>
      <c r="E78" s="410" t="s">
        <v>2494</v>
      </c>
      <c r="F78" s="409" t="s">
        <v>847</v>
      </c>
      <c r="G78" s="411"/>
      <c r="H78" s="387" t="s">
        <v>911</v>
      </c>
    </row>
    <row r="79" customFormat="false" ht="185.25" hidden="false" customHeight="false" outlineLevel="0" collapsed="false">
      <c r="A79" s="409" t="n">
        <v>58</v>
      </c>
      <c r="B79" s="409" t="s">
        <v>2498</v>
      </c>
      <c r="C79" s="410" t="s">
        <v>2499</v>
      </c>
      <c r="D79" s="410" t="s">
        <v>2500</v>
      </c>
      <c r="E79" s="410" t="s">
        <v>2501</v>
      </c>
      <c r="F79" s="409" t="s">
        <v>847</v>
      </c>
      <c r="G79" s="411"/>
      <c r="H79" s="387" t="s">
        <v>911</v>
      </c>
    </row>
    <row r="80" customFormat="false" ht="185.25" hidden="false" customHeight="false" outlineLevel="0" collapsed="false">
      <c r="A80" s="409" t="n">
        <v>59</v>
      </c>
      <c r="B80" s="409" t="s">
        <v>2502</v>
      </c>
      <c r="C80" s="410" t="s">
        <v>2503</v>
      </c>
      <c r="D80" s="410" t="s">
        <v>2504</v>
      </c>
      <c r="E80" s="410" t="s">
        <v>2505</v>
      </c>
      <c r="F80" s="409" t="s">
        <v>847</v>
      </c>
      <c r="G80" s="411"/>
      <c r="H80" s="387" t="s">
        <v>911</v>
      </c>
    </row>
    <row r="81" customFormat="false" ht="18" hidden="false" customHeight="false" outlineLevel="0" collapsed="false">
      <c r="A81" s="413" t="s">
        <v>2506</v>
      </c>
      <c r="B81" s="413"/>
      <c r="C81" s="413"/>
      <c r="D81" s="413"/>
      <c r="E81" s="413"/>
      <c r="F81" s="413"/>
      <c r="G81" s="411"/>
    </row>
    <row r="82" customFormat="false" ht="156.75" hidden="false" customHeight="false" outlineLevel="0" collapsed="false">
      <c r="A82" s="409" t="n">
        <v>60</v>
      </c>
      <c r="B82" s="409" t="s">
        <v>2507</v>
      </c>
      <c r="C82" s="410" t="s">
        <v>2508</v>
      </c>
      <c r="D82" s="410" t="s">
        <v>2509</v>
      </c>
      <c r="E82" s="410" t="s">
        <v>2510</v>
      </c>
      <c r="F82" s="409" t="s">
        <v>847</v>
      </c>
      <c r="G82" s="411"/>
      <c r="H82" s="387" t="s">
        <v>911</v>
      </c>
    </row>
    <row r="83" customFormat="false" ht="156.75" hidden="false" customHeight="false" outlineLevel="0" collapsed="false">
      <c r="A83" s="409" t="n">
        <v>61</v>
      </c>
      <c r="B83" s="409" t="s">
        <v>2511</v>
      </c>
      <c r="C83" s="410" t="s">
        <v>2512</v>
      </c>
      <c r="D83" s="410" t="s">
        <v>2513</v>
      </c>
      <c r="E83" s="410" t="s">
        <v>2514</v>
      </c>
      <c r="F83" s="409" t="s">
        <v>847</v>
      </c>
      <c r="G83" s="411"/>
      <c r="H83" s="387" t="s">
        <v>911</v>
      </c>
    </row>
    <row r="84" customFormat="false" ht="171" hidden="false" customHeight="false" outlineLevel="0" collapsed="false">
      <c r="A84" s="409" t="n">
        <v>62</v>
      </c>
      <c r="B84" s="409" t="s">
        <v>2515</v>
      </c>
      <c r="C84" s="410" t="s">
        <v>2516</v>
      </c>
      <c r="D84" s="410" t="s">
        <v>2517</v>
      </c>
      <c r="E84" s="410" t="s">
        <v>2518</v>
      </c>
      <c r="F84" s="409" t="s">
        <v>847</v>
      </c>
      <c r="G84" s="411"/>
      <c r="H84" s="387" t="s">
        <v>911</v>
      </c>
    </row>
    <row r="85" customFormat="false" ht="171" hidden="false" customHeight="false" outlineLevel="0" collapsed="false">
      <c r="A85" s="409" t="n">
        <v>63</v>
      </c>
      <c r="B85" s="409" t="s">
        <v>2519</v>
      </c>
      <c r="C85" s="410" t="s">
        <v>2520</v>
      </c>
      <c r="D85" s="410" t="s">
        <v>2521</v>
      </c>
      <c r="E85" s="410" t="s">
        <v>2522</v>
      </c>
      <c r="F85" s="409" t="s">
        <v>847</v>
      </c>
      <c r="G85" s="411"/>
      <c r="H85" s="387" t="s">
        <v>911</v>
      </c>
    </row>
    <row r="86" customFormat="false" ht="156.75" hidden="false" customHeight="false" outlineLevel="0" collapsed="false">
      <c r="A86" s="409" t="n">
        <v>64</v>
      </c>
      <c r="B86" s="409" t="s">
        <v>2523</v>
      </c>
      <c r="C86" s="410" t="s">
        <v>2524</v>
      </c>
      <c r="D86" s="410" t="s">
        <v>2525</v>
      </c>
      <c r="E86" s="410" t="s">
        <v>2526</v>
      </c>
      <c r="F86" s="409" t="s">
        <v>847</v>
      </c>
      <c r="G86" s="411"/>
      <c r="H86" s="387" t="s">
        <v>911</v>
      </c>
    </row>
    <row r="87" customFormat="false" ht="171" hidden="false" customHeight="false" outlineLevel="0" collapsed="false">
      <c r="A87" s="409" t="n">
        <v>65</v>
      </c>
      <c r="B87" s="409" t="s">
        <v>2527</v>
      </c>
      <c r="C87" s="410" t="s">
        <v>2528</v>
      </c>
      <c r="D87" s="410" t="s">
        <v>2529</v>
      </c>
      <c r="E87" s="410" t="s">
        <v>2530</v>
      </c>
      <c r="F87" s="409" t="s">
        <v>847</v>
      </c>
      <c r="G87" s="411"/>
      <c r="H87" s="387" t="s">
        <v>911</v>
      </c>
    </row>
    <row r="88" customFormat="false" ht="156.75" hidden="false" customHeight="false" outlineLevel="0" collapsed="false">
      <c r="A88" s="409" t="n">
        <v>66</v>
      </c>
      <c r="B88" s="409" t="s">
        <v>2531</v>
      </c>
      <c r="C88" s="410" t="s">
        <v>2532</v>
      </c>
      <c r="D88" s="410" t="s">
        <v>2533</v>
      </c>
      <c r="E88" s="410" t="s">
        <v>2534</v>
      </c>
      <c r="F88" s="409" t="s">
        <v>847</v>
      </c>
      <c r="G88" s="411"/>
      <c r="H88" s="387" t="s">
        <v>911</v>
      </c>
    </row>
    <row r="89" customFormat="false" ht="171" hidden="false" customHeight="false" outlineLevel="0" collapsed="false">
      <c r="A89" s="409" t="n">
        <v>67</v>
      </c>
      <c r="B89" s="409" t="s">
        <v>2535</v>
      </c>
      <c r="C89" s="410" t="s">
        <v>2536</v>
      </c>
      <c r="D89" s="410" t="s">
        <v>2537</v>
      </c>
      <c r="E89" s="410" t="s">
        <v>2538</v>
      </c>
      <c r="F89" s="409" t="s">
        <v>847</v>
      </c>
      <c r="G89" s="411"/>
      <c r="H89" s="387" t="s">
        <v>911</v>
      </c>
    </row>
    <row r="90" customFormat="false" ht="156.75" hidden="false" customHeight="false" outlineLevel="0" collapsed="false">
      <c r="A90" s="409" t="n">
        <v>68</v>
      </c>
      <c r="B90" s="409" t="s">
        <v>2539</v>
      </c>
      <c r="C90" s="410" t="s">
        <v>2540</v>
      </c>
      <c r="D90" s="410" t="s">
        <v>2541</v>
      </c>
      <c r="E90" s="410" t="s">
        <v>2542</v>
      </c>
      <c r="F90" s="409" t="s">
        <v>847</v>
      </c>
      <c r="G90" s="411"/>
      <c r="H90" s="387" t="s">
        <v>911</v>
      </c>
    </row>
    <row r="91" customFormat="false" ht="156.75" hidden="false" customHeight="false" outlineLevel="0" collapsed="false">
      <c r="A91" s="409" t="n">
        <v>69</v>
      </c>
      <c r="B91" s="409" t="s">
        <v>2543</v>
      </c>
      <c r="C91" s="410" t="s">
        <v>2544</v>
      </c>
      <c r="D91" s="410" t="s">
        <v>2545</v>
      </c>
      <c r="E91" s="410" t="s">
        <v>2546</v>
      </c>
      <c r="F91" s="409" t="s">
        <v>847</v>
      </c>
      <c r="G91" s="411"/>
      <c r="H91" s="387" t="s">
        <v>911</v>
      </c>
    </row>
    <row r="92" customFormat="false" ht="171" hidden="false" customHeight="false" outlineLevel="0" collapsed="false">
      <c r="A92" s="409" t="n">
        <v>70</v>
      </c>
      <c r="B92" s="409" t="s">
        <v>2547</v>
      </c>
      <c r="C92" s="410" t="s">
        <v>2548</v>
      </c>
      <c r="D92" s="410" t="s">
        <v>2549</v>
      </c>
      <c r="E92" s="410" t="s">
        <v>2550</v>
      </c>
      <c r="F92" s="409" t="s">
        <v>847</v>
      </c>
      <c r="G92" s="411"/>
      <c r="H92" s="387" t="s">
        <v>911</v>
      </c>
    </row>
    <row r="93" customFormat="false" ht="171" hidden="false" customHeight="false" outlineLevel="0" collapsed="false">
      <c r="A93" s="409" t="n">
        <v>71</v>
      </c>
      <c r="B93" s="409" t="s">
        <v>2551</v>
      </c>
      <c r="C93" s="410" t="s">
        <v>2552</v>
      </c>
      <c r="D93" s="410" t="s">
        <v>2553</v>
      </c>
      <c r="E93" s="410" t="s">
        <v>2554</v>
      </c>
      <c r="F93" s="409" t="s">
        <v>847</v>
      </c>
      <c r="G93" s="411"/>
      <c r="H93" s="387" t="s">
        <v>911</v>
      </c>
    </row>
    <row r="94" customFormat="false" ht="171" hidden="false" customHeight="false" outlineLevel="0" collapsed="false">
      <c r="A94" s="409" t="n">
        <v>72</v>
      </c>
      <c r="B94" s="409" t="s">
        <v>2555</v>
      </c>
      <c r="C94" s="410" t="s">
        <v>2556</v>
      </c>
      <c r="D94" s="410" t="s">
        <v>2557</v>
      </c>
      <c r="E94" s="410" t="s">
        <v>2558</v>
      </c>
      <c r="F94" s="409" t="s">
        <v>847</v>
      </c>
      <c r="G94" s="411"/>
      <c r="H94" s="387" t="s">
        <v>911</v>
      </c>
    </row>
    <row r="95" customFormat="false" ht="171" hidden="false" customHeight="false" outlineLevel="0" collapsed="false">
      <c r="A95" s="409" t="n">
        <v>73</v>
      </c>
      <c r="B95" s="409" t="s">
        <v>2559</v>
      </c>
      <c r="C95" s="410" t="s">
        <v>2560</v>
      </c>
      <c r="D95" s="410" t="s">
        <v>2561</v>
      </c>
      <c r="E95" s="410" t="s">
        <v>2562</v>
      </c>
      <c r="F95" s="409" t="s">
        <v>847</v>
      </c>
      <c r="G95" s="411"/>
      <c r="H95" s="387" t="s">
        <v>911</v>
      </c>
    </row>
    <row r="96" customFormat="false" ht="156.75" hidden="false" customHeight="false" outlineLevel="0" collapsed="false">
      <c r="A96" s="409" t="n">
        <v>74</v>
      </c>
      <c r="B96" s="409" t="s">
        <v>2563</v>
      </c>
      <c r="C96" s="410" t="s">
        <v>2564</v>
      </c>
      <c r="D96" s="410" t="s">
        <v>2565</v>
      </c>
      <c r="E96" s="410" t="s">
        <v>2566</v>
      </c>
      <c r="F96" s="409" t="s">
        <v>847</v>
      </c>
      <c r="G96" s="411"/>
      <c r="H96" s="387" t="s">
        <v>911</v>
      </c>
    </row>
    <row r="97" customFormat="false" ht="171" hidden="false" customHeight="false" outlineLevel="0" collapsed="false">
      <c r="A97" s="409" t="n">
        <v>75</v>
      </c>
      <c r="B97" s="409" t="s">
        <v>2567</v>
      </c>
      <c r="C97" s="410" t="s">
        <v>2556</v>
      </c>
      <c r="D97" s="410" t="s">
        <v>2568</v>
      </c>
      <c r="E97" s="410" t="s">
        <v>2569</v>
      </c>
      <c r="F97" s="409" t="s">
        <v>847</v>
      </c>
      <c r="G97" s="411"/>
      <c r="H97" s="387" t="s">
        <v>911</v>
      </c>
    </row>
    <row r="98" customFormat="false" ht="171" hidden="false" customHeight="false" outlineLevel="0" collapsed="false">
      <c r="A98" s="409" t="n">
        <v>76</v>
      </c>
      <c r="B98" s="409" t="s">
        <v>2570</v>
      </c>
      <c r="C98" s="410" t="s">
        <v>2571</v>
      </c>
      <c r="D98" s="410" t="s">
        <v>2572</v>
      </c>
      <c r="E98" s="410" t="s">
        <v>2573</v>
      </c>
      <c r="F98" s="409" t="s">
        <v>847</v>
      </c>
      <c r="G98" s="411"/>
      <c r="H98" s="387" t="s">
        <v>911</v>
      </c>
    </row>
    <row r="99" customFormat="false" ht="171" hidden="false" customHeight="false" outlineLevel="0" collapsed="false">
      <c r="A99" s="409" t="n">
        <v>77</v>
      </c>
      <c r="B99" s="409" t="s">
        <v>2574</v>
      </c>
      <c r="C99" s="410" t="s">
        <v>2571</v>
      </c>
      <c r="D99" s="410" t="s">
        <v>2575</v>
      </c>
      <c r="E99" s="410" t="s">
        <v>2576</v>
      </c>
      <c r="F99" s="409" t="s">
        <v>847</v>
      </c>
      <c r="G99" s="411"/>
      <c r="H99" s="387" t="s">
        <v>911</v>
      </c>
    </row>
    <row r="100" customFormat="false" ht="18" hidden="false" customHeight="false" outlineLevel="0" collapsed="false">
      <c r="A100" s="412" t="s">
        <v>2577</v>
      </c>
      <c r="B100" s="412"/>
      <c r="C100" s="412"/>
      <c r="D100" s="412"/>
      <c r="E100" s="412"/>
      <c r="F100" s="412"/>
      <c r="G100" s="411"/>
    </row>
    <row r="101" customFormat="false" ht="171" hidden="false" customHeight="false" outlineLevel="0" collapsed="false">
      <c r="A101" s="409" t="n">
        <v>78</v>
      </c>
      <c r="B101" s="409" t="s">
        <v>2578</v>
      </c>
      <c r="C101" s="410" t="s">
        <v>2508</v>
      </c>
      <c r="D101" s="410" t="s">
        <v>2579</v>
      </c>
      <c r="E101" s="410" t="s">
        <v>2580</v>
      </c>
      <c r="F101" s="409" t="s">
        <v>847</v>
      </c>
      <c r="G101" s="411"/>
      <c r="H101" s="387" t="s">
        <v>911</v>
      </c>
    </row>
    <row r="102" customFormat="false" ht="171" hidden="false" customHeight="false" outlineLevel="0" collapsed="false">
      <c r="A102" s="409" t="n">
        <v>79</v>
      </c>
      <c r="B102" s="409" t="s">
        <v>2581</v>
      </c>
      <c r="C102" s="410" t="s">
        <v>2582</v>
      </c>
      <c r="D102" s="410" t="s">
        <v>2583</v>
      </c>
      <c r="E102" s="410" t="s">
        <v>2518</v>
      </c>
      <c r="F102" s="409" t="s">
        <v>847</v>
      </c>
      <c r="G102" s="411"/>
      <c r="H102" s="387" t="s">
        <v>911</v>
      </c>
    </row>
    <row r="103" customFormat="false" ht="156.75" hidden="false" customHeight="false" outlineLevel="0" collapsed="false">
      <c r="A103" s="409" t="n">
        <v>80</v>
      </c>
      <c r="B103" s="409" t="s">
        <v>2584</v>
      </c>
      <c r="C103" s="410" t="s">
        <v>2585</v>
      </c>
      <c r="D103" s="410" t="s">
        <v>2586</v>
      </c>
      <c r="E103" s="410" t="s">
        <v>2587</v>
      </c>
      <c r="F103" s="409" t="s">
        <v>847</v>
      </c>
      <c r="G103" s="411"/>
      <c r="H103" s="387" t="s">
        <v>911</v>
      </c>
    </row>
    <row r="104" customFormat="false" ht="156.75" hidden="false" customHeight="false" outlineLevel="0" collapsed="false">
      <c r="A104" s="409" t="n">
        <v>81</v>
      </c>
      <c r="B104" s="409" t="s">
        <v>2588</v>
      </c>
      <c r="C104" s="410" t="s">
        <v>2589</v>
      </c>
      <c r="D104" s="410" t="s">
        <v>2590</v>
      </c>
      <c r="E104" s="410" t="s">
        <v>2591</v>
      </c>
      <c r="F104" s="409" t="s">
        <v>847</v>
      </c>
      <c r="G104" s="411"/>
      <c r="H104" s="387" t="s">
        <v>911</v>
      </c>
    </row>
    <row r="105" customFormat="false" ht="171" hidden="false" customHeight="false" outlineLevel="0" collapsed="false">
      <c r="A105" s="409" t="n">
        <v>82</v>
      </c>
      <c r="B105" s="409" t="s">
        <v>2592</v>
      </c>
      <c r="C105" s="410" t="s">
        <v>2589</v>
      </c>
      <c r="D105" s="410" t="s">
        <v>2593</v>
      </c>
      <c r="E105" s="410" t="s">
        <v>2594</v>
      </c>
      <c r="F105" s="409" t="s">
        <v>847</v>
      </c>
      <c r="G105" s="411"/>
      <c r="H105" s="387" t="s">
        <v>911</v>
      </c>
    </row>
    <row r="106" customFormat="false" ht="171" hidden="false" customHeight="false" outlineLevel="0" collapsed="false">
      <c r="A106" s="409" t="n">
        <v>83</v>
      </c>
      <c r="B106" s="409" t="s">
        <v>2595</v>
      </c>
      <c r="C106" s="410" t="s">
        <v>2589</v>
      </c>
      <c r="D106" s="410" t="s">
        <v>2596</v>
      </c>
      <c r="E106" s="410" t="s">
        <v>2597</v>
      </c>
      <c r="F106" s="409" t="s">
        <v>847</v>
      </c>
      <c r="G106" s="411"/>
      <c r="H106" s="387" t="s">
        <v>911</v>
      </c>
    </row>
    <row r="107" customFormat="false" ht="156.75" hidden="false" customHeight="false" outlineLevel="0" collapsed="false">
      <c r="A107" s="409" t="n">
        <v>84</v>
      </c>
      <c r="B107" s="409" t="s">
        <v>2598</v>
      </c>
      <c r="C107" s="410" t="s">
        <v>2599</v>
      </c>
      <c r="D107" s="410" t="s">
        <v>2600</v>
      </c>
      <c r="E107" s="410" t="s">
        <v>2601</v>
      </c>
      <c r="F107" s="409" t="s">
        <v>847</v>
      </c>
      <c r="G107" s="411"/>
      <c r="H107" s="387" t="s">
        <v>911</v>
      </c>
    </row>
    <row r="108" customFormat="false" ht="171" hidden="false" customHeight="false" outlineLevel="0" collapsed="false">
      <c r="A108" s="409" t="n">
        <v>85</v>
      </c>
      <c r="B108" s="409" t="s">
        <v>2602</v>
      </c>
      <c r="C108" s="410" t="s">
        <v>2603</v>
      </c>
      <c r="D108" s="410" t="s">
        <v>2604</v>
      </c>
      <c r="E108" s="410" t="s">
        <v>2605</v>
      </c>
      <c r="F108" s="409" t="s">
        <v>847</v>
      </c>
      <c r="G108" s="411"/>
      <c r="H108" s="387" t="s">
        <v>911</v>
      </c>
    </row>
    <row r="109" customFormat="false" ht="171" hidden="false" customHeight="false" outlineLevel="0" collapsed="false">
      <c r="A109" s="409" t="n">
        <v>86</v>
      </c>
      <c r="B109" s="409" t="s">
        <v>2606</v>
      </c>
      <c r="C109" s="410" t="s">
        <v>2589</v>
      </c>
      <c r="D109" s="410" t="s">
        <v>2607</v>
      </c>
      <c r="E109" s="410" t="s">
        <v>2608</v>
      </c>
      <c r="F109" s="409" t="s">
        <v>847</v>
      </c>
      <c r="G109" s="411"/>
      <c r="H109" s="387" t="s">
        <v>911</v>
      </c>
    </row>
    <row r="110" customFormat="false" ht="171" hidden="false" customHeight="false" outlineLevel="0" collapsed="false">
      <c r="A110" s="409" t="n">
        <v>87</v>
      </c>
      <c r="B110" s="409" t="s">
        <v>2609</v>
      </c>
      <c r="C110" s="410" t="s">
        <v>2589</v>
      </c>
      <c r="D110" s="410" t="s">
        <v>2593</v>
      </c>
      <c r="E110" s="410" t="s">
        <v>2594</v>
      </c>
      <c r="F110" s="409" t="s">
        <v>847</v>
      </c>
      <c r="G110" s="411"/>
      <c r="H110" s="387" t="s">
        <v>911</v>
      </c>
    </row>
    <row r="111" customFormat="false" ht="171" hidden="false" customHeight="false" outlineLevel="0" collapsed="false">
      <c r="A111" s="409" t="n">
        <v>88</v>
      </c>
      <c r="B111" s="409" t="s">
        <v>2610</v>
      </c>
      <c r="C111" s="410" t="s">
        <v>2589</v>
      </c>
      <c r="D111" s="410" t="s">
        <v>2596</v>
      </c>
      <c r="E111" s="410" t="s">
        <v>2597</v>
      </c>
      <c r="F111" s="409" t="s">
        <v>847</v>
      </c>
      <c r="G111" s="411"/>
      <c r="H111" s="387" t="s">
        <v>911</v>
      </c>
    </row>
    <row r="112" customFormat="false" ht="156.75" hidden="false" customHeight="false" outlineLevel="0" collapsed="false">
      <c r="A112" s="409" t="n">
        <v>89</v>
      </c>
      <c r="B112" s="409" t="s">
        <v>2611</v>
      </c>
      <c r="C112" s="410" t="s">
        <v>2612</v>
      </c>
      <c r="D112" s="410" t="s">
        <v>2613</v>
      </c>
      <c r="E112" s="410" t="s">
        <v>2566</v>
      </c>
      <c r="F112" s="409" t="s">
        <v>847</v>
      </c>
      <c r="G112" s="411"/>
      <c r="H112" s="387" t="s">
        <v>911</v>
      </c>
    </row>
    <row r="113" customFormat="false" ht="156.75" hidden="false" customHeight="false" outlineLevel="0" collapsed="false">
      <c r="A113" s="409" t="n">
        <v>90</v>
      </c>
      <c r="B113" s="409" t="s">
        <v>2614</v>
      </c>
      <c r="C113" s="410" t="s">
        <v>2615</v>
      </c>
      <c r="D113" s="410" t="s">
        <v>2600</v>
      </c>
      <c r="E113" s="410" t="s">
        <v>2601</v>
      </c>
      <c r="F113" s="409" t="s">
        <v>847</v>
      </c>
      <c r="G113" s="411"/>
      <c r="H113" s="387" t="s">
        <v>911</v>
      </c>
    </row>
    <row r="114" customFormat="false" ht="171" hidden="false" customHeight="false" outlineLevel="0" collapsed="false">
      <c r="A114" s="409" t="n">
        <v>91</v>
      </c>
      <c r="B114" s="409" t="s">
        <v>2616</v>
      </c>
      <c r="C114" s="410" t="s">
        <v>2617</v>
      </c>
      <c r="D114" s="410" t="s">
        <v>2618</v>
      </c>
      <c r="E114" s="410" t="s">
        <v>2605</v>
      </c>
      <c r="F114" s="409" t="s">
        <v>847</v>
      </c>
      <c r="G114" s="411"/>
      <c r="H114" s="387" t="s">
        <v>911</v>
      </c>
    </row>
    <row r="115" customFormat="false" ht="171" hidden="false" customHeight="false" outlineLevel="0" collapsed="false">
      <c r="A115" s="409" t="n">
        <v>92</v>
      </c>
      <c r="B115" s="409" t="s">
        <v>2619</v>
      </c>
      <c r="C115" s="410" t="s">
        <v>2620</v>
      </c>
      <c r="D115" s="410" t="s">
        <v>2621</v>
      </c>
      <c r="E115" s="410" t="s">
        <v>2622</v>
      </c>
      <c r="F115" s="409" t="s">
        <v>847</v>
      </c>
      <c r="G115" s="411"/>
      <c r="H115" s="387" t="s">
        <v>911</v>
      </c>
    </row>
    <row r="116" customFormat="false" ht="171" hidden="false" customHeight="false" outlineLevel="0" collapsed="false">
      <c r="A116" s="409" t="n">
        <v>93</v>
      </c>
      <c r="B116" s="409" t="s">
        <v>2623</v>
      </c>
      <c r="C116" s="410" t="s">
        <v>2620</v>
      </c>
      <c r="D116" s="410" t="s">
        <v>2624</v>
      </c>
      <c r="E116" s="410" t="s">
        <v>2625</v>
      </c>
      <c r="F116" s="409" t="s">
        <v>847</v>
      </c>
      <c r="G116" s="411"/>
      <c r="H116" s="387" t="s">
        <v>911</v>
      </c>
    </row>
    <row r="117" customFormat="false" ht="171" hidden="false" customHeight="false" outlineLevel="0" collapsed="false">
      <c r="A117" s="409" t="n">
        <v>94</v>
      </c>
      <c r="B117" s="409" t="s">
        <v>2626</v>
      </c>
      <c r="C117" s="410" t="s">
        <v>2620</v>
      </c>
      <c r="D117" s="410" t="s">
        <v>2627</v>
      </c>
      <c r="E117" s="410" t="s">
        <v>2628</v>
      </c>
      <c r="F117" s="409" t="s">
        <v>847</v>
      </c>
      <c r="G117" s="411"/>
      <c r="H117" s="387" t="s">
        <v>911</v>
      </c>
    </row>
    <row r="118" customFormat="false" ht="156.75" hidden="false" customHeight="false" outlineLevel="0" collapsed="false">
      <c r="A118" s="409" t="n">
        <v>95</v>
      </c>
      <c r="B118" s="409" t="s">
        <v>2629</v>
      </c>
      <c r="C118" s="410" t="s">
        <v>2630</v>
      </c>
      <c r="D118" s="410" t="s">
        <v>2631</v>
      </c>
      <c r="E118" s="410" t="s">
        <v>2632</v>
      </c>
      <c r="F118" s="409" t="s">
        <v>847</v>
      </c>
      <c r="G118" s="411"/>
      <c r="H118" s="387" t="s">
        <v>911</v>
      </c>
    </row>
    <row r="119" customFormat="false" ht="156.75" hidden="false" customHeight="false" outlineLevel="0" collapsed="false">
      <c r="A119" s="409" t="n">
        <v>96</v>
      </c>
      <c r="B119" s="409" t="s">
        <v>2633</v>
      </c>
      <c r="C119" s="410" t="s">
        <v>2634</v>
      </c>
      <c r="D119" s="410" t="s">
        <v>2586</v>
      </c>
      <c r="E119" s="410" t="s">
        <v>2587</v>
      </c>
      <c r="F119" s="409" t="s">
        <v>847</v>
      </c>
      <c r="G119" s="411"/>
      <c r="H119" s="387" t="s">
        <v>911</v>
      </c>
    </row>
    <row r="120" customFormat="false" ht="171" hidden="false" customHeight="false" outlineLevel="0" collapsed="false">
      <c r="A120" s="409" t="n">
        <v>97</v>
      </c>
      <c r="B120" s="409" t="s">
        <v>2635</v>
      </c>
      <c r="C120" s="410" t="s">
        <v>2636</v>
      </c>
      <c r="D120" s="410" t="s">
        <v>2618</v>
      </c>
      <c r="E120" s="410" t="s">
        <v>2605</v>
      </c>
      <c r="F120" s="409" t="s">
        <v>847</v>
      </c>
      <c r="G120" s="411"/>
      <c r="H120" s="387" t="s">
        <v>911</v>
      </c>
    </row>
    <row r="121" customFormat="false" ht="171" hidden="false" customHeight="false" outlineLevel="0" collapsed="false">
      <c r="A121" s="409" t="n">
        <v>98</v>
      </c>
      <c r="B121" s="409" t="s">
        <v>2637</v>
      </c>
      <c r="C121" s="410" t="s">
        <v>2638</v>
      </c>
      <c r="D121" s="410" t="s">
        <v>2593</v>
      </c>
      <c r="E121" s="410" t="s">
        <v>2594</v>
      </c>
      <c r="F121" s="409" t="s">
        <v>847</v>
      </c>
      <c r="G121" s="411"/>
      <c r="H121" s="387" t="s">
        <v>911</v>
      </c>
    </row>
    <row r="122" customFormat="false" ht="171" hidden="false" customHeight="false" outlineLevel="0" collapsed="false">
      <c r="A122" s="409" t="n">
        <v>99</v>
      </c>
      <c r="B122" s="409" t="s">
        <v>2639</v>
      </c>
      <c r="C122" s="410" t="s">
        <v>2638</v>
      </c>
      <c r="D122" s="410" t="s">
        <v>2596</v>
      </c>
      <c r="E122" s="410" t="s">
        <v>2597</v>
      </c>
      <c r="F122" s="409" t="s">
        <v>847</v>
      </c>
      <c r="G122" s="411"/>
      <c r="H122" s="387" t="s">
        <v>911</v>
      </c>
    </row>
    <row r="123" customFormat="false" ht="18" hidden="false" customHeight="false" outlineLevel="0" collapsed="false">
      <c r="A123" s="412" t="s">
        <v>2640</v>
      </c>
      <c r="B123" s="412"/>
      <c r="C123" s="412"/>
      <c r="D123" s="412"/>
      <c r="E123" s="412"/>
      <c r="F123" s="412"/>
      <c r="G123" s="412"/>
    </row>
    <row r="124" customFormat="false" ht="156.75" hidden="false" customHeight="false" outlineLevel="0" collapsed="false">
      <c r="A124" s="409" t="n">
        <v>100</v>
      </c>
      <c r="B124" s="409" t="s">
        <v>2641</v>
      </c>
      <c r="C124" s="410" t="s">
        <v>2642</v>
      </c>
      <c r="D124" s="410" t="s">
        <v>2643</v>
      </c>
      <c r="E124" s="410" t="s">
        <v>2526</v>
      </c>
      <c r="F124" s="409" t="s">
        <v>847</v>
      </c>
      <c r="G124" s="411"/>
      <c r="H124" s="387" t="s">
        <v>911</v>
      </c>
    </row>
    <row r="125" customFormat="false" ht="171" hidden="false" customHeight="false" outlineLevel="0" collapsed="false">
      <c r="A125" s="409" t="n">
        <v>101</v>
      </c>
      <c r="B125" s="409" t="s">
        <v>2644</v>
      </c>
      <c r="C125" s="410" t="s">
        <v>2645</v>
      </c>
      <c r="D125" s="410" t="s">
        <v>2618</v>
      </c>
      <c r="E125" s="410" t="s">
        <v>2605</v>
      </c>
      <c r="F125" s="409" t="s">
        <v>847</v>
      </c>
      <c r="G125" s="411"/>
      <c r="H125" s="387" t="s">
        <v>911</v>
      </c>
    </row>
  </sheetData>
  <mergeCells count="22">
    <mergeCell ref="A2:G2"/>
    <mergeCell ref="C4:D4"/>
    <mergeCell ref="C5:D5"/>
    <mergeCell ref="A13:A14"/>
    <mergeCell ref="B13:B14"/>
    <mergeCell ref="C13:C14"/>
    <mergeCell ref="D13:D14"/>
    <mergeCell ref="E13:E14"/>
    <mergeCell ref="F13:F14"/>
    <mergeCell ref="G13:G14"/>
    <mergeCell ref="H13:H14"/>
    <mergeCell ref="I13:I14"/>
    <mergeCell ref="B15:G15"/>
    <mergeCell ref="A19:F19"/>
    <mergeCell ref="A30:F30"/>
    <mergeCell ref="A43:F43"/>
    <mergeCell ref="A56:F56"/>
    <mergeCell ref="A67:F67"/>
    <mergeCell ref="A71:F71"/>
    <mergeCell ref="A81:F81"/>
    <mergeCell ref="A100:F100"/>
    <mergeCell ref="A123:G123"/>
  </mergeCells>
  <conditionalFormatting sqref="F16">
    <cfRule type="expression" priority="2" aboveAverage="0" equalAverage="0" bottom="0" percent="0" rank="0" text="" dxfId="0">
      <formula>NOT(ISERROR(SEARCH("COMPLETED",F16)))</formula>
    </cfRule>
  </conditionalFormatting>
  <conditionalFormatting sqref="F17">
    <cfRule type="expression" priority="3" aboveAverage="0" equalAverage="0" bottom="0" percent="0" rank="0" text="" dxfId="0">
      <formula>NOT(ISERROR(SEARCH("COMPLETED",F17)))</formula>
    </cfRule>
  </conditionalFormatting>
  <conditionalFormatting sqref="F18">
    <cfRule type="expression" priority="4" aboveAverage="0" equalAverage="0" bottom="0" percent="0" rank="0" text="" dxfId="0">
      <formula>NOT(ISERROR(SEARCH("COMPLETED",F18)))</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DFDFDF"/>
    <pageSetUpPr fitToPage="false"/>
  </sheetPr>
  <dimension ref="A1:IU65"/>
  <sheetViews>
    <sheetView windowProtection="false" showFormulas="false" showGridLines="true" showRowColHeaders="true" showZeros="true" rightToLeft="false" tabSelected="false" showOutlineSymbols="true" defaultGridColor="true" view="normal" topLeftCell="A61" colorId="64" zoomScale="66" zoomScaleNormal="66" zoomScalePageLayoutView="100" workbookViewId="0">
      <selection pane="topLeft" activeCell="A62" activeCellId="0" sqref="A62"/>
    </sheetView>
  </sheetViews>
  <sheetFormatPr defaultRowHeight="14.25"/>
  <cols>
    <col collapsed="false" hidden="false" max="1" min="1" style="0" width="18.7449392712551"/>
    <col collapsed="false" hidden="false" max="2" min="2" style="414" width="25.251012145749"/>
    <col collapsed="false" hidden="false" max="3" min="3" style="414" width="52.502024291498"/>
    <col collapsed="false" hidden="false" max="4" min="4" style="414" width="42.9959514170041"/>
    <col collapsed="false" hidden="false" max="5" min="5" style="414" width="57.1214574898785"/>
    <col collapsed="false" hidden="false" max="6" min="6" style="167" width="19.7449392712551"/>
    <col collapsed="false" hidden="false" max="7" min="7" style="414" width="22.3724696356275"/>
    <col collapsed="false" hidden="false" max="255" min="8" style="414" width="8.74898785425101"/>
    <col collapsed="false" hidden="false" max="1025" min="256" style="0" width="8.74898785425101"/>
  </cols>
  <sheetData>
    <row r="1" customFormat="false" ht="16.5" hidden="false" customHeight="true" outlineLevel="0" collapsed="false">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row>
    <row r="2" customFormat="false" ht="16.5" hidden="false" customHeight="true" outlineLevel="0" collapsed="false">
      <c r="A2" s="210" t="s">
        <v>2646</v>
      </c>
      <c r="B2" s="210"/>
      <c r="C2" s="210"/>
      <c r="D2" s="210"/>
      <c r="E2" s="210"/>
      <c r="F2" s="210"/>
      <c r="G2" s="21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row>
    <row r="3" customFormat="false" ht="16.5" hidden="false" customHeight="true" outlineLevel="0" collapsed="false">
      <c r="A3" s="310"/>
      <c r="B3" s="311"/>
      <c r="C3" s="0"/>
      <c r="D3" s="0"/>
      <c r="E3" s="0"/>
      <c r="F3" s="0"/>
      <c r="G3" s="0"/>
      <c r="H3" s="0"/>
      <c r="I3" s="0"/>
      <c r="J3" s="0"/>
      <c r="K3" s="0"/>
      <c r="L3" s="0"/>
      <c r="M3" s="415"/>
      <c r="N3" s="415"/>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row>
    <row r="4" s="161" customFormat="true" ht="17.25" hidden="false" customHeight="true" outlineLevel="0" collapsed="false">
      <c r="A4" s="230"/>
      <c r="B4" s="123" t="s">
        <v>21</v>
      </c>
      <c r="C4" s="124"/>
      <c r="D4" s="124"/>
      <c r="G4" s="230"/>
    </row>
    <row r="5" customFormat="false" ht="13.9" hidden="false" customHeight="true" outlineLevel="0" collapsed="false">
      <c r="A5" s="230"/>
      <c r="B5" s="123" t="s">
        <v>22</v>
      </c>
      <c r="C5" s="229" t="s">
        <v>356</v>
      </c>
      <c r="D5" s="229"/>
      <c r="E5" s="0"/>
      <c r="F5" s="0"/>
      <c r="G5" s="230"/>
      <c r="M5" s="0"/>
      <c r="N5" s="0"/>
    </row>
    <row r="6" customFormat="false" ht="16.5" hidden="false" customHeight="true" outlineLevel="0" collapsed="false">
      <c r="A6" s="310"/>
      <c r="B6" s="311"/>
      <c r="C6" s="311"/>
      <c r="D6" s="0"/>
      <c r="E6" s="0"/>
      <c r="F6" s="0"/>
      <c r="G6" s="0"/>
      <c r="M6" s="415"/>
      <c r="N6" s="415"/>
    </row>
    <row r="7" customFormat="false" ht="28.5" hidden="false" customHeight="true" outlineLevel="0" collapsed="false">
      <c r="A7" s="310"/>
      <c r="B7" s="215" t="s">
        <v>103</v>
      </c>
      <c r="C7" s="312" t="n">
        <f aca="false">COUNTIF(F16:F200,"&lt;&gt;")</f>
        <v>50</v>
      </c>
      <c r="D7" s="0"/>
      <c r="E7" s="0"/>
      <c r="F7" s="0"/>
      <c r="G7" s="0"/>
      <c r="M7" s="415"/>
      <c r="N7" s="415"/>
    </row>
    <row r="8" customFormat="false" ht="16.5" hidden="false" customHeight="true" outlineLevel="0" collapsed="false">
      <c r="A8" s="310"/>
      <c r="B8" s="202" t="s">
        <v>104</v>
      </c>
      <c r="C8" s="218" t="n">
        <f aca="false">COUNTIF(F14:F115,"COMPLETED")</f>
        <v>30</v>
      </c>
      <c r="D8" s="0"/>
      <c r="E8" s="0"/>
      <c r="F8" s="0"/>
      <c r="G8" s="0"/>
      <c r="M8" s="415"/>
      <c r="N8" s="415"/>
    </row>
    <row r="9" customFormat="false" ht="16.5" hidden="false" customHeight="true" outlineLevel="0" collapsed="false">
      <c r="A9" s="310"/>
      <c r="B9" s="203" t="s">
        <v>105</v>
      </c>
      <c r="C9" s="220" t="n">
        <f aca="false">COUNTIF(F14:F115,"TBD")</f>
        <v>20</v>
      </c>
      <c r="D9" s="0"/>
      <c r="E9" s="0"/>
      <c r="F9" s="0"/>
      <c r="G9" s="0"/>
      <c r="M9" s="415"/>
      <c r="N9" s="415"/>
    </row>
    <row r="10" customFormat="false" ht="16.5" hidden="false" customHeight="true" outlineLevel="0" collapsed="false">
      <c r="A10" s="310"/>
      <c r="B10" s="204" t="s">
        <v>106</v>
      </c>
      <c r="C10" s="222" t="n">
        <f aca="false">COUNTIF(F14:F115,"Not Automatable")</f>
        <v>0</v>
      </c>
      <c r="D10" s="0"/>
      <c r="E10" s="0"/>
      <c r="F10" s="0"/>
      <c r="G10" s="0"/>
      <c r="M10" s="415"/>
      <c r="N10" s="415"/>
    </row>
    <row r="11" customFormat="false" ht="16.5" hidden="false" customHeight="true" outlineLevel="0" collapsed="false">
      <c r="A11" s="310"/>
      <c r="B11" s="250" t="s">
        <v>144</v>
      </c>
      <c r="C11" s="159" t="n">
        <f aca="false">COUNTIF(F14:F115,"ACVP")</f>
        <v>0</v>
      </c>
      <c r="D11" s="0"/>
      <c r="E11" s="0"/>
      <c r="F11" s="0"/>
      <c r="G11" s="0"/>
    </row>
    <row r="12" customFormat="false" ht="16.5" hidden="false" customHeight="true" outlineLevel="0" collapsed="false">
      <c r="B12" s="310"/>
      <c r="C12" s="416"/>
      <c r="D12" s="0"/>
      <c r="E12" s="0"/>
      <c r="F12" s="0"/>
      <c r="G12" s="0"/>
    </row>
    <row r="13" customFormat="false" ht="14.25" hidden="false" customHeight="true" outlineLevel="0" collapsed="false">
      <c r="B13" s="417"/>
      <c r="C13" s="417"/>
      <c r="D13" s="417"/>
      <c r="E13" s="417"/>
      <c r="F13" s="417"/>
      <c r="G13" s="417"/>
    </row>
    <row r="14" customFormat="false" ht="14.25" hidden="false" customHeight="true" outlineLevel="0" collapsed="false">
      <c r="A14" s="29" t="s">
        <v>638</v>
      </c>
      <c r="B14" s="29" t="s">
        <v>108</v>
      </c>
      <c r="C14" s="29" t="s">
        <v>110</v>
      </c>
      <c r="D14" s="29" t="s">
        <v>111</v>
      </c>
      <c r="E14" s="29" t="s">
        <v>112</v>
      </c>
      <c r="F14" s="29" t="s">
        <v>113</v>
      </c>
      <c r="G14" s="29" t="s">
        <v>115</v>
      </c>
    </row>
    <row r="15" customFormat="false" ht="15.75" hidden="false" customHeight="true" outlineLevel="0" collapsed="false">
      <c r="A15" s="29"/>
      <c r="B15" s="29"/>
      <c r="C15" s="29"/>
      <c r="D15" s="29"/>
      <c r="E15" s="29"/>
      <c r="F15" s="29"/>
      <c r="G15" s="29"/>
    </row>
    <row r="16" customFormat="false" ht="192.2" hidden="false" customHeight="true" outlineLevel="0" collapsed="false">
      <c r="A16" s="418" t="n">
        <v>1</v>
      </c>
      <c r="B16" s="418" t="s">
        <v>2647</v>
      </c>
      <c r="C16" s="194" t="s">
        <v>2648</v>
      </c>
      <c r="D16" s="179" t="s">
        <v>2649</v>
      </c>
      <c r="E16" s="194" t="s">
        <v>2650</v>
      </c>
      <c r="F16" s="392" t="s">
        <v>104</v>
      </c>
      <c r="G16" s="194"/>
    </row>
    <row r="17" customFormat="false" ht="192.2" hidden="false" customHeight="true" outlineLevel="0" collapsed="false">
      <c r="A17" s="418" t="n">
        <v>2</v>
      </c>
      <c r="B17" s="418" t="s">
        <v>2651</v>
      </c>
      <c r="C17" s="194" t="s">
        <v>2652</v>
      </c>
      <c r="D17" s="179" t="s">
        <v>2653</v>
      </c>
      <c r="E17" s="194" t="s">
        <v>1754</v>
      </c>
      <c r="F17" s="392" t="s">
        <v>104</v>
      </c>
      <c r="G17" s="194"/>
    </row>
    <row r="18" customFormat="false" ht="192.2" hidden="false" customHeight="true" outlineLevel="0" collapsed="false">
      <c r="A18" s="418" t="n">
        <v>3</v>
      </c>
      <c r="B18" s="418" t="s">
        <v>2654</v>
      </c>
      <c r="C18" s="194" t="s">
        <v>2655</v>
      </c>
      <c r="D18" s="179" t="s">
        <v>2656</v>
      </c>
      <c r="E18" s="194" t="s">
        <v>2650</v>
      </c>
      <c r="F18" s="392" t="s">
        <v>104</v>
      </c>
      <c r="G18" s="194"/>
    </row>
    <row r="19" customFormat="false" ht="192.2" hidden="false" customHeight="true" outlineLevel="0" collapsed="false">
      <c r="A19" s="418" t="n">
        <v>4</v>
      </c>
      <c r="B19" s="418" t="s">
        <v>2657</v>
      </c>
      <c r="C19" s="194" t="s">
        <v>2658</v>
      </c>
      <c r="D19" s="179" t="s">
        <v>2659</v>
      </c>
      <c r="E19" s="194" t="s">
        <v>1754</v>
      </c>
      <c r="F19" s="392" t="s">
        <v>104</v>
      </c>
      <c r="G19" s="194"/>
    </row>
    <row r="20" customFormat="false" ht="192.2" hidden="false" customHeight="true" outlineLevel="0" collapsed="false">
      <c r="A20" s="418" t="n">
        <v>5</v>
      </c>
      <c r="B20" s="418" t="s">
        <v>2660</v>
      </c>
      <c r="C20" s="194" t="s">
        <v>2661</v>
      </c>
      <c r="D20" s="179" t="s">
        <v>2662</v>
      </c>
      <c r="E20" s="194" t="s">
        <v>1754</v>
      </c>
      <c r="F20" s="392" t="s">
        <v>104</v>
      </c>
      <c r="G20" s="194"/>
    </row>
    <row r="21" customFormat="false" ht="192.2" hidden="false" customHeight="true" outlineLevel="0" collapsed="false">
      <c r="A21" s="418" t="n">
        <v>6</v>
      </c>
      <c r="B21" s="418" t="s">
        <v>2663</v>
      </c>
      <c r="C21" s="194" t="s">
        <v>2664</v>
      </c>
      <c r="D21" s="179" t="s">
        <v>2665</v>
      </c>
      <c r="E21" s="194" t="s">
        <v>2666</v>
      </c>
      <c r="F21" s="392" t="s">
        <v>104</v>
      </c>
      <c r="G21" s="194"/>
    </row>
    <row r="22" customFormat="false" ht="192.2" hidden="false" customHeight="true" outlineLevel="0" collapsed="false">
      <c r="A22" s="418" t="n">
        <v>7</v>
      </c>
      <c r="B22" s="418" t="s">
        <v>2667</v>
      </c>
      <c r="C22" s="194" t="s">
        <v>2668</v>
      </c>
      <c r="D22" s="179" t="s">
        <v>2669</v>
      </c>
      <c r="E22" s="194" t="s">
        <v>2666</v>
      </c>
      <c r="F22" s="392" t="s">
        <v>104</v>
      </c>
      <c r="G22" s="194"/>
    </row>
    <row r="23" customFormat="false" ht="192.2" hidden="false" customHeight="true" outlineLevel="0" collapsed="false">
      <c r="A23" s="418" t="n">
        <v>8</v>
      </c>
      <c r="B23" s="418" t="s">
        <v>2670</v>
      </c>
      <c r="C23" s="194" t="s">
        <v>2671</v>
      </c>
      <c r="D23" s="179" t="s">
        <v>2672</v>
      </c>
      <c r="E23" s="194" t="s">
        <v>2650</v>
      </c>
      <c r="F23" s="392" t="s">
        <v>104</v>
      </c>
      <c r="G23" s="194"/>
    </row>
    <row r="24" customFormat="false" ht="192.2" hidden="false" customHeight="true" outlineLevel="0" collapsed="false">
      <c r="A24" s="418" t="n">
        <v>9</v>
      </c>
      <c r="B24" s="418" t="s">
        <v>2673</v>
      </c>
      <c r="C24" s="194" t="s">
        <v>2674</v>
      </c>
      <c r="D24" s="179" t="s">
        <v>2675</v>
      </c>
      <c r="E24" s="194" t="s">
        <v>1754</v>
      </c>
      <c r="F24" s="392" t="s">
        <v>104</v>
      </c>
      <c r="G24" s="194"/>
    </row>
    <row r="25" customFormat="false" ht="192.2" hidden="false" customHeight="true" outlineLevel="0" collapsed="false">
      <c r="A25" s="418" t="n">
        <v>10</v>
      </c>
      <c r="B25" s="418" t="s">
        <v>2676</v>
      </c>
      <c r="C25" s="194" t="s">
        <v>2677</v>
      </c>
      <c r="D25" s="179" t="s">
        <v>2678</v>
      </c>
      <c r="E25" s="194" t="s">
        <v>1754</v>
      </c>
      <c r="F25" s="392" t="s">
        <v>104</v>
      </c>
      <c r="G25" s="194"/>
    </row>
    <row r="26" customFormat="false" ht="192.2" hidden="false" customHeight="true" outlineLevel="0" collapsed="false">
      <c r="A26" s="418" t="n">
        <v>11</v>
      </c>
      <c r="B26" s="418" t="s">
        <v>2679</v>
      </c>
      <c r="C26" s="194" t="s">
        <v>2680</v>
      </c>
      <c r="D26" s="179" t="s">
        <v>2681</v>
      </c>
      <c r="E26" s="194" t="s">
        <v>2666</v>
      </c>
      <c r="F26" s="392" t="s">
        <v>104</v>
      </c>
      <c r="G26" s="194"/>
    </row>
    <row r="27" customFormat="false" ht="192.2" hidden="false" customHeight="true" outlineLevel="0" collapsed="false">
      <c r="A27" s="418" t="n">
        <v>12</v>
      </c>
      <c r="B27" s="418" t="s">
        <v>2682</v>
      </c>
      <c r="C27" s="194" t="s">
        <v>2683</v>
      </c>
      <c r="D27" s="179" t="s">
        <v>2684</v>
      </c>
      <c r="E27" s="194" t="s">
        <v>2666</v>
      </c>
      <c r="F27" s="392" t="s">
        <v>104</v>
      </c>
      <c r="G27" s="194"/>
    </row>
    <row r="28" customFormat="false" ht="192.2" hidden="false" customHeight="true" outlineLevel="0" collapsed="false">
      <c r="A28" s="418" t="n">
        <v>13</v>
      </c>
      <c r="B28" s="418" t="s">
        <v>2685</v>
      </c>
      <c r="C28" s="194" t="s">
        <v>2686</v>
      </c>
      <c r="D28" s="179" t="s">
        <v>2687</v>
      </c>
      <c r="E28" s="194" t="s">
        <v>2666</v>
      </c>
      <c r="F28" s="392" t="s">
        <v>104</v>
      </c>
      <c r="G28" s="194"/>
    </row>
    <row r="29" customFormat="false" ht="192.2" hidden="false" customHeight="true" outlineLevel="0" collapsed="false">
      <c r="A29" s="418" t="n">
        <v>14</v>
      </c>
      <c r="B29" s="418" t="s">
        <v>2688</v>
      </c>
      <c r="C29" s="194" t="s">
        <v>2689</v>
      </c>
      <c r="D29" s="118" t="s">
        <v>2690</v>
      </c>
      <c r="E29" s="179" t="s">
        <v>2691</v>
      </c>
      <c r="F29" s="392" t="s">
        <v>104</v>
      </c>
      <c r="G29" s="194"/>
    </row>
    <row r="30" customFormat="false" ht="192.2" hidden="false" customHeight="true" outlineLevel="0" collapsed="false">
      <c r="A30" s="418" t="n">
        <v>15</v>
      </c>
      <c r="B30" s="418" t="s">
        <v>2692</v>
      </c>
      <c r="C30" s="194" t="s">
        <v>2693</v>
      </c>
      <c r="D30" s="118" t="s">
        <v>2694</v>
      </c>
      <c r="E30" s="179" t="s">
        <v>2695</v>
      </c>
      <c r="F30" s="392" t="s">
        <v>104</v>
      </c>
      <c r="G30" s="194"/>
    </row>
    <row r="31" customFormat="false" ht="192.2" hidden="false" customHeight="true" outlineLevel="0" collapsed="false">
      <c r="A31" s="418" t="n">
        <v>16</v>
      </c>
      <c r="B31" s="418" t="s">
        <v>2696</v>
      </c>
      <c r="C31" s="194" t="s">
        <v>2648</v>
      </c>
      <c r="D31" s="179" t="s">
        <v>2697</v>
      </c>
      <c r="E31" s="194" t="s">
        <v>2650</v>
      </c>
      <c r="F31" s="392" t="s">
        <v>104</v>
      </c>
      <c r="G31" s="194"/>
    </row>
    <row r="32" customFormat="false" ht="192.2" hidden="false" customHeight="true" outlineLevel="0" collapsed="false">
      <c r="A32" s="418" t="n">
        <v>17</v>
      </c>
      <c r="B32" s="418" t="s">
        <v>2698</v>
      </c>
      <c r="C32" s="194" t="s">
        <v>2652</v>
      </c>
      <c r="D32" s="179" t="s">
        <v>2699</v>
      </c>
      <c r="E32" s="194" t="s">
        <v>1754</v>
      </c>
      <c r="F32" s="392" t="s">
        <v>104</v>
      </c>
      <c r="G32" s="194"/>
    </row>
    <row r="33" customFormat="false" ht="192.2" hidden="false" customHeight="true" outlineLevel="0" collapsed="false">
      <c r="A33" s="418" t="n">
        <v>18</v>
      </c>
      <c r="B33" s="418" t="s">
        <v>2700</v>
      </c>
      <c r="C33" s="194" t="s">
        <v>2655</v>
      </c>
      <c r="D33" s="179" t="s">
        <v>2701</v>
      </c>
      <c r="E33" s="194" t="s">
        <v>2650</v>
      </c>
      <c r="F33" s="392" t="s">
        <v>104</v>
      </c>
      <c r="G33" s="194"/>
    </row>
    <row r="34" customFormat="false" ht="192.2" hidden="false" customHeight="true" outlineLevel="0" collapsed="false">
      <c r="A34" s="418" t="n">
        <v>19</v>
      </c>
      <c r="B34" s="418" t="s">
        <v>2702</v>
      </c>
      <c r="C34" s="194" t="s">
        <v>2658</v>
      </c>
      <c r="D34" s="179" t="s">
        <v>2703</v>
      </c>
      <c r="E34" s="194" t="s">
        <v>1754</v>
      </c>
      <c r="F34" s="392" t="s">
        <v>104</v>
      </c>
      <c r="G34" s="194"/>
    </row>
    <row r="35" customFormat="false" ht="192.2" hidden="false" customHeight="true" outlineLevel="0" collapsed="false">
      <c r="A35" s="418" t="n">
        <v>20</v>
      </c>
      <c r="B35" s="418" t="s">
        <v>2704</v>
      </c>
      <c r="C35" s="194" t="s">
        <v>2661</v>
      </c>
      <c r="D35" s="179" t="s">
        <v>2705</v>
      </c>
      <c r="E35" s="194" t="s">
        <v>1754</v>
      </c>
      <c r="F35" s="392" t="s">
        <v>104</v>
      </c>
      <c r="G35" s="194"/>
    </row>
    <row r="36" customFormat="false" ht="192.2" hidden="false" customHeight="true" outlineLevel="0" collapsed="false">
      <c r="A36" s="418" t="n">
        <v>21</v>
      </c>
      <c r="B36" s="418" t="s">
        <v>2706</v>
      </c>
      <c r="C36" s="194" t="s">
        <v>2664</v>
      </c>
      <c r="D36" s="179" t="s">
        <v>2707</v>
      </c>
      <c r="E36" s="194" t="s">
        <v>2666</v>
      </c>
      <c r="F36" s="392" t="s">
        <v>104</v>
      </c>
      <c r="G36" s="194"/>
    </row>
    <row r="37" customFormat="false" ht="192.2" hidden="false" customHeight="true" outlineLevel="0" collapsed="false">
      <c r="A37" s="418" t="n">
        <v>22</v>
      </c>
      <c r="B37" s="418" t="s">
        <v>2708</v>
      </c>
      <c r="C37" s="194" t="s">
        <v>2668</v>
      </c>
      <c r="D37" s="179" t="s">
        <v>2709</v>
      </c>
      <c r="E37" s="194" t="s">
        <v>2666</v>
      </c>
      <c r="F37" s="392" t="s">
        <v>104</v>
      </c>
      <c r="G37" s="194"/>
    </row>
    <row r="38" customFormat="false" ht="192.2" hidden="false" customHeight="true" outlineLevel="0" collapsed="false">
      <c r="A38" s="418" t="n">
        <v>23</v>
      </c>
      <c r="B38" s="418" t="s">
        <v>2710</v>
      </c>
      <c r="C38" s="194" t="s">
        <v>2671</v>
      </c>
      <c r="D38" s="179" t="s">
        <v>2711</v>
      </c>
      <c r="E38" s="194" t="s">
        <v>2650</v>
      </c>
      <c r="F38" s="392" t="s">
        <v>104</v>
      </c>
      <c r="G38" s="194"/>
    </row>
    <row r="39" customFormat="false" ht="192.2" hidden="false" customHeight="true" outlineLevel="0" collapsed="false">
      <c r="A39" s="418" t="n">
        <v>24</v>
      </c>
      <c r="B39" s="418" t="s">
        <v>2712</v>
      </c>
      <c r="C39" s="194" t="s">
        <v>2674</v>
      </c>
      <c r="D39" s="179" t="s">
        <v>2713</v>
      </c>
      <c r="E39" s="194" t="s">
        <v>1754</v>
      </c>
      <c r="F39" s="392" t="s">
        <v>104</v>
      </c>
      <c r="G39" s="194"/>
    </row>
    <row r="40" customFormat="false" ht="192.2" hidden="false" customHeight="true" outlineLevel="0" collapsed="false">
      <c r="A40" s="418" t="n">
        <v>25</v>
      </c>
      <c r="B40" s="418" t="s">
        <v>2714</v>
      </c>
      <c r="C40" s="194" t="s">
        <v>2677</v>
      </c>
      <c r="D40" s="179" t="s">
        <v>2715</v>
      </c>
      <c r="E40" s="194" t="s">
        <v>1754</v>
      </c>
      <c r="F40" s="392" t="s">
        <v>104</v>
      </c>
      <c r="G40" s="194"/>
    </row>
    <row r="41" customFormat="false" ht="192.2" hidden="false" customHeight="true" outlineLevel="0" collapsed="false">
      <c r="A41" s="418" t="n">
        <v>26</v>
      </c>
      <c r="B41" s="418" t="s">
        <v>2716</v>
      </c>
      <c r="C41" s="194" t="s">
        <v>2680</v>
      </c>
      <c r="D41" s="179" t="s">
        <v>2717</v>
      </c>
      <c r="E41" s="194" t="s">
        <v>2666</v>
      </c>
      <c r="F41" s="392" t="s">
        <v>104</v>
      </c>
      <c r="G41" s="194"/>
    </row>
    <row r="42" customFormat="false" ht="192.2" hidden="false" customHeight="true" outlineLevel="0" collapsed="false">
      <c r="A42" s="418" t="n">
        <v>27</v>
      </c>
      <c r="B42" s="418" t="s">
        <v>2718</v>
      </c>
      <c r="C42" s="194" t="s">
        <v>2683</v>
      </c>
      <c r="D42" s="179" t="s">
        <v>2719</v>
      </c>
      <c r="E42" s="194" t="s">
        <v>2666</v>
      </c>
      <c r="F42" s="392" t="s">
        <v>104</v>
      </c>
      <c r="G42" s="194"/>
    </row>
    <row r="43" customFormat="false" ht="192.2" hidden="false" customHeight="true" outlineLevel="0" collapsed="false">
      <c r="A43" s="418" t="n">
        <v>28</v>
      </c>
      <c r="B43" s="418" t="s">
        <v>2720</v>
      </c>
      <c r="C43" s="194" t="s">
        <v>2686</v>
      </c>
      <c r="D43" s="179" t="s">
        <v>2721</v>
      </c>
      <c r="E43" s="194" t="s">
        <v>2666</v>
      </c>
      <c r="F43" s="392" t="s">
        <v>104</v>
      </c>
      <c r="G43" s="194"/>
    </row>
    <row r="44" customFormat="false" ht="192.2" hidden="false" customHeight="true" outlineLevel="0" collapsed="false">
      <c r="A44" s="418" t="n">
        <v>29</v>
      </c>
      <c r="B44" s="418" t="s">
        <v>2722</v>
      </c>
      <c r="C44" s="194" t="s">
        <v>2689</v>
      </c>
      <c r="D44" s="118" t="s">
        <v>2723</v>
      </c>
      <c r="E44" s="179" t="s">
        <v>2691</v>
      </c>
      <c r="F44" s="392" t="s">
        <v>104</v>
      </c>
      <c r="G44" s="194"/>
    </row>
    <row r="45" customFormat="false" ht="192.2" hidden="false" customHeight="true" outlineLevel="0" collapsed="false">
      <c r="A45" s="418" t="n">
        <v>30</v>
      </c>
      <c r="B45" s="418" t="s">
        <v>2724</v>
      </c>
      <c r="C45" s="194" t="s">
        <v>2693</v>
      </c>
      <c r="D45" s="118" t="s">
        <v>2725</v>
      </c>
      <c r="E45" s="179" t="s">
        <v>2695</v>
      </c>
      <c r="F45" s="392" t="s">
        <v>104</v>
      </c>
      <c r="G45" s="194"/>
    </row>
    <row r="46" customFormat="false" ht="78.75" hidden="false" customHeight="true" outlineLevel="0" collapsed="false">
      <c r="A46" s="116" t="n">
        <v>31</v>
      </c>
      <c r="B46" s="116" t="s">
        <v>2726</v>
      </c>
      <c r="C46" s="116" t="s">
        <v>2727</v>
      </c>
      <c r="D46" s="116" t="s">
        <v>2728</v>
      </c>
      <c r="E46" s="116" t="s">
        <v>2729</v>
      </c>
      <c r="F46" s="116" t="s">
        <v>847</v>
      </c>
    </row>
    <row r="47" customFormat="false" ht="70.5" hidden="false" customHeight="true" outlineLevel="0" collapsed="false">
      <c r="A47" s="116" t="n">
        <v>32</v>
      </c>
      <c r="B47" s="116" t="s">
        <v>2730</v>
      </c>
      <c r="C47" s="116" t="s">
        <v>2731</v>
      </c>
      <c r="D47" s="116" t="s">
        <v>2732</v>
      </c>
      <c r="E47" s="116" t="s">
        <v>2733</v>
      </c>
      <c r="F47" s="116" t="s">
        <v>847</v>
      </c>
    </row>
    <row r="48" customFormat="false" ht="88.15" hidden="false" customHeight="true" outlineLevel="0" collapsed="false">
      <c r="A48" s="116" t="n">
        <v>33</v>
      </c>
      <c r="B48" s="116" t="s">
        <v>2734</v>
      </c>
      <c r="C48" s="117" t="s">
        <v>2735</v>
      </c>
      <c r="D48" s="117" t="s">
        <v>2736</v>
      </c>
      <c r="E48" s="117" t="s">
        <v>2737</v>
      </c>
      <c r="F48" s="116" t="s">
        <v>847</v>
      </c>
    </row>
    <row r="49" customFormat="false" ht="66.4" hidden="false" customHeight="true" outlineLevel="0" collapsed="false">
      <c r="A49" s="116" t="n">
        <v>34</v>
      </c>
      <c r="B49" s="116" t="s">
        <v>2738</v>
      </c>
      <c r="C49" s="117" t="s">
        <v>2739</v>
      </c>
      <c r="D49" s="117" t="s">
        <v>2740</v>
      </c>
      <c r="E49" s="117" t="s">
        <v>2741</v>
      </c>
      <c r="F49" s="116" t="s">
        <v>847</v>
      </c>
    </row>
    <row r="50" customFormat="false" ht="99" hidden="false" customHeight="true" outlineLevel="0" collapsed="false">
      <c r="A50" s="116" t="n">
        <v>35</v>
      </c>
      <c r="B50" s="116" t="s">
        <v>2742</v>
      </c>
      <c r="C50" s="117" t="s">
        <v>2743</v>
      </c>
      <c r="D50" s="117" t="s">
        <v>2744</v>
      </c>
      <c r="E50" s="117"/>
      <c r="F50" s="116" t="s">
        <v>847</v>
      </c>
    </row>
    <row r="51" customFormat="false" ht="75.95" hidden="false" customHeight="true" outlineLevel="0" collapsed="false">
      <c r="A51" s="116" t="n">
        <v>36</v>
      </c>
      <c r="B51" s="116" t="s">
        <v>2745</v>
      </c>
      <c r="C51" s="117" t="s">
        <v>2746</v>
      </c>
      <c r="D51" s="117" t="s">
        <v>2744</v>
      </c>
      <c r="E51" s="117"/>
      <c r="F51" s="116" t="s">
        <v>847</v>
      </c>
    </row>
    <row r="52" customFormat="false" ht="75.95" hidden="false" customHeight="true" outlineLevel="0" collapsed="false">
      <c r="A52" s="116" t="n">
        <v>37</v>
      </c>
      <c r="B52" s="116" t="s">
        <v>2747</v>
      </c>
      <c r="C52" s="117" t="s">
        <v>2748</v>
      </c>
      <c r="D52" s="117" t="s">
        <v>2744</v>
      </c>
      <c r="E52" s="117"/>
      <c r="F52" s="116" t="s">
        <v>847</v>
      </c>
    </row>
    <row r="53" customFormat="false" ht="78.6" hidden="false" customHeight="true" outlineLevel="0" collapsed="false">
      <c r="A53" s="116" t="n">
        <v>38</v>
      </c>
      <c r="B53" s="116" t="s">
        <v>2749</v>
      </c>
      <c r="C53" s="117" t="s">
        <v>2750</v>
      </c>
      <c r="D53" s="117" t="s">
        <v>2751</v>
      </c>
      <c r="E53" s="117" t="s">
        <v>2752</v>
      </c>
      <c r="F53" s="116" t="s">
        <v>847</v>
      </c>
    </row>
    <row r="54" customFormat="false" ht="93.6" hidden="false" customHeight="true" outlineLevel="0" collapsed="false">
      <c r="A54" s="116" t="n">
        <v>39</v>
      </c>
      <c r="B54" s="116" t="s">
        <v>2753</v>
      </c>
      <c r="C54" s="117" t="s">
        <v>2754</v>
      </c>
      <c r="D54" s="117" t="s">
        <v>2755</v>
      </c>
      <c r="E54" s="117" t="s">
        <v>2756</v>
      </c>
      <c r="F54" s="116" t="s">
        <v>847</v>
      </c>
    </row>
    <row r="55" customFormat="false" ht="86.85" hidden="false" customHeight="true" outlineLevel="0" collapsed="false">
      <c r="A55" s="116" t="n">
        <v>40</v>
      </c>
      <c r="B55" s="116" t="s">
        <v>2757</v>
      </c>
      <c r="C55" s="117" t="s">
        <v>2758</v>
      </c>
      <c r="D55" s="117" t="s">
        <v>2759</v>
      </c>
      <c r="E55" s="117" t="s">
        <v>2760</v>
      </c>
      <c r="F55" s="116" t="s">
        <v>847</v>
      </c>
    </row>
    <row r="56" customFormat="false" ht="85.5" hidden="false" customHeight="true" outlineLevel="0" collapsed="false">
      <c r="A56" s="116" t="n">
        <v>41</v>
      </c>
      <c r="B56" s="116" t="s">
        <v>2761</v>
      </c>
      <c r="C56" s="117" t="s">
        <v>2762</v>
      </c>
      <c r="D56" s="117" t="s">
        <v>2763</v>
      </c>
      <c r="E56" s="117" t="s">
        <v>2764</v>
      </c>
      <c r="F56" s="116" t="s">
        <v>847</v>
      </c>
    </row>
    <row r="57" customFormat="false" ht="89.65" hidden="false" customHeight="true" outlineLevel="0" collapsed="false">
      <c r="A57" s="116" t="n">
        <v>42</v>
      </c>
      <c r="B57" s="116" t="s">
        <v>2765</v>
      </c>
      <c r="C57" s="117" t="s">
        <v>2766</v>
      </c>
      <c r="D57" s="117" t="s">
        <v>2767</v>
      </c>
      <c r="E57" s="117" t="s">
        <v>2768</v>
      </c>
      <c r="F57" s="116" t="s">
        <v>847</v>
      </c>
    </row>
    <row r="58" customFormat="false" ht="70.5" hidden="false" customHeight="true" outlineLevel="0" collapsed="false">
      <c r="A58" s="116" t="n">
        <v>43</v>
      </c>
      <c r="B58" s="116" t="s">
        <v>2769</v>
      </c>
      <c r="C58" s="117" t="s">
        <v>2770</v>
      </c>
      <c r="D58" s="117" t="s">
        <v>2771</v>
      </c>
      <c r="E58" s="117" t="s">
        <v>2772</v>
      </c>
      <c r="F58" s="116" t="s">
        <v>847</v>
      </c>
    </row>
    <row r="59" customFormat="false" ht="81.4" hidden="false" customHeight="true" outlineLevel="0" collapsed="false">
      <c r="A59" s="116" t="n">
        <v>44</v>
      </c>
      <c r="B59" s="116" t="s">
        <v>2773</v>
      </c>
      <c r="C59" s="117" t="s">
        <v>2774</v>
      </c>
      <c r="D59" s="117" t="s">
        <v>2775</v>
      </c>
      <c r="E59" s="117" t="s">
        <v>2776</v>
      </c>
      <c r="F59" s="116" t="s">
        <v>847</v>
      </c>
    </row>
    <row r="60" customFormat="false" ht="80.1" hidden="false" customHeight="true" outlineLevel="0" collapsed="false">
      <c r="A60" s="116" t="n">
        <v>45</v>
      </c>
      <c r="B60" s="116" t="s">
        <v>2777</v>
      </c>
      <c r="C60" s="117" t="s">
        <v>2778</v>
      </c>
      <c r="D60" s="117" t="s">
        <v>2779</v>
      </c>
      <c r="E60" s="117" t="s">
        <v>2780</v>
      </c>
      <c r="F60" s="116" t="s">
        <v>847</v>
      </c>
    </row>
    <row r="61" customFormat="false" ht="75.95" hidden="false" customHeight="true" outlineLevel="0" collapsed="false">
      <c r="A61" s="116" t="n">
        <v>46</v>
      </c>
      <c r="B61" s="116" t="s">
        <v>2781</v>
      </c>
      <c r="C61" s="117" t="s">
        <v>2782</v>
      </c>
      <c r="D61" s="117" t="s">
        <v>2783</v>
      </c>
      <c r="E61" s="117" t="s">
        <v>2784</v>
      </c>
      <c r="F61" s="116" t="s">
        <v>847</v>
      </c>
    </row>
    <row r="62" customFormat="false" ht="70.5" hidden="false" customHeight="true" outlineLevel="0" collapsed="false">
      <c r="A62" s="116" t="n">
        <v>47</v>
      </c>
      <c r="B62" s="116" t="s">
        <v>2785</v>
      </c>
      <c r="C62" s="117" t="s">
        <v>2786</v>
      </c>
      <c r="D62" s="117" t="s">
        <v>2787</v>
      </c>
      <c r="E62" s="117" t="s">
        <v>2788</v>
      </c>
      <c r="F62" s="116" t="s">
        <v>847</v>
      </c>
    </row>
    <row r="63" customFormat="false" ht="90.95" hidden="false" customHeight="true" outlineLevel="0" collapsed="false">
      <c r="A63" s="116" t="n">
        <v>48</v>
      </c>
      <c r="B63" s="116" t="s">
        <v>2789</v>
      </c>
      <c r="C63" s="117" t="s">
        <v>2790</v>
      </c>
      <c r="D63" s="117" t="s">
        <v>2791</v>
      </c>
      <c r="E63" s="117" t="s">
        <v>2792</v>
      </c>
      <c r="F63" s="116" t="s">
        <v>847</v>
      </c>
    </row>
    <row r="64" customFormat="false" ht="90.95" hidden="false" customHeight="true" outlineLevel="0" collapsed="false">
      <c r="A64" s="116" t="n">
        <v>49</v>
      </c>
      <c r="B64" s="116" t="s">
        <v>2793</v>
      </c>
      <c r="C64" s="117" t="s">
        <v>2794</v>
      </c>
      <c r="D64" s="117" t="s">
        <v>2795</v>
      </c>
      <c r="E64" s="117" t="s">
        <v>2796</v>
      </c>
      <c r="F64" s="116" t="s">
        <v>847</v>
      </c>
    </row>
    <row r="65" customFormat="false" ht="112.7" hidden="false" customHeight="true" outlineLevel="0" collapsed="false">
      <c r="A65" s="116" t="n">
        <v>50</v>
      </c>
      <c r="B65" s="116" t="s">
        <v>2797</v>
      </c>
      <c r="C65" s="117" t="s">
        <v>2798</v>
      </c>
      <c r="D65" s="117" t="s">
        <v>2799</v>
      </c>
      <c r="E65" s="117" t="s">
        <v>2800</v>
      </c>
      <c r="F65" s="116" t="s">
        <v>847</v>
      </c>
    </row>
  </sheetData>
  <mergeCells count="11">
    <mergeCell ref="A2:G2"/>
    <mergeCell ref="C4:D4"/>
    <mergeCell ref="C5:D5"/>
    <mergeCell ref="B13:G13"/>
    <mergeCell ref="A14:A15"/>
    <mergeCell ref="B14:B15"/>
    <mergeCell ref="C14:C15"/>
    <mergeCell ref="D14:D15"/>
    <mergeCell ref="E14:E15"/>
    <mergeCell ref="F14:F15"/>
    <mergeCell ref="G14:G15"/>
  </mergeCells>
  <conditionalFormatting sqref="F16">
    <cfRule type="expression" priority="2" aboveAverage="0" equalAverage="0" bottom="0" percent="0" rank="0" text="" dxfId="0">
      <formula>NOT(ISERROR(SEARCH("COMPLETED",F16)))</formula>
    </cfRule>
  </conditionalFormatting>
  <conditionalFormatting sqref="F17">
    <cfRule type="expression" priority="3" aboveAverage="0" equalAverage="0" bottom="0" percent="0" rank="0" text="" dxfId="0">
      <formula>NOT(ISERROR(SEARCH("COMPLETED",F17)))</formula>
    </cfRule>
  </conditionalFormatting>
  <conditionalFormatting sqref="F18">
    <cfRule type="expression" priority="4" aboveAverage="0" equalAverage="0" bottom="0" percent="0" rank="0" text="" dxfId="0">
      <formula>NOT(ISERROR(SEARCH("COMPLETED",F18)))</formula>
    </cfRule>
  </conditionalFormatting>
  <conditionalFormatting sqref="F19">
    <cfRule type="expression" priority="5" aboveAverage="0" equalAverage="0" bottom="0" percent="0" rank="0" text="" dxfId="0">
      <formula>NOT(ISERROR(SEARCH("COMPLETED",F19)))</formula>
    </cfRule>
  </conditionalFormatting>
  <conditionalFormatting sqref="F20">
    <cfRule type="expression" priority="6" aboveAverage="0" equalAverage="0" bottom="0" percent="0" rank="0" text="" dxfId="0">
      <formula>NOT(ISERROR(SEARCH("COMPLETED",F20)))</formula>
    </cfRule>
  </conditionalFormatting>
  <conditionalFormatting sqref="F21">
    <cfRule type="expression" priority="7" aboveAverage="0" equalAverage="0" bottom="0" percent="0" rank="0" text="" dxfId="0">
      <formula>NOT(ISERROR(SEARCH("COMPLETED",F21)))</formula>
    </cfRule>
  </conditionalFormatting>
  <conditionalFormatting sqref="F22">
    <cfRule type="expression" priority="8" aboveAverage="0" equalAverage="0" bottom="0" percent="0" rank="0" text="" dxfId="0">
      <formula>NOT(ISERROR(SEARCH("COMPLETED",F22)))</formula>
    </cfRule>
  </conditionalFormatting>
  <conditionalFormatting sqref="F23">
    <cfRule type="expression" priority="9" aboveAverage="0" equalAverage="0" bottom="0" percent="0" rank="0" text="" dxfId="0">
      <formula>NOT(ISERROR(SEARCH("COMPLETED",F23)))</formula>
    </cfRule>
  </conditionalFormatting>
  <conditionalFormatting sqref="F24">
    <cfRule type="expression" priority="10" aboveAverage="0" equalAverage="0" bottom="0" percent="0" rank="0" text="" dxfId="0">
      <formula>NOT(ISERROR(SEARCH("COMPLETED",F24)))</formula>
    </cfRule>
  </conditionalFormatting>
  <conditionalFormatting sqref="F25">
    <cfRule type="expression" priority="11" aboveAverage="0" equalAverage="0" bottom="0" percent="0" rank="0" text="" dxfId="0">
      <formula>NOT(ISERROR(SEARCH("COMPLETED",F25)))</formula>
    </cfRule>
  </conditionalFormatting>
  <conditionalFormatting sqref="F26">
    <cfRule type="expression" priority="12" aboveAverage="0" equalAverage="0" bottom="0" percent="0" rank="0" text="" dxfId="0">
      <formula>NOT(ISERROR(SEARCH("COMPLETED",F26)))</formula>
    </cfRule>
  </conditionalFormatting>
  <conditionalFormatting sqref="F27">
    <cfRule type="expression" priority="13" aboveAverage="0" equalAverage="0" bottom="0" percent="0" rank="0" text="" dxfId="0">
      <formula>NOT(ISERROR(SEARCH("COMPLETED",F27)))</formula>
    </cfRule>
  </conditionalFormatting>
  <conditionalFormatting sqref="F28">
    <cfRule type="expression" priority="14" aboveAverage="0" equalAverage="0" bottom="0" percent="0" rank="0" text="" dxfId="0">
      <formula>NOT(ISERROR(SEARCH("COMPLETED",F28)))</formula>
    </cfRule>
  </conditionalFormatting>
  <conditionalFormatting sqref="F29">
    <cfRule type="expression" priority="15" aboveAverage="0" equalAverage="0" bottom="0" percent="0" rank="0" text="" dxfId="0">
      <formula>NOT(ISERROR(SEARCH("COMPLETED",F29)))</formula>
    </cfRule>
  </conditionalFormatting>
  <conditionalFormatting sqref="F30">
    <cfRule type="expression" priority="16" aboveAverage="0" equalAverage="0" bottom="0" percent="0" rank="0" text="" dxfId="0">
      <formula>NOT(ISERROR(SEARCH("COMPLETED",F30)))</formula>
    </cfRule>
  </conditionalFormatting>
  <conditionalFormatting sqref="F31">
    <cfRule type="expression" priority="17" aboveAverage="0" equalAverage="0" bottom="0" percent="0" rank="0" text="" dxfId="0">
      <formula>NOT(ISERROR(SEARCH("COMPLETED",F31)))</formula>
    </cfRule>
  </conditionalFormatting>
  <conditionalFormatting sqref="F32">
    <cfRule type="expression" priority="18" aboveAverage="0" equalAverage="0" bottom="0" percent="0" rank="0" text="" dxfId="0">
      <formula>NOT(ISERROR(SEARCH("COMPLETED",F32)))</formula>
    </cfRule>
  </conditionalFormatting>
  <conditionalFormatting sqref="F33">
    <cfRule type="expression" priority="19" aboveAverage="0" equalAverage="0" bottom="0" percent="0" rank="0" text="" dxfId="0">
      <formula>NOT(ISERROR(SEARCH("COMPLETED",F33)))</formula>
    </cfRule>
  </conditionalFormatting>
  <conditionalFormatting sqref="F34">
    <cfRule type="expression" priority="20" aboveAverage="0" equalAverage="0" bottom="0" percent="0" rank="0" text="" dxfId="0">
      <formula>NOT(ISERROR(SEARCH("COMPLETED",F34)))</formula>
    </cfRule>
  </conditionalFormatting>
  <conditionalFormatting sqref="F35">
    <cfRule type="expression" priority="21" aboveAverage="0" equalAverage="0" bottom="0" percent="0" rank="0" text="" dxfId="0">
      <formula>NOT(ISERROR(SEARCH("COMPLETED",F35)))</formula>
    </cfRule>
  </conditionalFormatting>
  <conditionalFormatting sqref="F36">
    <cfRule type="expression" priority="22" aboveAverage="0" equalAverage="0" bottom="0" percent="0" rank="0" text="" dxfId="0">
      <formula>NOT(ISERROR(SEARCH("COMPLETED",F36)))</formula>
    </cfRule>
  </conditionalFormatting>
  <conditionalFormatting sqref="F37">
    <cfRule type="expression" priority="23" aboveAverage="0" equalAverage="0" bottom="0" percent="0" rank="0" text="" dxfId="0">
      <formula>NOT(ISERROR(SEARCH("COMPLETED",F37)))</formula>
    </cfRule>
  </conditionalFormatting>
  <conditionalFormatting sqref="F38">
    <cfRule type="expression" priority="24" aboveAverage="0" equalAverage="0" bottom="0" percent="0" rank="0" text="" dxfId="0">
      <formula>NOT(ISERROR(SEARCH("COMPLETED",F38)))</formula>
    </cfRule>
  </conditionalFormatting>
  <conditionalFormatting sqref="F39">
    <cfRule type="expression" priority="25" aboveAverage="0" equalAverage="0" bottom="0" percent="0" rank="0" text="" dxfId="0">
      <formula>NOT(ISERROR(SEARCH("COMPLETED",F39)))</formula>
    </cfRule>
  </conditionalFormatting>
  <conditionalFormatting sqref="F40">
    <cfRule type="expression" priority="26" aboveAverage="0" equalAverage="0" bottom="0" percent="0" rank="0" text="" dxfId="0">
      <formula>NOT(ISERROR(SEARCH("COMPLETED",F40)))</formula>
    </cfRule>
  </conditionalFormatting>
  <conditionalFormatting sqref="F41">
    <cfRule type="expression" priority="27" aboveAverage="0" equalAverage="0" bottom="0" percent="0" rank="0" text="" dxfId="0">
      <formula>NOT(ISERROR(SEARCH("COMPLETED",F41)))</formula>
    </cfRule>
  </conditionalFormatting>
  <conditionalFormatting sqref="F42">
    <cfRule type="expression" priority="28" aboveAverage="0" equalAverage="0" bottom="0" percent="0" rank="0" text="" dxfId="0">
      <formula>NOT(ISERROR(SEARCH("COMPLETED",F42)))</formula>
    </cfRule>
  </conditionalFormatting>
  <conditionalFormatting sqref="F43">
    <cfRule type="expression" priority="29" aboveAverage="0" equalAverage="0" bottom="0" percent="0" rank="0" text="" dxfId="0">
      <formula>NOT(ISERROR(SEARCH("COMPLETED",F43)))</formula>
    </cfRule>
  </conditionalFormatting>
  <conditionalFormatting sqref="F44">
    <cfRule type="expression" priority="30" aboveAverage="0" equalAverage="0" bottom="0" percent="0" rank="0" text="" dxfId="0">
      <formula>NOT(ISERROR(SEARCH("COMPLETED",F44)))</formula>
    </cfRule>
  </conditionalFormatting>
  <conditionalFormatting sqref="F45">
    <cfRule type="expression" priority="31" aboveAverage="0" equalAverage="0" bottom="0" percent="0" rank="0" text="" dxfId="0">
      <formula>NOT(ISERROR(SEARCH("COMPLETED",F45)))</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DFDFDF"/>
    <pageSetUpPr fitToPage="false"/>
  </sheetPr>
  <dimension ref="A1:G63"/>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C7" activeCellId="0" sqref="C7"/>
    </sheetView>
  </sheetViews>
  <sheetFormatPr defaultRowHeight="14.25"/>
  <cols>
    <col collapsed="false" hidden="false" max="1" min="1" style="0" width="15.502024291498"/>
    <col collapsed="false" hidden="false" max="2" min="2" style="0" width="35.748987854251"/>
    <col collapsed="false" hidden="false" max="3" min="3" style="0" width="31.748987854251"/>
    <col collapsed="false" hidden="false" max="4" min="4" style="0" width="82.004048582996"/>
    <col collapsed="false" hidden="false" max="5" min="5" style="0" width="36.748987854251"/>
    <col collapsed="false" hidden="false" max="6" min="6" style="0" width="29.748987854251"/>
    <col collapsed="false" hidden="false" max="7" min="7" style="0" width="22.004048582996"/>
    <col collapsed="false" hidden="false" max="1025" min="8" style="0" width="9.12550607287449"/>
  </cols>
  <sheetData>
    <row r="1" customFormat="false" ht="13.8" hidden="false" customHeight="false" outlineLevel="0" collapsed="false"/>
    <row r="2" customFormat="false" ht="13.8" hidden="false" customHeight="false" outlineLevel="0" collapsed="false">
      <c r="A2" s="210" t="s">
        <v>2801</v>
      </c>
      <c r="B2" s="210"/>
      <c r="C2" s="210"/>
      <c r="D2" s="210"/>
      <c r="E2" s="210"/>
      <c r="F2" s="210"/>
      <c r="G2" s="210"/>
    </row>
    <row r="3" customFormat="false" ht="13.8" hidden="false" customHeight="false" outlineLevel="0" collapsed="false">
      <c r="B3" s="45"/>
      <c r="C3" s="45"/>
    </row>
    <row r="4" customFormat="false" ht="13.8" hidden="false" customHeight="false" outlineLevel="0" collapsed="false">
      <c r="B4" s="123" t="s">
        <v>21</v>
      </c>
      <c r="C4" s="124"/>
      <c r="D4" s="124"/>
    </row>
    <row r="5" customFormat="false" ht="16.9" hidden="false" customHeight="true" outlineLevel="0" collapsed="false">
      <c r="B5" s="123" t="s">
        <v>22</v>
      </c>
      <c r="C5" s="229" t="s">
        <v>356</v>
      </c>
      <c r="D5" s="229"/>
    </row>
    <row r="6" customFormat="false" ht="13.8" hidden="false" customHeight="false" outlineLevel="0" collapsed="false">
      <c r="B6" s="311"/>
      <c r="C6" s="311"/>
    </row>
    <row r="7" customFormat="false" ht="13.8" hidden="false" customHeight="false" outlineLevel="0" collapsed="false">
      <c r="B7" s="215" t="s">
        <v>103</v>
      </c>
      <c r="C7" s="312" t="n">
        <f aca="false">COUNTIF(F15:F202,"&lt;&gt;")</f>
        <v>48</v>
      </c>
    </row>
    <row r="8" customFormat="false" ht="13.8" hidden="false" customHeight="false" outlineLevel="0" collapsed="false">
      <c r="B8" s="202" t="s">
        <v>104</v>
      </c>
      <c r="C8" s="218" t="n">
        <f aca="false">COUNTIF(F14:F115,"COMPLETED")</f>
        <v>3</v>
      </c>
    </row>
    <row r="9" customFormat="false" ht="13.8" hidden="false" customHeight="false" outlineLevel="0" collapsed="false">
      <c r="B9" s="203" t="s">
        <v>105</v>
      </c>
      <c r="C9" s="220" t="n">
        <f aca="false">COUNTIF(F14:F115,"TBD")</f>
        <v>45</v>
      </c>
    </row>
    <row r="10" customFormat="false" ht="13.8" hidden="false" customHeight="false" outlineLevel="0" collapsed="false">
      <c r="B10" s="204" t="s">
        <v>106</v>
      </c>
      <c r="C10" s="222" t="n">
        <f aca="false">COUNTIF(F14:F115,"Not Automatable")</f>
        <v>0</v>
      </c>
    </row>
    <row r="11" customFormat="false" ht="13.8" hidden="false" customHeight="false" outlineLevel="0" collapsed="false">
      <c r="B11" s="250" t="s">
        <v>144</v>
      </c>
      <c r="C11" s="159" t="n">
        <f aca="false">COUNTIF(F14:F115,"ACVP")</f>
        <v>0</v>
      </c>
    </row>
    <row r="13" customFormat="false" ht="15.75" hidden="false" customHeight="true" outlineLevel="0" collapsed="false">
      <c r="A13" s="29" t="s">
        <v>108</v>
      </c>
      <c r="B13" s="29" t="s">
        <v>108</v>
      </c>
      <c r="C13" s="29" t="s">
        <v>2802</v>
      </c>
      <c r="D13" s="29" t="s">
        <v>2803</v>
      </c>
      <c r="E13" s="29" t="s">
        <v>112</v>
      </c>
      <c r="F13" s="29" t="s">
        <v>113</v>
      </c>
      <c r="G13" s="29" t="s">
        <v>2804</v>
      </c>
    </row>
    <row r="14" customFormat="false" ht="14.25" hidden="false" customHeight="false" outlineLevel="0" collapsed="false">
      <c r="A14" s="29"/>
      <c r="B14" s="29"/>
      <c r="C14" s="29"/>
      <c r="D14" s="29"/>
      <c r="E14" s="29"/>
      <c r="F14" s="29"/>
      <c r="G14" s="29"/>
    </row>
    <row r="15" customFormat="false" ht="270.2" hidden="false" customHeight="true" outlineLevel="0" collapsed="false">
      <c r="A15" s="418" t="n">
        <v>1</v>
      </c>
      <c r="B15" s="418" t="s">
        <v>2805</v>
      </c>
      <c r="C15" s="179" t="s">
        <v>2806</v>
      </c>
      <c r="D15" s="405" t="s">
        <v>2807</v>
      </c>
      <c r="E15" s="179" t="s">
        <v>2322</v>
      </c>
      <c r="F15" s="392" t="s">
        <v>104</v>
      </c>
      <c r="G15" s="378"/>
    </row>
    <row r="16" customFormat="false" ht="187.5" hidden="false" customHeight="true" outlineLevel="0" collapsed="false">
      <c r="A16" s="418" t="n">
        <v>2</v>
      </c>
      <c r="B16" s="418" t="s">
        <v>2808</v>
      </c>
      <c r="C16" s="179" t="s">
        <v>2809</v>
      </c>
      <c r="D16" s="405" t="s">
        <v>2810</v>
      </c>
      <c r="E16" s="179" t="s">
        <v>2326</v>
      </c>
      <c r="F16" s="392" t="s">
        <v>104</v>
      </c>
      <c r="G16" s="378"/>
    </row>
    <row r="17" customFormat="false" ht="259.15" hidden="false" customHeight="true" outlineLevel="0" collapsed="false">
      <c r="A17" s="418" t="n">
        <v>3</v>
      </c>
      <c r="B17" s="418" t="s">
        <v>2811</v>
      </c>
      <c r="C17" s="194" t="s">
        <v>2328</v>
      </c>
      <c r="D17" s="405" t="s">
        <v>2812</v>
      </c>
      <c r="E17" s="179" t="s">
        <v>2813</v>
      </c>
      <c r="F17" s="392" t="s">
        <v>104</v>
      </c>
      <c r="G17" s="378"/>
    </row>
    <row r="18" customFormat="false" ht="364.15" hidden="false" customHeight="false" outlineLevel="0" collapsed="false">
      <c r="A18" s="419" t="n">
        <v>4</v>
      </c>
      <c r="B18" s="419" t="s">
        <v>2814</v>
      </c>
      <c r="C18" s="420" t="s">
        <v>2815</v>
      </c>
      <c r="D18" s="376" t="s">
        <v>2816</v>
      </c>
      <c r="E18" s="421" t="s">
        <v>2817</v>
      </c>
      <c r="F18" s="377" t="s">
        <v>847</v>
      </c>
    </row>
    <row r="19" customFormat="false" ht="347.75" hidden="false" customHeight="false" outlineLevel="0" collapsed="false">
      <c r="A19" s="419" t="n">
        <v>5</v>
      </c>
      <c r="B19" s="419" t="s">
        <v>2818</v>
      </c>
      <c r="C19" s="420" t="s">
        <v>2819</v>
      </c>
      <c r="D19" s="376" t="s">
        <v>2820</v>
      </c>
      <c r="E19" s="421" t="s">
        <v>2821</v>
      </c>
      <c r="F19" s="377" t="s">
        <v>847</v>
      </c>
    </row>
    <row r="20" customFormat="false" ht="347.75" hidden="false" customHeight="false" outlineLevel="0" collapsed="false">
      <c r="A20" s="419" t="n">
        <v>6</v>
      </c>
      <c r="B20" s="419" t="s">
        <v>2822</v>
      </c>
      <c r="C20" s="420" t="s">
        <v>2823</v>
      </c>
      <c r="D20" s="376" t="s">
        <v>2820</v>
      </c>
      <c r="E20" s="421" t="s">
        <v>2824</v>
      </c>
      <c r="F20" s="377" t="s">
        <v>847</v>
      </c>
    </row>
    <row r="21" customFormat="false" ht="362.65" hidden="false" customHeight="false" outlineLevel="0" collapsed="false">
      <c r="A21" s="419" t="n">
        <v>7</v>
      </c>
      <c r="B21" s="419" t="s">
        <v>2825</v>
      </c>
      <c r="C21" s="420" t="s">
        <v>2826</v>
      </c>
      <c r="D21" s="376" t="s">
        <v>2827</v>
      </c>
      <c r="E21" s="421" t="s">
        <v>2828</v>
      </c>
      <c r="F21" s="377" t="s">
        <v>847</v>
      </c>
    </row>
    <row r="22" customFormat="false" ht="377.6" hidden="false" customHeight="false" outlineLevel="0" collapsed="false">
      <c r="A22" s="419" t="n">
        <v>8</v>
      </c>
      <c r="B22" s="419" t="s">
        <v>2829</v>
      </c>
      <c r="C22" s="420" t="s">
        <v>2830</v>
      </c>
      <c r="D22" s="376" t="s">
        <v>2831</v>
      </c>
      <c r="E22" s="421" t="s">
        <v>2832</v>
      </c>
      <c r="F22" s="377" t="s">
        <v>847</v>
      </c>
    </row>
    <row r="23" customFormat="false" ht="361.15" hidden="false" customHeight="false" outlineLevel="0" collapsed="false">
      <c r="A23" s="419" t="n">
        <v>9</v>
      </c>
      <c r="B23" s="419" t="s">
        <v>2833</v>
      </c>
      <c r="C23" s="420" t="s">
        <v>2834</v>
      </c>
      <c r="D23" s="376" t="s">
        <v>2835</v>
      </c>
      <c r="E23" s="421" t="s">
        <v>2836</v>
      </c>
      <c r="F23" s="377" t="s">
        <v>847</v>
      </c>
    </row>
    <row r="24" customFormat="false" ht="376.1" hidden="false" customHeight="false" outlineLevel="0" collapsed="false">
      <c r="A24" s="419" t="n">
        <v>10</v>
      </c>
      <c r="B24" s="419" t="s">
        <v>2837</v>
      </c>
      <c r="C24" s="420" t="s">
        <v>2838</v>
      </c>
      <c r="D24" s="376" t="s">
        <v>2839</v>
      </c>
      <c r="E24" s="421" t="s">
        <v>2832</v>
      </c>
      <c r="F24" s="377" t="s">
        <v>847</v>
      </c>
    </row>
    <row r="25" customFormat="false" ht="347.75" hidden="false" customHeight="false" outlineLevel="0" collapsed="false">
      <c r="A25" s="419" t="n">
        <v>11</v>
      </c>
      <c r="B25" s="419" t="s">
        <v>2840</v>
      </c>
      <c r="C25" s="420" t="s">
        <v>2841</v>
      </c>
      <c r="D25" s="376" t="s">
        <v>2842</v>
      </c>
      <c r="E25" s="421" t="s">
        <v>2841</v>
      </c>
      <c r="F25" s="377" t="s">
        <v>847</v>
      </c>
    </row>
    <row r="26" customFormat="false" ht="347.75" hidden="false" customHeight="false" outlineLevel="0" collapsed="false">
      <c r="A26" s="419" t="n">
        <v>12</v>
      </c>
      <c r="B26" s="419" t="s">
        <v>2843</v>
      </c>
      <c r="C26" s="420" t="s">
        <v>2844</v>
      </c>
      <c r="D26" s="376" t="s">
        <v>2842</v>
      </c>
      <c r="E26" s="421" t="s">
        <v>2841</v>
      </c>
      <c r="F26" s="377" t="s">
        <v>847</v>
      </c>
    </row>
    <row r="27" customFormat="false" ht="347.75" hidden="false" customHeight="false" outlineLevel="0" collapsed="false">
      <c r="A27" s="419" t="n">
        <v>13</v>
      </c>
      <c r="B27" s="419" t="s">
        <v>2845</v>
      </c>
      <c r="C27" s="420" t="s">
        <v>2846</v>
      </c>
      <c r="D27" s="376" t="s">
        <v>2847</v>
      </c>
      <c r="E27" s="421" t="s">
        <v>2848</v>
      </c>
      <c r="F27" s="377" t="s">
        <v>847</v>
      </c>
    </row>
    <row r="28" customFormat="false" ht="347.75" hidden="false" customHeight="false" outlineLevel="0" collapsed="false">
      <c r="A28" s="419" t="n">
        <v>14</v>
      </c>
      <c r="B28" s="419" t="s">
        <v>2849</v>
      </c>
      <c r="C28" s="420" t="s">
        <v>2850</v>
      </c>
      <c r="D28" s="376" t="s">
        <v>2851</v>
      </c>
      <c r="E28" s="421" t="s">
        <v>2848</v>
      </c>
      <c r="F28" s="377" t="s">
        <v>847</v>
      </c>
    </row>
    <row r="29" customFormat="false" ht="394" hidden="false" customHeight="false" outlineLevel="0" collapsed="false">
      <c r="A29" s="419" t="n">
        <v>15</v>
      </c>
      <c r="B29" s="419" t="s">
        <v>2852</v>
      </c>
      <c r="C29" s="420" t="s">
        <v>2853</v>
      </c>
      <c r="D29" s="376" t="s">
        <v>2854</v>
      </c>
      <c r="E29" s="421" t="s">
        <v>2853</v>
      </c>
      <c r="F29" s="377" t="s">
        <v>847</v>
      </c>
    </row>
    <row r="30" customFormat="false" ht="362.65" hidden="false" customHeight="false" outlineLevel="0" collapsed="false">
      <c r="A30" s="419" t="n">
        <v>16</v>
      </c>
      <c r="B30" s="419" t="s">
        <v>2855</v>
      </c>
      <c r="C30" s="420" t="s">
        <v>2856</v>
      </c>
      <c r="D30" s="376" t="s">
        <v>2857</v>
      </c>
      <c r="E30" s="421" t="s">
        <v>2856</v>
      </c>
      <c r="F30" s="377" t="s">
        <v>847</v>
      </c>
    </row>
    <row r="31" customFormat="false" ht="377.6" hidden="false" customHeight="false" outlineLevel="0" collapsed="false">
      <c r="A31" s="419" t="n">
        <v>17</v>
      </c>
      <c r="B31" s="419" t="s">
        <v>2858</v>
      </c>
      <c r="C31" s="420" t="s">
        <v>2859</v>
      </c>
      <c r="D31" s="376" t="s">
        <v>2860</v>
      </c>
      <c r="E31" s="421" t="s">
        <v>2859</v>
      </c>
      <c r="F31" s="377" t="s">
        <v>847</v>
      </c>
    </row>
    <row r="32" customFormat="false" ht="362.65" hidden="false" customHeight="false" outlineLevel="0" collapsed="false">
      <c r="A32" s="419" t="n">
        <v>18</v>
      </c>
      <c r="B32" s="419" t="s">
        <v>2861</v>
      </c>
      <c r="C32" s="420" t="s">
        <v>2862</v>
      </c>
      <c r="D32" s="376" t="s">
        <v>2863</v>
      </c>
      <c r="E32" s="421" t="s">
        <v>2862</v>
      </c>
      <c r="F32" s="377" t="s">
        <v>847</v>
      </c>
    </row>
    <row r="33" customFormat="false" ht="331.3" hidden="false" customHeight="false" outlineLevel="0" collapsed="false">
      <c r="A33" s="419" t="n">
        <v>19</v>
      </c>
      <c r="B33" s="419" t="s">
        <v>2864</v>
      </c>
      <c r="C33" s="384" t="s">
        <v>2865</v>
      </c>
      <c r="D33" s="376" t="s">
        <v>2866</v>
      </c>
      <c r="E33" s="388" t="s">
        <v>2867</v>
      </c>
      <c r="F33" s="377" t="s">
        <v>847</v>
      </c>
    </row>
    <row r="34" customFormat="false" ht="331.3" hidden="false" customHeight="false" outlineLevel="0" collapsed="false">
      <c r="A34" s="419" t="n">
        <v>20</v>
      </c>
      <c r="B34" s="419" t="s">
        <v>2868</v>
      </c>
      <c r="C34" s="384" t="s">
        <v>2869</v>
      </c>
      <c r="D34" s="376" t="s">
        <v>2870</v>
      </c>
      <c r="E34" s="384" t="s">
        <v>2871</v>
      </c>
      <c r="F34" s="377" t="s">
        <v>847</v>
      </c>
    </row>
    <row r="35" customFormat="false" ht="331.3" hidden="false" customHeight="false" outlineLevel="0" collapsed="false">
      <c r="A35" s="419" t="n">
        <v>21</v>
      </c>
      <c r="B35" s="419" t="s">
        <v>2872</v>
      </c>
      <c r="C35" s="384" t="s">
        <v>2873</v>
      </c>
      <c r="D35" s="376" t="s">
        <v>2870</v>
      </c>
      <c r="E35" s="384" t="s">
        <v>2874</v>
      </c>
      <c r="F35" s="377" t="s">
        <v>847</v>
      </c>
    </row>
    <row r="36" customFormat="false" ht="331.3" hidden="false" customHeight="false" outlineLevel="0" collapsed="false">
      <c r="A36" s="419" t="n">
        <v>22</v>
      </c>
      <c r="B36" s="419" t="s">
        <v>2875</v>
      </c>
      <c r="C36" s="384" t="s">
        <v>2876</v>
      </c>
      <c r="D36" s="376" t="s">
        <v>2870</v>
      </c>
      <c r="E36" s="384" t="s">
        <v>2877</v>
      </c>
      <c r="F36" s="377" t="s">
        <v>847</v>
      </c>
    </row>
    <row r="37" customFormat="false" ht="331.3" hidden="false" customHeight="false" outlineLevel="0" collapsed="false">
      <c r="A37" s="419" t="n">
        <v>23</v>
      </c>
      <c r="B37" s="419" t="s">
        <v>2878</v>
      </c>
      <c r="C37" s="384" t="s">
        <v>2879</v>
      </c>
      <c r="D37" s="376" t="s">
        <v>2870</v>
      </c>
      <c r="E37" s="384" t="s">
        <v>2880</v>
      </c>
      <c r="F37" s="377" t="s">
        <v>847</v>
      </c>
    </row>
    <row r="38" customFormat="false" ht="331.3" hidden="false" customHeight="false" outlineLevel="0" collapsed="false">
      <c r="A38" s="419" t="n">
        <v>24</v>
      </c>
      <c r="B38" s="419" t="s">
        <v>2881</v>
      </c>
      <c r="C38" s="384" t="s">
        <v>2882</v>
      </c>
      <c r="D38" s="376" t="s">
        <v>2870</v>
      </c>
      <c r="E38" s="384" t="s">
        <v>2883</v>
      </c>
      <c r="F38" s="377" t="s">
        <v>847</v>
      </c>
    </row>
    <row r="39" customFormat="false" ht="331.3" hidden="false" customHeight="false" outlineLevel="0" collapsed="false">
      <c r="A39" s="419" t="n">
        <v>25</v>
      </c>
      <c r="B39" s="419" t="s">
        <v>2884</v>
      </c>
      <c r="C39" s="384" t="s">
        <v>2885</v>
      </c>
      <c r="D39" s="376" t="s">
        <v>2870</v>
      </c>
      <c r="E39" s="384" t="s">
        <v>2886</v>
      </c>
      <c r="F39" s="377" t="s">
        <v>847</v>
      </c>
    </row>
    <row r="40" customFormat="false" ht="331.3" hidden="false" customHeight="false" outlineLevel="0" collapsed="false">
      <c r="A40" s="419" t="n">
        <v>25</v>
      </c>
      <c r="B40" s="419" t="s">
        <v>2884</v>
      </c>
      <c r="C40" s="384" t="s">
        <v>2887</v>
      </c>
      <c r="D40" s="376" t="s">
        <v>2870</v>
      </c>
      <c r="E40" s="384" t="s">
        <v>2888</v>
      </c>
      <c r="F40" s="377" t="s">
        <v>847</v>
      </c>
    </row>
    <row r="41" customFormat="false" ht="331.3" hidden="false" customHeight="false" outlineLevel="0" collapsed="false">
      <c r="A41" s="419" t="n">
        <v>26</v>
      </c>
      <c r="B41" s="419" t="s">
        <v>2889</v>
      </c>
      <c r="C41" s="384" t="s">
        <v>2890</v>
      </c>
      <c r="D41" s="376" t="s">
        <v>2891</v>
      </c>
      <c r="E41" s="384" t="s">
        <v>2892</v>
      </c>
      <c r="F41" s="377" t="s">
        <v>847</v>
      </c>
    </row>
    <row r="42" customFormat="false" ht="331.3" hidden="false" customHeight="false" outlineLevel="0" collapsed="false">
      <c r="A42" s="419" t="n">
        <v>27</v>
      </c>
      <c r="B42" s="419" t="s">
        <v>2893</v>
      </c>
      <c r="C42" s="384" t="s">
        <v>2894</v>
      </c>
      <c r="D42" s="376" t="s">
        <v>2891</v>
      </c>
      <c r="E42" s="384" t="s">
        <v>2895</v>
      </c>
      <c r="F42" s="377" t="s">
        <v>847</v>
      </c>
    </row>
    <row r="43" customFormat="false" ht="331.3" hidden="false" customHeight="false" outlineLevel="0" collapsed="false">
      <c r="A43" s="419" t="n">
        <v>28</v>
      </c>
      <c r="B43" s="419" t="s">
        <v>2896</v>
      </c>
      <c r="C43" s="384" t="s">
        <v>2897</v>
      </c>
      <c r="D43" s="376" t="s">
        <v>2891</v>
      </c>
      <c r="E43" s="384" t="s">
        <v>2898</v>
      </c>
      <c r="F43" s="377" t="s">
        <v>847</v>
      </c>
    </row>
    <row r="44" customFormat="false" ht="331.3" hidden="false" customHeight="false" outlineLevel="0" collapsed="false">
      <c r="A44" s="419" t="n">
        <v>29</v>
      </c>
      <c r="B44" s="419" t="s">
        <v>2899</v>
      </c>
      <c r="C44" s="384" t="s">
        <v>2900</v>
      </c>
      <c r="D44" s="376" t="s">
        <v>2891</v>
      </c>
      <c r="E44" s="384" t="s">
        <v>2901</v>
      </c>
      <c r="F44" s="377" t="s">
        <v>847</v>
      </c>
    </row>
    <row r="45" customFormat="false" ht="331.3" hidden="false" customHeight="false" outlineLevel="0" collapsed="false">
      <c r="A45" s="419" t="n">
        <v>30</v>
      </c>
      <c r="B45" s="419" t="s">
        <v>2902</v>
      </c>
      <c r="C45" s="384" t="s">
        <v>2903</v>
      </c>
      <c r="D45" s="376" t="s">
        <v>2891</v>
      </c>
      <c r="E45" s="384" t="s">
        <v>2904</v>
      </c>
      <c r="F45" s="377" t="s">
        <v>847</v>
      </c>
    </row>
    <row r="46" customFormat="false" ht="331.3" hidden="false" customHeight="false" outlineLevel="0" collapsed="false">
      <c r="A46" s="419" t="n">
        <v>31</v>
      </c>
      <c r="B46" s="419" t="s">
        <v>2905</v>
      </c>
      <c r="C46" s="384" t="s">
        <v>2906</v>
      </c>
      <c r="D46" s="376" t="s">
        <v>2891</v>
      </c>
      <c r="E46" s="384" t="s">
        <v>2907</v>
      </c>
      <c r="F46" s="377" t="s">
        <v>847</v>
      </c>
    </row>
    <row r="47" customFormat="false" ht="331.3" hidden="false" customHeight="false" outlineLevel="0" collapsed="false">
      <c r="A47" s="419" t="n">
        <v>32</v>
      </c>
      <c r="B47" s="419" t="s">
        <v>2908</v>
      </c>
      <c r="C47" s="384" t="s">
        <v>2909</v>
      </c>
      <c r="D47" s="376" t="s">
        <v>2891</v>
      </c>
      <c r="E47" s="384" t="s">
        <v>2910</v>
      </c>
      <c r="F47" s="377" t="s">
        <v>847</v>
      </c>
    </row>
    <row r="48" customFormat="false" ht="331.3" hidden="false" customHeight="false" outlineLevel="0" collapsed="false">
      <c r="A48" s="419" t="n">
        <v>33</v>
      </c>
      <c r="B48" s="419" t="s">
        <v>2911</v>
      </c>
      <c r="C48" s="384" t="s">
        <v>2912</v>
      </c>
      <c r="D48" s="376" t="s">
        <v>2913</v>
      </c>
      <c r="E48" s="384" t="s">
        <v>2914</v>
      </c>
      <c r="F48" s="377" t="s">
        <v>847</v>
      </c>
    </row>
    <row r="49" customFormat="false" ht="331.3" hidden="false" customHeight="false" outlineLevel="0" collapsed="false">
      <c r="A49" s="419" t="n">
        <v>34</v>
      </c>
      <c r="B49" s="419" t="s">
        <v>2915</v>
      </c>
      <c r="C49" s="384" t="s">
        <v>2916</v>
      </c>
      <c r="D49" s="376" t="s">
        <v>2913</v>
      </c>
      <c r="E49" s="384" t="s">
        <v>2917</v>
      </c>
      <c r="F49" s="377" t="s">
        <v>847</v>
      </c>
    </row>
    <row r="50" customFormat="false" ht="331.3" hidden="false" customHeight="false" outlineLevel="0" collapsed="false">
      <c r="A50" s="419" t="n">
        <v>35</v>
      </c>
      <c r="B50" s="419" t="s">
        <v>2918</v>
      </c>
      <c r="C50" s="384" t="s">
        <v>2919</v>
      </c>
      <c r="D50" s="376" t="s">
        <v>2913</v>
      </c>
      <c r="E50" s="384" t="s">
        <v>2920</v>
      </c>
      <c r="F50" s="377" t="s">
        <v>847</v>
      </c>
    </row>
    <row r="51" customFormat="false" ht="331.3" hidden="false" customHeight="false" outlineLevel="0" collapsed="false">
      <c r="A51" s="419" t="n">
        <v>36</v>
      </c>
      <c r="B51" s="419" t="s">
        <v>2921</v>
      </c>
      <c r="C51" s="384" t="s">
        <v>2922</v>
      </c>
      <c r="D51" s="376" t="s">
        <v>2913</v>
      </c>
      <c r="E51" s="384" t="s">
        <v>2923</v>
      </c>
      <c r="F51" s="377" t="s">
        <v>847</v>
      </c>
    </row>
    <row r="52" customFormat="false" ht="331.3" hidden="false" customHeight="false" outlineLevel="0" collapsed="false">
      <c r="A52" s="419" t="n">
        <v>37</v>
      </c>
      <c r="B52" s="419" t="s">
        <v>2924</v>
      </c>
      <c r="C52" s="384" t="s">
        <v>2925</v>
      </c>
      <c r="D52" s="376" t="s">
        <v>2913</v>
      </c>
      <c r="E52" s="384" t="s">
        <v>2926</v>
      </c>
      <c r="F52" s="377" t="s">
        <v>847</v>
      </c>
    </row>
    <row r="53" customFormat="false" ht="331.3" hidden="false" customHeight="false" outlineLevel="0" collapsed="false">
      <c r="A53" s="419" t="n">
        <v>38</v>
      </c>
      <c r="B53" s="419" t="s">
        <v>2927</v>
      </c>
      <c r="C53" s="384" t="s">
        <v>2928</v>
      </c>
      <c r="D53" s="376" t="s">
        <v>2913</v>
      </c>
      <c r="E53" s="384" t="s">
        <v>2929</v>
      </c>
      <c r="F53" s="377" t="s">
        <v>847</v>
      </c>
    </row>
    <row r="54" customFormat="false" ht="331.3" hidden="false" customHeight="false" outlineLevel="0" collapsed="false">
      <c r="A54" s="419" t="n">
        <v>39</v>
      </c>
      <c r="B54" s="419" t="s">
        <v>2930</v>
      </c>
      <c r="C54" s="384" t="s">
        <v>2931</v>
      </c>
      <c r="D54" s="376" t="s">
        <v>2932</v>
      </c>
      <c r="E54" s="384" t="s">
        <v>2933</v>
      </c>
      <c r="F54" s="377" t="s">
        <v>847</v>
      </c>
    </row>
    <row r="55" customFormat="false" ht="331.3" hidden="false" customHeight="false" outlineLevel="0" collapsed="false">
      <c r="A55" s="419" t="n">
        <v>40</v>
      </c>
      <c r="B55" s="419" t="s">
        <v>2934</v>
      </c>
      <c r="C55" s="384" t="s">
        <v>2935</v>
      </c>
      <c r="D55" s="376" t="s">
        <v>2932</v>
      </c>
      <c r="E55" s="384" t="s">
        <v>2936</v>
      </c>
      <c r="F55" s="377" t="s">
        <v>847</v>
      </c>
    </row>
    <row r="56" customFormat="false" ht="331.3" hidden="false" customHeight="false" outlineLevel="0" collapsed="false">
      <c r="A56" s="419" t="n">
        <v>41</v>
      </c>
      <c r="B56" s="419" t="s">
        <v>2937</v>
      </c>
      <c r="C56" s="384" t="s">
        <v>2938</v>
      </c>
      <c r="D56" s="376" t="s">
        <v>2932</v>
      </c>
      <c r="E56" s="384" t="s">
        <v>2939</v>
      </c>
      <c r="F56" s="377" t="s">
        <v>847</v>
      </c>
    </row>
    <row r="57" customFormat="false" ht="331.3" hidden="false" customHeight="false" outlineLevel="0" collapsed="false">
      <c r="A57" s="419" t="n">
        <v>42</v>
      </c>
      <c r="B57" s="419" t="s">
        <v>2940</v>
      </c>
      <c r="C57" s="384" t="s">
        <v>2941</v>
      </c>
      <c r="D57" s="376" t="s">
        <v>2942</v>
      </c>
      <c r="E57" s="384" t="s">
        <v>2943</v>
      </c>
      <c r="F57" s="377" t="s">
        <v>847</v>
      </c>
    </row>
    <row r="58" customFormat="false" ht="331.3" hidden="false" customHeight="false" outlineLevel="0" collapsed="false">
      <c r="A58" s="419" t="n">
        <v>43</v>
      </c>
      <c r="B58" s="419" t="s">
        <v>2944</v>
      </c>
      <c r="C58" s="384" t="s">
        <v>2945</v>
      </c>
      <c r="D58" s="376" t="s">
        <v>2942</v>
      </c>
      <c r="E58" s="384" t="s">
        <v>2946</v>
      </c>
      <c r="F58" s="377" t="s">
        <v>847</v>
      </c>
    </row>
    <row r="59" customFormat="false" ht="331.3" hidden="false" customHeight="false" outlineLevel="0" collapsed="false">
      <c r="A59" s="419" t="n">
        <v>44</v>
      </c>
      <c r="B59" s="419" t="s">
        <v>2947</v>
      </c>
      <c r="C59" s="384" t="s">
        <v>2948</v>
      </c>
      <c r="D59" s="376" t="s">
        <v>2949</v>
      </c>
      <c r="E59" s="384" t="s">
        <v>2950</v>
      </c>
      <c r="F59" s="377" t="s">
        <v>847</v>
      </c>
    </row>
    <row r="60" customFormat="false" ht="331.3" hidden="false" customHeight="false" outlineLevel="0" collapsed="false">
      <c r="A60" s="419" t="n">
        <v>45</v>
      </c>
      <c r="B60" s="419" t="s">
        <v>2951</v>
      </c>
      <c r="C60" s="384" t="s">
        <v>2952</v>
      </c>
      <c r="D60" s="376" t="s">
        <v>2949</v>
      </c>
      <c r="E60" s="384" t="s">
        <v>2953</v>
      </c>
      <c r="F60" s="377" t="s">
        <v>847</v>
      </c>
    </row>
    <row r="61" customFormat="false" ht="331.3" hidden="false" customHeight="false" outlineLevel="0" collapsed="false">
      <c r="A61" s="419" t="n">
        <v>46</v>
      </c>
      <c r="B61" s="419" t="s">
        <v>2954</v>
      </c>
      <c r="C61" s="384" t="s">
        <v>2955</v>
      </c>
      <c r="D61" s="376" t="s">
        <v>2949</v>
      </c>
      <c r="E61" s="384" t="s">
        <v>2956</v>
      </c>
      <c r="F61" s="377" t="s">
        <v>847</v>
      </c>
    </row>
    <row r="62" customFormat="false" ht="331.3" hidden="false" customHeight="false" outlineLevel="0" collapsed="false">
      <c r="A62" s="419" t="n">
        <v>47</v>
      </c>
      <c r="B62" s="419" t="s">
        <v>2957</v>
      </c>
      <c r="C62" s="384" t="s">
        <v>2958</v>
      </c>
      <c r="D62" s="376" t="s">
        <v>2959</v>
      </c>
      <c r="E62" s="384" t="s">
        <v>2960</v>
      </c>
      <c r="F62" s="377" t="s">
        <v>847</v>
      </c>
    </row>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sheetData>
  <mergeCells count="10">
    <mergeCell ref="A2:G2"/>
    <mergeCell ref="C4:D4"/>
    <mergeCell ref="C5:D5"/>
    <mergeCell ref="A13:A14"/>
    <mergeCell ref="B13:B14"/>
    <mergeCell ref="C13:C14"/>
    <mergeCell ref="D13:D14"/>
    <mergeCell ref="E13:E14"/>
    <mergeCell ref="F13:F14"/>
    <mergeCell ref="G13:G14"/>
  </mergeCells>
  <conditionalFormatting sqref="F15">
    <cfRule type="expression" priority="2" aboveAverage="0" equalAverage="0" bottom="0" percent="0" rank="0" text="" dxfId="0">
      <formula>NOT(ISERROR(SEARCH("COMPLETED",F15)))</formula>
    </cfRule>
  </conditionalFormatting>
  <conditionalFormatting sqref="F16">
    <cfRule type="expression" priority="3" aboveAverage="0" equalAverage="0" bottom="0" percent="0" rank="0" text="" dxfId="0">
      <formula>NOT(ISERROR(SEARCH("COMPLETED",F16)))</formula>
    </cfRule>
  </conditionalFormatting>
  <conditionalFormatting sqref="F17">
    <cfRule type="expression" priority="4" aboveAverage="0" equalAverage="0" bottom="0" percent="0" rank="0" text="" dxfId="0">
      <formula>NOT(ISERROR(SEARCH("COMPLETED",F17)))</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DFDFDF"/>
    <pageSetUpPr fitToPage="false"/>
  </sheetPr>
  <dimension ref="1:65536"/>
  <sheetViews>
    <sheetView windowProtection="false" showFormulas="false" showGridLines="true" showRowColHeaders="true" showZeros="true" rightToLeft="false" tabSelected="false" showOutlineSymbols="true" defaultGridColor="true" view="normal" topLeftCell="A28" colorId="64" zoomScale="66" zoomScaleNormal="66" zoomScalePageLayoutView="100" workbookViewId="0">
      <selection pane="topLeft" activeCell="A50" activeCellId="0" sqref="A50"/>
    </sheetView>
  </sheetViews>
  <sheetFormatPr defaultRowHeight="14.25"/>
  <cols>
    <col collapsed="false" hidden="false" max="1" min="1" style="0" width="11.8744939271255"/>
    <col collapsed="false" hidden="false" max="2" min="2" style="414" width="29.748987854251"/>
    <col collapsed="false" hidden="false" max="3" min="3" style="414" width="44.2550607287449"/>
    <col collapsed="false" hidden="false" max="4" min="4" style="414" width="33.3765182186235"/>
    <col collapsed="false" hidden="false" max="5" min="5" style="414" width="34.8785425101215"/>
    <col collapsed="false" hidden="false" max="6" min="6" style="414" width="34.3765182186235"/>
    <col collapsed="false" hidden="false" max="7" min="7" style="414" width="35.1295546558704"/>
    <col collapsed="false" hidden="false" max="8" min="8" style="414" width="25.753036437247"/>
    <col collapsed="false" hidden="false" max="9" min="9" style="414" width="26.8744939271255"/>
    <col collapsed="false" hidden="false" max="10" min="10" style="414" width="18.3724696356275"/>
    <col collapsed="false" hidden="false" max="1025" min="11" style="414" width="8.74898785425101"/>
  </cols>
  <sheetData>
    <row r="1" s="120" customFormat="true" ht="16.5" hidden="false" customHeight="true" outlineLevel="0" collapsed="false"/>
    <row r="2" customFormat="false" ht="16.5" hidden="false" customHeight="true" outlineLevel="0" collapsed="false">
      <c r="A2" s="210" t="s">
        <v>2961</v>
      </c>
      <c r="B2" s="210"/>
      <c r="C2" s="210"/>
      <c r="D2" s="210"/>
      <c r="E2" s="210"/>
      <c r="F2" s="210"/>
      <c r="G2" s="210"/>
      <c r="H2" s="210"/>
      <c r="I2" s="210"/>
      <c r="J2" s="21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5" hidden="false" customHeight="true" outlineLevel="0" collapsed="false">
      <c r="A3" s="310"/>
      <c r="B3" s="311"/>
      <c r="C3" s="311"/>
      <c r="D3" s="0"/>
      <c r="E3" s="0"/>
      <c r="F3" s="0"/>
      <c r="G3" s="0"/>
      <c r="H3" s="310"/>
      <c r="I3" s="0"/>
      <c r="J3" s="0"/>
      <c r="K3" s="0"/>
      <c r="L3" s="0"/>
      <c r="M3" s="0"/>
      <c r="N3" s="0"/>
      <c r="O3" s="0"/>
      <c r="P3" s="415"/>
      <c r="Q3" s="415"/>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61" customFormat="true" ht="18.2" hidden="false" customHeight="true" outlineLevel="0" collapsed="false">
      <c r="A4" s="230"/>
      <c r="B4" s="123" t="s">
        <v>21</v>
      </c>
      <c r="C4" s="124"/>
      <c r="D4" s="124"/>
      <c r="E4" s="120"/>
      <c r="J4" s="230"/>
    </row>
    <row r="5" customFormat="false" ht="13.9" hidden="false" customHeight="true" outlineLevel="0" collapsed="false">
      <c r="A5" s="230"/>
      <c r="B5" s="123" t="s">
        <v>22</v>
      </c>
      <c r="C5" s="229" t="s">
        <v>356</v>
      </c>
      <c r="D5" s="229"/>
      <c r="E5" s="120"/>
      <c r="F5" s="0"/>
      <c r="G5" s="0"/>
      <c r="H5" s="0"/>
      <c r="I5" s="0"/>
      <c r="J5" s="230"/>
      <c r="P5" s="0"/>
      <c r="Q5" s="0"/>
    </row>
    <row r="6" customFormat="false" ht="16.5" hidden="false" customHeight="true" outlineLevel="0" collapsed="false">
      <c r="A6" s="310"/>
      <c r="B6" s="311"/>
      <c r="C6" s="311"/>
      <c r="D6" s="120"/>
      <c r="E6" s="120"/>
      <c r="F6" s="120"/>
      <c r="G6" s="0"/>
      <c r="H6" s="310"/>
      <c r="I6" s="120"/>
      <c r="J6" s="120"/>
      <c r="P6" s="415"/>
      <c r="Q6" s="415"/>
    </row>
    <row r="7" customFormat="false" ht="16.5" hidden="false" customHeight="true" outlineLevel="0" collapsed="false">
      <c r="A7" s="310"/>
      <c r="B7" s="215" t="s">
        <v>103</v>
      </c>
      <c r="C7" s="312" t="n">
        <f aca="false">COUNTIF(H15:H201,"&lt;&gt;")</f>
        <v>31</v>
      </c>
      <c r="D7" s="120"/>
      <c r="E7" s="120"/>
      <c r="F7" s="120"/>
      <c r="G7" s="0"/>
      <c r="H7" s="310"/>
      <c r="I7" s="120"/>
      <c r="J7" s="120"/>
      <c r="P7" s="415"/>
      <c r="Q7" s="415"/>
    </row>
    <row r="8" customFormat="false" ht="16.5" hidden="false" customHeight="true" outlineLevel="0" collapsed="false">
      <c r="A8" s="310"/>
      <c r="B8" s="202" t="s">
        <v>104</v>
      </c>
      <c r="C8" s="218" t="n">
        <f aca="false">COUNTIF(H14:H115,"COMPLETED")</f>
        <v>0</v>
      </c>
      <c r="D8" s="120"/>
      <c r="E8" s="120"/>
      <c r="F8" s="120"/>
      <c r="G8" s="0"/>
      <c r="H8" s="310"/>
      <c r="I8" s="120"/>
      <c r="J8" s="120"/>
      <c r="P8" s="415"/>
      <c r="Q8" s="415"/>
    </row>
    <row r="9" customFormat="false" ht="16.5" hidden="false" customHeight="true" outlineLevel="0" collapsed="false">
      <c r="A9" s="310"/>
      <c r="B9" s="203" t="s">
        <v>105</v>
      </c>
      <c r="C9" s="220" t="n">
        <f aca="false">COUNTIF(H14:H115,"TBD")</f>
        <v>31</v>
      </c>
      <c r="D9" s="120"/>
      <c r="E9" s="120"/>
      <c r="F9" s="120"/>
      <c r="G9" s="0"/>
      <c r="H9" s="310"/>
      <c r="I9" s="120"/>
      <c r="J9" s="120"/>
      <c r="P9" s="415"/>
      <c r="Q9" s="415"/>
    </row>
    <row r="10" customFormat="false" ht="16.5" hidden="false" customHeight="true" outlineLevel="0" collapsed="false">
      <c r="A10" s="310"/>
      <c r="B10" s="204" t="s">
        <v>106</v>
      </c>
      <c r="C10" s="222" t="n">
        <f aca="false">COUNTIF(H14:H115,"Not Automatable")</f>
        <v>0</v>
      </c>
      <c r="D10" s="120"/>
      <c r="E10" s="120"/>
      <c r="F10" s="120"/>
      <c r="G10" s="0"/>
      <c r="H10" s="310"/>
      <c r="I10" s="120"/>
      <c r="J10" s="120"/>
      <c r="P10" s="415"/>
      <c r="Q10" s="415"/>
    </row>
    <row r="11" customFormat="false" ht="16.5" hidden="false" customHeight="true" outlineLevel="0" collapsed="false">
      <c r="A11" s="310"/>
      <c r="B11" s="250" t="s">
        <v>144</v>
      </c>
      <c r="C11" s="159" t="n">
        <f aca="false">COUNTIF(H14:H115,"ACVP")</f>
        <v>0</v>
      </c>
      <c r="D11" s="120"/>
      <c r="E11" s="120"/>
      <c r="F11" s="120"/>
      <c r="G11" s="0"/>
      <c r="H11" s="310"/>
      <c r="I11" s="120"/>
      <c r="J11" s="120"/>
    </row>
    <row r="12" customFormat="false" ht="16.5" hidden="false" customHeight="true" outlineLevel="0" collapsed="false">
      <c r="A12" s="422"/>
      <c r="B12" s="418"/>
      <c r="C12" s="418"/>
      <c r="D12" s="418"/>
      <c r="E12" s="418"/>
      <c r="F12" s="418"/>
      <c r="G12" s="418"/>
      <c r="H12" s="418"/>
      <c r="I12" s="418"/>
      <c r="J12" s="418"/>
    </row>
    <row r="13" customFormat="false" ht="13.9" hidden="false" customHeight="true" outlineLevel="0" collapsed="false">
      <c r="A13" s="29" t="s">
        <v>638</v>
      </c>
      <c r="B13" s="29" t="s">
        <v>108</v>
      </c>
      <c r="C13" s="29" t="s">
        <v>2962</v>
      </c>
      <c r="D13" s="29" t="s">
        <v>2963</v>
      </c>
      <c r="E13" s="29" t="s">
        <v>2802</v>
      </c>
      <c r="F13" s="29" t="s">
        <v>2964</v>
      </c>
      <c r="G13" s="29" t="s">
        <v>112</v>
      </c>
      <c r="H13" s="423"/>
      <c r="I13" s="423"/>
      <c r="J13" s="423"/>
    </row>
    <row r="14" customFormat="false" ht="16.5" hidden="false" customHeight="true" outlineLevel="0" collapsed="false">
      <c r="A14" s="29"/>
      <c r="B14" s="29"/>
      <c r="C14" s="29"/>
      <c r="D14" s="29"/>
      <c r="E14" s="29"/>
      <c r="F14" s="29"/>
      <c r="G14" s="29"/>
      <c r="H14" s="29" t="s">
        <v>113</v>
      </c>
      <c r="I14" s="29" t="s">
        <v>115</v>
      </c>
      <c r="J14" s="29" t="s">
        <v>192</v>
      </c>
    </row>
    <row r="15" customFormat="false" ht="82.5" hidden="false" customHeight="true" outlineLevel="0" collapsed="false">
      <c r="A15" s="418" t="n">
        <v>1</v>
      </c>
      <c r="B15" s="418" t="s">
        <v>2965</v>
      </c>
      <c r="C15" s="179" t="s">
        <v>2966</v>
      </c>
      <c r="D15" s="179" t="s">
        <v>2967</v>
      </c>
      <c r="E15" s="179" t="s">
        <v>2968</v>
      </c>
      <c r="F15" s="179" t="s">
        <v>2969</v>
      </c>
      <c r="G15" s="179" t="s">
        <v>2322</v>
      </c>
      <c r="H15" s="143" t="s">
        <v>847</v>
      </c>
      <c r="I15" s="31"/>
      <c r="J15" s="194"/>
    </row>
    <row r="16" customFormat="false" ht="132" hidden="false" customHeight="true" outlineLevel="0" collapsed="false">
      <c r="A16" s="418" t="n">
        <v>2</v>
      </c>
      <c r="B16" s="418" t="s">
        <v>2970</v>
      </c>
      <c r="C16" s="179" t="s">
        <v>2971</v>
      </c>
      <c r="D16" s="179" t="s">
        <v>2972</v>
      </c>
      <c r="E16" s="179" t="s">
        <v>2973</v>
      </c>
      <c r="F16" s="179" t="s">
        <v>2969</v>
      </c>
      <c r="G16" s="179" t="s">
        <v>2326</v>
      </c>
      <c r="H16" s="143" t="s">
        <v>847</v>
      </c>
      <c r="I16" s="31"/>
      <c r="J16" s="194"/>
    </row>
    <row r="17" customFormat="false" ht="231" hidden="false" customHeight="true" outlineLevel="0" collapsed="false">
      <c r="A17" s="418" t="n">
        <v>3</v>
      </c>
      <c r="B17" s="418" t="s">
        <v>2974</v>
      </c>
      <c r="C17" s="194" t="s">
        <v>2328</v>
      </c>
      <c r="D17" s="179" t="s">
        <v>2975</v>
      </c>
      <c r="E17" s="179" t="s">
        <v>2976</v>
      </c>
      <c r="F17" s="194" t="s">
        <v>2969</v>
      </c>
      <c r="G17" s="179" t="s">
        <v>2977</v>
      </c>
      <c r="H17" s="143" t="s">
        <v>847</v>
      </c>
      <c r="I17" s="31"/>
      <c r="J17" s="194"/>
    </row>
    <row r="18" customFormat="false" ht="16.5" hidden="false" customHeight="true" outlineLevel="0" collapsed="false">
      <c r="A18" s="118" t="s">
        <v>2978</v>
      </c>
      <c r="B18" s="200"/>
      <c r="C18" s="200"/>
      <c r="D18" s="200"/>
      <c r="E18" s="200"/>
      <c r="F18" s="200"/>
      <c r="G18" s="200"/>
      <c r="H18" s="200"/>
    </row>
    <row r="19" customFormat="false" ht="89.65" hidden="false" customHeight="true" outlineLevel="0" collapsed="false">
      <c r="A19" s="418" t="n">
        <v>4</v>
      </c>
      <c r="B19" s="200" t="s">
        <v>2979</v>
      </c>
      <c r="C19" s="200" t="s">
        <v>2980</v>
      </c>
      <c r="D19" s="200" t="s">
        <v>2981</v>
      </c>
      <c r="E19" s="200" t="s">
        <v>2982</v>
      </c>
      <c r="F19" s="200" t="s">
        <v>2983</v>
      </c>
      <c r="G19" s="200" t="s">
        <v>2984</v>
      </c>
      <c r="H19" s="200" t="s">
        <v>847</v>
      </c>
    </row>
    <row r="20" customFormat="false" ht="82.7" hidden="false" customHeight="true" outlineLevel="0" collapsed="false">
      <c r="A20" s="418" t="n">
        <v>5</v>
      </c>
      <c r="B20" s="200" t="s">
        <v>2985</v>
      </c>
      <c r="C20" s="200" t="s">
        <v>2986</v>
      </c>
      <c r="D20" s="200" t="s">
        <v>2981</v>
      </c>
      <c r="E20" s="200" t="s">
        <v>2987</v>
      </c>
      <c r="F20" s="200" t="s">
        <v>2988</v>
      </c>
      <c r="G20" s="200" t="s">
        <v>2989</v>
      </c>
      <c r="H20" s="200" t="s">
        <v>847</v>
      </c>
    </row>
    <row r="21" customFormat="false" ht="131.65" hidden="false" customHeight="true" outlineLevel="0" collapsed="false">
      <c r="A21" s="418" t="n">
        <v>6</v>
      </c>
      <c r="B21" s="200" t="s">
        <v>2990</v>
      </c>
      <c r="C21" s="200" t="s">
        <v>2991</v>
      </c>
      <c r="D21" s="200" t="s">
        <v>2981</v>
      </c>
      <c r="E21" s="200" t="s">
        <v>2992</v>
      </c>
      <c r="F21" s="200" t="s">
        <v>2988</v>
      </c>
      <c r="G21" s="200" t="s">
        <v>2993</v>
      </c>
      <c r="H21" s="200" t="s">
        <v>847</v>
      </c>
    </row>
    <row r="22" customFormat="false" ht="75.95" hidden="false" customHeight="true" outlineLevel="0" collapsed="false">
      <c r="A22" s="418" t="n">
        <v>7</v>
      </c>
      <c r="B22" s="200" t="s">
        <v>2994</v>
      </c>
      <c r="C22" s="200" t="s">
        <v>2995</v>
      </c>
      <c r="D22" s="200" t="s">
        <v>2981</v>
      </c>
      <c r="E22" s="200" t="s">
        <v>2996</v>
      </c>
      <c r="F22" s="200" t="s">
        <v>2988</v>
      </c>
      <c r="G22" s="200" t="s">
        <v>2997</v>
      </c>
      <c r="H22" s="200" t="s">
        <v>847</v>
      </c>
    </row>
    <row r="23" customFormat="false" ht="93.6" hidden="false" customHeight="true" outlineLevel="0" collapsed="false">
      <c r="A23" s="418" t="n">
        <v>8</v>
      </c>
      <c r="B23" s="200" t="s">
        <v>2998</v>
      </c>
      <c r="C23" s="200" t="s">
        <v>2999</v>
      </c>
      <c r="D23" s="200" t="s">
        <v>2981</v>
      </c>
      <c r="E23" s="200" t="s">
        <v>3000</v>
      </c>
      <c r="F23" s="200" t="s">
        <v>2988</v>
      </c>
      <c r="G23" s="200" t="s">
        <v>3001</v>
      </c>
      <c r="H23" s="200" t="s">
        <v>847</v>
      </c>
    </row>
    <row r="24" customFormat="false" ht="80.1" hidden="false" customHeight="true" outlineLevel="0" collapsed="false">
      <c r="A24" s="418" t="n">
        <v>9</v>
      </c>
      <c r="B24" s="200" t="s">
        <v>3002</v>
      </c>
      <c r="C24" s="200" t="s">
        <v>3003</v>
      </c>
      <c r="D24" s="200" t="s">
        <v>2981</v>
      </c>
      <c r="E24" s="200" t="s">
        <v>3004</v>
      </c>
      <c r="F24" s="200" t="s">
        <v>2988</v>
      </c>
      <c r="G24" s="200" t="s">
        <v>3005</v>
      </c>
      <c r="H24" s="200" t="s">
        <v>847</v>
      </c>
    </row>
    <row r="25" customFormat="false" ht="82.7" hidden="false" customHeight="true" outlineLevel="0" collapsed="false">
      <c r="A25" s="418" t="n">
        <v>10</v>
      </c>
      <c r="B25" s="200" t="s">
        <v>3006</v>
      </c>
      <c r="C25" s="200" t="s">
        <v>3007</v>
      </c>
      <c r="D25" s="200" t="s">
        <v>2981</v>
      </c>
      <c r="E25" s="200" t="s">
        <v>3008</v>
      </c>
      <c r="F25" s="200" t="s">
        <v>2988</v>
      </c>
      <c r="G25" s="200" t="s">
        <v>3009</v>
      </c>
      <c r="H25" s="200" t="s">
        <v>847</v>
      </c>
    </row>
    <row r="26" customFormat="false" ht="52.9" hidden="false" customHeight="true" outlineLevel="0" collapsed="false">
      <c r="A26" s="418" t="n">
        <v>11</v>
      </c>
      <c r="B26" s="200" t="s">
        <v>3010</v>
      </c>
      <c r="C26" s="200" t="s">
        <v>3011</v>
      </c>
      <c r="D26" s="200" t="s">
        <v>2981</v>
      </c>
      <c r="E26" s="200" t="s">
        <v>3012</v>
      </c>
      <c r="F26" s="200" t="s">
        <v>2988</v>
      </c>
      <c r="G26" s="200" t="s">
        <v>3013</v>
      </c>
      <c r="H26" s="200" t="s">
        <v>847</v>
      </c>
    </row>
    <row r="27" customFormat="false" ht="78.6" hidden="false" customHeight="true" outlineLevel="0" collapsed="false">
      <c r="A27" s="418" t="n">
        <v>12</v>
      </c>
      <c r="B27" s="200" t="s">
        <v>3014</v>
      </c>
      <c r="C27" s="200" t="s">
        <v>3011</v>
      </c>
      <c r="D27" s="200" t="s">
        <v>2981</v>
      </c>
      <c r="E27" s="200" t="s">
        <v>3015</v>
      </c>
      <c r="F27" s="200" t="s">
        <v>2988</v>
      </c>
      <c r="G27" s="200" t="s">
        <v>3016</v>
      </c>
      <c r="H27" s="200" t="s">
        <v>847</v>
      </c>
    </row>
    <row r="28" customFormat="false" ht="66.4" hidden="false" customHeight="true" outlineLevel="0" collapsed="false">
      <c r="A28" s="418" t="n">
        <v>13</v>
      </c>
      <c r="B28" s="200" t="s">
        <v>3017</v>
      </c>
      <c r="C28" s="200" t="s">
        <v>3018</v>
      </c>
      <c r="D28" s="200" t="s">
        <v>2981</v>
      </c>
      <c r="E28" s="200" t="s">
        <v>3019</v>
      </c>
      <c r="F28" s="200" t="s">
        <v>2988</v>
      </c>
      <c r="G28" s="200" t="s">
        <v>3020</v>
      </c>
      <c r="H28" s="200" t="s">
        <v>847</v>
      </c>
    </row>
    <row r="29" customFormat="false" ht="78.6" hidden="false" customHeight="true" outlineLevel="0" collapsed="false">
      <c r="A29" s="418" t="n">
        <v>14</v>
      </c>
      <c r="B29" s="200" t="s">
        <v>3021</v>
      </c>
      <c r="C29" s="200" t="s">
        <v>3022</v>
      </c>
      <c r="D29" s="200" t="s">
        <v>2981</v>
      </c>
      <c r="E29" s="200" t="s">
        <v>3023</v>
      </c>
      <c r="F29" s="200" t="s">
        <v>2988</v>
      </c>
      <c r="G29" s="200" t="s">
        <v>3024</v>
      </c>
      <c r="H29" s="200" t="s">
        <v>847</v>
      </c>
    </row>
    <row r="30" customFormat="false" ht="16.5" hidden="false" customHeight="true" outlineLevel="0" collapsed="false">
      <c r="A30" s="118" t="s">
        <v>3025</v>
      </c>
      <c r="B30" s="200"/>
      <c r="C30" s="200"/>
      <c r="D30" s="200"/>
      <c r="E30" s="200"/>
      <c r="F30" s="200"/>
      <c r="G30" s="200"/>
      <c r="H30" s="200"/>
    </row>
    <row r="31" customFormat="false" ht="82.7" hidden="false" customHeight="true" outlineLevel="0" collapsed="false">
      <c r="A31" s="418" t="n">
        <v>15</v>
      </c>
      <c r="B31" s="200" t="s">
        <v>3026</v>
      </c>
      <c r="C31" s="200" t="s">
        <v>3027</v>
      </c>
      <c r="D31" s="200" t="s">
        <v>2981</v>
      </c>
      <c r="E31" s="200" t="s">
        <v>3028</v>
      </c>
      <c r="F31" s="200" t="s">
        <v>2988</v>
      </c>
      <c r="G31" s="200" t="s">
        <v>3029</v>
      </c>
      <c r="H31" s="200" t="s">
        <v>847</v>
      </c>
    </row>
    <row r="32" customFormat="false" ht="88.15" hidden="false" customHeight="true" outlineLevel="0" collapsed="false">
      <c r="A32" s="418" t="n">
        <v>16</v>
      </c>
      <c r="B32" s="200" t="s">
        <v>3030</v>
      </c>
      <c r="C32" s="200" t="s">
        <v>3031</v>
      </c>
      <c r="D32" s="200" t="s">
        <v>2981</v>
      </c>
      <c r="E32" s="200" t="s">
        <v>3032</v>
      </c>
      <c r="F32" s="200" t="s">
        <v>2988</v>
      </c>
      <c r="G32" s="200" t="s">
        <v>3033</v>
      </c>
      <c r="H32" s="200" t="s">
        <v>847</v>
      </c>
    </row>
    <row r="33" customFormat="false" ht="63.75" hidden="false" customHeight="true" outlineLevel="0" collapsed="false">
      <c r="A33" s="418" t="n">
        <v>17</v>
      </c>
      <c r="B33" s="200" t="s">
        <v>3034</v>
      </c>
      <c r="C33" s="200" t="s">
        <v>3035</v>
      </c>
      <c r="D33" s="200" t="s">
        <v>2981</v>
      </c>
      <c r="E33" s="200" t="s">
        <v>3036</v>
      </c>
      <c r="F33" s="200" t="s">
        <v>2988</v>
      </c>
      <c r="G33" s="200" t="s">
        <v>3037</v>
      </c>
      <c r="H33" s="200" t="s">
        <v>847</v>
      </c>
    </row>
    <row r="34" customFormat="false" ht="88.15" hidden="false" customHeight="true" outlineLevel="0" collapsed="false">
      <c r="A34" s="418" t="n">
        <v>18</v>
      </c>
      <c r="B34" s="200" t="s">
        <v>3038</v>
      </c>
      <c r="C34" s="200" t="s">
        <v>3039</v>
      </c>
      <c r="D34" s="200" t="s">
        <v>2981</v>
      </c>
      <c r="E34" s="200" t="s">
        <v>3040</v>
      </c>
      <c r="F34" s="200" t="s">
        <v>2988</v>
      </c>
      <c r="G34" s="200" t="s">
        <v>3041</v>
      </c>
      <c r="H34" s="200" t="s">
        <v>847</v>
      </c>
    </row>
    <row r="35" customFormat="false" ht="61.15" hidden="false" customHeight="true" outlineLevel="0" collapsed="false">
      <c r="A35" s="418" t="n">
        <v>19</v>
      </c>
      <c r="B35" s="200" t="s">
        <v>3042</v>
      </c>
      <c r="C35" s="200" t="s">
        <v>3043</v>
      </c>
      <c r="D35" s="200" t="s">
        <v>2981</v>
      </c>
      <c r="E35" s="200" t="s">
        <v>3044</v>
      </c>
      <c r="F35" s="200" t="s">
        <v>2988</v>
      </c>
      <c r="G35" s="200" t="s">
        <v>3045</v>
      </c>
      <c r="H35" s="200" t="s">
        <v>847</v>
      </c>
    </row>
    <row r="36" customFormat="false" ht="61.15" hidden="false" customHeight="true" outlineLevel="0" collapsed="false">
      <c r="A36" s="418" t="n">
        <v>20</v>
      </c>
      <c r="B36" s="200" t="s">
        <v>3046</v>
      </c>
      <c r="C36" s="200" t="s">
        <v>3047</v>
      </c>
      <c r="D36" s="200" t="s">
        <v>2981</v>
      </c>
      <c r="E36" s="200" t="s">
        <v>3004</v>
      </c>
      <c r="F36" s="200" t="s">
        <v>2988</v>
      </c>
      <c r="G36" s="200" t="s">
        <v>3048</v>
      </c>
      <c r="H36" s="200" t="s">
        <v>847</v>
      </c>
    </row>
    <row r="37" customFormat="false" ht="61.15" hidden="false" customHeight="true" outlineLevel="0" collapsed="false">
      <c r="A37" s="418" t="n">
        <v>21</v>
      </c>
      <c r="B37" s="200" t="s">
        <v>3049</v>
      </c>
      <c r="C37" s="200" t="s">
        <v>3018</v>
      </c>
      <c r="D37" s="200" t="s">
        <v>2981</v>
      </c>
      <c r="E37" s="200" t="s">
        <v>3019</v>
      </c>
      <c r="F37" s="200" t="s">
        <v>2988</v>
      </c>
      <c r="G37" s="200" t="s">
        <v>3050</v>
      </c>
      <c r="H37" s="200" t="s">
        <v>847</v>
      </c>
    </row>
    <row r="38" customFormat="false" ht="61.15" hidden="false" customHeight="true" outlineLevel="0" collapsed="false">
      <c r="A38" s="418" t="n">
        <v>22</v>
      </c>
      <c r="B38" s="200" t="s">
        <v>3051</v>
      </c>
      <c r="C38" s="200" t="s">
        <v>3022</v>
      </c>
      <c r="D38" s="200" t="s">
        <v>2981</v>
      </c>
      <c r="E38" s="200" t="s">
        <v>3023</v>
      </c>
      <c r="F38" s="200" t="s">
        <v>2988</v>
      </c>
      <c r="G38" s="200" t="s">
        <v>3052</v>
      </c>
      <c r="H38" s="200" t="s">
        <v>847</v>
      </c>
    </row>
    <row r="39" customFormat="false" ht="61.15" hidden="false" customHeight="true" outlineLevel="0" collapsed="false">
      <c r="A39" s="418" t="n">
        <v>23</v>
      </c>
      <c r="B39" s="200" t="s">
        <v>3053</v>
      </c>
      <c r="C39" s="200" t="s">
        <v>3054</v>
      </c>
      <c r="D39" s="200" t="s">
        <v>2981</v>
      </c>
      <c r="E39" s="200" t="s">
        <v>3008</v>
      </c>
      <c r="F39" s="200" t="s">
        <v>2988</v>
      </c>
      <c r="G39" s="200" t="s">
        <v>3055</v>
      </c>
      <c r="H39" s="200" t="s">
        <v>847</v>
      </c>
    </row>
    <row r="40" customFormat="false" ht="61.15" hidden="false" customHeight="true" outlineLevel="0" collapsed="false">
      <c r="A40" s="418" t="n">
        <v>24</v>
      </c>
      <c r="B40" s="200" t="s">
        <v>3056</v>
      </c>
      <c r="C40" s="200" t="s">
        <v>3057</v>
      </c>
      <c r="D40" s="200" t="s">
        <v>2981</v>
      </c>
      <c r="E40" s="200" t="s">
        <v>3012</v>
      </c>
      <c r="F40" s="200" t="s">
        <v>2988</v>
      </c>
      <c r="G40" s="200" t="s">
        <v>3058</v>
      </c>
      <c r="H40" s="200" t="s">
        <v>847</v>
      </c>
    </row>
    <row r="41" customFormat="false" ht="61.15" hidden="false" customHeight="true" outlineLevel="0" collapsed="false">
      <c r="A41" s="418" t="n">
        <v>25</v>
      </c>
      <c r="B41" s="200" t="s">
        <v>3059</v>
      </c>
      <c r="C41" s="200" t="s">
        <v>3060</v>
      </c>
      <c r="D41" s="200" t="s">
        <v>2981</v>
      </c>
      <c r="E41" s="200" t="s">
        <v>3061</v>
      </c>
      <c r="F41" s="200" t="s">
        <v>2988</v>
      </c>
      <c r="G41" s="200" t="s">
        <v>3062</v>
      </c>
      <c r="H41" s="200" t="s">
        <v>847</v>
      </c>
    </row>
    <row r="42" customFormat="false" ht="61.15" hidden="false" customHeight="true" outlineLevel="0" collapsed="false">
      <c r="A42" s="118" t="s">
        <v>3063</v>
      </c>
      <c r="B42" s="200"/>
      <c r="C42" s="200"/>
      <c r="D42" s="200"/>
      <c r="E42" s="200"/>
      <c r="F42" s="200"/>
      <c r="G42" s="200"/>
      <c r="H42" s="200"/>
    </row>
    <row r="43" customFormat="false" ht="96.4" hidden="false" customHeight="true" outlineLevel="0" collapsed="false">
      <c r="A43" s="418" t="n">
        <v>26</v>
      </c>
      <c r="B43" s="200" t="s">
        <v>3064</v>
      </c>
      <c r="C43" s="200" t="s">
        <v>3027</v>
      </c>
      <c r="D43" s="200" t="s">
        <v>2981</v>
      </c>
      <c r="E43" s="200" t="s">
        <v>3065</v>
      </c>
      <c r="F43" s="200" t="s">
        <v>2988</v>
      </c>
      <c r="G43" s="200" t="s">
        <v>3066</v>
      </c>
      <c r="H43" s="200" t="s">
        <v>847</v>
      </c>
    </row>
    <row r="44" customFormat="false" ht="94.9" hidden="false" customHeight="true" outlineLevel="0" collapsed="false">
      <c r="A44" s="418" t="n">
        <v>27</v>
      </c>
      <c r="B44" s="200" t="s">
        <v>3067</v>
      </c>
      <c r="C44" s="200" t="s">
        <v>3060</v>
      </c>
      <c r="D44" s="200" t="s">
        <v>2981</v>
      </c>
      <c r="E44" s="200" t="s">
        <v>3061</v>
      </c>
      <c r="F44" s="200" t="s">
        <v>2988</v>
      </c>
      <c r="G44" s="200" t="s">
        <v>3062</v>
      </c>
      <c r="H44" s="200" t="s">
        <v>847</v>
      </c>
    </row>
    <row r="45" customFormat="false" ht="46.15" hidden="false" customHeight="true" outlineLevel="0" collapsed="false">
      <c r="A45" s="118" t="s">
        <v>3068</v>
      </c>
      <c r="B45" s="200"/>
      <c r="C45" s="200"/>
      <c r="D45" s="200"/>
      <c r="E45" s="200"/>
      <c r="F45" s="200"/>
      <c r="G45" s="200"/>
      <c r="H45" s="200"/>
    </row>
    <row r="46" customFormat="false" ht="16.5" hidden="false" customHeight="true" outlineLevel="0" collapsed="false">
      <c r="A46" s="418" t="n">
        <v>28</v>
      </c>
      <c r="B46" s="200" t="s">
        <v>3069</v>
      </c>
      <c r="C46" s="200" t="s">
        <v>3027</v>
      </c>
      <c r="D46" s="200" t="s">
        <v>2981</v>
      </c>
      <c r="E46" s="200" t="s">
        <v>3070</v>
      </c>
      <c r="F46" s="200" t="s">
        <v>2988</v>
      </c>
      <c r="G46" s="200" t="s">
        <v>3071</v>
      </c>
      <c r="H46" s="200" t="s">
        <v>847</v>
      </c>
    </row>
    <row r="47" customFormat="false" ht="43.35" hidden="false" customHeight="true" outlineLevel="0" collapsed="false">
      <c r="A47" s="418" t="n">
        <v>29</v>
      </c>
      <c r="B47" s="200" t="s">
        <v>3072</v>
      </c>
      <c r="C47" s="200" t="s">
        <v>3043</v>
      </c>
      <c r="D47" s="200" t="s">
        <v>2981</v>
      </c>
      <c r="E47" s="200" t="s">
        <v>3073</v>
      </c>
      <c r="F47" s="200" t="s">
        <v>2988</v>
      </c>
      <c r="G47" s="200" t="s">
        <v>3074</v>
      </c>
      <c r="H47" s="200" t="s">
        <v>847</v>
      </c>
    </row>
    <row r="48" customFormat="false" ht="43.35" hidden="false" customHeight="true" outlineLevel="0" collapsed="false">
      <c r="A48" s="418" t="n">
        <v>30</v>
      </c>
      <c r="B48" s="200" t="s">
        <v>3075</v>
      </c>
      <c r="C48" s="200" t="s">
        <v>3076</v>
      </c>
      <c r="D48" s="200" t="s">
        <v>2981</v>
      </c>
      <c r="E48" s="200" t="s">
        <v>3077</v>
      </c>
      <c r="F48" s="200" t="s">
        <v>2988</v>
      </c>
      <c r="G48" s="200" t="s">
        <v>3078</v>
      </c>
      <c r="H48" s="200" t="s">
        <v>847</v>
      </c>
    </row>
    <row r="49" customFormat="false" ht="43.35" hidden="false" customHeight="true" outlineLevel="0" collapsed="false">
      <c r="A49" s="118" t="s">
        <v>3079</v>
      </c>
      <c r="B49" s="200"/>
      <c r="C49" s="200"/>
      <c r="D49" s="200"/>
      <c r="E49" s="200"/>
      <c r="F49" s="200"/>
      <c r="G49" s="200"/>
      <c r="H49" s="200"/>
    </row>
    <row r="50" customFormat="false" ht="65.1" hidden="false" customHeight="true" outlineLevel="0" collapsed="false">
      <c r="A50" s="418" t="n">
        <v>31</v>
      </c>
      <c r="B50" s="200" t="s">
        <v>3080</v>
      </c>
      <c r="C50" s="200" t="s">
        <v>3081</v>
      </c>
      <c r="D50" s="200" t="s">
        <v>2981</v>
      </c>
      <c r="E50" s="200" t="s">
        <v>3082</v>
      </c>
      <c r="F50" s="200" t="s">
        <v>2988</v>
      </c>
      <c r="G50" s="200" t="s">
        <v>3083</v>
      </c>
      <c r="H50" s="200" t="s">
        <v>847</v>
      </c>
    </row>
    <row r="65536" customFormat="false" ht="12.75" hidden="false" customHeight="true" outlineLevel="0" collapsed="false"/>
  </sheetData>
  <mergeCells count="12">
    <mergeCell ref="A2:J2"/>
    <mergeCell ref="C4:D4"/>
    <mergeCell ref="C5:D5"/>
    <mergeCell ref="B12:J12"/>
    <mergeCell ref="A13:A14"/>
    <mergeCell ref="B13:B14"/>
    <mergeCell ref="C13:C14"/>
    <mergeCell ref="D13:D14"/>
    <mergeCell ref="E13:E14"/>
    <mergeCell ref="F13:F14"/>
    <mergeCell ref="G13:G14"/>
    <mergeCell ref="H13:J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DFDFDF"/>
    <pageSetUpPr fitToPage="false"/>
  </sheetPr>
  <dimension ref="1:65536"/>
  <sheetViews>
    <sheetView windowProtection="false" showFormulas="false" showGridLines="true" showRowColHeaders="true" showZeros="true" rightToLeft="false" tabSelected="false" showOutlineSymbols="true" defaultGridColor="true" view="normal" topLeftCell="A4" colorId="64" zoomScale="66" zoomScaleNormal="66" zoomScalePageLayoutView="100" workbookViewId="0">
      <selection pane="topLeft" activeCell="C9" activeCellId="0" sqref="C9"/>
    </sheetView>
  </sheetViews>
  <sheetFormatPr defaultRowHeight="14.25"/>
  <cols>
    <col collapsed="false" hidden="false" max="1" min="1" style="0" width="23"/>
    <col collapsed="false" hidden="false" max="2" min="2" style="8" width="27.502024291498"/>
    <col collapsed="false" hidden="false" max="3" min="3" style="8" width="32.1295546558704"/>
    <col collapsed="false" hidden="false" max="4" min="4" style="8" width="75.6275303643725"/>
    <col collapsed="false" hidden="false" max="5" min="5" style="8" width="24.6234817813765"/>
    <col collapsed="false" hidden="false" max="6" min="6" style="8" width="22.502024291498"/>
    <col collapsed="false" hidden="false" max="7" min="7" style="8" width="27"/>
    <col collapsed="false" hidden="false" max="8" min="8" style="8" width="25.753036437247"/>
    <col collapsed="false" hidden="false" max="9" min="9" style="8" width="26.8744939271255"/>
    <col collapsed="false" hidden="false" max="10" min="10" style="8" width="10.5060728744939"/>
    <col collapsed="false" hidden="false" max="1025" min="11" style="8" width="8.74898785425101"/>
  </cols>
  <sheetData>
    <row r="1" customFormat="false" ht="16.5" hidden="false" customHeight="true" outlineLevel="0" collapsed="false">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5" hidden="false" customHeight="true" outlineLevel="0" collapsed="false">
      <c r="A2" s="210" t="s">
        <v>3084</v>
      </c>
      <c r="B2" s="210"/>
      <c r="C2" s="210"/>
      <c r="D2" s="210"/>
      <c r="E2" s="210"/>
      <c r="F2" s="210"/>
      <c r="G2" s="210"/>
      <c r="H2" s="210"/>
      <c r="I2" s="210"/>
      <c r="J2" s="21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85" customFormat="true" ht="16.5" hidden="false" customHeight="true" outlineLevel="0" collapsed="false">
      <c r="A3" s="310"/>
      <c r="B3" s="311"/>
      <c r="C3" s="311"/>
      <c r="H3" s="310"/>
      <c r="P3" s="415"/>
      <c r="Q3" s="415"/>
    </row>
    <row r="4" s="161" customFormat="true" ht="19.15" hidden="false" customHeight="true" outlineLevel="0" collapsed="false">
      <c r="A4" s="230"/>
      <c r="B4" s="123" t="s">
        <v>21</v>
      </c>
      <c r="C4" s="124"/>
      <c r="D4" s="124"/>
      <c r="E4" s="311"/>
      <c r="J4" s="230"/>
    </row>
    <row r="5" customFormat="false" ht="19.7" hidden="false" customHeight="true" outlineLevel="0" collapsed="false">
      <c r="A5" s="230"/>
      <c r="B5" s="123" t="s">
        <v>22</v>
      </c>
      <c r="C5" s="229" t="s">
        <v>356</v>
      </c>
      <c r="D5" s="229"/>
      <c r="E5" s="311"/>
      <c r="F5" s="0"/>
      <c r="G5" s="0"/>
      <c r="H5" s="0"/>
      <c r="I5" s="0"/>
      <c r="J5" s="23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85" customFormat="true" ht="16.5" hidden="false" customHeight="true" outlineLevel="0" collapsed="false">
      <c r="A6" s="310"/>
      <c r="B6" s="311"/>
      <c r="C6" s="311"/>
      <c r="H6" s="310"/>
      <c r="P6" s="415"/>
      <c r="Q6" s="415"/>
    </row>
    <row r="7" customFormat="false" ht="16.5" hidden="false" customHeight="true" outlineLevel="0" collapsed="false">
      <c r="A7" s="230"/>
      <c r="B7" s="215" t="s">
        <v>103</v>
      </c>
      <c r="C7" s="312" t="n">
        <f aca="false">COUNTIF(H15:H201,"&lt;&gt;")</f>
        <v>16</v>
      </c>
      <c r="D7" s="311"/>
      <c r="E7" s="311"/>
      <c r="F7" s="311"/>
      <c r="G7" s="0"/>
      <c r="H7" s="230"/>
      <c r="I7" s="311"/>
      <c r="J7" s="311"/>
      <c r="P7" s="415"/>
      <c r="Q7" s="415"/>
    </row>
    <row r="8" customFormat="false" ht="16.5" hidden="false" customHeight="true" outlineLevel="0" collapsed="false">
      <c r="A8" s="230"/>
      <c r="B8" s="202" t="s">
        <v>104</v>
      </c>
      <c r="C8" s="218" t="n">
        <f aca="false">COUNTIF(H14:H115,"COMPLETED")</f>
        <v>0</v>
      </c>
      <c r="D8" s="311"/>
      <c r="E8" s="311"/>
      <c r="F8" s="311"/>
      <c r="G8" s="0"/>
      <c r="H8" s="230"/>
      <c r="I8" s="311"/>
      <c r="J8" s="311"/>
      <c r="P8" s="415"/>
      <c r="Q8" s="415"/>
    </row>
    <row r="9" customFormat="false" ht="16.5" hidden="false" customHeight="true" outlineLevel="0" collapsed="false">
      <c r="A9" s="230"/>
      <c r="B9" s="203" t="s">
        <v>105</v>
      </c>
      <c r="C9" s="220" t="n">
        <f aca="false">COUNTIF(H14:H115,"TBD")</f>
        <v>16</v>
      </c>
      <c r="D9" s="311"/>
      <c r="E9" s="311"/>
      <c r="F9" s="311"/>
      <c r="G9" s="0"/>
      <c r="H9" s="230"/>
      <c r="I9" s="311"/>
      <c r="J9" s="311"/>
      <c r="P9" s="415"/>
      <c r="Q9" s="415"/>
    </row>
    <row r="10" customFormat="false" ht="16.5" hidden="false" customHeight="true" outlineLevel="0" collapsed="false">
      <c r="A10" s="230"/>
      <c r="B10" s="204" t="s">
        <v>106</v>
      </c>
      <c r="C10" s="222" t="n">
        <f aca="false">COUNTIF(H14:H115,"Not Automatable")</f>
        <v>0</v>
      </c>
      <c r="D10" s="311"/>
      <c r="E10" s="311"/>
      <c r="F10" s="311"/>
      <c r="G10" s="0"/>
      <c r="H10" s="230"/>
      <c r="I10" s="311"/>
      <c r="J10" s="311"/>
      <c r="P10" s="415"/>
      <c r="Q10" s="415"/>
    </row>
    <row r="11" customFormat="false" ht="16.5" hidden="false" customHeight="true" outlineLevel="0" collapsed="false">
      <c r="A11" s="230"/>
      <c r="B11" s="250" t="s">
        <v>144</v>
      </c>
      <c r="C11" s="159" t="n">
        <f aca="false">COUNTIF(H14:H115,"ACVP")</f>
        <v>0</v>
      </c>
      <c r="D11" s="311"/>
      <c r="E11" s="311"/>
      <c r="F11" s="311"/>
      <c r="G11" s="0"/>
      <c r="H11" s="230"/>
      <c r="I11" s="311"/>
      <c r="J11" s="311"/>
    </row>
    <row r="12" customFormat="false" ht="16.5" hidden="false" customHeight="true" outlineLevel="0" collapsed="false">
      <c r="B12" s="424"/>
      <c r="C12" s="424"/>
      <c r="D12" s="424"/>
      <c r="E12" s="424"/>
      <c r="F12" s="424"/>
      <c r="G12" s="424"/>
      <c r="H12" s="424"/>
      <c r="I12" s="424"/>
      <c r="J12" s="424"/>
    </row>
    <row r="13" customFormat="false" ht="13.9" hidden="false" customHeight="true" outlineLevel="0" collapsed="false">
      <c r="A13" s="29" t="s">
        <v>638</v>
      </c>
      <c r="B13" s="29" t="s">
        <v>108</v>
      </c>
      <c r="C13" s="29" t="s">
        <v>2962</v>
      </c>
      <c r="D13" s="29" t="s">
        <v>2963</v>
      </c>
      <c r="E13" s="29" t="s">
        <v>2802</v>
      </c>
      <c r="F13" s="29" t="s">
        <v>2964</v>
      </c>
      <c r="G13" s="29" t="s">
        <v>112</v>
      </c>
      <c r="H13" s="423"/>
      <c r="I13" s="423"/>
      <c r="J13" s="423"/>
    </row>
    <row r="14" customFormat="false" ht="16.5" hidden="false" customHeight="true" outlineLevel="0" collapsed="false">
      <c r="A14" s="29"/>
      <c r="B14" s="29"/>
      <c r="C14" s="29"/>
      <c r="D14" s="29"/>
      <c r="E14" s="29"/>
      <c r="F14" s="29"/>
      <c r="G14" s="29"/>
      <c r="H14" s="29" t="s">
        <v>3085</v>
      </c>
      <c r="I14" s="29" t="s">
        <v>115</v>
      </c>
      <c r="J14" s="29" t="s">
        <v>192</v>
      </c>
    </row>
    <row r="15" customFormat="false" ht="165" hidden="false" customHeight="true" outlineLevel="0" collapsed="false">
      <c r="A15" s="418" t="n">
        <v>1</v>
      </c>
      <c r="B15" s="418" t="s">
        <v>3086</v>
      </c>
      <c r="C15" s="194" t="s">
        <v>3087</v>
      </c>
      <c r="D15" s="179" t="s">
        <v>3088</v>
      </c>
      <c r="E15" s="179" t="s">
        <v>3089</v>
      </c>
      <c r="F15" s="194" t="s">
        <v>3090</v>
      </c>
      <c r="G15" s="179" t="s">
        <v>3091</v>
      </c>
      <c r="H15" s="143" t="s">
        <v>847</v>
      </c>
      <c r="I15" s="31"/>
      <c r="J15" s="194"/>
    </row>
    <row r="16" customFormat="false" ht="66" hidden="false" customHeight="true" outlineLevel="0" collapsed="false">
      <c r="A16" s="418" t="n">
        <v>2</v>
      </c>
      <c r="B16" s="418" t="s">
        <v>3092</v>
      </c>
      <c r="C16" s="179" t="s">
        <v>3093</v>
      </c>
      <c r="D16" s="179" t="s">
        <v>3094</v>
      </c>
      <c r="E16" s="179" t="s">
        <v>2968</v>
      </c>
      <c r="F16" s="179" t="s">
        <v>3095</v>
      </c>
      <c r="G16" s="179" t="s">
        <v>2322</v>
      </c>
      <c r="H16" s="143" t="s">
        <v>847</v>
      </c>
      <c r="I16" s="31"/>
      <c r="J16" s="194"/>
    </row>
    <row r="17" customFormat="false" ht="99" hidden="false" customHeight="true" outlineLevel="0" collapsed="false">
      <c r="A17" s="418" t="n">
        <v>3</v>
      </c>
      <c r="B17" s="418" t="s">
        <v>3096</v>
      </c>
      <c r="C17" s="179" t="s">
        <v>3097</v>
      </c>
      <c r="D17" s="179" t="s">
        <v>3098</v>
      </c>
      <c r="E17" s="179" t="s">
        <v>2968</v>
      </c>
      <c r="F17" s="179" t="s">
        <v>3095</v>
      </c>
      <c r="G17" s="179" t="s">
        <v>2326</v>
      </c>
      <c r="H17" s="143" t="s">
        <v>847</v>
      </c>
      <c r="I17" s="31"/>
      <c r="J17" s="194"/>
    </row>
    <row r="18" customFormat="false" ht="132" hidden="false" customHeight="true" outlineLevel="0" collapsed="false">
      <c r="A18" s="418" t="n">
        <v>4</v>
      </c>
      <c r="B18" s="418" t="s">
        <v>3099</v>
      </c>
      <c r="C18" s="194" t="s">
        <v>2328</v>
      </c>
      <c r="D18" s="179" t="s">
        <v>3100</v>
      </c>
      <c r="E18" s="179" t="s">
        <v>3101</v>
      </c>
      <c r="F18" s="194" t="s">
        <v>3095</v>
      </c>
      <c r="G18" s="425" t="s">
        <v>3102</v>
      </c>
      <c r="H18" s="143" t="s">
        <v>847</v>
      </c>
      <c r="I18" s="31"/>
      <c r="J18" s="194"/>
    </row>
    <row r="19" customFormat="false" ht="109.9" hidden="false" customHeight="true" outlineLevel="0" collapsed="false">
      <c r="A19" s="418" t="n">
        <v>5</v>
      </c>
      <c r="B19" s="418" t="s">
        <v>3103</v>
      </c>
      <c r="C19" s="200" t="s">
        <v>3104</v>
      </c>
      <c r="D19" s="200" t="s">
        <v>3088</v>
      </c>
      <c r="E19" s="200" t="s">
        <v>3105</v>
      </c>
      <c r="F19" s="200" t="s">
        <v>3106</v>
      </c>
      <c r="G19" s="200" t="s">
        <v>3107</v>
      </c>
      <c r="H19" s="143" t="s">
        <v>847</v>
      </c>
    </row>
    <row r="20" customFormat="false" ht="74.65" hidden="false" customHeight="true" outlineLevel="0" collapsed="false">
      <c r="A20" s="418" t="n">
        <v>6</v>
      </c>
      <c r="B20" s="418" t="s">
        <v>3108</v>
      </c>
      <c r="C20" s="200" t="s">
        <v>3109</v>
      </c>
      <c r="D20" s="200" t="s">
        <v>3088</v>
      </c>
      <c r="E20" s="200" t="s">
        <v>3110</v>
      </c>
      <c r="F20" s="200" t="s">
        <v>3111</v>
      </c>
      <c r="G20" s="200" t="s">
        <v>3112</v>
      </c>
      <c r="H20" s="143" t="s">
        <v>847</v>
      </c>
    </row>
    <row r="21" customFormat="false" ht="16.5" hidden="false" customHeight="true" outlineLevel="0" collapsed="false">
      <c r="A21" s="418" t="n">
        <v>7</v>
      </c>
      <c r="B21" s="418" t="s">
        <v>3113</v>
      </c>
      <c r="C21" s="200" t="s">
        <v>3114</v>
      </c>
      <c r="D21" s="117" t="s">
        <v>3088</v>
      </c>
      <c r="E21" s="200" t="s">
        <v>3115</v>
      </c>
      <c r="F21" s="200" t="s">
        <v>3116</v>
      </c>
      <c r="G21" s="200" t="s">
        <v>3117</v>
      </c>
      <c r="H21" s="143" t="s">
        <v>847</v>
      </c>
    </row>
    <row r="22" customFormat="false" ht="16.5" hidden="false" customHeight="true" outlineLevel="0" collapsed="false">
      <c r="A22" s="418" t="n">
        <v>8</v>
      </c>
      <c r="B22" s="418" t="s">
        <v>3118</v>
      </c>
      <c r="C22" s="200" t="s">
        <v>3119</v>
      </c>
      <c r="D22" s="200" t="s">
        <v>3088</v>
      </c>
      <c r="E22" s="200" t="s">
        <v>3120</v>
      </c>
      <c r="F22" s="200" t="s">
        <v>3090</v>
      </c>
      <c r="G22" s="200" t="s">
        <v>3121</v>
      </c>
      <c r="H22" s="143" t="s">
        <v>847</v>
      </c>
    </row>
    <row r="23" customFormat="false" ht="16.5" hidden="false" customHeight="true" outlineLevel="0" collapsed="false">
      <c r="A23" s="118" t="s">
        <v>3122</v>
      </c>
      <c r="B23" s="418"/>
      <c r="C23" s="200"/>
      <c r="D23" s="200"/>
      <c r="E23" s="200"/>
      <c r="F23" s="200"/>
      <c r="G23" s="200"/>
      <c r="H23" s="143"/>
    </row>
    <row r="24" customFormat="false" ht="16.5" hidden="false" customHeight="true" outlineLevel="0" collapsed="false">
      <c r="A24" s="418" t="n">
        <v>9</v>
      </c>
      <c r="B24" s="418" t="s">
        <v>3123</v>
      </c>
      <c r="C24" s="200" t="s">
        <v>3124</v>
      </c>
      <c r="D24" s="200" t="s">
        <v>3088</v>
      </c>
      <c r="E24" s="200" t="s">
        <v>3125</v>
      </c>
      <c r="F24" s="200" t="s">
        <v>3090</v>
      </c>
      <c r="G24" s="200" t="s">
        <v>3126</v>
      </c>
      <c r="H24" s="143" t="s">
        <v>847</v>
      </c>
    </row>
    <row r="25" customFormat="false" ht="16.5" hidden="false" customHeight="true" outlineLevel="0" collapsed="false">
      <c r="A25" s="418" t="n">
        <v>10</v>
      </c>
      <c r="B25" s="418" t="s">
        <v>3127</v>
      </c>
      <c r="C25" s="200" t="s">
        <v>3128</v>
      </c>
      <c r="D25" s="200" t="s">
        <v>3088</v>
      </c>
      <c r="E25" s="200" t="s">
        <v>3129</v>
      </c>
      <c r="F25" s="200" t="s">
        <v>3090</v>
      </c>
      <c r="G25" s="200" t="s">
        <v>3130</v>
      </c>
      <c r="H25" s="143" t="s">
        <v>847</v>
      </c>
    </row>
    <row r="26" customFormat="false" ht="16.5" hidden="false" customHeight="true" outlineLevel="0" collapsed="false">
      <c r="A26" s="418" t="n">
        <v>11</v>
      </c>
      <c r="B26" s="418" t="s">
        <v>3131</v>
      </c>
      <c r="C26" s="200" t="s">
        <v>3132</v>
      </c>
      <c r="D26" s="200" t="s">
        <v>3088</v>
      </c>
      <c r="E26" s="200" t="s">
        <v>3133</v>
      </c>
      <c r="F26" s="200" t="s">
        <v>3090</v>
      </c>
      <c r="G26" s="200" t="s">
        <v>3134</v>
      </c>
      <c r="H26" s="143" t="s">
        <v>847</v>
      </c>
    </row>
    <row r="27" customFormat="false" ht="16.5" hidden="false" customHeight="true" outlineLevel="0" collapsed="false">
      <c r="A27" s="418" t="n">
        <v>12</v>
      </c>
      <c r="B27" s="418" t="s">
        <v>3135</v>
      </c>
      <c r="C27" s="200" t="s">
        <v>3136</v>
      </c>
      <c r="D27" s="200" t="s">
        <v>3088</v>
      </c>
      <c r="E27" s="200" t="s">
        <v>3137</v>
      </c>
      <c r="F27" s="200" t="s">
        <v>3090</v>
      </c>
      <c r="G27" s="200" t="s">
        <v>3138</v>
      </c>
      <c r="H27" s="143" t="s">
        <v>847</v>
      </c>
    </row>
    <row r="28" customFormat="false" ht="16.5" hidden="false" customHeight="true" outlineLevel="0" collapsed="false">
      <c r="A28" s="418" t="n">
        <v>13</v>
      </c>
      <c r="B28" s="418" t="s">
        <v>3139</v>
      </c>
      <c r="C28" s="200" t="s">
        <v>3140</v>
      </c>
      <c r="D28" s="200" t="s">
        <v>3088</v>
      </c>
      <c r="E28" s="200" t="s">
        <v>3141</v>
      </c>
      <c r="F28" s="200" t="s">
        <v>3090</v>
      </c>
      <c r="G28" s="200" t="s">
        <v>3138</v>
      </c>
      <c r="H28" s="143" t="s">
        <v>847</v>
      </c>
    </row>
    <row r="29" customFormat="false" ht="16.5" hidden="false" customHeight="true" outlineLevel="0" collapsed="false">
      <c r="A29" s="418" t="n">
        <v>14</v>
      </c>
      <c r="B29" s="418" t="s">
        <v>3142</v>
      </c>
      <c r="C29" s="200" t="s">
        <v>3143</v>
      </c>
      <c r="D29" s="200" t="s">
        <v>3088</v>
      </c>
      <c r="E29" s="200" t="s">
        <v>3144</v>
      </c>
      <c r="F29" s="200" t="s">
        <v>3090</v>
      </c>
      <c r="G29" s="200" t="s">
        <v>3145</v>
      </c>
      <c r="H29" s="143" t="s">
        <v>847</v>
      </c>
    </row>
    <row r="30" customFormat="false" ht="16.5" hidden="false" customHeight="true" outlineLevel="0" collapsed="false">
      <c r="A30" s="118" t="s">
        <v>3146</v>
      </c>
      <c r="B30" s="418"/>
      <c r="C30" s="200"/>
      <c r="D30" s="200"/>
      <c r="E30" s="200"/>
      <c r="F30" s="200"/>
      <c r="G30" s="200"/>
      <c r="H30" s="143"/>
    </row>
    <row r="31" customFormat="false" ht="16.5" hidden="false" customHeight="true" outlineLevel="0" collapsed="false">
      <c r="A31" s="418" t="n">
        <v>15</v>
      </c>
      <c r="B31" s="418" t="s">
        <v>3147</v>
      </c>
      <c r="C31" s="200" t="s">
        <v>3148</v>
      </c>
      <c r="D31" s="200" t="s">
        <v>3088</v>
      </c>
      <c r="E31" s="200" t="s">
        <v>3149</v>
      </c>
      <c r="F31" s="200" t="s">
        <v>3090</v>
      </c>
      <c r="G31" s="200" t="s">
        <v>3150</v>
      </c>
      <c r="H31" s="143" t="s">
        <v>847</v>
      </c>
    </row>
    <row r="32" customFormat="false" ht="16.5" hidden="false" customHeight="true" outlineLevel="0" collapsed="false">
      <c r="A32" s="418" t="n">
        <v>16</v>
      </c>
      <c r="B32" s="418" t="s">
        <v>3151</v>
      </c>
      <c r="C32" s="200" t="s">
        <v>3152</v>
      </c>
      <c r="D32" s="200" t="s">
        <v>3088</v>
      </c>
      <c r="E32" s="200" t="s">
        <v>3153</v>
      </c>
      <c r="F32" s="200" t="s">
        <v>3090</v>
      </c>
      <c r="G32" s="200" t="s">
        <v>3154</v>
      </c>
      <c r="H32" s="143" t="s">
        <v>847</v>
      </c>
    </row>
    <row r="65536" customFormat="false" ht="12.75" hidden="false" customHeight="true" outlineLevel="0" collapsed="false"/>
  </sheetData>
  <mergeCells count="12">
    <mergeCell ref="A2:J2"/>
    <mergeCell ref="C4:D4"/>
    <mergeCell ref="C5:D5"/>
    <mergeCell ref="B12:J12"/>
    <mergeCell ref="A13:A14"/>
    <mergeCell ref="B13:B14"/>
    <mergeCell ref="C13:C14"/>
    <mergeCell ref="D13:D14"/>
    <mergeCell ref="E13:E14"/>
    <mergeCell ref="F13:F14"/>
    <mergeCell ref="G13:G14"/>
    <mergeCell ref="H13:J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2:G26"/>
  <sheetViews>
    <sheetView windowProtection="false" showFormulas="false" showGridLines="true" showRowColHeaders="true" showZeros="true" rightToLeft="false" tabSelected="false" showOutlineSymbols="true" defaultGridColor="true" view="normal" topLeftCell="A25" colorId="64" zoomScale="66" zoomScaleNormal="66" zoomScalePageLayoutView="100" workbookViewId="0">
      <selection pane="topLeft" activeCell="F26" activeCellId="0" sqref="F26"/>
    </sheetView>
  </sheetViews>
  <sheetFormatPr defaultRowHeight="14.25"/>
  <cols>
    <col collapsed="false" hidden="false" max="2" min="1" style="0" width="18.6234817813765"/>
    <col collapsed="false" hidden="false" max="3" min="3" style="0" width="35"/>
    <col collapsed="false" hidden="false" max="4" min="4" style="0" width="69.6194331983806"/>
    <col collapsed="false" hidden="false" max="5" min="5" style="0" width="29.748987854251"/>
    <col collapsed="false" hidden="false" max="6" min="6" style="0" width="16.7449392712551"/>
    <col collapsed="false" hidden="false" max="7" min="7" style="0" width="24.3724696356275"/>
    <col collapsed="false" hidden="false" max="1025" min="8" style="0" width="9.12550607287449"/>
  </cols>
  <sheetData>
    <row r="2" customFormat="false" ht="14.25" hidden="false" customHeight="false" outlineLevel="0" collapsed="false">
      <c r="A2" s="371" t="s">
        <v>3155</v>
      </c>
      <c r="B2" s="371"/>
      <c r="C2" s="371"/>
      <c r="D2" s="371"/>
      <c r="E2" s="371"/>
      <c r="F2" s="371"/>
      <c r="G2" s="371"/>
    </row>
    <row r="3" customFormat="false" ht="16.5" hidden="false" customHeight="false" outlineLevel="0" collapsed="false">
      <c r="B3" s="45"/>
      <c r="C3" s="45"/>
    </row>
    <row r="4" customFormat="false" ht="16.5" hidden="false" customHeight="false" outlineLevel="0" collapsed="false">
      <c r="B4" s="123" t="s">
        <v>21</v>
      </c>
      <c r="C4" s="124"/>
      <c r="D4" s="124"/>
    </row>
    <row r="5" customFormat="false" ht="16.9" hidden="false" customHeight="true" outlineLevel="0" collapsed="false">
      <c r="B5" s="123" t="s">
        <v>22</v>
      </c>
      <c r="C5" s="229" t="s">
        <v>356</v>
      </c>
      <c r="D5" s="229"/>
    </row>
    <row r="6" customFormat="false" ht="16.5" hidden="false" customHeight="false" outlineLevel="0" collapsed="false">
      <c r="B6" s="311"/>
      <c r="C6" s="311"/>
    </row>
    <row r="7" customFormat="false" ht="28.5" hidden="false" customHeight="false" outlineLevel="0" collapsed="false">
      <c r="B7" s="215" t="s">
        <v>103</v>
      </c>
      <c r="C7" s="312" t="n">
        <f aca="false">COUNTIF(F15:F203,"&lt;&gt;")</f>
        <v>11</v>
      </c>
    </row>
    <row r="8" customFormat="false" ht="14.25" hidden="false" customHeight="false" outlineLevel="0" collapsed="false">
      <c r="B8" s="202" t="s">
        <v>104</v>
      </c>
      <c r="C8" s="218" t="n">
        <f aca="false">COUNTIF(F14:F115,"COMPLETED")</f>
        <v>10</v>
      </c>
    </row>
    <row r="9" customFormat="false" ht="14.25" hidden="false" customHeight="false" outlineLevel="0" collapsed="false">
      <c r="B9" s="203" t="s">
        <v>105</v>
      </c>
      <c r="C9" s="220" t="n">
        <f aca="false">COUNTIF(F14:F115,"Not Started")</f>
        <v>0</v>
      </c>
    </row>
    <row r="10" customFormat="false" ht="28.5" hidden="false" customHeight="false" outlineLevel="0" collapsed="false">
      <c r="B10" s="204" t="s">
        <v>106</v>
      </c>
      <c r="C10" s="222" t="n">
        <f aca="false">COUNTIF(F14:F115,"Not Automatable")</f>
        <v>0</v>
      </c>
    </row>
    <row r="11" customFormat="false" ht="14.25" hidden="false" customHeight="false" outlineLevel="0" collapsed="false">
      <c r="B11" s="250" t="s">
        <v>144</v>
      </c>
      <c r="C11" s="159" t="n">
        <f aca="false">COUNTIF(F14:F115,"ACVP")</f>
        <v>0</v>
      </c>
    </row>
    <row r="13" customFormat="false" ht="15.75" hidden="false" customHeight="true" outlineLevel="0" collapsed="false">
      <c r="A13" s="29" t="s">
        <v>638</v>
      </c>
      <c r="B13" s="29" t="s">
        <v>108</v>
      </c>
      <c r="C13" s="29" t="s">
        <v>110</v>
      </c>
      <c r="D13" s="29" t="s">
        <v>111</v>
      </c>
      <c r="E13" s="29" t="s">
        <v>112</v>
      </c>
      <c r="F13" s="29" t="s">
        <v>3085</v>
      </c>
      <c r="G13" s="29" t="s">
        <v>115</v>
      </c>
    </row>
    <row r="14" customFormat="false" ht="14.25" hidden="false" customHeight="false" outlineLevel="0" collapsed="false">
      <c r="A14" s="29"/>
      <c r="B14" s="29"/>
      <c r="C14" s="29"/>
      <c r="D14" s="29"/>
      <c r="E14" s="29"/>
      <c r="F14" s="29"/>
      <c r="G14" s="29"/>
    </row>
    <row r="15" customFormat="false" ht="313.5" hidden="false" customHeight="false" outlineLevel="0" collapsed="false">
      <c r="A15" s="240" t="n">
        <v>1</v>
      </c>
      <c r="B15" s="240" t="s">
        <v>3156</v>
      </c>
      <c r="C15" s="426" t="s">
        <v>3157</v>
      </c>
      <c r="D15" s="405" t="s">
        <v>3158</v>
      </c>
      <c r="E15" s="405" t="s">
        <v>3159</v>
      </c>
      <c r="F15" s="392" t="s">
        <v>104</v>
      </c>
      <c r="G15" s="378"/>
    </row>
    <row r="16" customFormat="false" ht="346.5" hidden="false" customHeight="false" outlineLevel="0" collapsed="false">
      <c r="A16" s="240" t="n">
        <v>2</v>
      </c>
      <c r="B16" s="240" t="s">
        <v>3160</v>
      </c>
      <c r="C16" s="426" t="s">
        <v>3161</v>
      </c>
      <c r="D16" s="405" t="s">
        <v>3162</v>
      </c>
      <c r="E16" s="405" t="s">
        <v>3163</v>
      </c>
      <c r="F16" s="392" t="s">
        <v>104</v>
      </c>
      <c r="G16" s="378"/>
    </row>
    <row r="17" customFormat="false" ht="297" hidden="false" customHeight="false" outlineLevel="0" collapsed="false">
      <c r="A17" s="240" t="n">
        <v>3</v>
      </c>
      <c r="B17" s="240" t="s">
        <v>3164</v>
      </c>
      <c r="C17" s="426" t="s">
        <v>3165</v>
      </c>
      <c r="D17" s="405" t="s">
        <v>3166</v>
      </c>
      <c r="E17" s="405" t="s">
        <v>3167</v>
      </c>
      <c r="F17" s="392" t="s">
        <v>104</v>
      </c>
      <c r="G17" s="378"/>
    </row>
    <row r="18" customFormat="false" ht="313.5" hidden="false" customHeight="false" outlineLevel="0" collapsed="false">
      <c r="A18" s="240" t="n">
        <v>4</v>
      </c>
      <c r="B18" s="240" t="s">
        <v>3168</v>
      </c>
      <c r="C18" s="426" t="s">
        <v>3169</v>
      </c>
      <c r="D18" s="405" t="s">
        <v>3170</v>
      </c>
      <c r="E18" s="405" t="s">
        <v>3171</v>
      </c>
      <c r="F18" s="427" t="s">
        <v>847</v>
      </c>
      <c r="G18" s="378"/>
    </row>
    <row r="19" customFormat="false" ht="396" hidden="false" customHeight="false" outlineLevel="0" collapsed="false">
      <c r="A19" s="240" t="n">
        <v>5</v>
      </c>
      <c r="B19" s="240" t="s">
        <v>3172</v>
      </c>
      <c r="C19" s="426" t="s">
        <v>3173</v>
      </c>
      <c r="D19" s="405" t="s">
        <v>3174</v>
      </c>
      <c r="E19" s="405" t="s">
        <v>3175</v>
      </c>
      <c r="F19" s="392" t="s">
        <v>104</v>
      </c>
      <c r="G19" s="378"/>
    </row>
    <row r="20" customFormat="false" ht="313.5" hidden="false" customHeight="false" outlineLevel="0" collapsed="false">
      <c r="A20" s="240" t="n">
        <v>6</v>
      </c>
      <c r="B20" s="240" t="s">
        <v>3176</v>
      </c>
      <c r="C20" s="426" t="s">
        <v>3177</v>
      </c>
      <c r="D20" s="405" t="s">
        <v>3178</v>
      </c>
      <c r="E20" s="405" t="s">
        <v>3179</v>
      </c>
      <c r="F20" s="392" t="s">
        <v>104</v>
      </c>
      <c r="G20" s="378"/>
    </row>
    <row r="21" customFormat="false" ht="363" hidden="false" customHeight="false" outlineLevel="0" collapsed="false">
      <c r="A21" s="240" t="n">
        <v>7</v>
      </c>
      <c r="B21" s="240" t="s">
        <v>3180</v>
      </c>
      <c r="C21" s="426" t="s">
        <v>3181</v>
      </c>
      <c r="D21" s="405" t="s">
        <v>3182</v>
      </c>
      <c r="E21" s="405" t="s">
        <v>3183</v>
      </c>
      <c r="F21" s="392" t="s">
        <v>104</v>
      </c>
      <c r="G21" s="378"/>
    </row>
    <row r="22" customFormat="false" ht="14.25" hidden="false" customHeight="false" outlineLevel="0" collapsed="false">
      <c r="A22" s="428" t="s">
        <v>3184</v>
      </c>
      <c r="B22" s="428"/>
      <c r="C22" s="428"/>
      <c r="D22" s="428"/>
      <c r="E22" s="428"/>
      <c r="F22" s="428"/>
      <c r="G22" s="428"/>
    </row>
    <row r="23" customFormat="false" ht="313.5" hidden="false" customHeight="false" outlineLevel="0" collapsed="false">
      <c r="A23" s="240" t="n">
        <v>8</v>
      </c>
      <c r="B23" s="240" t="s">
        <v>3185</v>
      </c>
      <c r="C23" s="429" t="s">
        <v>3157</v>
      </c>
      <c r="D23" s="405" t="s">
        <v>3186</v>
      </c>
      <c r="E23" s="405" t="s">
        <v>3187</v>
      </c>
      <c r="F23" s="392" t="s">
        <v>104</v>
      </c>
      <c r="G23" s="378"/>
    </row>
    <row r="24" customFormat="false" ht="330" hidden="false" customHeight="false" outlineLevel="0" collapsed="false">
      <c r="A24" s="240" t="n">
        <v>9</v>
      </c>
      <c r="B24" s="240" t="s">
        <v>3188</v>
      </c>
      <c r="C24" s="429" t="s">
        <v>3161</v>
      </c>
      <c r="D24" s="405" t="s">
        <v>3189</v>
      </c>
      <c r="E24" s="405" t="s">
        <v>3190</v>
      </c>
      <c r="F24" s="392" t="s">
        <v>104</v>
      </c>
      <c r="G24" s="378"/>
    </row>
    <row r="25" customFormat="false" ht="280.5" hidden="false" customHeight="false" outlineLevel="0" collapsed="false">
      <c r="A25" s="240" t="n">
        <v>10</v>
      </c>
      <c r="B25" s="240" t="s">
        <v>3191</v>
      </c>
      <c r="C25" s="429" t="s">
        <v>3165</v>
      </c>
      <c r="D25" s="405" t="s">
        <v>3192</v>
      </c>
      <c r="E25" s="405" t="s">
        <v>3167</v>
      </c>
      <c r="F25" s="392" t="s">
        <v>104</v>
      </c>
      <c r="G25" s="378"/>
    </row>
    <row r="26" customFormat="false" ht="379.5" hidden="false" customHeight="false" outlineLevel="0" collapsed="false">
      <c r="A26" s="240" t="n">
        <v>11</v>
      </c>
      <c r="B26" s="240" t="s">
        <v>3193</v>
      </c>
      <c r="C26" s="429" t="s">
        <v>3181</v>
      </c>
      <c r="D26" s="405" t="s">
        <v>3194</v>
      </c>
      <c r="E26" s="405" t="s">
        <v>3195</v>
      </c>
      <c r="F26" s="392" t="s">
        <v>104</v>
      </c>
      <c r="G26" s="378"/>
    </row>
  </sheetData>
  <mergeCells count="11">
    <mergeCell ref="A2:G2"/>
    <mergeCell ref="C4:D4"/>
    <mergeCell ref="C5:D5"/>
    <mergeCell ref="A13:A14"/>
    <mergeCell ref="B13:B14"/>
    <mergeCell ref="C13:C14"/>
    <mergeCell ref="D13:D14"/>
    <mergeCell ref="E13:E14"/>
    <mergeCell ref="F13:F14"/>
    <mergeCell ref="G13:G14"/>
    <mergeCell ref="A22:G22"/>
  </mergeCells>
  <conditionalFormatting sqref="F18">
    <cfRule type="expression" priority="2" aboveAverage="0" equalAverage="0" bottom="0" percent="0" rank="0" text="" dxfId="0">
      <formula>NOT(ISERROR(SEARCH("COMPLETED",F18)))</formula>
    </cfRule>
  </conditionalFormatting>
  <conditionalFormatting sqref="F15">
    <cfRule type="expression" priority="3" aboveAverage="0" equalAverage="0" bottom="0" percent="0" rank="0" text="" dxfId="0">
      <formula>NOT(ISERROR(SEARCH("COMPLETED",F15)))</formula>
    </cfRule>
  </conditionalFormatting>
  <conditionalFormatting sqref="F16">
    <cfRule type="expression" priority="4" aboveAverage="0" equalAverage="0" bottom="0" percent="0" rank="0" text="" dxfId="0">
      <formula>NOT(ISERROR(SEARCH("COMPLETED",F16)))</formula>
    </cfRule>
  </conditionalFormatting>
  <conditionalFormatting sqref="F17">
    <cfRule type="expression" priority="5" aboveAverage="0" equalAverage="0" bottom="0" percent="0" rank="0" text="" dxfId="0">
      <formula>NOT(ISERROR(SEARCH("COMPLETED",F17)))</formula>
    </cfRule>
  </conditionalFormatting>
  <conditionalFormatting sqref="F19">
    <cfRule type="expression" priority="6" aboveAverage="0" equalAverage="0" bottom="0" percent="0" rank="0" text="" dxfId="0">
      <formula>NOT(ISERROR(SEARCH("COMPLETED",F19)))</formula>
    </cfRule>
  </conditionalFormatting>
  <conditionalFormatting sqref="F20">
    <cfRule type="expression" priority="7" aboveAverage="0" equalAverage="0" bottom="0" percent="0" rank="0" text="" dxfId="0">
      <formula>NOT(ISERROR(SEARCH("COMPLETED",F20)))</formula>
    </cfRule>
  </conditionalFormatting>
  <conditionalFormatting sqref="F21">
    <cfRule type="expression" priority="8" aboveAverage="0" equalAverage="0" bottom="0" percent="0" rank="0" text="" dxfId="0">
      <formula>NOT(ISERROR(SEARCH("COMPLETED",F21)))</formula>
    </cfRule>
  </conditionalFormatting>
  <conditionalFormatting sqref="F23">
    <cfRule type="expression" priority="9" aboveAverage="0" equalAverage="0" bottom="0" percent="0" rank="0" text="" dxfId="0">
      <formula>NOT(ISERROR(SEARCH("COMPLETED",F23)))</formula>
    </cfRule>
  </conditionalFormatting>
  <conditionalFormatting sqref="F24">
    <cfRule type="expression" priority="10" aboveAverage="0" equalAverage="0" bottom="0" percent="0" rank="0" text="" dxfId="0">
      <formula>NOT(ISERROR(SEARCH("COMPLETED",F24)))</formula>
    </cfRule>
  </conditionalFormatting>
  <conditionalFormatting sqref="F25">
    <cfRule type="expression" priority="11" aboveAverage="0" equalAverage="0" bottom="0" percent="0" rank="0" text="" dxfId="0">
      <formula>NOT(ISERROR(SEARCH("COMPLETED",F25)))</formula>
    </cfRule>
  </conditionalFormatting>
  <conditionalFormatting sqref="F26">
    <cfRule type="expression" priority="12" aboveAverage="0" equalAverage="0" bottom="0" percent="0" rank="0" text="" dxfId="0">
      <formula>NOT(ISERROR(SEARCH("COMPLETED",F26)))</formula>
    </cfRule>
  </conditionalFormatting>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IU148"/>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C10" activeCellId="0" sqref="C10"/>
    </sheetView>
  </sheetViews>
  <sheetFormatPr defaultRowHeight="14.25"/>
  <cols>
    <col collapsed="false" hidden="false" max="1" min="1" style="414" width="13.2550607287449"/>
    <col collapsed="false" hidden="false" max="2" min="2" style="414" width="37.8785425101215"/>
    <col collapsed="false" hidden="false" max="3" min="3" style="414" width="60.502024291498"/>
    <col collapsed="false" hidden="false" max="4" min="4" style="414" width="39.246963562753"/>
    <col collapsed="false" hidden="false" max="5" min="5" style="414" width="36.748987854251"/>
    <col collapsed="false" hidden="false" max="6" min="6" style="414" width="25.753036437247"/>
    <col collapsed="false" hidden="false" max="7" min="7" style="414" width="26.8744939271255"/>
    <col collapsed="false" hidden="false" max="255" min="8" style="414" width="8.74898785425101"/>
    <col collapsed="false" hidden="false" max="1025" min="256" style="0" width="8.74898785425101"/>
  </cols>
  <sheetData>
    <row r="1" s="120" customFormat="true" ht="16.5" hidden="false" customHeight="true" outlineLevel="0" collapsed="false">
      <c r="IU1" s="85"/>
    </row>
    <row r="2" customFormat="false" ht="16.5" hidden="false" customHeight="true" outlineLevel="0" collapsed="false">
      <c r="A2" s="210" t="s">
        <v>3196</v>
      </c>
      <c r="B2" s="210"/>
      <c r="C2" s="210"/>
      <c r="D2" s="210"/>
      <c r="E2" s="210"/>
      <c r="F2" s="210"/>
      <c r="G2" s="21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85"/>
    </row>
    <row r="3" customFormat="false" ht="16.5" hidden="false" customHeight="true" outlineLevel="0" collapsed="false">
      <c r="A3" s="310"/>
      <c r="B3" s="311"/>
      <c r="C3" s="311"/>
      <c r="D3" s="0"/>
      <c r="E3" s="0"/>
      <c r="F3" s="310"/>
      <c r="G3" s="0"/>
      <c r="H3" s="0"/>
      <c r="I3" s="0"/>
      <c r="J3" s="0"/>
      <c r="K3" s="0"/>
      <c r="L3" s="0"/>
      <c r="M3" s="415"/>
      <c r="N3" s="415"/>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85"/>
    </row>
    <row r="4" s="161" customFormat="true" ht="20.1" hidden="false" customHeight="true" outlineLevel="0" collapsed="false">
      <c r="A4" s="230"/>
      <c r="B4" s="123" t="s">
        <v>21</v>
      </c>
      <c r="C4" s="124"/>
      <c r="D4" s="124"/>
    </row>
    <row r="5" customFormat="false" ht="13.9" hidden="false" customHeight="true" outlineLevel="0" collapsed="false">
      <c r="A5" s="230"/>
      <c r="B5" s="123" t="s">
        <v>22</v>
      </c>
      <c r="C5" s="229" t="s">
        <v>356</v>
      </c>
      <c r="D5" s="229"/>
      <c r="E5" s="0"/>
      <c r="F5" s="0"/>
      <c r="G5" s="0"/>
      <c r="H5" s="0"/>
      <c r="M5" s="0"/>
      <c r="N5" s="0"/>
    </row>
    <row r="6" customFormat="false" ht="16.5" hidden="false" customHeight="true" outlineLevel="0" collapsed="false">
      <c r="A6" s="310"/>
      <c r="B6" s="311"/>
      <c r="C6" s="311"/>
      <c r="D6" s="120"/>
      <c r="E6" s="120"/>
      <c r="F6" s="310"/>
      <c r="G6" s="120"/>
      <c r="H6" s="0"/>
      <c r="M6" s="415"/>
      <c r="N6" s="415"/>
    </row>
    <row r="7" customFormat="false" ht="16.5" hidden="false" customHeight="true" outlineLevel="0" collapsed="false">
      <c r="A7" s="310"/>
      <c r="B7" s="215" t="s">
        <v>103</v>
      </c>
      <c r="C7" s="312" t="n">
        <f aca="false">COUNTIF(F16:F200,"&lt;&gt;")</f>
        <v>112</v>
      </c>
      <c r="D7" s="120"/>
      <c r="E7" s="120"/>
      <c r="F7" s="310"/>
      <c r="G7" s="120"/>
      <c r="H7" s="0"/>
      <c r="M7" s="415"/>
      <c r="N7" s="415"/>
    </row>
    <row r="8" customFormat="false" ht="16.5" hidden="false" customHeight="true" outlineLevel="0" collapsed="false">
      <c r="A8" s="310"/>
      <c r="B8" s="202" t="s">
        <v>104</v>
      </c>
      <c r="C8" s="218" t="n">
        <f aca="false">COUNTIF(F14:F140,"COMPLETED")</f>
        <v>92</v>
      </c>
      <c r="D8" s="120"/>
      <c r="E8" s="120"/>
      <c r="F8" s="310"/>
      <c r="G8" s="120"/>
      <c r="H8" s="0"/>
      <c r="M8" s="415"/>
      <c r="N8" s="415"/>
    </row>
    <row r="9" customFormat="false" ht="16.5" hidden="false" customHeight="true" outlineLevel="0" collapsed="false">
      <c r="A9" s="310"/>
      <c r="B9" s="203" t="s">
        <v>105</v>
      </c>
      <c r="C9" s="220" t="n">
        <f aca="false">COUNTIF(F14:F199,"TBD")</f>
        <v>16</v>
      </c>
      <c r="D9" s="120"/>
      <c r="E9" s="120"/>
      <c r="F9" s="310"/>
      <c r="G9" s="120"/>
      <c r="H9" s="0"/>
      <c r="M9" s="415"/>
      <c r="N9" s="415"/>
    </row>
    <row r="10" customFormat="false" ht="16.5" hidden="false" customHeight="true" outlineLevel="0" collapsed="false">
      <c r="A10" s="310"/>
      <c r="B10" s="430" t="s">
        <v>106</v>
      </c>
      <c r="C10" s="222" t="n">
        <f aca="false">COUNTIF(F14:F140,"Not Automatable")</f>
        <v>4</v>
      </c>
      <c r="D10" s="120"/>
      <c r="E10" s="120"/>
      <c r="F10" s="310"/>
      <c r="G10" s="120"/>
      <c r="H10" s="0"/>
      <c r="M10" s="415"/>
      <c r="N10" s="415"/>
    </row>
    <row r="11" customFormat="false" ht="16.5" hidden="false" customHeight="true" outlineLevel="0" collapsed="false">
      <c r="A11" s="310"/>
      <c r="B11" s="250" t="s">
        <v>144</v>
      </c>
      <c r="C11" s="159" t="n">
        <f aca="false">COUNTIF(F14:F140,"ACVP")</f>
        <v>0</v>
      </c>
      <c r="D11" s="120"/>
      <c r="E11" s="120"/>
      <c r="F11" s="310"/>
      <c r="G11" s="120"/>
      <c r="H11" s="0"/>
    </row>
    <row r="12" customFormat="false" ht="16.5" hidden="false" customHeight="true" outlineLevel="0" collapsed="false">
      <c r="A12" s="418"/>
      <c r="B12" s="418"/>
      <c r="C12" s="418"/>
      <c r="D12" s="418"/>
      <c r="E12" s="418"/>
      <c r="F12" s="418"/>
      <c r="G12" s="418"/>
      <c r="H12" s="0"/>
    </row>
    <row r="13" customFormat="false" ht="13.9" hidden="false" customHeight="true" outlineLevel="0" collapsed="false">
      <c r="A13" s="29" t="s">
        <v>638</v>
      </c>
      <c r="B13" s="29" t="s">
        <v>108</v>
      </c>
      <c r="C13" s="29" t="s">
        <v>110</v>
      </c>
      <c r="D13" s="29" t="s">
        <v>111</v>
      </c>
      <c r="E13" s="29" t="s">
        <v>112</v>
      </c>
      <c r="F13" s="29" t="s">
        <v>113</v>
      </c>
      <c r="G13" s="29" t="s">
        <v>115</v>
      </c>
      <c r="H13" s="0"/>
    </row>
    <row r="14" customFormat="false" ht="16.5" hidden="false" customHeight="true" outlineLevel="0" collapsed="false">
      <c r="A14" s="29"/>
      <c r="B14" s="29"/>
      <c r="C14" s="29"/>
      <c r="D14" s="29"/>
      <c r="E14" s="29"/>
      <c r="F14" s="29"/>
      <c r="G14" s="29"/>
      <c r="H14" s="0"/>
    </row>
    <row r="15" customFormat="false" ht="13.9" hidden="false" customHeight="true" outlineLevel="0" collapsed="false">
      <c r="A15" s="431" t="s">
        <v>82</v>
      </c>
      <c r="B15" s="431"/>
      <c r="C15" s="431"/>
      <c r="D15" s="431"/>
      <c r="E15" s="431"/>
      <c r="F15" s="431"/>
      <c r="G15" s="431"/>
      <c r="H15" s="0"/>
    </row>
    <row r="16" customFormat="false" ht="172.9" hidden="false" customHeight="true" outlineLevel="0" collapsed="false">
      <c r="A16" s="418" t="n">
        <v>1</v>
      </c>
      <c r="B16" s="432" t="s">
        <v>3197</v>
      </c>
      <c r="C16" s="405" t="s">
        <v>3198</v>
      </c>
      <c r="D16" s="405" t="s">
        <v>3199</v>
      </c>
      <c r="E16" s="405" t="s">
        <v>3200</v>
      </c>
      <c r="F16" s="392" t="s">
        <v>104</v>
      </c>
      <c r="G16" s="31"/>
      <c r="H16" s="0"/>
    </row>
    <row r="17" customFormat="false" ht="172.9" hidden="false" customHeight="true" outlineLevel="0" collapsed="false">
      <c r="A17" s="418" t="n">
        <v>2</v>
      </c>
      <c r="B17" s="432" t="s">
        <v>3201</v>
      </c>
      <c r="C17" s="405" t="s">
        <v>3202</v>
      </c>
      <c r="D17" s="405" t="s">
        <v>3203</v>
      </c>
      <c r="E17" s="405" t="s">
        <v>3204</v>
      </c>
      <c r="F17" s="392" t="s">
        <v>104</v>
      </c>
      <c r="G17" s="31"/>
      <c r="H17" s="0"/>
    </row>
    <row r="18" customFormat="false" ht="172.9" hidden="false" customHeight="true" outlineLevel="0" collapsed="false">
      <c r="A18" s="418" t="n">
        <v>3</v>
      </c>
      <c r="B18" s="432" t="s">
        <v>3205</v>
      </c>
      <c r="C18" s="405" t="s">
        <v>3206</v>
      </c>
      <c r="D18" s="405" t="s">
        <v>3207</v>
      </c>
      <c r="E18" s="405" t="s">
        <v>3200</v>
      </c>
      <c r="F18" s="392" t="s">
        <v>104</v>
      </c>
      <c r="G18" s="31"/>
      <c r="H18" s="0"/>
    </row>
    <row r="19" customFormat="false" ht="172.9" hidden="false" customHeight="true" outlineLevel="0" collapsed="false">
      <c r="A19" s="418" t="n">
        <v>4</v>
      </c>
      <c r="B19" s="432" t="s">
        <v>3208</v>
      </c>
      <c r="C19" s="433" t="s">
        <v>3209</v>
      </c>
      <c r="D19" s="405" t="s">
        <v>3210</v>
      </c>
      <c r="E19" s="405" t="s">
        <v>3204</v>
      </c>
      <c r="F19" s="392" t="s">
        <v>104</v>
      </c>
      <c r="G19" s="31"/>
      <c r="H19" s="0"/>
    </row>
    <row r="20" customFormat="false" ht="172.9" hidden="false" customHeight="true" outlineLevel="0" collapsed="false">
      <c r="A20" s="418" t="n">
        <v>5</v>
      </c>
      <c r="B20" s="432" t="s">
        <v>3211</v>
      </c>
      <c r="C20" s="434" t="s">
        <v>3212</v>
      </c>
      <c r="D20" s="405" t="s">
        <v>3213</v>
      </c>
      <c r="E20" s="405" t="s">
        <v>3214</v>
      </c>
      <c r="F20" s="392" t="s">
        <v>104</v>
      </c>
      <c r="G20" s="31"/>
      <c r="H20" s="0"/>
    </row>
    <row r="21" customFormat="false" ht="172.9" hidden="false" customHeight="true" outlineLevel="0" collapsed="false">
      <c r="A21" s="418" t="n">
        <v>6</v>
      </c>
      <c r="B21" s="432" t="s">
        <v>3215</v>
      </c>
      <c r="C21" s="433" t="s">
        <v>3216</v>
      </c>
      <c r="D21" s="405" t="s">
        <v>3217</v>
      </c>
      <c r="E21" s="405" t="s">
        <v>3218</v>
      </c>
      <c r="F21" s="392" t="s">
        <v>104</v>
      </c>
      <c r="G21" s="31"/>
      <c r="H21" s="0"/>
    </row>
    <row r="22" customFormat="false" ht="172.9" hidden="false" customHeight="true" outlineLevel="0" collapsed="false">
      <c r="A22" s="418" t="n">
        <v>7</v>
      </c>
      <c r="B22" s="432" t="s">
        <v>3219</v>
      </c>
      <c r="C22" s="433" t="s">
        <v>3220</v>
      </c>
      <c r="D22" s="405" t="s">
        <v>3221</v>
      </c>
      <c r="E22" s="405" t="s">
        <v>3222</v>
      </c>
      <c r="F22" s="392" t="s">
        <v>104</v>
      </c>
      <c r="G22" s="31"/>
      <c r="H22" s="0"/>
    </row>
    <row r="23" customFormat="false" ht="172.9" hidden="false" customHeight="true" outlineLevel="0" collapsed="false">
      <c r="A23" s="418" t="n">
        <v>8</v>
      </c>
      <c r="B23" s="432" t="s">
        <v>3223</v>
      </c>
      <c r="C23" s="433" t="s">
        <v>3224</v>
      </c>
      <c r="D23" s="405" t="s">
        <v>3225</v>
      </c>
      <c r="E23" s="405" t="s">
        <v>3226</v>
      </c>
      <c r="F23" s="392" t="s">
        <v>104</v>
      </c>
      <c r="G23" s="31"/>
      <c r="H23" s="0"/>
    </row>
    <row r="24" customFormat="false" ht="172.9" hidden="false" customHeight="true" outlineLevel="0" collapsed="false">
      <c r="A24" s="418" t="n">
        <v>9</v>
      </c>
      <c r="B24" s="432" t="s">
        <v>3227</v>
      </c>
      <c r="C24" s="433" t="s">
        <v>3228</v>
      </c>
      <c r="D24" s="405" t="s">
        <v>3229</v>
      </c>
      <c r="E24" s="405" t="s">
        <v>3230</v>
      </c>
      <c r="F24" s="392" t="s">
        <v>104</v>
      </c>
      <c r="G24" s="31"/>
      <c r="H24" s="0"/>
    </row>
    <row r="25" customFormat="false" ht="172.9" hidden="false" customHeight="true" outlineLevel="0" collapsed="false">
      <c r="A25" s="418" t="n">
        <v>10</v>
      </c>
      <c r="B25" s="432" t="s">
        <v>3231</v>
      </c>
      <c r="C25" s="433" t="s">
        <v>3232</v>
      </c>
      <c r="D25" s="405" t="s">
        <v>3233</v>
      </c>
      <c r="E25" s="405" t="s">
        <v>3234</v>
      </c>
      <c r="F25" s="146" t="s">
        <v>28</v>
      </c>
      <c r="G25" s="31"/>
      <c r="H25" s="0"/>
    </row>
    <row r="26" customFormat="false" ht="172.9" hidden="false" customHeight="true" outlineLevel="0" collapsed="false">
      <c r="A26" s="418" t="n">
        <v>11</v>
      </c>
      <c r="B26" s="432" t="s">
        <v>3235</v>
      </c>
      <c r="C26" s="433" t="s">
        <v>3236</v>
      </c>
      <c r="D26" s="405" t="s">
        <v>3237</v>
      </c>
      <c r="E26" s="405" t="s">
        <v>3234</v>
      </c>
      <c r="F26" s="392" t="s">
        <v>104</v>
      </c>
      <c r="G26" s="31"/>
      <c r="H26" s="0"/>
    </row>
    <row r="27" customFormat="false" ht="172.9" hidden="false" customHeight="true" outlineLevel="0" collapsed="false">
      <c r="A27" s="418" t="n">
        <v>12</v>
      </c>
      <c r="B27" s="432" t="s">
        <v>3238</v>
      </c>
      <c r="C27" s="434" t="s">
        <v>3239</v>
      </c>
      <c r="D27" s="405" t="s">
        <v>3240</v>
      </c>
      <c r="E27" s="405" t="s">
        <v>3241</v>
      </c>
      <c r="F27" s="392" t="s">
        <v>104</v>
      </c>
      <c r="G27" s="31"/>
      <c r="H27" s="0"/>
    </row>
    <row r="28" customFormat="false" ht="172.9" hidden="false" customHeight="true" outlineLevel="0" collapsed="false">
      <c r="A28" s="418" t="n">
        <v>13</v>
      </c>
      <c r="B28" s="432" t="s">
        <v>3242</v>
      </c>
      <c r="C28" s="434" t="s">
        <v>3243</v>
      </c>
      <c r="D28" s="405" t="s">
        <v>3244</v>
      </c>
      <c r="E28" s="405" t="s">
        <v>3245</v>
      </c>
      <c r="F28" s="392" t="s">
        <v>104</v>
      </c>
      <c r="G28" s="31"/>
      <c r="H28" s="0"/>
    </row>
    <row r="29" customFormat="false" ht="172.9" hidden="false" customHeight="true" outlineLevel="0" collapsed="false">
      <c r="A29" s="418" t="n">
        <v>14</v>
      </c>
      <c r="B29" s="432" t="s">
        <v>3246</v>
      </c>
      <c r="C29" s="434" t="s">
        <v>3247</v>
      </c>
      <c r="D29" s="405" t="s">
        <v>3248</v>
      </c>
      <c r="E29" s="405" t="s">
        <v>3249</v>
      </c>
      <c r="F29" s="392" t="s">
        <v>104</v>
      </c>
      <c r="G29" s="31"/>
      <c r="H29" s="0"/>
    </row>
    <row r="30" customFormat="false" ht="172.9" hidden="false" customHeight="true" outlineLevel="0" collapsed="false">
      <c r="A30" s="418" t="n">
        <v>15</v>
      </c>
      <c r="B30" s="432" t="s">
        <v>3250</v>
      </c>
      <c r="C30" s="434" t="s">
        <v>3251</v>
      </c>
      <c r="D30" s="405" t="s">
        <v>3252</v>
      </c>
      <c r="E30" s="405" t="s">
        <v>3253</v>
      </c>
      <c r="F30" s="392" t="s">
        <v>104</v>
      </c>
      <c r="G30" s="31"/>
      <c r="H30" s="0"/>
    </row>
    <row r="31" customFormat="false" ht="172.9" hidden="false" customHeight="true" outlineLevel="0" collapsed="false">
      <c r="A31" s="418" t="n">
        <v>16</v>
      </c>
      <c r="B31" s="432" t="s">
        <v>3254</v>
      </c>
      <c r="C31" s="434" t="s">
        <v>3255</v>
      </c>
      <c r="D31" s="405" t="s">
        <v>3256</v>
      </c>
      <c r="E31" s="405" t="s">
        <v>3257</v>
      </c>
      <c r="F31" s="392" t="s">
        <v>104</v>
      </c>
      <c r="G31" s="31"/>
      <c r="H31" s="0"/>
    </row>
    <row r="32" customFormat="false" ht="172.9" hidden="false" customHeight="true" outlineLevel="0" collapsed="false">
      <c r="A32" s="418" t="n">
        <v>17</v>
      </c>
      <c r="B32" s="432" t="s">
        <v>3258</v>
      </c>
      <c r="C32" s="433" t="s">
        <v>3259</v>
      </c>
      <c r="D32" s="405" t="s">
        <v>3260</v>
      </c>
      <c r="E32" s="405" t="s">
        <v>3222</v>
      </c>
      <c r="F32" s="392" t="s">
        <v>104</v>
      </c>
      <c r="G32" s="31"/>
      <c r="H32" s="0"/>
    </row>
    <row r="33" customFormat="false" ht="172.9" hidden="false" customHeight="true" outlineLevel="0" collapsed="false">
      <c r="A33" s="418" t="n">
        <v>18</v>
      </c>
      <c r="B33" s="432" t="s">
        <v>3261</v>
      </c>
      <c r="C33" s="433" t="s">
        <v>3262</v>
      </c>
      <c r="D33" s="405" t="s">
        <v>3263</v>
      </c>
      <c r="E33" s="405" t="s">
        <v>3264</v>
      </c>
      <c r="F33" s="392" t="s">
        <v>104</v>
      </c>
      <c r="G33" s="31"/>
      <c r="H33" s="0"/>
    </row>
    <row r="34" customFormat="false" ht="172.9" hidden="false" customHeight="true" outlineLevel="0" collapsed="false">
      <c r="A34" s="418" t="n">
        <v>19</v>
      </c>
      <c r="B34" s="432" t="s">
        <v>3265</v>
      </c>
      <c r="C34" s="433" t="s">
        <v>3266</v>
      </c>
      <c r="D34" s="405" t="s">
        <v>3267</v>
      </c>
      <c r="E34" s="405" t="s">
        <v>3268</v>
      </c>
      <c r="F34" s="392" t="s">
        <v>104</v>
      </c>
      <c r="G34" s="31"/>
      <c r="H34" s="0"/>
    </row>
    <row r="35" customFormat="false" ht="172.9" hidden="false" customHeight="true" outlineLevel="0" collapsed="false">
      <c r="A35" s="418" t="n">
        <v>20</v>
      </c>
      <c r="B35" s="432" t="s">
        <v>3269</v>
      </c>
      <c r="C35" s="434" t="s">
        <v>3270</v>
      </c>
      <c r="D35" s="405" t="s">
        <v>3271</v>
      </c>
      <c r="E35" s="405" t="s">
        <v>3272</v>
      </c>
      <c r="F35" s="392" t="s">
        <v>104</v>
      </c>
      <c r="G35" s="31"/>
      <c r="H35" s="0"/>
    </row>
    <row r="36" customFormat="false" ht="172.9" hidden="false" customHeight="true" outlineLevel="0" collapsed="false">
      <c r="A36" s="418" t="n">
        <v>21</v>
      </c>
      <c r="B36" s="432" t="s">
        <v>3273</v>
      </c>
      <c r="C36" s="434" t="s">
        <v>3274</v>
      </c>
      <c r="D36" s="405" t="s">
        <v>3275</v>
      </c>
      <c r="E36" s="405" t="s">
        <v>3276</v>
      </c>
      <c r="F36" s="392" t="s">
        <v>104</v>
      </c>
      <c r="G36" s="31"/>
      <c r="H36" s="0"/>
    </row>
    <row r="37" customFormat="false" ht="172.9" hidden="false" customHeight="true" outlineLevel="0" collapsed="false">
      <c r="A37" s="418" t="n">
        <v>22</v>
      </c>
      <c r="B37" s="432" t="s">
        <v>3277</v>
      </c>
      <c r="C37" s="434" t="s">
        <v>3278</v>
      </c>
      <c r="D37" s="405" t="s">
        <v>3279</v>
      </c>
      <c r="E37" s="405" t="s">
        <v>3280</v>
      </c>
      <c r="F37" s="392" t="s">
        <v>104</v>
      </c>
      <c r="G37" s="31"/>
      <c r="H37" s="0"/>
    </row>
    <row r="38" customFormat="false" ht="172.9" hidden="false" customHeight="true" outlineLevel="0" collapsed="false">
      <c r="A38" s="418" t="n">
        <v>23</v>
      </c>
      <c r="B38" s="432" t="s">
        <v>3281</v>
      </c>
      <c r="C38" s="434" t="s">
        <v>3282</v>
      </c>
      <c r="D38" s="405" t="s">
        <v>3283</v>
      </c>
      <c r="E38" s="405" t="s">
        <v>3284</v>
      </c>
      <c r="F38" s="392" t="s">
        <v>104</v>
      </c>
      <c r="G38" s="31"/>
      <c r="H38" s="0"/>
    </row>
    <row r="39" customFormat="false" ht="172.9" hidden="false" customHeight="true" outlineLevel="0" collapsed="false">
      <c r="A39" s="418" t="n">
        <v>24</v>
      </c>
      <c r="B39" s="432" t="s">
        <v>3285</v>
      </c>
      <c r="C39" s="434" t="s">
        <v>3286</v>
      </c>
      <c r="D39" s="405" t="s">
        <v>3287</v>
      </c>
      <c r="E39" s="405" t="s">
        <v>3288</v>
      </c>
      <c r="F39" s="392" t="s">
        <v>104</v>
      </c>
      <c r="G39" s="31"/>
      <c r="H39" s="0"/>
    </row>
    <row r="40" customFormat="false" ht="172.9" hidden="false" customHeight="true" outlineLevel="0" collapsed="false">
      <c r="A40" s="418" t="n">
        <v>25</v>
      </c>
      <c r="B40" s="432" t="s">
        <v>3289</v>
      </c>
      <c r="C40" s="434" t="s">
        <v>3290</v>
      </c>
      <c r="D40" s="405" t="s">
        <v>3291</v>
      </c>
      <c r="E40" s="405" t="s">
        <v>3292</v>
      </c>
      <c r="F40" s="392" t="s">
        <v>104</v>
      </c>
      <c r="G40" s="31"/>
      <c r="H40" s="0"/>
    </row>
    <row r="41" customFormat="false" ht="16.5" hidden="false" customHeight="true" outlineLevel="0" collapsed="false">
      <c r="A41" s="418"/>
      <c r="B41" s="0"/>
      <c r="C41" s="0"/>
      <c r="D41" s="179"/>
      <c r="E41" s="179"/>
      <c r="F41" s="179"/>
      <c r="G41" s="31"/>
      <c r="H41" s="0"/>
    </row>
    <row r="42" customFormat="false" ht="28.9" hidden="false" customHeight="true" outlineLevel="0" collapsed="false">
      <c r="A42" s="418"/>
      <c r="B42" s="435" t="s">
        <v>3293</v>
      </c>
      <c r="C42" s="436" t="s">
        <v>3294</v>
      </c>
      <c r="D42" s="179"/>
      <c r="E42" s="179"/>
      <c r="F42" s="179"/>
      <c r="G42" s="31"/>
      <c r="H42" s="0"/>
    </row>
    <row r="43" customFormat="false" ht="28.9" hidden="false" customHeight="true" outlineLevel="0" collapsed="false">
      <c r="A43" s="418"/>
      <c r="B43" s="435" t="s">
        <v>757</v>
      </c>
      <c r="C43" s="436" t="s">
        <v>3295</v>
      </c>
      <c r="D43" s="179"/>
      <c r="E43" s="179"/>
      <c r="F43" s="179"/>
      <c r="G43" s="31"/>
      <c r="H43" s="0"/>
    </row>
    <row r="44" customFormat="false" ht="28.9" hidden="false" customHeight="true" outlineLevel="0" collapsed="false">
      <c r="A44" s="418"/>
      <c r="B44" s="435" t="s">
        <v>759</v>
      </c>
      <c r="C44" s="436" t="s">
        <v>3296</v>
      </c>
      <c r="D44" s="179"/>
      <c r="E44" s="179"/>
      <c r="F44" s="179"/>
      <c r="G44" s="31"/>
      <c r="H44" s="0"/>
    </row>
    <row r="45" customFormat="false" ht="28.9" hidden="false" customHeight="true" outlineLevel="0" collapsed="false">
      <c r="A45" s="418"/>
      <c r="B45" s="435" t="s">
        <v>761</v>
      </c>
      <c r="C45" s="436" t="s">
        <v>3297</v>
      </c>
      <c r="D45" s="179"/>
      <c r="E45" s="179"/>
      <c r="F45" s="179"/>
      <c r="G45" s="31"/>
      <c r="H45" s="0"/>
    </row>
    <row r="46" customFormat="false" ht="28.9" hidden="false" customHeight="true" outlineLevel="0" collapsed="false">
      <c r="A46" s="418"/>
      <c r="B46" s="437"/>
      <c r="C46" s="438"/>
      <c r="D46" s="179"/>
      <c r="E46" s="179"/>
      <c r="F46" s="179"/>
      <c r="G46" s="31"/>
      <c r="H46" s="0"/>
    </row>
    <row r="47" customFormat="false" ht="16.5" hidden="false" customHeight="true" outlineLevel="0" collapsed="false">
      <c r="A47" s="418"/>
      <c r="B47" s="245"/>
      <c r="C47" s="439"/>
      <c r="D47" s="179"/>
      <c r="E47" s="179"/>
      <c r="F47" s="179"/>
      <c r="G47" s="31"/>
      <c r="H47" s="0"/>
    </row>
    <row r="48" customFormat="false" ht="172.9" hidden="false" customHeight="true" outlineLevel="0" collapsed="false">
      <c r="A48" s="418" t="n">
        <v>26</v>
      </c>
      <c r="B48" s="432" t="s">
        <v>3298</v>
      </c>
      <c r="C48" s="405" t="s">
        <v>3198</v>
      </c>
      <c r="D48" s="405" t="s">
        <v>3299</v>
      </c>
      <c r="E48" s="405" t="s">
        <v>3200</v>
      </c>
      <c r="F48" s="392" t="s">
        <v>104</v>
      </c>
      <c r="G48" s="31"/>
      <c r="H48" s="0"/>
    </row>
    <row r="49" customFormat="false" ht="172.9" hidden="false" customHeight="true" outlineLevel="0" collapsed="false">
      <c r="A49" s="418" t="n">
        <v>27</v>
      </c>
      <c r="B49" s="432" t="s">
        <v>3300</v>
      </c>
      <c r="C49" s="405" t="s">
        <v>3212</v>
      </c>
      <c r="D49" s="405" t="s">
        <v>3301</v>
      </c>
      <c r="E49" s="405" t="s">
        <v>3214</v>
      </c>
      <c r="F49" s="392" t="s">
        <v>104</v>
      </c>
      <c r="G49" s="31"/>
      <c r="H49" s="0"/>
    </row>
    <row r="50" customFormat="false" ht="172.9" hidden="false" customHeight="true" outlineLevel="0" collapsed="false">
      <c r="A50" s="418" t="n">
        <v>28</v>
      </c>
      <c r="B50" s="432" t="s">
        <v>3302</v>
      </c>
      <c r="C50" s="433" t="s">
        <v>3216</v>
      </c>
      <c r="D50" s="405" t="s">
        <v>3303</v>
      </c>
      <c r="E50" s="405" t="s">
        <v>3218</v>
      </c>
      <c r="F50" s="392" t="s">
        <v>104</v>
      </c>
      <c r="G50" s="31"/>
      <c r="H50" s="0"/>
    </row>
    <row r="51" customFormat="false" ht="172.9" hidden="false" customHeight="true" outlineLevel="0" collapsed="false">
      <c r="A51" s="418" t="n">
        <v>29</v>
      </c>
      <c r="B51" s="432" t="s">
        <v>3304</v>
      </c>
      <c r="C51" s="433" t="s">
        <v>3220</v>
      </c>
      <c r="D51" s="405" t="s">
        <v>3305</v>
      </c>
      <c r="E51" s="405" t="s">
        <v>3222</v>
      </c>
      <c r="F51" s="392" t="s">
        <v>104</v>
      </c>
      <c r="G51" s="31"/>
      <c r="H51" s="0"/>
    </row>
    <row r="52" customFormat="false" ht="172.9" hidden="false" customHeight="true" outlineLevel="0" collapsed="false">
      <c r="A52" s="418" t="n">
        <v>30</v>
      </c>
      <c r="B52" s="432" t="s">
        <v>3306</v>
      </c>
      <c r="C52" s="433" t="s">
        <v>3224</v>
      </c>
      <c r="D52" s="405" t="s">
        <v>3307</v>
      </c>
      <c r="E52" s="405" t="s">
        <v>3222</v>
      </c>
      <c r="F52" s="392" t="s">
        <v>104</v>
      </c>
      <c r="G52" s="31"/>
      <c r="H52" s="0"/>
    </row>
    <row r="53" customFormat="false" ht="172.9" hidden="false" customHeight="true" outlineLevel="0" collapsed="false">
      <c r="A53" s="418" t="n">
        <v>31</v>
      </c>
      <c r="B53" s="432" t="s">
        <v>3308</v>
      </c>
      <c r="C53" s="433" t="s">
        <v>3228</v>
      </c>
      <c r="D53" s="405" t="s">
        <v>3309</v>
      </c>
      <c r="E53" s="405" t="s">
        <v>3230</v>
      </c>
      <c r="F53" s="392" t="s">
        <v>104</v>
      </c>
      <c r="G53" s="31"/>
      <c r="H53" s="0"/>
    </row>
    <row r="54" customFormat="false" ht="172.9" hidden="false" customHeight="true" outlineLevel="0" collapsed="false">
      <c r="A54" s="418" t="n">
        <v>32</v>
      </c>
      <c r="B54" s="432" t="s">
        <v>3310</v>
      </c>
      <c r="C54" s="433" t="s">
        <v>3232</v>
      </c>
      <c r="D54" s="405" t="s">
        <v>3311</v>
      </c>
      <c r="E54" s="405" t="s">
        <v>3234</v>
      </c>
      <c r="F54" s="146" t="s">
        <v>28</v>
      </c>
      <c r="G54" s="31"/>
      <c r="H54" s="0"/>
    </row>
    <row r="55" customFormat="false" ht="172.9" hidden="false" customHeight="true" outlineLevel="0" collapsed="false">
      <c r="A55" s="418" t="n">
        <v>33</v>
      </c>
      <c r="B55" s="432" t="s">
        <v>3312</v>
      </c>
      <c r="C55" s="433" t="s">
        <v>3236</v>
      </c>
      <c r="D55" s="405" t="s">
        <v>3313</v>
      </c>
      <c r="E55" s="405" t="s">
        <v>3234</v>
      </c>
      <c r="F55" s="392" t="s">
        <v>104</v>
      </c>
      <c r="G55" s="31"/>
      <c r="H55" s="0"/>
    </row>
    <row r="56" customFormat="false" ht="172.9" hidden="false" customHeight="true" outlineLevel="0" collapsed="false">
      <c r="A56" s="418" t="n">
        <v>34</v>
      </c>
      <c r="B56" s="432" t="s">
        <v>3314</v>
      </c>
      <c r="C56" s="434" t="s">
        <v>3239</v>
      </c>
      <c r="D56" s="440" t="s">
        <v>3315</v>
      </c>
      <c r="E56" s="405" t="s">
        <v>3241</v>
      </c>
      <c r="F56" s="392" t="s">
        <v>104</v>
      </c>
      <c r="G56" s="31"/>
      <c r="H56" s="0"/>
    </row>
    <row r="57" customFormat="false" ht="172.9" hidden="false" customHeight="true" outlineLevel="0" collapsed="false">
      <c r="A57" s="418" t="n">
        <v>35</v>
      </c>
      <c r="B57" s="432" t="s">
        <v>3316</v>
      </c>
      <c r="C57" s="441" t="s">
        <v>3243</v>
      </c>
      <c r="D57" s="442" t="s">
        <v>3317</v>
      </c>
      <c r="E57" s="405" t="s">
        <v>3245</v>
      </c>
      <c r="F57" s="392" t="s">
        <v>104</v>
      </c>
      <c r="G57" s="31"/>
      <c r="H57" s="0"/>
    </row>
    <row r="58" customFormat="false" ht="172.9" hidden="false" customHeight="true" outlineLevel="0" collapsed="false">
      <c r="A58" s="418" t="n">
        <v>36</v>
      </c>
      <c r="B58" s="432" t="s">
        <v>3318</v>
      </c>
      <c r="C58" s="434" t="s">
        <v>3247</v>
      </c>
      <c r="D58" s="405" t="s">
        <v>3319</v>
      </c>
      <c r="E58" s="405" t="s">
        <v>3249</v>
      </c>
      <c r="F58" s="392" t="s">
        <v>104</v>
      </c>
      <c r="G58" s="31"/>
      <c r="H58" s="0"/>
    </row>
    <row r="59" customFormat="false" ht="172.9" hidden="false" customHeight="true" outlineLevel="0" collapsed="false">
      <c r="A59" s="418" t="n">
        <v>37</v>
      </c>
      <c r="B59" s="432" t="s">
        <v>3320</v>
      </c>
      <c r="C59" s="434" t="s">
        <v>3251</v>
      </c>
      <c r="D59" s="405" t="s">
        <v>3321</v>
      </c>
      <c r="E59" s="405" t="s">
        <v>3253</v>
      </c>
      <c r="F59" s="392" t="s">
        <v>104</v>
      </c>
      <c r="G59" s="31"/>
      <c r="H59" s="0"/>
    </row>
    <row r="60" customFormat="false" ht="172.9" hidden="false" customHeight="true" outlineLevel="0" collapsed="false">
      <c r="A60" s="418" t="n">
        <v>38</v>
      </c>
      <c r="B60" s="432" t="s">
        <v>3322</v>
      </c>
      <c r="C60" s="434" t="s">
        <v>3255</v>
      </c>
      <c r="D60" s="405" t="s">
        <v>3323</v>
      </c>
      <c r="E60" s="405" t="s">
        <v>3257</v>
      </c>
      <c r="F60" s="392" t="s">
        <v>104</v>
      </c>
      <c r="G60" s="31"/>
      <c r="H60" s="0"/>
    </row>
    <row r="61" customFormat="false" ht="172.9" hidden="false" customHeight="true" outlineLevel="0" collapsed="false">
      <c r="A61" s="418" t="n">
        <v>39</v>
      </c>
      <c r="B61" s="432" t="s">
        <v>3324</v>
      </c>
      <c r="C61" s="433" t="s">
        <v>3259</v>
      </c>
      <c r="D61" s="405" t="s">
        <v>3325</v>
      </c>
      <c r="E61" s="405" t="s">
        <v>3222</v>
      </c>
      <c r="F61" s="392" t="s">
        <v>104</v>
      </c>
      <c r="G61" s="31"/>
      <c r="H61" s="0"/>
    </row>
    <row r="62" customFormat="false" ht="172.9" hidden="false" customHeight="true" outlineLevel="0" collapsed="false">
      <c r="A62" s="418" t="n">
        <v>40</v>
      </c>
      <c r="B62" s="432" t="s">
        <v>3326</v>
      </c>
      <c r="C62" s="433" t="s">
        <v>3327</v>
      </c>
      <c r="D62" s="405" t="s">
        <v>3328</v>
      </c>
      <c r="E62" s="405" t="s">
        <v>3226</v>
      </c>
      <c r="F62" s="392" t="s">
        <v>104</v>
      </c>
      <c r="G62" s="31"/>
      <c r="H62" s="0"/>
    </row>
    <row r="63" customFormat="false" ht="172.9" hidden="false" customHeight="true" outlineLevel="0" collapsed="false">
      <c r="A63" s="418" t="n">
        <v>41</v>
      </c>
      <c r="B63" s="432" t="s">
        <v>3329</v>
      </c>
      <c r="C63" s="433" t="s">
        <v>3262</v>
      </c>
      <c r="D63" s="405" t="s">
        <v>3330</v>
      </c>
      <c r="E63" s="405" t="s">
        <v>3264</v>
      </c>
      <c r="F63" s="392" t="s">
        <v>104</v>
      </c>
      <c r="G63" s="31"/>
      <c r="H63" s="0"/>
    </row>
    <row r="64" customFormat="false" ht="172.9" hidden="false" customHeight="true" outlineLevel="0" collapsed="false">
      <c r="A64" s="418" t="n">
        <v>42</v>
      </c>
      <c r="B64" s="432" t="s">
        <v>3331</v>
      </c>
      <c r="C64" s="433" t="s">
        <v>3266</v>
      </c>
      <c r="D64" s="405" t="s">
        <v>3332</v>
      </c>
      <c r="E64" s="405" t="s">
        <v>3268</v>
      </c>
      <c r="F64" s="392" t="s">
        <v>104</v>
      </c>
      <c r="G64" s="31"/>
      <c r="H64" s="0"/>
    </row>
    <row r="65" customFormat="false" ht="172.9" hidden="false" customHeight="true" outlineLevel="0" collapsed="false">
      <c r="A65" s="418" t="n">
        <v>43</v>
      </c>
      <c r="B65" s="432" t="s">
        <v>3333</v>
      </c>
      <c r="C65" s="434" t="s">
        <v>3334</v>
      </c>
      <c r="D65" s="405" t="s">
        <v>3335</v>
      </c>
      <c r="E65" s="405" t="s">
        <v>3272</v>
      </c>
      <c r="F65" s="392" t="s">
        <v>104</v>
      </c>
      <c r="G65" s="31"/>
      <c r="H65" s="0"/>
    </row>
    <row r="66" customFormat="false" ht="172.9" hidden="false" customHeight="true" outlineLevel="0" collapsed="false">
      <c r="A66" s="418" t="n">
        <v>44</v>
      </c>
      <c r="B66" s="432" t="s">
        <v>3336</v>
      </c>
      <c r="C66" s="434" t="s">
        <v>3337</v>
      </c>
      <c r="D66" s="405" t="s">
        <v>3338</v>
      </c>
      <c r="E66" s="405" t="s">
        <v>3288</v>
      </c>
      <c r="F66" s="392" t="s">
        <v>104</v>
      </c>
      <c r="G66" s="31"/>
      <c r="H66" s="0"/>
    </row>
    <row r="67" customFormat="false" ht="172.9" hidden="false" customHeight="true" outlineLevel="0" collapsed="false">
      <c r="A67" s="418" t="n">
        <v>45</v>
      </c>
      <c r="B67" s="432" t="s">
        <v>3339</v>
      </c>
      <c r="C67" s="443" t="s">
        <v>3340</v>
      </c>
      <c r="D67" s="405" t="s">
        <v>3341</v>
      </c>
      <c r="E67" s="405" t="s">
        <v>3292</v>
      </c>
      <c r="F67" s="392" t="s">
        <v>104</v>
      </c>
      <c r="G67" s="31"/>
      <c r="H67" s="0"/>
    </row>
    <row r="68" customFormat="false" ht="172.9" hidden="false" customHeight="true" outlineLevel="0" collapsed="false">
      <c r="A68" s="418" t="n">
        <v>46</v>
      </c>
      <c r="B68" s="432" t="s">
        <v>3342</v>
      </c>
      <c r="C68" s="443" t="s">
        <v>3282</v>
      </c>
      <c r="D68" s="405" t="s">
        <v>3343</v>
      </c>
      <c r="E68" s="405" t="s">
        <v>3284</v>
      </c>
      <c r="F68" s="392" t="s">
        <v>104</v>
      </c>
      <c r="G68" s="31"/>
      <c r="H68" s="0"/>
    </row>
    <row r="69" customFormat="false" ht="172.9" hidden="false" customHeight="true" outlineLevel="0" collapsed="false">
      <c r="A69" s="418" t="n">
        <v>47</v>
      </c>
      <c r="B69" s="432" t="s">
        <v>3344</v>
      </c>
      <c r="C69" s="443" t="s">
        <v>3345</v>
      </c>
      <c r="D69" s="405" t="s">
        <v>3346</v>
      </c>
      <c r="E69" s="405" t="s">
        <v>3280</v>
      </c>
      <c r="F69" s="392" t="s">
        <v>104</v>
      </c>
      <c r="G69" s="31"/>
      <c r="H69" s="0"/>
    </row>
    <row r="70" customFormat="false" ht="172.9" hidden="false" customHeight="true" outlineLevel="0" collapsed="false">
      <c r="A70" s="418" t="n">
        <v>48</v>
      </c>
      <c r="B70" s="432" t="s">
        <v>3347</v>
      </c>
      <c r="C70" s="443" t="s">
        <v>3348</v>
      </c>
      <c r="D70" s="405" t="s">
        <v>3349</v>
      </c>
      <c r="E70" s="405" t="s">
        <v>3276</v>
      </c>
      <c r="F70" s="392" t="s">
        <v>104</v>
      </c>
      <c r="G70" s="31"/>
      <c r="H70" s="0"/>
    </row>
    <row r="71" customFormat="false" ht="16.5" hidden="false" customHeight="true" outlineLevel="0" collapsed="false">
      <c r="A71" s="418"/>
      <c r="B71" s="0"/>
      <c r="C71" s="0"/>
      <c r="D71" s="179"/>
      <c r="E71" s="179"/>
      <c r="F71" s="179"/>
      <c r="G71" s="31"/>
      <c r="H71" s="0"/>
    </row>
    <row r="72" customFormat="false" ht="28.9" hidden="false" customHeight="true" outlineLevel="0" collapsed="false">
      <c r="A72" s="418"/>
      <c r="B72" s="435" t="s">
        <v>3293</v>
      </c>
      <c r="C72" s="436" t="s">
        <v>3350</v>
      </c>
      <c r="D72" s="179"/>
      <c r="E72" s="179"/>
      <c r="F72" s="179"/>
      <c r="G72" s="31"/>
      <c r="H72" s="0"/>
    </row>
    <row r="73" customFormat="false" ht="28.9" hidden="false" customHeight="true" outlineLevel="0" collapsed="false">
      <c r="A73" s="418"/>
      <c r="B73" s="435" t="s">
        <v>757</v>
      </c>
      <c r="C73" s="436" t="s">
        <v>3295</v>
      </c>
      <c r="D73" s="179"/>
      <c r="E73" s="179"/>
      <c r="F73" s="179"/>
      <c r="G73" s="31"/>
      <c r="H73" s="0"/>
    </row>
    <row r="74" customFormat="false" ht="28.9" hidden="false" customHeight="true" outlineLevel="0" collapsed="false">
      <c r="A74" s="418"/>
      <c r="B74" s="435" t="s">
        <v>759</v>
      </c>
      <c r="C74" s="436" t="s">
        <v>3296</v>
      </c>
      <c r="D74" s="179"/>
      <c r="E74" s="179"/>
      <c r="F74" s="179"/>
      <c r="G74" s="31"/>
      <c r="H74" s="0"/>
    </row>
    <row r="75" customFormat="false" ht="28.9" hidden="false" customHeight="true" outlineLevel="0" collapsed="false">
      <c r="A75" s="418"/>
      <c r="B75" s="435" t="s">
        <v>761</v>
      </c>
      <c r="C75" s="436" t="s">
        <v>3297</v>
      </c>
      <c r="D75" s="179"/>
      <c r="E75" s="179"/>
      <c r="F75" s="179"/>
      <c r="G75" s="31"/>
      <c r="H75" s="0"/>
    </row>
    <row r="76" customFormat="false" ht="28.9" hidden="false" customHeight="true" outlineLevel="0" collapsed="false">
      <c r="A76" s="418"/>
      <c r="B76" s="437"/>
      <c r="C76" s="438"/>
      <c r="D76" s="179"/>
      <c r="E76" s="179"/>
      <c r="F76" s="179"/>
      <c r="G76" s="31"/>
      <c r="H76" s="0"/>
    </row>
    <row r="77" customFormat="false" ht="16.5" hidden="false" customHeight="true" outlineLevel="0" collapsed="false">
      <c r="A77" s="418"/>
      <c r="B77" s="0"/>
      <c r="C77" s="0"/>
      <c r="D77" s="179"/>
      <c r="E77" s="179"/>
      <c r="F77" s="179"/>
      <c r="G77" s="31"/>
      <c r="H77" s="0"/>
    </row>
    <row r="78" customFormat="false" ht="172.9" hidden="false" customHeight="true" outlineLevel="0" collapsed="false">
      <c r="A78" s="418" t="n">
        <v>49</v>
      </c>
      <c r="B78" s="432" t="s">
        <v>3351</v>
      </c>
      <c r="C78" s="434" t="s">
        <v>3212</v>
      </c>
      <c r="D78" s="405" t="s">
        <v>3352</v>
      </c>
      <c r="E78" s="405" t="s">
        <v>3241</v>
      </c>
      <c r="F78" s="392" t="s">
        <v>104</v>
      </c>
      <c r="G78" s="31"/>
      <c r="H78" s="0"/>
    </row>
    <row r="79" customFormat="false" ht="172.9" hidden="false" customHeight="true" outlineLevel="0" collapsed="false">
      <c r="A79" s="418" t="n">
        <v>50</v>
      </c>
      <c r="B79" s="432" t="s">
        <v>3353</v>
      </c>
      <c r="C79" s="444" t="s">
        <v>3216</v>
      </c>
      <c r="D79" s="405" t="s">
        <v>3354</v>
      </c>
      <c r="E79" s="405" t="s">
        <v>3218</v>
      </c>
      <c r="F79" s="392" t="s">
        <v>104</v>
      </c>
      <c r="G79" s="31"/>
      <c r="H79" s="0"/>
    </row>
    <row r="80" customFormat="false" ht="172.9" hidden="false" customHeight="true" outlineLevel="0" collapsed="false">
      <c r="A80" s="418" t="n">
        <v>51</v>
      </c>
      <c r="B80" s="432" t="s">
        <v>3355</v>
      </c>
      <c r="C80" s="444" t="s">
        <v>3220</v>
      </c>
      <c r="D80" s="405" t="s">
        <v>3356</v>
      </c>
      <c r="E80" s="405" t="s">
        <v>3222</v>
      </c>
      <c r="F80" s="392" t="s">
        <v>104</v>
      </c>
      <c r="G80" s="31"/>
      <c r="H80" s="0"/>
    </row>
    <row r="81" customFormat="false" ht="172.9" hidden="false" customHeight="true" outlineLevel="0" collapsed="false">
      <c r="A81" s="418" t="n">
        <v>52</v>
      </c>
      <c r="B81" s="432" t="s">
        <v>3357</v>
      </c>
      <c r="C81" s="444" t="s">
        <v>3224</v>
      </c>
      <c r="D81" s="405" t="s">
        <v>3358</v>
      </c>
      <c r="E81" s="405" t="s">
        <v>3226</v>
      </c>
      <c r="F81" s="392" t="s">
        <v>104</v>
      </c>
      <c r="G81" s="31"/>
      <c r="H81" s="0"/>
    </row>
    <row r="82" customFormat="false" ht="172.9" hidden="false" customHeight="true" outlineLevel="0" collapsed="false">
      <c r="A82" s="418" t="n">
        <v>53</v>
      </c>
      <c r="B82" s="432" t="s">
        <v>3359</v>
      </c>
      <c r="C82" s="444" t="s">
        <v>3228</v>
      </c>
      <c r="D82" s="405" t="s">
        <v>3360</v>
      </c>
      <c r="E82" s="405" t="s">
        <v>3230</v>
      </c>
      <c r="F82" s="392" t="s">
        <v>104</v>
      </c>
      <c r="G82" s="31"/>
      <c r="H82" s="0"/>
    </row>
    <row r="83" customFormat="false" ht="172.9" hidden="false" customHeight="true" outlineLevel="0" collapsed="false">
      <c r="A83" s="418" t="n">
        <v>54</v>
      </c>
      <c r="B83" s="432" t="s">
        <v>3361</v>
      </c>
      <c r="C83" s="444" t="s">
        <v>3362</v>
      </c>
      <c r="D83" s="405" t="s">
        <v>3363</v>
      </c>
      <c r="E83" s="405" t="s">
        <v>3234</v>
      </c>
      <c r="F83" s="146" t="s">
        <v>28</v>
      </c>
      <c r="G83" s="31"/>
      <c r="H83" s="0"/>
    </row>
    <row r="84" customFormat="false" ht="172.9" hidden="false" customHeight="true" outlineLevel="0" collapsed="false">
      <c r="A84" s="418" t="n">
        <v>55</v>
      </c>
      <c r="B84" s="432" t="s">
        <v>3364</v>
      </c>
      <c r="C84" s="444" t="s">
        <v>3365</v>
      </c>
      <c r="D84" s="405" t="s">
        <v>3366</v>
      </c>
      <c r="E84" s="405" t="s">
        <v>3234</v>
      </c>
      <c r="F84" s="392" t="s">
        <v>104</v>
      </c>
      <c r="G84" s="31"/>
      <c r="H84" s="0"/>
    </row>
    <row r="85" customFormat="false" ht="172.9" hidden="false" customHeight="true" outlineLevel="0" collapsed="false">
      <c r="A85" s="418" t="n">
        <v>56</v>
      </c>
      <c r="B85" s="432" t="s">
        <v>3367</v>
      </c>
      <c r="C85" s="434" t="s">
        <v>3239</v>
      </c>
      <c r="D85" s="405" t="s">
        <v>3368</v>
      </c>
      <c r="E85" s="405" t="s">
        <v>3241</v>
      </c>
      <c r="F85" s="392" t="s">
        <v>104</v>
      </c>
      <c r="G85" s="31"/>
      <c r="H85" s="0"/>
    </row>
    <row r="86" customFormat="false" ht="172.9" hidden="false" customHeight="true" outlineLevel="0" collapsed="false">
      <c r="A86" s="418" t="n">
        <v>57</v>
      </c>
      <c r="B86" s="432" t="s">
        <v>3369</v>
      </c>
      <c r="C86" s="434" t="s">
        <v>3243</v>
      </c>
      <c r="D86" s="405" t="s">
        <v>3370</v>
      </c>
      <c r="E86" s="405" t="s">
        <v>3245</v>
      </c>
      <c r="F86" s="392" t="s">
        <v>104</v>
      </c>
      <c r="G86" s="31"/>
      <c r="H86" s="0"/>
    </row>
    <row r="87" customFormat="false" ht="172.9" hidden="false" customHeight="true" outlineLevel="0" collapsed="false">
      <c r="A87" s="418" t="n">
        <v>58</v>
      </c>
      <c r="B87" s="432" t="s">
        <v>3371</v>
      </c>
      <c r="C87" s="434" t="s">
        <v>3372</v>
      </c>
      <c r="D87" s="405" t="s">
        <v>3373</v>
      </c>
      <c r="E87" s="405" t="s">
        <v>3374</v>
      </c>
      <c r="F87" s="392" t="s">
        <v>104</v>
      </c>
      <c r="G87" s="31"/>
      <c r="H87" s="0"/>
    </row>
    <row r="88" customFormat="false" ht="172.9" hidden="false" customHeight="true" outlineLevel="0" collapsed="false">
      <c r="A88" s="418" t="n">
        <v>59</v>
      </c>
      <c r="B88" s="432" t="s">
        <v>3375</v>
      </c>
      <c r="C88" s="434" t="s">
        <v>3247</v>
      </c>
      <c r="D88" s="405" t="s">
        <v>3376</v>
      </c>
      <c r="E88" s="405" t="s">
        <v>3377</v>
      </c>
      <c r="F88" s="392" t="s">
        <v>104</v>
      </c>
      <c r="G88" s="31"/>
      <c r="H88" s="0"/>
    </row>
    <row r="89" customFormat="false" ht="172.9" hidden="false" customHeight="true" outlineLevel="0" collapsed="false">
      <c r="A89" s="418" t="n">
        <v>60</v>
      </c>
      <c r="B89" s="432" t="s">
        <v>3378</v>
      </c>
      <c r="C89" s="443" t="s">
        <v>3251</v>
      </c>
      <c r="D89" s="405" t="s">
        <v>3379</v>
      </c>
      <c r="E89" s="405" t="s">
        <v>3245</v>
      </c>
      <c r="F89" s="392" t="s">
        <v>104</v>
      </c>
      <c r="G89" s="31"/>
      <c r="H89" s="0"/>
    </row>
    <row r="90" customFormat="false" ht="172.9" hidden="false" customHeight="true" outlineLevel="0" collapsed="false">
      <c r="A90" s="418" t="n">
        <v>61</v>
      </c>
      <c r="B90" s="432" t="s">
        <v>3380</v>
      </c>
      <c r="C90" s="443" t="s">
        <v>3381</v>
      </c>
      <c r="D90" s="405" t="s">
        <v>3382</v>
      </c>
      <c r="E90" s="405" t="s">
        <v>3383</v>
      </c>
      <c r="F90" s="392" t="s">
        <v>104</v>
      </c>
      <c r="G90" s="31"/>
      <c r="H90" s="0"/>
    </row>
    <row r="91" customFormat="false" ht="172.9" hidden="false" customHeight="true" outlineLevel="0" collapsed="false">
      <c r="A91" s="418" t="n">
        <v>62</v>
      </c>
      <c r="B91" s="432" t="s">
        <v>3384</v>
      </c>
      <c r="C91" s="443" t="s">
        <v>3255</v>
      </c>
      <c r="D91" s="405" t="s">
        <v>3385</v>
      </c>
      <c r="E91" s="405" t="s">
        <v>3257</v>
      </c>
      <c r="F91" s="392" t="s">
        <v>104</v>
      </c>
      <c r="G91" s="31"/>
      <c r="H91" s="0"/>
    </row>
    <row r="92" customFormat="false" ht="172.9" hidden="false" customHeight="true" outlineLevel="0" collapsed="false">
      <c r="A92" s="418" t="n">
        <v>63</v>
      </c>
      <c r="B92" s="432" t="s">
        <v>3386</v>
      </c>
      <c r="C92" s="188" t="s">
        <v>3259</v>
      </c>
      <c r="D92" s="405" t="s">
        <v>3387</v>
      </c>
      <c r="E92" s="405" t="s">
        <v>3222</v>
      </c>
      <c r="F92" s="392" t="s">
        <v>104</v>
      </c>
      <c r="G92" s="31"/>
      <c r="H92" s="0"/>
    </row>
    <row r="93" customFormat="false" ht="172.9" hidden="false" customHeight="true" outlineLevel="0" collapsed="false">
      <c r="A93" s="418" t="n">
        <v>64</v>
      </c>
      <c r="B93" s="432" t="s">
        <v>3388</v>
      </c>
      <c r="C93" s="188" t="s">
        <v>3327</v>
      </c>
      <c r="D93" s="405" t="s">
        <v>3389</v>
      </c>
      <c r="E93" s="405" t="s">
        <v>3226</v>
      </c>
      <c r="F93" s="392" t="s">
        <v>104</v>
      </c>
      <c r="G93" s="31"/>
      <c r="H93" s="0"/>
    </row>
    <row r="94" customFormat="false" ht="172.9" hidden="false" customHeight="true" outlineLevel="0" collapsed="false">
      <c r="A94" s="418" t="n">
        <v>65</v>
      </c>
      <c r="B94" s="432" t="s">
        <v>3390</v>
      </c>
      <c r="C94" s="188" t="s">
        <v>3262</v>
      </c>
      <c r="D94" s="405" t="s">
        <v>3391</v>
      </c>
      <c r="E94" s="405" t="s">
        <v>3264</v>
      </c>
      <c r="F94" s="392" t="s">
        <v>104</v>
      </c>
      <c r="G94" s="31"/>
      <c r="H94" s="0"/>
    </row>
    <row r="95" customFormat="false" ht="172.9" hidden="false" customHeight="true" outlineLevel="0" collapsed="false">
      <c r="A95" s="418" t="n">
        <v>66</v>
      </c>
      <c r="B95" s="432" t="s">
        <v>3392</v>
      </c>
      <c r="C95" s="188" t="s">
        <v>3266</v>
      </c>
      <c r="D95" s="405" t="s">
        <v>3393</v>
      </c>
      <c r="E95" s="405" t="s">
        <v>3268</v>
      </c>
      <c r="F95" s="392" t="s">
        <v>104</v>
      </c>
      <c r="G95" s="31"/>
      <c r="H95" s="0"/>
    </row>
    <row r="96" customFormat="false" ht="172.9" hidden="false" customHeight="true" outlineLevel="0" collapsed="false">
      <c r="A96" s="418" t="n">
        <v>67</v>
      </c>
      <c r="B96" s="432" t="s">
        <v>3394</v>
      </c>
      <c r="C96" s="443" t="s">
        <v>3334</v>
      </c>
      <c r="D96" s="405" t="s">
        <v>3395</v>
      </c>
      <c r="E96" s="405" t="s">
        <v>3272</v>
      </c>
      <c r="F96" s="392" t="s">
        <v>104</v>
      </c>
      <c r="G96" s="31"/>
      <c r="H96" s="0"/>
    </row>
    <row r="97" customFormat="false" ht="172.9" hidden="false" customHeight="true" outlineLevel="0" collapsed="false">
      <c r="A97" s="418" t="n">
        <v>68</v>
      </c>
      <c r="B97" s="432" t="s">
        <v>3396</v>
      </c>
      <c r="C97" s="443" t="s">
        <v>3397</v>
      </c>
      <c r="D97" s="405" t="s">
        <v>3398</v>
      </c>
      <c r="E97" s="405" t="s">
        <v>3288</v>
      </c>
      <c r="F97" s="392" t="s">
        <v>104</v>
      </c>
      <c r="G97" s="31"/>
      <c r="H97" s="0"/>
    </row>
    <row r="98" customFormat="false" ht="172.9" hidden="false" customHeight="true" outlineLevel="0" collapsed="false">
      <c r="A98" s="418" t="n">
        <v>69</v>
      </c>
      <c r="B98" s="432" t="s">
        <v>3399</v>
      </c>
      <c r="C98" s="443" t="s">
        <v>3400</v>
      </c>
      <c r="D98" s="405" t="s">
        <v>3401</v>
      </c>
      <c r="E98" s="405" t="s">
        <v>3292</v>
      </c>
      <c r="F98" s="392" t="s">
        <v>104</v>
      </c>
      <c r="G98" s="31"/>
      <c r="H98" s="0"/>
    </row>
    <row r="99" customFormat="false" ht="172.9" hidden="false" customHeight="true" outlineLevel="0" collapsed="false">
      <c r="A99" s="418" t="n">
        <v>70</v>
      </c>
      <c r="B99" s="432" t="s">
        <v>3402</v>
      </c>
      <c r="C99" s="443" t="s">
        <v>3403</v>
      </c>
      <c r="D99" s="405" t="s">
        <v>3404</v>
      </c>
      <c r="E99" s="405" t="s">
        <v>3284</v>
      </c>
      <c r="F99" s="392" t="s">
        <v>104</v>
      </c>
      <c r="G99" s="31"/>
      <c r="H99" s="0"/>
    </row>
    <row r="100" customFormat="false" ht="172.9" hidden="false" customHeight="true" outlineLevel="0" collapsed="false">
      <c r="A100" s="418" t="n">
        <v>71</v>
      </c>
      <c r="B100" s="432" t="s">
        <v>3405</v>
      </c>
      <c r="C100" s="443" t="s">
        <v>3406</v>
      </c>
      <c r="D100" s="405" t="s">
        <v>3407</v>
      </c>
      <c r="E100" s="405" t="s">
        <v>3280</v>
      </c>
      <c r="F100" s="392" t="s">
        <v>104</v>
      </c>
      <c r="G100" s="31"/>
      <c r="H100" s="0"/>
    </row>
    <row r="101" customFormat="false" ht="172.9" hidden="false" customHeight="true" outlineLevel="0" collapsed="false">
      <c r="A101" s="418" t="n">
        <v>72</v>
      </c>
      <c r="B101" s="432" t="s">
        <v>3408</v>
      </c>
      <c r="C101" s="443" t="s">
        <v>3348</v>
      </c>
      <c r="D101" s="405" t="s">
        <v>3409</v>
      </c>
      <c r="E101" s="405" t="s">
        <v>3276</v>
      </c>
      <c r="F101" s="392" t="s">
        <v>104</v>
      </c>
      <c r="G101" s="31"/>
      <c r="H101" s="0"/>
    </row>
    <row r="102" customFormat="false" ht="16.5" hidden="false" customHeight="true" outlineLevel="0" collapsed="false">
      <c r="A102" s="418"/>
      <c r="B102" s="0"/>
      <c r="C102" s="0"/>
      <c r="D102" s="179"/>
      <c r="E102" s="179"/>
      <c r="F102" s="179"/>
      <c r="G102" s="31"/>
      <c r="H102" s="0"/>
    </row>
    <row r="103" customFormat="false" ht="28.9" hidden="false" customHeight="true" outlineLevel="0" collapsed="false">
      <c r="A103" s="418"/>
      <c r="B103" s="435" t="s">
        <v>3293</v>
      </c>
      <c r="C103" s="445" t="s">
        <v>3410</v>
      </c>
      <c r="D103" s="179"/>
      <c r="E103" s="179"/>
      <c r="F103" s="179"/>
      <c r="G103" s="31"/>
      <c r="H103" s="0"/>
    </row>
    <row r="104" customFormat="false" ht="27.75" hidden="false" customHeight="true" outlineLevel="0" collapsed="false">
      <c r="A104" s="418"/>
      <c r="B104" s="435" t="s">
        <v>757</v>
      </c>
      <c r="C104" s="436" t="s">
        <v>3295</v>
      </c>
      <c r="D104" s="179"/>
      <c r="E104" s="179"/>
      <c r="F104" s="179"/>
      <c r="G104" s="31"/>
      <c r="H104" s="0"/>
    </row>
    <row r="105" customFormat="false" ht="28.9" hidden="false" customHeight="true" outlineLevel="0" collapsed="false">
      <c r="A105" s="418"/>
      <c r="B105" s="435" t="s">
        <v>759</v>
      </c>
      <c r="C105" s="436" t="s">
        <v>3296</v>
      </c>
      <c r="D105" s="179"/>
      <c r="E105" s="179"/>
      <c r="F105" s="179"/>
      <c r="G105" s="31"/>
      <c r="H105" s="0"/>
    </row>
    <row r="106" customFormat="false" ht="28.9" hidden="false" customHeight="true" outlineLevel="0" collapsed="false">
      <c r="A106" s="418"/>
      <c r="B106" s="435" t="s">
        <v>761</v>
      </c>
      <c r="C106" s="436" t="s">
        <v>3297</v>
      </c>
      <c r="D106" s="179"/>
      <c r="E106" s="179"/>
      <c r="F106" s="179"/>
      <c r="G106" s="31"/>
      <c r="H106" s="0"/>
    </row>
    <row r="107" customFormat="false" ht="28.9" hidden="false" customHeight="true" outlineLevel="0" collapsed="false">
      <c r="A107" s="418"/>
      <c r="B107" s="437"/>
      <c r="C107" s="438"/>
      <c r="D107" s="179"/>
      <c r="E107" s="179"/>
      <c r="F107" s="179"/>
      <c r="G107" s="31"/>
      <c r="H107" s="0"/>
    </row>
    <row r="108" customFormat="false" ht="16.5" hidden="false" customHeight="true" outlineLevel="0" collapsed="false">
      <c r="A108" s="418"/>
      <c r="B108" s="0"/>
      <c r="C108" s="0"/>
      <c r="D108" s="179"/>
      <c r="E108" s="179"/>
      <c r="F108" s="179"/>
      <c r="G108" s="31"/>
      <c r="H108" s="0"/>
    </row>
    <row r="109" customFormat="false" ht="172.9" hidden="false" customHeight="true" outlineLevel="0" collapsed="false">
      <c r="A109" s="31" t="n">
        <v>73</v>
      </c>
      <c r="B109" s="432" t="s">
        <v>3411</v>
      </c>
      <c r="C109" s="443" t="s">
        <v>3212</v>
      </c>
      <c r="D109" s="405" t="s">
        <v>3412</v>
      </c>
      <c r="E109" s="405" t="s">
        <v>3413</v>
      </c>
      <c r="F109" s="392" t="s">
        <v>104</v>
      </c>
      <c r="G109" s="31"/>
      <c r="H109" s="0"/>
    </row>
    <row r="110" customFormat="false" ht="172.9" hidden="false" customHeight="true" outlineLevel="0" collapsed="false">
      <c r="A110" s="31" t="n">
        <v>74</v>
      </c>
      <c r="B110" s="432" t="s">
        <v>3414</v>
      </c>
      <c r="C110" s="188" t="s">
        <v>3216</v>
      </c>
      <c r="D110" s="405" t="s">
        <v>3415</v>
      </c>
      <c r="E110" s="405" t="s">
        <v>3416</v>
      </c>
      <c r="F110" s="392" t="s">
        <v>104</v>
      </c>
      <c r="G110" s="31"/>
      <c r="H110" s="0"/>
    </row>
    <row r="111" customFormat="false" ht="172.9" hidden="false" customHeight="true" outlineLevel="0" collapsed="false">
      <c r="A111" s="31" t="n">
        <v>75</v>
      </c>
      <c r="B111" s="432" t="s">
        <v>3417</v>
      </c>
      <c r="C111" s="188" t="s">
        <v>3220</v>
      </c>
      <c r="D111" s="405" t="s">
        <v>3418</v>
      </c>
      <c r="E111" s="405" t="s">
        <v>3419</v>
      </c>
      <c r="F111" s="392" t="s">
        <v>104</v>
      </c>
      <c r="G111" s="31"/>
      <c r="H111" s="0"/>
    </row>
    <row r="112" customFormat="false" ht="172.9" hidden="false" customHeight="true" outlineLevel="0" collapsed="false">
      <c r="A112" s="31" t="n">
        <v>76</v>
      </c>
      <c r="B112" s="432" t="s">
        <v>3420</v>
      </c>
      <c r="C112" s="188" t="s">
        <v>3224</v>
      </c>
      <c r="D112" s="405" t="s">
        <v>3421</v>
      </c>
      <c r="E112" s="405" t="s">
        <v>3422</v>
      </c>
      <c r="F112" s="392" t="s">
        <v>104</v>
      </c>
      <c r="G112" s="31"/>
      <c r="H112" s="0"/>
    </row>
    <row r="113" customFormat="false" ht="172.9" hidden="false" customHeight="true" outlineLevel="0" collapsed="false">
      <c r="A113" s="418" t="n">
        <v>77</v>
      </c>
      <c r="B113" s="432" t="s">
        <v>3423</v>
      </c>
      <c r="C113" s="188" t="s">
        <v>3228</v>
      </c>
      <c r="D113" s="405" t="s">
        <v>3424</v>
      </c>
      <c r="E113" s="405" t="s">
        <v>3425</v>
      </c>
      <c r="F113" s="392" t="s">
        <v>104</v>
      </c>
      <c r="G113" s="31"/>
      <c r="H113" s="0"/>
    </row>
    <row r="114" customFormat="false" ht="172.9" hidden="false" customHeight="true" outlineLevel="0" collapsed="false">
      <c r="A114" s="418" t="n">
        <v>78</v>
      </c>
      <c r="B114" s="432" t="s">
        <v>3426</v>
      </c>
      <c r="C114" s="188" t="s">
        <v>3362</v>
      </c>
      <c r="D114" s="405" t="s">
        <v>3427</v>
      </c>
      <c r="E114" s="405" t="s">
        <v>3428</v>
      </c>
      <c r="F114" s="146" t="s">
        <v>28</v>
      </c>
      <c r="G114" s="31"/>
      <c r="H114" s="0"/>
    </row>
    <row r="115" customFormat="false" ht="172.9" hidden="false" customHeight="true" outlineLevel="0" collapsed="false">
      <c r="A115" s="418" t="n">
        <v>79</v>
      </c>
      <c r="B115" s="432" t="s">
        <v>3429</v>
      </c>
      <c r="C115" s="188" t="s">
        <v>3365</v>
      </c>
      <c r="D115" s="405" t="s">
        <v>3430</v>
      </c>
      <c r="E115" s="405" t="s">
        <v>3428</v>
      </c>
      <c r="F115" s="392" t="s">
        <v>104</v>
      </c>
      <c r="G115" s="31"/>
      <c r="H115" s="0"/>
    </row>
    <row r="116" customFormat="false" ht="172.9" hidden="false" customHeight="true" outlineLevel="0" collapsed="false">
      <c r="A116" s="418" t="n">
        <v>80</v>
      </c>
      <c r="B116" s="432" t="s">
        <v>3431</v>
      </c>
      <c r="C116" s="443" t="s">
        <v>3239</v>
      </c>
      <c r="D116" s="405" t="s">
        <v>3432</v>
      </c>
      <c r="E116" s="405" t="s">
        <v>3433</v>
      </c>
      <c r="F116" s="392" t="s">
        <v>104</v>
      </c>
      <c r="G116" s="31"/>
      <c r="H116" s="0"/>
    </row>
    <row r="117" customFormat="false" ht="172.9" hidden="false" customHeight="true" outlineLevel="0" collapsed="false">
      <c r="A117" s="418" t="n">
        <v>81</v>
      </c>
      <c r="B117" s="432" t="s">
        <v>3434</v>
      </c>
      <c r="C117" s="443" t="s">
        <v>3243</v>
      </c>
      <c r="D117" s="405" t="s">
        <v>3435</v>
      </c>
      <c r="E117" s="405" t="s">
        <v>3436</v>
      </c>
      <c r="F117" s="392" t="s">
        <v>104</v>
      </c>
      <c r="G117" s="31"/>
      <c r="H117" s="0"/>
    </row>
    <row r="118" customFormat="false" ht="172.9" hidden="false" customHeight="true" outlineLevel="0" collapsed="false">
      <c r="A118" s="418" t="n">
        <v>82</v>
      </c>
      <c r="B118" s="432" t="s">
        <v>3437</v>
      </c>
      <c r="C118" s="443" t="s">
        <v>3372</v>
      </c>
      <c r="D118" s="405" t="s">
        <v>3438</v>
      </c>
      <c r="E118" s="405" t="s">
        <v>3439</v>
      </c>
      <c r="F118" s="392" t="s">
        <v>104</v>
      </c>
      <c r="G118" s="31"/>
      <c r="H118" s="0"/>
    </row>
    <row r="119" customFormat="false" ht="172.9" hidden="false" customHeight="true" outlineLevel="0" collapsed="false">
      <c r="A119" s="418" t="n">
        <v>83</v>
      </c>
      <c r="B119" s="432" t="s">
        <v>3440</v>
      </c>
      <c r="C119" s="443" t="s">
        <v>3247</v>
      </c>
      <c r="D119" s="405" t="s">
        <v>3441</v>
      </c>
      <c r="E119" s="405" t="s">
        <v>3442</v>
      </c>
      <c r="F119" s="392" t="s">
        <v>104</v>
      </c>
      <c r="G119" s="31"/>
      <c r="H119" s="0"/>
    </row>
    <row r="120" customFormat="false" ht="172.9" hidden="false" customHeight="true" outlineLevel="0" collapsed="false">
      <c r="A120" s="418" t="n">
        <v>84</v>
      </c>
      <c r="B120" s="432" t="s">
        <v>3443</v>
      </c>
      <c r="C120" s="443" t="s">
        <v>3251</v>
      </c>
      <c r="D120" s="405" t="s">
        <v>3444</v>
      </c>
      <c r="E120" s="405" t="s">
        <v>3436</v>
      </c>
      <c r="F120" s="392" t="s">
        <v>104</v>
      </c>
      <c r="G120" s="31"/>
      <c r="H120" s="0"/>
    </row>
    <row r="121" customFormat="false" ht="172.9" hidden="false" customHeight="true" outlineLevel="0" collapsed="false">
      <c r="A121" s="418" t="n">
        <v>85</v>
      </c>
      <c r="B121" s="432" t="s">
        <v>3445</v>
      </c>
      <c r="C121" s="443" t="s">
        <v>3446</v>
      </c>
      <c r="D121" s="405" t="s">
        <v>3447</v>
      </c>
      <c r="E121" s="405" t="s">
        <v>3448</v>
      </c>
      <c r="F121" s="392" t="s">
        <v>104</v>
      </c>
      <c r="G121" s="31"/>
      <c r="H121" s="0"/>
    </row>
    <row r="122" customFormat="false" ht="172.9" hidden="false" customHeight="true" outlineLevel="0" collapsed="false">
      <c r="A122" s="418" t="n">
        <v>86</v>
      </c>
      <c r="B122" s="432" t="s">
        <v>3449</v>
      </c>
      <c r="C122" s="443" t="s">
        <v>3255</v>
      </c>
      <c r="D122" s="405" t="s">
        <v>3450</v>
      </c>
      <c r="E122" s="405" t="s">
        <v>3451</v>
      </c>
      <c r="F122" s="392" t="s">
        <v>104</v>
      </c>
      <c r="G122" s="31"/>
      <c r="H122" s="0"/>
    </row>
    <row r="123" customFormat="false" ht="172.9" hidden="false" customHeight="true" outlineLevel="0" collapsed="false">
      <c r="A123" s="418" t="n">
        <v>87</v>
      </c>
      <c r="B123" s="432" t="s">
        <v>3452</v>
      </c>
      <c r="C123" s="188" t="s">
        <v>3259</v>
      </c>
      <c r="D123" s="405" t="s">
        <v>3453</v>
      </c>
      <c r="E123" s="405" t="s">
        <v>3419</v>
      </c>
      <c r="F123" s="392" t="s">
        <v>104</v>
      </c>
      <c r="G123" s="31"/>
      <c r="H123" s="0"/>
    </row>
    <row r="124" customFormat="false" ht="172.9" hidden="false" customHeight="true" outlineLevel="0" collapsed="false">
      <c r="A124" s="418" t="n">
        <v>88</v>
      </c>
      <c r="B124" s="432" t="s">
        <v>3454</v>
      </c>
      <c r="C124" s="188" t="s">
        <v>3327</v>
      </c>
      <c r="D124" s="405" t="s">
        <v>3455</v>
      </c>
      <c r="E124" s="405" t="s">
        <v>3422</v>
      </c>
      <c r="F124" s="392" t="s">
        <v>104</v>
      </c>
      <c r="G124" s="31"/>
      <c r="H124" s="0"/>
    </row>
    <row r="125" customFormat="false" ht="172.9" hidden="false" customHeight="true" outlineLevel="0" collapsed="false">
      <c r="A125" s="418" t="n">
        <v>89</v>
      </c>
      <c r="B125" s="432" t="s">
        <v>3456</v>
      </c>
      <c r="C125" s="188" t="s">
        <v>3262</v>
      </c>
      <c r="D125" s="405" t="s">
        <v>3457</v>
      </c>
      <c r="E125" s="405" t="s">
        <v>3458</v>
      </c>
      <c r="F125" s="392" t="s">
        <v>104</v>
      </c>
      <c r="G125" s="31"/>
      <c r="H125" s="0"/>
    </row>
    <row r="126" customFormat="false" ht="172.9" hidden="false" customHeight="true" outlineLevel="0" collapsed="false">
      <c r="A126" s="418" t="n">
        <v>90</v>
      </c>
      <c r="B126" s="432" t="s">
        <v>3459</v>
      </c>
      <c r="C126" s="188" t="s">
        <v>3266</v>
      </c>
      <c r="D126" s="405" t="s">
        <v>3460</v>
      </c>
      <c r="E126" s="405" t="s">
        <v>3461</v>
      </c>
      <c r="F126" s="392" t="s">
        <v>104</v>
      </c>
      <c r="G126" s="31"/>
      <c r="H126" s="0"/>
    </row>
    <row r="127" customFormat="false" ht="172.9" hidden="false" customHeight="true" outlineLevel="0" collapsed="false">
      <c r="A127" s="418" t="n">
        <v>91</v>
      </c>
      <c r="B127" s="432" t="s">
        <v>3462</v>
      </c>
      <c r="C127" s="443" t="s">
        <v>3334</v>
      </c>
      <c r="D127" s="405" t="s">
        <v>3463</v>
      </c>
      <c r="E127" s="405" t="s">
        <v>3272</v>
      </c>
      <c r="F127" s="392" t="s">
        <v>104</v>
      </c>
      <c r="G127" s="31"/>
      <c r="H127" s="0"/>
    </row>
    <row r="128" customFormat="false" ht="172.9" hidden="false" customHeight="true" outlineLevel="0" collapsed="false">
      <c r="A128" s="418" t="n">
        <v>92</v>
      </c>
      <c r="B128" s="432" t="s">
        <v>3464</v>
      </c>
      <c r="C128" s="443" t="s">
        <v>3397</v>
      </c>
      <c r="D128" s="405" t="s">
        <v>3465</v>
      </c>
      <c r="E128" s="405" t="s">
        <v>3466</v>
      </c>
      <c r="F128" s="392" t="s">
        <v>104</v>
      </c>
      <c r="G128" s="31"/>
      <c r="H128" s="0"/>
    </row>
    <row r="129" customFormat="false" ht="172.9" hidden="false" customHeight="true" outlineLevel="0" collapsed="false">
      <c r="A129" s="418" t="n">
        <v>93</v>
      </c>
      <c r="B129" s="432" t="s">
        <v>3467</v>
      </c>
      <c r="C129" s="443" t="s">
        <v>3400</v>
      </c>
      <c r="D129" s="405" t="s">
        <v>3468</v>
      </c>
      <c r="E129" s="405" t="s">
        <v>3469</v>
      </c>
      <c r="F129" s="392" t="s">
        <v>104</v>
      </c>
      <c r="G129" s="31"/>
      <c r="H129" s="0"/>
    </row>
    <row r="130" customFormat="false" ht="172.9" hidden="false" customHeight="true" outlineLevel="0" collapsed="false">
      <c r="A130" s="418" t="n">
        <v>94</v>
      </c>
      <c r="B130" s="432" t="s">
        <v>3470</v>
      </c>
      <c r="C130" s="443" t="s">
        <v>3403</v>
      </c>
      <c r="D130" s="405" t="s">
        <v>3471</v>
      </c>
      <c r="E130" s="405" t="s">
        <v>3284</v>
      </c>
      <c r="F130" s="392" t="s">
        <v>104</v>
      </c>
      <c r="G130" s="31"/>
      <c r="H130" s="0"/>
    </row>
    <row r="131" customFormat="false" ht="172.9" hidden="false" customHeight="true" outlineLevel="0" collapsed="false">
      <c r="A131" s="418" t="n">
        <v>95</v>
      </c>
      <c r="B131" s="432" t="s">
        <v>3472</v>
      </c>
      <c r="C131" s="443" t="s">
        <v>3406</v>
      </c>
      <c r="D131" s="405" t="s">
        <v>3473</v>
      </c>
      <c r="E131" s="405" t="s">
        <v>3474</v>
      </c>
      <c r="F131" s="392" t="s">
        <v>104</v>
      </c>
      <c r="G131" s="31"/>
      <c r="H131" s="0"/>
    </row>
    <row r="132" customFormat="false" ht="172.9" hidden="false" customHeight="true" outlineLevel="0" collapsed="false">
      <c r="A132" s="418" t="n">
        <v>96</v>
      </c>
      <c r="B132" s="432" t="s">
        <v>3475</v>
      </c>
      <c r="C132" s="443" t="s">
        <v>3348</v>
      </c>
      <c r="D132" s="405" t="s">
        <v>3476</v>
      </c>
      <c r="E132" s="405" t="s">
        <v>3276</v>
      </c>
      <c r="F132" s="392" t="s">
        <v>104</v>
      </c>
      <c r="G132" s="31"/>
      <c r="H132" s="0"/>
    </row>
    <row r="133" customFormat="false" ht="409.5" hidden="false" customHeight="false" outlineLevel="0" collapsed="false">
      <c r="A133" s="418" t="n">
        <v>97</v>
      </c>
      <c r="B133" s="432" t="s">
        <v>3477</v>
      </c>
      <c r="C133" s="391" t="s">
        <v>3478</v>
      </c>
      <c r="D133" s="391" t="s">
        <v>3479</v>
      </c>
      <c r="E133" s="446" t="s">
        <v>3480</v>
      </c>
      <c r="F133" s="447" t="s">
        <v>847</v>
      </c>
      <c r="G133" s="448" t="s">
        <v>860</v>
      </c>
      <c r="H133" s="448" t="s">
        <v>861</v>
      </c>
    </row>
    <row r="134" customFormat="false" ht="409.5" hidden="false" customHeight="false" outlineLevel="0" collapsed="false">
      <c r="A134" s="418" t="n">
        <v>98</v>
      </c>
      <c r="B134" s="432" t="s">
        <v>3481</v>
      </c>
      <c r="C134" s="391" t="s">
        <v>3482</v>
      </c>
      <c r="D134" s="391" t="s">
        <v>3483</v>
      </c>
      <c r="E134" s="446" t="s">
        <v>3484</v>
      </c>
      <c r="F134" s="447" t="s">
        <v>847</v>
      </c>
      <c r="G134" s="448" t="s">
        <v>860</v>
      </c>
      <c r="H134" s="448" t="s">
        <v>861</v>
      </c>
    </row>
    <row r="135" customFormat="false" ht="409.5" hidden="false" customHeight="false" outlineLevel="0" collapsed="false">
      <c r="A135" s="418" t="n">
        <v>99</v>
      </c>
      <c r="B135" s="432" t="s">
        <v>3485</v>
      </c>
      <c r="C135" s="391" t="s">
        <v>3486</v>
      </c>
      <c r="D135" s="391" t="s">
        <v>3487</v>
      </c>
      <c r="E135" s="446" t="s">
        <v>3488</v>
      </c>
      <c r="F135" s="447" t="s">
        <v>847</v>
      </c>
      <c r="G135" s="448" t="s">
        <v>860</v>
      </c>
      <c r="H135" s="448" t="s">
        <v>861</v>
      </c>
    </row>
    <row r="136" customFormat="false" ht="396" hidden="false" customHeight="false" outlineLevel="0" collapsed="false">
      <c r="A136" s="418" t="n">
        <v>100</v>
      </c>
      <c r="B136" s="432" t="s">
        <v>3489</v>
      </c>
      <c r="C136" s="391" t="s">
        <v>3490</v>
      </c>
      <c r="D136" s="391" t="s">
        <v>3491</v>
      </c>
      <c r="E136" s="446" t="s">
        <v>3492</v>
      </c>
      <c r="F136" s="447" t="s">
        <v>847</v>
      </c>
      <c r="G136" s="448" t="s">
        <v>860</v>
      </c>
      <c r="H136" s="448" t="s">
        <v>861</v>
      </c>
    </row>
    <row r="137" customFormat="false" ht="409.5" hidden="false" customHeight="false" outlineLevel="0" collapsed="false">
      <c r="A137" s="418" t="n">
        <v>101</v>
      </c>
      <c r="B137" s="432" t="s">
        <v>3493</v>
      </c>
      <c r="C137" s="391" t="s">
        <v>3494</v>
      </c>
      <c r="D137" s="391" t="s">
        <v>3495</v>
      </c>
      <c r="E137" s="446" t="s">
        <v>3496</v>
      </c>
      <c r="F137" s="447" t="s">
        <v>847</v>
      </c>
      <c r="G137" s="448" t="s">
        <v>860</v>
      </c>
      <c r="H137" s="448" t="s">
        <v>861</v>
      </c>
    </row>
    <row r="138" customFormat="false" ht="409.5" hidden="false" customHeight="false" outlineLevel="0" collapsed="false">
      <c r="A138" s="418" t="n">
        <v>102</v>
      </c>
      <c r="B138" s="432" t="s">
        <v>3497</v>
      </c>
      <c r="C138" s="391" t="s">
        <v>3498</v>
      </c>
      <c r="D138" s="391" t="s">
        <v>3499</v>
      </c>
      <c r="E138" s="446" t="s">
        <v>3500</v>
      </c>
      <c r="F138" s="447" t="s">
        <v>847</v>
      </c>
      <c r="G138" s="448" t="s">
        <v>860</v>
      </c>
      <c r="H138" s="448" t="s">
        <v>861</v>
      </c>
    </row>
    <row r="139" customFormat="false" ht="409.5" hidden="false" customHeight="false" outlineLevel="0" collapsed="false">
      <c r="A139" s="418" t="n">
        <v>103</v>
      </c>
      <c r="B139" s="432" t="s">
        <v>3501</v>
      </c>
      <c r="C139" s="391" t="s">
        <v>3502</v>
      </c>
      <c r="D139" s="391" t="s">
        <v>3503</v>
      </c>
      <c r="E139" s="446" t="s">
        <v>3504</v>
      </c>
      <c r="F139" s="447" t="s">
        <v>847</v>
      </c>
      <c r="G139" s="448" t="s">
        <v>860</v>
      </c>
      <c r="H139" s="448" t="s">
        <v>861</v>
      </c>
    </row>
    <row r="140" customFormat="false" ht="396" hidden="false" customHeight="false" outlineLevel="0" collapsed="false">
      <c r="A140" s="418" t="n">
        <v>104</v>
      </c>
      <c r="B140" s="432" t="s">
        <v>3505</v>
      </c>
      <c r="C140" s="391" t="s">
        <v>3506</v>
      </c>
      <c r="D140" s="391" t="s">
        <v>3507</v>
      </c>
      <c r="E140" s="446" t="s">
        <v>3508</v>
      </c>
      <c r="F140" s="447" t="s">
        <v>847</v>
      </c>
      <c r="G140" s="448" t="s">
        <v>860</v>
      </c>
      <c r="H140" s="448" t="s">
        <v>861</v>
      </c>
    </row>
    <row r="141" customFormat="false" ht="409.5" hidden="false" customHeight="false" outlineLevel="0" collapsed="false">
      <c r="A141" s="418" t="n">
        <v>105</v>
      </c>
      <c r="B141" s="432" t="s">
        <v>3509</v>
      </c>
      <c r="C141" s="391" t="s">
        <v>3510</v>
      </c>
      <c r="D141" s="391" t="s">
        <v>3511</v>
      </c>
      <c r="E141" s="446" t="s">
        <v>3512</v>
      </c>
      <c r="F141" s="447" t="s">
        <v>847</v>
      </c>
      <c r="G141" s="448" t="s">
        <v>860</v>
      </c>
      <c r="H141" s="448" t="s">
        <v>861</v>
      </c>
    </row>
    <row r="142" customFormat="false" ht="409.5" hidden="false" customHeight="false" outlineLevel="0" collapsed="false">
      <c r="A142" s="418" t="n">
        <v>106</v>
      </c>
      <c r="B142" s="432" t="s">
        <v>3513</v>
      </c>
      <c r="C142" s="391" t="s">
        <v>3514</v>
      </c>
      <c r="D142" s="391" t="s">
        <v>3515</v>
      </c>
      <c r="E142" s="446" t="s">
        <v>3516</v>
      </c>
      <c r="F142" s="447" t="s">
        <v>847</v>
      </c>
      <c r="G142" s="448" t="s">
        <v>860</v>
      </c>
      <c r="H142" s="448" t="s">
        <v>861</v>
      </c>
    </row>
    <row r="143" customFormat="false" ht="409.5" hidden="false" customHeight="false" outlineLevel="0" collapsed="false">
      <c r="A143" s="418" t="n">
        <v>107</v>
      </c>
      <c r="B143" s="432" t="s">
        <v>3517</v>
      </c>
      <c r="C143" s="391" t="s">
        <v>3518</v>
      </c>
      <c r="D143" s="391" t="s">
        <v>3519</v>
      </c>
      <c r="E143" s="446" t="s">
        <v>3520</v>
      </c>
      <c r="F143" s="447" t="s">
        <v>847</v>
      </c>
      <c r="G143" s="448" t="s">
        <v>860</v>
      </c>
      <c r="H143" s="448" t="s">
        <v>861</v>
      </c>
    </row>
    <row r="144" customFormat="false" ht="409.5" hidden="false" customHeight="false" outlineLevel="0" collapsed="false">
      <c r="A144" s="418" t="n">
        <v>108</v>
      </c>
      <c r="B144" s="432" t="s">
        <v>3521</v>
      </c>
      <c r="C144" s="391" t="s">
        <v>3522</v>
      </c>
      <c r="D144" s="391" t="s">
        <v>3523</v>
      </c>
      <c r="E144" s="446" t="s">
        <v>3524</v>
      </c>
      <c r="F144" s="447" t="s">
        <v>847</v>
      </c>
      <c r="G144" s="448" t="s">
        <v>860</v>
      </c>
      <c r="H144" s="448" t="s">
        <v>861</v>
      </c>
    </row>
    <row r="145" customFormat="false" ht="396" hidden="false" customHeight="false" outlineLevel="0" collapsed="false">
      <c r="A145" s="418" t="n">
        <v>109</v>
      </c>
      <c r="B145" s="432" t="s">
        <v>3525</v>
      </c>
      <c r="C145" s="391" t="s">
        <v>3526</v>
      </c>
      <c r="D145" s="391" t="s">
        <v>3527</v>
      </c>
      <c r="E145" s="446" t="s">
        <v>3528</v>
      </c>
      <c r="F145" s="447" t="s">
        <v>847</v>
      </c>
      <c r="G145" s="448" t="s">
        <v>860</v>
      </c>
      <c r="H145" s="448" t="s">
        <v>861</v>
      </c>
    </row>
    <row r="146" customFormat="false" ht="409.5" hidden="false" customHeight="false" outlineLevel="0" collapsed="false">
      <c r="A146" s="418" t="n">
        <v>110</v>
      </c>
      <c r="B146" s="432" t="s">
        <v>3529</v>
      </c>
      <c r="C146" s="391" t="s">
        <v>3530</v>
      </c>
      <c r="D146" s="391" t="s">
        <v>3531</v>
      </c>
      <c r="E146" s="446" t="s">
        <v>3532</v>
      </c>
      <c r="F146" s="447" t="s">
        <v>847</v>
      </c>
      <c r="G146" s="448" t="s">
        <v>860</v>
      </c>
      <c r="H146" s="448" t="s">
        <v>861</v>
      </c>
    </row>
    <row r="147" customFormat="false" ht="409.5" hidden="false" customHeight="false" outlineLevel="0" collapsed="false">
      <c r="A147" s="418" t="n">
        <v>111</v>
      </c>
      <c r="B147" s="432" t="s">
        <v>3533</v>
      </c>
      <c r="C147" s="391" t="s">
        <v>3534</v>
      </c>
      <c r="D147" s="391" t="s">
        <v>3535</v>
      </c>
      <c r="E147" s="446" t="s">
        <v>3536</v>
      </c>
      <c r="F147" s="447" t="s">
        <v>847</v>
      </c>
      <c r="G147" s="448" t="s">
        <v>860</v>
      </c>
      <c r="H147" s="448" t="s">
        <v>861</v>
      </c>
    </row>
    <row r="148" customFormat="false" ht="409.5" hidden="false" customHeight="false" outlineLevel="0" collapsed="false">
      <c r="A148" s="418" t="n">
        <v>112</v>
      </c>
      <c r="B148" s="432" t="s">
        <v>3537</v>
      </c>
      <c r="C148" s="391" t="s">
        <v>3538</v>
      </c>
      <c r="D148" s="391" t="s">
        <v>3539</v>
      </c>
      <c r="E148" s="446" t="s">
        <v>3540</v>
      </c>
      <c r="F148" s="447" t="s">
        <v>847</v>
      </c>
      <c r="G148" s="448" t="s">
        <v>860</v>
      </c>
      <c r="H148" s="448" t="s">
        <v>861</v>
      </c>
    </row>
  </sheetData>
  <mergeCells count="12">
    <mergeCell ref="A2:G2"/>
    <mergeCell ref="C4:D4"/>
    <mergeCell ref="C5:D5"/>
    <mergeCell ref="A12:G12"/>
    <mergeCell ref="A13:A14"/>
    <mergeCell ref="B13:B14"/>
    <mergeCell ref="C13:C14"/>
    <mergeCell ref="D13:D14"/>
    <mergeCell ref="E13:E14"/>
    <mergeCell ref="F13:F14"/>
    <mergeCell ref="G13:G14"/>
    <mergeCell ref="A15:G15"/>
  </mergeCells>
  <conditionalFormatting sqref="F16">
    <cfRule type="expression" priority="2" aboveAverage="0" equalAverage="0" bottom="0" percent="0" rank="0" text="" dxfId="0">
      <formula>NOT(ISERROR(SEARCH("COMPLETED",F16)))</formula>
    </cfRule>
  </conditionalFormatting>
  <conditionalFormatting sqref="F17">
    <cfRule type="expression" priority="3" aboveAverage="0" equalAverage="0" bottom="0" percent="0" rank="0" text="" dxfId="0">
      <formula>NOT(ISERROR(SEARCH("COMPLETED",F17)))</formula>
    </cfRule>
  </conditionalFormatting>
  <conditionalFormatting sqref="F18">
    <cfRule type="expression" priority="4" aboveAverage="0" equalAverage="0" bottom="0" percent="0" rank="0" text="" dxfId="0">
      <formula>NOT(ISERROR(SEARCH("COMPLETED",F18)))</formula>
    </cfRule>
  </conditionalFormatting>
  <conditionalFormatting sqref="F19">
    <cfRule type="expression" priority="5" aboveAverage="0" equalAverage="0" bottom="0" percent="0" rank="0" text="" dxfId="0">
      <formula>NOT(ISERROR(SEARCH("COMPLETED",F19)))</formula>
    </cfRule>
  </conditionalFormatting>
  <conditionalFormatting sqref="F20">
    <cfRule type="expression" priority="6" aboveAverage="0" equalAverage="0" bottom="0" percent="0" rank="0" text="" dxfId="0">
      <formula>NOT(ISERROR(SEARCH("COMPLETED",F20)))</formula>
    </cfRule>
  </conditionalFormatting>
  <conditionalFormatting sqref="F21">
    <cfRule type="expression" priority="7" aboveAverage="0" equalAverage="0" bottom="0" percent="0" rank="0" text="" dxfId="0">
      <formula>NOT(ISERROR(SEARCH("COMPLETED",F21)))</formula>
    </cfRule>
  </conditionalFormatting>
  <conditionalFormatting sqref="F22">
    <cfRule type="expression" priority="8" aboveAverage="0" equalAverage="0" bottom="0" percent="0" rank="0" text="" dxfId="0">
      <formula>NOT(ISERROR(SEARCH("COMPLETED",F22)))</formula>
    </cfRule>
  </conditionalFormatting>
  <conditionalFormatting sqref="F23">
    <cfRule type="expression" priority="9" aboveAverage="0" equalAverage="0" bottom="0" percent="0" rank="0" text="" dxfId="0">
      <formula>NOT(ISERROR(SEARCH("COMPLETED",F23)))</formula>
    </cfRule>
  </conditionalFormatting>
  <conditionalFormatting sqref="F26">
    <cfRule type="expression" priority="10" aboveAverage="0" equalAverage="0" bottom="0" percent="0" rank="0" text="" dxfId="0">
      <formula>NOT(ISERROR(SEARCH("COMPLETED",F26)))</formula>
    </cfRule>
  </conditionalFormatting>
  <conditionalFormatting sqref="F27">
    <cfRule type="expression" priority="11" aboveAverage="0" equalAverage="0" bottom="0" percent="0" rank="0" text="" dxfId="0">
      <formula>NOT(ISERROR(SEARCH("COMPLETED",F27)))</formula>
    </cfRule>
  </conditionalFormatting>
  <conditionalFormatting sqref="F28">
    <cfRule type="expression" priority="12" aboveAverage="0" equalAverage="0" bottom="0" percent="0" rank="0" text="" dxfId="0">
      <formula>NOT(ISERROR(SEARCH("COMPLETED",F28)))</formula>
    </cfRule>
  </conditionalFormatting>
  <conditionalFormatting sqref="F29">
    <cfRule type="expression" priority="13" aboveAverage="0" equalAverage="0" bottom="0" percent="0" rank="0" text="" dxfId="0">
      <formula>NOT(ISERROR(SEARCH("COMPLETED",F29)))</formula>
    </cfRule>
  </conditionalFormatting>
  <conditionalFormatting sqref="F30">
    <cfRule type="expression" priority="14" aboveAverage="0" equalAverage="0" bottom="0" percent="0" rank="0" text="" dxfId="0">
      <formula>NOT(ISERROR(SEARCH("COMPLETED",F30)))</formula>
    </cfRule>
  </conditionalFormatting>
  <conditionalFormatting sqref="F31">
    <cfRule type="expression" priority="15" aboveAverage="0" equalAverage="0" bottom="0" percent="0" rank="0" text="" dxfId="0">
      <formula>NOT(ISERROR(SEARCH("COMPLETED",F31)))</formula>
    </cfRule>
  </conditionalFormatting>
  <conditionalFormatting sqref="F32">
    <cfRule type="expression" priority="16" aboveAverage="0" equalAverage="0" bottom="0" percent="0" rank="0" text="" dxfId="0">
      <formula>NOT(ISERROR(SEARCH("COMPLETED",F32)))</formula>
    </cfRule>
  </conditionalFormatting>
  <conditionalFormatting sqref="F33">
    <cfRule type="expression" priority="17" aboveAverage="0" equalAverage="0" bottom="0" percent="0" rank="0" text="" dxfId="0">
      <formula>NOT(ISERROR(SEARCH("COMPLETED",F33)))</formula>
    </cfRule>
  </conditionalFormatting>
  <conditionalFormatting sqref="F35">
    <cfRule type="expression" priority="18" aboveAverage="0" equalAverage="0" bottom="0" percent="0" rank="0" text="" dxfId="0">
      <formula>NOT(ISERROR(SEARCH("COMPLETED",F35)))</formula>
    </cfRule>
  </conditionalFormatting>
  <conditionalFormatting sqref="F34">
    <cfRule type="expression" priority="19" aboveAverage="0" equalAverage="0" bottom="0" percent="0" rank="0" text="" dxfId="0">
      <formula>NOT(ISERROR(SEARCH("COMPLETED",F34)))</formula>
    </cfRule>
  </conditionalFormatting>
  <conditionalFormatting sqref="F122">
    <cfRule type="expression" priority="20" aboveAverage="0" equalAverage="0" bottom="0" percent="0" rank="0" text="" dxfId="0">
      <formula>NOT(ISERROR(SEARCH("COMPLETED",F122)))</formula>
    </cfRule>
  </conditionalFormatting>
  <conditionalFormatting sqref="F115">
    <cfRule type="expression" priority="21" aboveAverage="0" equalAverage="0" bottom="0" percent="0" rank="0" text="" dxfId="0">
      <formula>NOT(ISERROR(SEARCH("COMPLETED",F115)))</formula>
    </cfRule>
  </conditionalFormatting>
  <conditionalFormatting sqref="F37">
    <cfRule type="expression" priority="22" aboveAverage="0" equalAverage="0" bottom="0" percent="0" rank="0" text="" dxfId="0">
      <formula>NOT(ISERROR(SEARCH("COMPLETED",F37)))</formula>
    </cfRule>
  </conditionalFormatting>
  <conditionalFormatting sqref="F40">
    <cfRule type="expression" priority="23" aboveAverage="0" equalAverage="0" bottom="0" percent="0" rank="0" text="" dxfId="0">
      <formula>NOT(ISERROR(SEARCH("COMPLETED",F40)))</formula>
    </cfRule>
  </conditionalFormatting>
  <conditionalFormatting sqref="F39">
    <cfRule type="expression" priority="24" aboveAverage="0" equalAverage="0" bottom="0" percent="0" rank="0" text="" dxfId="0">
      <formula>NOT(ISERROR(SEARCH("COMPLETED",F39)))</formula>
    </cfRule>
  </conditionalFormatting>
  <conditionalFormatting sqref="F38">
    <cfRule type="expression" priority="25" aboveAverage="0" equalAverage="0" bottom="0" percent="0" rank="0" text="" dxfId="0">
      <formula>NOT(ISERROR(SEARCH("COMPLETED",F38)))</formula>
    </cfRule>
  </conditionalFormatting>
  <conditionalFormatting sqref="F36">
    <cfRule type="expression" priority="26" aboveAverage="0" equalAverage="0" bottom="0" percent="0" rank="0" text="" dxfId="0">
      <formula>NOT(ISERROR(SEARCH("COMPLETED",F36)))</formula>
    </cfRule>
  </conditionalFormatting>
  <conditionalFormatting sqref="F24">
    <cfRule type="expression" priority="27" aboveAverage="0" equalAverage="0" bottom="0" percent="0" rank="0" text="" dxfId="0">
      <formula>NOT(ISERROR(SEARCH("COMPLETED",F24)))</formula>
    </cfRule>
  </conditionalFormatting>
  <conditionalFormatting sqref="F48">
    <cfRule type="expression" priority="28" aboveAverage="0" equalAverage="0" bottom="0" percent="0" rank="0" text="" dxfId="0">
      <formula>NOT(ISERROR(SEARCH("COMPLETED",F48)))</formula>
    </cfRule>
  </conditionalFormatting>
  <conditionalFormatting sqref="F49">
    <cfRule type="expression" priority="29" aboveAverage="0" equalAverage="0" bottom="0" percent="0" rank="0" text="" dxfId="0">
      <formula>NOT(ISERROR(SEARCH("COMPLETED",F49)))</formula>
    </cfRule>
  </conditionalFormatting>
  <conditionalFormatting sqref="F51">
    <cfRule type="expression" priority="30" aboveAverage="0" equalAverage="0" bottom="0" percent="0" rank="0" text="" dxfId="0">
      <formula>NOT(ISERROR(SEARCH("COMPLETED",F51)))</formula>
    </cfRule>
  </conditionalFormatting>
  <conditionalFormatting sqref="F50">
    <cfRule type="expression" priority="31" aboveAverage="0" equalAverage="0" bottom="0" percent="0" rank="0" text="" dxfId="0">
      <formula>NOT(ISERROR(SEARCH("COMPLETED",F50)))</formula>
    </cfRule>
  </conditionalFormatting>
  <conditionalFormatting sqref="F52">
    <cfRule type="expression" priority="32" aboveAverage="0" equalAverage="0" bottom="0" percent="0" rank="0" text="" dxfId="0">
      <formula>NOT(ISERROR(SEARCH("COMPLETED",F52)))</formula>
    </cfRule>
  </conditionalFormatting>
  <conditionalFormatting sqref="F53">
    <cfRule type="expression" priority="33" aboveAverage="0" equalAverage="0" bottom="0" percent="0" rank="0" text="" dxfId="0">
      <formula>NOT(ISERROR(SEARCH("COMPLETED",F53)))</formula>
    </cfRule>
  </conditionalFormatting>
  <conditionalFormatting sqref="F58">
    <cfRule type="expression" priority="34" aboveAverage="0" equalAverage="0" bottom="0" percent="0" rank="0" text="" dxfId="0">
      <formula>NOT(ISERROR(SEARCH("COMPLETED",F58)))</formula>
    </cfRule>
  </conditionalFormatting>
  <conditionalFormatting sqref="F56">
    <cfRule type="expression" priority="35" aboveAverage="0" equalAverage="0" bottom="0" percent="0" rank="0" text="" dxfId="0">
      <formula>NOT(ISERROR(SEARCH("COMPLETED",F56)))</formula>
    </cfRule>
  </conditionalFormatting>
  <conditionalFormatting sqref="F57">
    <cfRule type="expression" priority="36" aboveAverage="0" equalAverage="0" bottom="0" percent="0" rank="0" text="" dxfId="0">
      <formula>NOT(ISERROR(SEARCH("COMPLETED",F57)))</formula>
    </cfRule>
  </conditionalFormatting>
  <conditionalFormatting sqref="F59">
    <cfRule type="expression" priority="37" aboveAverage="0" equalAverage="0" bottom="0" percent="0" rank="0" text="" dxfId="0">
      <formula>NOT(ISERROR(SEARCH("COMPLETED",F59)))</formula>
    </cfRule>
  </conditionalFormatting>
  <conditionalFormatting sqref="F60">
    <cfRule type="expression" priority="38" aboveAverage="0" equalAverage="0" bottom="0" percent="0" rank="0" text="" dxfId="0">
      <formula>NOT(ISERROR(SEARCH("COMPLETED",F60)))</formula>
    </cfRule>
  </conditionalFormatting>
  <conditionalFormatting sqref="F61">
    <cfRule type="expression" priority="39" aboveAverage="0" equalAverage="0" bottom="0" percent="0" rank="0" text="" dxfId="0">
      <formula>NOT(ISERROR(SEARCH("COMPLETED",F61)))</formula>
    </cfRule>
  </conditionalFormatting>
  <conditionalFormatting sqref="F62">
    <cfRule type="expression" priority="40" aboveAverage="0" equalAverage="0" bottom="0" percent="0" rank="0" text="" dxfId="0">
      <formula>NOT(ISERROR(SEARCH("COMPLETED",F62)))</formula>
    </cfRule>
  </conditionalFormatting>
  <conditionalFormatting sqref="F63">
    <cfRule type="expression" priority="41" aboveAverage="0" equalAverage="0" bottom="0" percent="0" rank="0" text="" dxfId="0">
      <formula>NOT(ISERROR(SEARCH("COMPLETED",F63)))</formula>
    </cfRule>
  </conditionalFormatting>
  <conditionalFormatting sqref="F64">
    <cfRule type="expression" priority="42" aboveAverage="0" equalAverage="0" bottom="0" percent="0" rank="0" text="" dxfId="0">
      <formula>NOT(ISERROR(SEARCH("COMPLETED",F64)))</formula>
    </cfRule>
  </conditionalFormatting>
  <conditionalFormatting sqref="F65">
    <cfRule type="expression" priority="43" aboveAverage="0" equalAverage="0" bottom="0" percent="0" rank="0" text="" dxfId="0">
      <formula>NOT(ISERROR(SEARCH("COMPLETED",F65)))</formula>
    </cfRule>
  </conditionalFormatting>
  <conditionalFormatting sqref="F66">
    <cfRule type="expression" priority="44" aboveAverage="0" equalAverage="0" bottom="0" percent="0" rank="0" text="" dxfId="0">
      <formula>NOT(ISERROR(SEARCH("COMPLETED",F66)))</formula>
    </cfRule>
  </conditionalFormatting>
  <conditionalFormatting sqref="F67">
    <cfRule type="expression" priority="45" aboveAverage="0" equalAverage="0" bottom="0" percent="0" rank="0" text="" dxfId="0">
      <formula>NOT(ISERROR(SEARCH("COMPLETED",F67)))</formula>
    </cfRule>
  </conditionalFormatting>
  <conditionalFormatting sqref="F68">
    <cfRule type="expression" priority="46" aboveAverage="0" equalAverage="0" bottom="0" percent="0" rank="0" text="" dxfId="0">
      <formula>NOT(ISERROR(SEARCH("COMPLETED",F68)))</formula>
    </cfRule>
  </conditionalFormatting>
  <conditionalFormatting sqref="F69">
    <cfRule type="expression" priority="47" aboveAverage="0" equalAverage="0" bottom="0" percent="0" rank="0" text="" dxfId="0">
      <formula>NOT(ISERROR(SEARCH("COMPLETED",F69)))</formula>
    </cfRule>
  </conditionalFormatting>
  <conditionalFormatting sqref="F70">
    <cfRule type="expression" priority="48" aboveAverage="0" equalAverage="0" bottom="0" percent="0" rank="0" text="" dxfId="0">
      <formula>NOT(ISERROR(SEARCH("COMPLETED",F70)))</formula>
    </cfRule>
  </conditionalFormatting>
  <conditionalFormatting sqref="F78">
    <cfRule type="expression" priority="49" aboveAverage="0" equalAverage="0" bottom="0" percent="0" rank="0" text="" dxfId="0">
      <formula>NOT(ISERROR(SEARCH("COMPLETED",F78)))</formula>
    </cfRule>
  </conditionalFormatting>
  <conditionalFormatting sqref="F79">
    <cfRule type="expression" priority="50" aboveAverage="0" equalAverage="0" bottom="0" percent="0" rank="0" text="" dxfId="0">
      <formula>NOT(ISERROR(SEARCH("COMPLETED",F79)))</formula>
    </cfRule>
  </conditionalFormatting>
  <conditionalFormatting sqref="F80">
    <cfRule type="expression" priority="51" aboveAverage="0" equalAverage="0" bottom="0" percent="0" rank="0" text="" dxfId="0">
      <formula>NOT(ISERROR(SEARCH("COMPLETED",F80)))</formula>
    </cfRule>
  </conditionalFormatting>
  <conditionalFormatting sqref="F81">
    <cfRule type="expression" priority="52" aboveAverage="0" equalAverage="0" bottom="0" percent="0" rank="0" text="" dxfId="0">
      <formula>NOT(ISERROR(SEARCH("COMPLETED",F81)))</formula>
    </cfRule>
  </conditionalFormatting>
  <conditionalFormatting sqref="F82">
    <cfRule type="expression" priority="53" aboveAverage="0" equalAverage="0" bottom="0" percent="0" rank="0" text="" dxfId="0">
      <formula>NOT(ISERROR(SEARCH("COMPLETED",F82)))</formula>
    </cfRule>
  </conditionalFormatting>
  <conditionalFormatting sqref="F86">
    <cfRule type="expression" priority="54" aboveAverage="0" equalAverage="0" bottom="0" percent="0" rank="0" text="" dxfId="0">
      <formula>NOT(ISERROR(SEARCH("COMPLETED",F86)))</formula>
    </cfRule>
  </conditionalFormatting>
  <conditionalFormatting sqref="F85">
    <cfRule type="expression" priority="55" aboveAverage="0" equalAverage="0" bottom="0" percent="0" rank="0" text="" dxfId="0">
      <formula>NOT(ISERROR(SEARCH("COMPLETED",F85)))</formula>
    </cfRule>
  </conditionalFormatting>
  <conditionalFormatting sqref="F87">
    <cfRule type="expression" priority="56" aboveAverage="0" equalAverage="0" bottom="0" percent="0" rank="0" text="" dxfId="0">
      <formula>NOT(ISERROR(SEARCH("COMPLETED",F87)))</formula>
    </cfRule>
  </conditionalFormatting>
  <conditionalFormatting sqref="F88">
    <cfRule type="expression" priority="57" aboveAverage="0" equalAverage="0" bottom="0" percent="0" rank="0" text="" dxfId="0">
      <formula>NOT(ISERROR(SEARCH("COMPLETED",F88)))</formula>
    </cfRule>
  </conditionalFormatting>
  <conditionalFormatting sqref="F89">
    <cfRule type="expression" priority="58" aboveAverage="0" equalAverage="0" bottom="0" percent="0" rank="0" text="" dxfId="0">
      <formula>NOT(ISERROR(SEARCH("COMPLETED",F89)))</formula>
    </cfRule>
  </conditionalFormatting>
  <conditionalFormatting sqref="F90">
    <cfRule type="expression" priority="59" aboveAverage="0" equalAverage="0" bottom="0" percent="0" rank="0" text="" dxfId="0">
      <formula>NOT(ISERROR(SEARCH("COMPLETED",F90)))</formula>
    </cfRule>
  </conditionalFormatting>
  <conditionalFormatting sqref="F91">
    <cfRule type="expression" priority="60" aboveAverage="0" equalAverage="0" bottom="0" percent="0" rank="0" text="" dxfId="0">
      <formula>NOT(ISERROR(SEARCH("COMPLETED",F91)))</formula>
    </cfRule>
  </conditionalFormatting>
  <conditionalFormatting sqref="F92">
    <cfRule type="expression" priority="61" aboveAverage="0" equalAverage="0" bottom="0" percent="0" rank="0" text="" dxfId="0">
      <formula>NOT(ISERROR(SEARCH("COMPLETED",F92)))</formula>
    </cfRule>
  </conditionalFormatting>
  <conditionalFormatting sqref="F93">
    <cfRule type="expression" priority="62" aboveAverage="0" equalAverage="0" bottom="0" percent="0" rank="0" text="" dxfId="0">
      <formula>NOT(ISERROR(SEARCH("COMPLETED",F93)))</formula>
    </cfRule>
  </conditionalFormatting>
  <conditionalFormatting sqref="F94">
    <cfRule type="expression" priority="63" aboveAverage="0" equalAverage="0" bottom="0" percent="0" rank="0" text="" dxfId="0">
      <formula>NOT(ISERROR(SEARCH("COMPLETED",F94)))</formula>
    </cfRule>
  </conditionalFormatting>
  <conditionalFormatting sqref="F95">
    <cfRule type="expression" priority="64" aboveAverage="0" equalAverage="0" bottom="0" percent="0" rank="0" text="" dxfId="0">
      <formula>NOT(ISERROR(SEARCH("COMPLETED",F95)))</formula>
    </cfRule>
  </conditionalFormatting>
  <conditionalFormatting sqref="F96">
    <cfRule type="expression" priority="65" aboveAverage="0" equalAverage="0" bottom="0" percent="0" rank="0" text="" dxfId="0">
      <formula>NOT(ISERROR(SEARCH("COMPLETED",F96)))</formula>
    </cfRule>
  </conditionalFormatting>
  <conditionalFormatting sqref="F97">
    <cfRule type="expression" priority="66" aboveAverage="0" equalAverage="0" bottom="0" percent="0" rank="0" text="" dxfId="0">
      <formula>NOT(ISERROR(SEARCH("COMPLETED",F97)))</formula>
    </cfRule>
  </conditionalFormatting>
  <conditionalFormatting sqref="F98">
    <cfRule type="expression" priority="67" aboveAverage="0" equalAverage="0" bottom="0" percent="0" rank="0" text="" dxfId="0">
      <formula>NOT(ISERROR(SEARCH("COMPLETED",F98)))</formula>
    </cfRule>
  </conditionalFormatting>
  <conditionalFormatting sqref="F99">
    <cfRule type="expression" priority="68" aboveAverage="0" equalAverage="0" bottom="0" percent="0" rank="0" text="" dxfId="0">
      <formula>NOT(ISERROR(SEARCH("COMPLETED",F99)))</formula>
    </cfRule>
  </conditionalFormatting>
  <conditionalFormatting sqref="F100">
    <cfRule type="expression" priority="69" aboveAverage="0" equalAverage="0" bottom="0" percent="0" rank="0" text="" dxfId="0">
      <formula>NOT(ISERROR(SEARCH("COMPLETED",F100)))</formula>
    </cfRule>
  </conditionalFormatting>
  <conditionalFormatting sqref="F101">
    <cfRule type="expression" priority="70" aboveAverage="0" equalAverage="0" bottom="0" percent="0" rank="0" text="" dxfId="0">
      <formula>NOT(ISERROR(SEARCH("COMPLETED",F101)))</formula>
    </cfRule>
  </conditionalFormatting>
  <conditionalFormatting sqref="F109">
    <cfRule type="expression" priority="71" aboveAverage="0" equalAverage="0" bottom="0" percent="0" rank="0" text="" dxfId="0">
      <formula>NOT(ISERROR(SEARCH("COMPLETED",F109)))</formula>
    </cfRule>
  </conditionalFormatting>
  <conditionalFormatting sqref="F110">
    <cfRule type="expression" priority="72" aboveAverage="0" equalAverage="0" bottom="0" percent="0" rank="0" text="" dxfId="0">
      <formula>NOT(ISERROR(SEARCH("COMPLETED",F110)))</formula>
    </cfRule>
  </conditionalFormatting>
  <conditionalFormatting sqref="F111">
    <cfRule type="expression" priority="73" aboveAverage="0" equalAverage="0" bottom="0" percent="0" rank="0" text="" dxfId="0">
      <formula>NOT(ISERROR(SEARCH("COMPLETED",F111)))</formula>
    </cfRule>
  </conditionalFormatting>
  <conditionalFormatting sqref="F112">
    <cfRule type="expression" priority="74" aboveAverage="0" equalAverage="0" bottom="0" percent="0" rank="0" text="" dxfId="0">
      <formula>NOT(ISERROR(SEARCH("COMPLETED",F112)))</formula>
    </cfRule>
  </conditionalFormatting>
  <conditionalFormatting sqref="F113">
    <cfRule type="expression" priority="75" aboveAverage="0" equalAverage="0" bottom="0" percent="0" rank="0" text="" dxfId="0">
      <formula>NOT(ISERROR(SEARCH("COMPLETED",F113)))</formula>
    </cfRule>
  </conditionalFormatting>
  <conditionalFormatting sqref="F116">
    <cfRule type="expression" priority="76" aboveAverage="0" equalAverage="0" bottom="0" percent="0" rank="0" text="" dxfId="0">
      <formula>NOT(ISERROR(SEARCH("COMPLETED",F116)))</formula>
    </cfRule>
  </conditionalFormatting>
  <conditionalFormatting sqref="F117">
    <cfRule type="expression" priority="77" aboveAverage="0" equalAverage="0" bottom="0" percent="0" rank="0" text="" dxfId="0">
      <formula>NOT(ISERROR(SEARCH("COMPLETED",F117)))</formula>
    </cfRule>
  </conditionalFormatting>
  <conditionalFormatting sqref="F118">
    <cfRule type="expression" priority="78" aboveAverage="0" equalAverage="0" bottom="0" percent="0" rank="0" text="" dxfId="0">
      <formula>NOT(ISERROR(SEARCH("COMPLETED",F118)))</formula>
    </cfRule>
  </conditionalFormatting>
  <conditionalFormatting sqref="F119">
    <cfRule type="expression" priority="79" aboveAverage="0" equalAverage="0" bottom="0" percent="0" rank="0" text="" dxfId="0">
      <formula>NOT(ISERROR(SEARCH("COMPLETED",F119)))</formula>
    </cfRule>
  </conditionalFormatting>
  <conditionalFormatting sqref="F120">
    <cfRule type="expression" priority="80" aboveAverage="0" equalAverage="0" bottom="0" percent="0" rank="0" text="" dxfId="0">
      <formula>NOT(ISERROR(SEARCH("COMPLETED",F120)))</formula>
    </cfRule>
  </conditionalFormatting>
  <conditionalFormatting sqref="F121">
    <cfRule type="expression" priority="81" aboveAverage="0" equalAverage="0" bottom="0" percent="0" rank="0" text="" dxfId="0">
      <formula>NOT(ISERROR(SEARCH("COMPLETED",F121)))</formula>
    </cfRule>
  </conditionalFormatting>
  <conditionalFormatting sqref="F123">
    <cfRule type="expression" priority="82" aboveAverage="0" equalAverage="0" bottom="0" percent="0" rank="0" text="" dxfId="0">
      <formula>NOT(ISERROR(SEARCH("COMPLETED",F123)))</formula>
    </cfRule>
  </conditionalFormatting>
  <conditionalFormatting sqref="F124:F132">
    <cfRule type="expression" priority="83" aboveAverage="0" equalAverage="0" bottom="0" percent="0" rank="0" text="" dxfId="0">
      <formula>NOT(ISERROR(SEARCH("COMPLETED",F124)))</formula>
    </cfRule>
  </conditionalFormatting>
  <conditionalFormatting sqref="F55">
    <cfRule type="expression" priority="84" aboveAverage="0" equalAverage="0" bottom="0" percent="0" rank="0" text="" dxfId="0">
      <formula>NOT(ISERROR(SEARCH("COMPLETED",F55)))</formula>
    </cfRule>
  </conditionalFormatting>
  <conditionalFormatting sqref="F84">
    <cfRule type="expression" priority="85" aboveAverage="0" equalAverage="0" bottom="0" percent="0" rank="0" text="" dxfId="0">
      <formula>NOT(ISERROR(SEARCH("COMPLETED",F84)))</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IV136"/>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B11" activeCellId="0" sqref="B11"/>
    </sheetView>
  </sheetViews>
  <sheetFormatPr defaultRowHeight="14.25"/>
  <cols>
    <col collapsed="false" hidden="false" max="1" min="1" style="167" width="13.2550607287449"/>
    <col collapsed="false" hidden="false" max="2" min="2" style="167" width="38.6275303643725"/>
    <col collapsed="false" hidden="false" max="3" min="3" style="414" width="49.3765182186235"/>
    <col collapsed="false" hidden="false" max="4" min="4" style="414" width="39.246963562753"/>
    <col collapsed="false" hidden="false" max="5" min="5" style="414" width="36.748987854251"/>
    <col collapsed="false" hidden="false" max="6" min="6" style="167" width="25.753036437247"/>
    <col collapsed="false" hidden="false" max="7" min="7" style="414" width="26.8744939271255"/>
    <col collapsed="false" hidden="false" max="255" min="8" style="414" width="8.74898785425101"/>
    <col collapsed="false" hidden="false" max="1025" min="256" style="0" width="8.74898785425101"/>
  </cols>
  <sheetData>
    <row r="1" s="120" customFormat="true" ht="28.9" hidden="false" customHeight="true" outlineLevel="0" collapsed="false">
      <c r="A1" s="70"/>
      <c r="B1" s="70"/>
      <c r="F1" s="70"/>
      <c r="IU1" s="85"/>
    </row>
    <row r="2" customFormat="false" ht="28.9" hidden="false" customHeight="true" outlineLevel="0" collapsed="false">
      <c r="A2" s="210" t="s">
        <v>3541</v>
      </c>
      <c r="B2" s="210"/>
      <c r="C2" s="210"/>
      <c r="D2" s="210"/>
      <c r="E2" s="210"/>
      <c r="F2" s="210"/>
      <c r="G2" s="21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85"/>
    </row>
    <row r="3" customFormat="false" ht="28.9" hidden="false" customHeight="true" outlineLevel="0" collapsed="false">
      <c r="A3" s="310"/>
      <c r="B3" s="230"/>
      <c r="C3" s="311"/>
      <c r="D3" s="0"/>
      <c r="E3" s="0"/>
      <c r="F3" s="310"/>
      <c r="G3" s="0"/>
      <c r="H3" s="0"/>
      <c r="I3" s="0"/>
      <c r="J3" s="0"/>
      <c r="K3" s="0"/>
      <c r="L3" s="0"/>
      <c r="M3" s="415"/>
      <c r="N3" s="415"/>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85"/>
    </row>
    <row r="4" s="161" customFormat="true" ht="28.9" hidden="false" customHeight="true" outlineLevel="0" collapsed="false">
      <c r="A4" s="230"/>
      <c r="B4" s="123" t="s">
        <v>21</v>
      </c>
      <c r="C4" s="124"/>
      <c r="D4" s="124"/>
      <c r="F4" s="449"/>
    </row>
    <row r="5" customFormat="false" ht="28.9" hidden="false" customHeight="true" outlineLevel="0" collapsed="false">
      <c r="A5" s="230"/>
      <c r="B5" s="123" t="s">
        <v>22</v>
      </c>
      <c r="C5" s="229" t="s">
        <v>356</v>
      </c>
      <c r="D5" s="229"/>
      <c r="E5" s="0"/>
      <c r="F5" s="449"/>
      <c r="G5" s="0"/>
      <c r="M5" s="0"/>
      <c r="N5" s="0"/>
    </row>
    <row r="6" customFormat="false" ht="28.9" hidden="false" customHeight="true" outlineLevel="0" collapsed="false">
      <c r="A6" s="0"/>
      <c r="B6" s="230"/>
      <c r="C6" s="311"/>
      <c r="D6" s="120"/>
      <c r="E6" s="120"/>
      <c r="F6" s="0"/>
      <c r="G6" s="120"/>
      <c r="M6" s="415"/>
      <c r="N6" s="415"/>
    </row>
    <row r="7" customFormat="false" ht="20.85" hidden="false" customHeight="true" outlineLevel="0" collapsed="false">
      <c r="A7" s="0"/>
      <c r="B7" s="215" t="s">
        <v>103</v>
      </c>
      <c r="C7" s="312" t="n">
        <f aca="false">A136</f>
        <v>98</v>
      </c>
      <c r="D7" s="120"/>
      <c r="E7" s="120"/>
      <c r="F7" s="0"/>
      <c r="G7" s="120"/>
      <c r="M7" s="415"/>
      <c r="N7" s="415"/>
    </row>
    <row r="8" customFormat="false" ht="18.6" hidden="false" customHeight="true" outlineLevel="0" collapsed="false">
      <c r="A8" s="0"/>
      <c r="B8" s="202" t="s">
        <v>104</v>
      </c>
      <c r="C8" s="218" t="n">
        <f aca="false">COUNTIF(F14:F141,"COMPLETED")</f>
        <v>90</v>
      </c>
      <c r="D8" s="120"/>
      <c r="E8" s="120"/>
      <c r="F8" s="0"/>
      <c r="G8" s="120"/>
      <c r="M8" s="415"/>
      <c r="N8" s="415"/>
    </row>
    <row r="9" customFormat="false" ht="17.65" hidden="false" customHeight="true" outlineLevel="0" collapsed="false">
      <c r="A9" s="0"/>
      <c r="B9" s="203" t="s">
        <v>105</v>
      </c>
      <c r="C9" s="220" t="n">
        <f aca="false">COUNTIF(F14:F141,"Not Started")</f>
        <v>0</v>
      </c>
      <c r="D9" s="120"/>
      <c r="E9" s="120"/>
      <c r="F9" s="0"/>
      <c r="G9" s="120"/>
      <c r="M9" s="415"/>
      <c r="N9" s="415"/>
    </row>
    <row r="10" customFormat="false" ht="19.7" hidden="false" customHeight="true" outlineLevel="0" collapsed="false">
      <c r="A10" s="0"/>
      <c r="B10" s="430" t="s">
        <v>106</v>
      </c>
      <c r="C10" s="222" t="n">
        <f aca="false">COUNTIF(F14:F141,"Not Automatable")</f>
        <v>8</v>
      </c>
      <c r="D10" s="120"/>
      <c r="E10" s="120"/>
      <c r="F10" s="0"/>
      <c r="G10" s="120"/>
      <c r="M10" s="415"/>
      <c r="N10" s="415"/>
    </row>
    <row r="11" customFormat="false" ht="15.4" hidden="false" customHeight="true" outlineLevel="0" collapsed="false">
      <c r="A11" s="0"/>
      <c r="B11" s="250" t="s">
        <v>144</v>
      </c>
      <c r="C11" s="159" t="n">
        <f aca="false">COUNTIF(F14:F141,"ACVP")</f>
        <v>0</v>
      </c>
      <c r="D11" s="120"/>
      <c r="E11" s="120"/>
      <c r="F11" s="0"/>
      <c r="G11" s="120"/>
    </row>
    <row r="12" customFormat="false" ht="19.15" hidden="false" customHeight="true" outlineLevel="0" collapsed="false">
      <c r="A12" s="418"/>
      <c r="B12" s="418"/>
      <c r="C12" s="418"/>
      <c r="D12" s="418"/>
      <c r="E12" s="418"/>
      <c r="F12" s="418"/>
      <c r="G12" s="418"/>
    </row>
    <row r="13" customFormat="false" ht="30.6" hidden="false" customHeight="true" outlineLevel="0" collapsed="false">
      <c r="A13" s="29" t="s">
        <v>638</v>
      </c>
      <c r="B13" s="29" t="s">
        <v>108</v>
      </c>
      <c r="C13" s="29" t="s">
        <v>110</v>
      </c>
      <c r="D13" s="29" t="s">
        <v>111</v>
      </c>
      <c r="E13" s="29" t="s">
        <v>112</v>
      </c>
      <c r="F13" s="29" t="s">
        <v>396</v>
      </c>
      <c r="G13" s="29" t="s">
        <v>115</v>
      </c>
    </row>
    <row r="14" customFormat="false" ht="54.2" hidden="true" customHeight="true" outlineLevel="0" collapsed="false">
      <c r="A14" s="29"/>
      <c r="B14" s="29"/>
      <c r="C14" s="29"/>
      <c r="D14" s="29"/>
      <c r="E14" s="29"/>
      <c r="F14" s="29"/>
      <c r="G14" s="29"/>
    </row>
    <row r="15" customFormat="false" ht="18" hidden="false" customHeight="true" outlineLevel="0" collapsed="false">
      <c r="A15" s="431" t="s">
        <v>82</v>
      </c>
      <c r="B15" s="431"/>
      <c r="C15" s="431"/>
      <c r="D15" s="431"/>
      <c r="E15" s="431"/>
      <c r="F15" s="431"/>
      <c r="G15" s="431"/>
    </row>
    <row r="16" customFormat="false" ht="180" hidden="false" customHeight="true" outlineLevel="0" collapsed="false">
      <c r="A16" s="418" t="n">
        <v>1</v>
      </c>
      <c r="B16" s="432" t="s">
        <v>3542</v>
      </c>
      <c r="C16" s="405" t="s">
        <v>3543</v>
      </c>
      <c r="D16" s="405" t="s">
        <v>3544</v>
      </c>
      <c r="E16" s="405" t="s">
        <v>3545</v>
      </c>
      <c r="F16" s="392" t="s">
        <v>104</v>
      </c>
      <c r="G16" s="31"/>
    </row>
    <row r="17" customFormat="false" ht="180" hidden="false" customHeight="true" outlineLevel="0" collapsed="false">
      <c r="A17" s="418" t="n">
        <v>2</v>
      </c>
      <c r="B17" s="432" t="s">
        <v>3546</v>
      </c>
      <c r="C17" s="405" t="s">
        <v>3547</v>
      </c>
      <c r="D17" s="405" t="s">
        <v>3548</v>
      </c>
      <c r="E17" s="405" t="s">
        <v>3549</v>
      </c>
      <c r="F17" s="392" t="s">
        <v>104</v>
      </c>
      <c r="G17" s="31"/>
    </row>
    <row r="18" customFormat="false" ht="180" hidden="false" customHeight="true" outlineLevel="0" collapsed="false">
      <c r="A18" s="418" t="n">
        <v>3</v>
      </c>
      <c r="B18" s="432" t="s">
        <v>3550</v>
      </c>
      <c r="C18" s="405" t="s">
        <v>3551</v>
      </c>
      <c r="D18" s="405" t="s">
        <v>3552</v>
      </c>
      <c r="E18" s="405" t="s">
        <v>3545</v>
      </c>
      <c r="F18" s="392" t="s">
        <v>104</v>
      </c>
      <c r="G18" s="31"/>
    </row>
    <row r="19" customFormat="false" ht="180" hidden="false" customHeight="true" outlineLevel="0" collapsed="false">
      <c r="A19" s="418" t="n">
        <v>4</v>
      </c>
      <c r="B19" s="432" t="s">
        <v>3553</v>
      </c>
      <c r="C19" s="433" t="s">
        <v>3554</v>
      </c>
      <c r="D19" s="405" t="s">
        <v>3548</v>
      </c>
      <c r="E19" s="405" t="s">
        <v>3549</v>
      </c>
      <c r="F19" s="392" t="s">
        <v>28</v>
      </c>
      <c r="G19" s="31" t="s">
        <v>3555</v>
      </c>
    </row>
    <row r="20" customFormat="false" ht="180" hidden="false" customHeight="true" outlineLevel="0" collapsed="false">
      <c r="A20" s="418" t="n">
        <v>5</v>
      </c>
      <c r="B20" s="432" t="s">
        <v>3556</v>
      </c>
      <c r="C20" s="433" t="s">
        <v>3557</v>
      </c>
      <c r="D20" s="405" t="s">
        <v>3558</v>
      </c>
      <c r="E20" s="405" t="s">
        <v>3559</v>
      </c>
      <c r="F20" s="392" t="s">
        <v>104</v>
      </c>
      <c r="G20" s="31"/>
    </row>
    <row r="21" customFormat="false" ht="180" hidden="false" customHeight="true" outlineLevel="0" collapsed="false">
      <c r="A21" s="418" t="n">
        <v>6</v>
      </c>
      <c r="B21" s="432" t="s">
        <v>3560</v>
      </c>
      <c r="C21" s="433" t="s">
        <v>3561</v>
      </c>
      <c r="D21" s="405" t="s">
        <v>3562</v>
      </c>
      <c r="E21" s="405" t="s">
        <v>3563</v>
      </c>
      <c r="F21" s="392" t="s">
        <v>104</v>
      </c>
      <c r="G21" s="31"/>
    </row>
    <row r="22" customFormat="false" ht="180" hidden="false" customHeight="true" outlineLevel="0" collapsed="false">
      <c r="A22" s="418" t="n">
        <v>7</v>
      </c>
      <c r="B22" s="432" t="s">
        <v>3564</v>
      </c>
      <c r="C22" s="433" t="s">
        <v>3565</v>
      </c>
      <c r="D22" s="405" t="s">
        <v>3566</v>
      </c>
      <c r="E22" s="405" t="s">
        <v>3567</v>
      </c>
      <c r="F22" s="392" t="s">
        <v>104</v>
      </c>
      <c r="G22" s="31"/>
    </row>
    <row r="23" customFormat="false" ht="180" hidden="false" customHeight="true" outlineLevel="0" collapsed="false">
      <c r="A23" s="418" t="n">
        <v>8</v>
      </c>
      <c r="B23" s="432" t="s">
        <v>3568</v>
      </c>
      <c r="C23" s="433" t="s">
        <v>3569</v>
      </c>
      <c r="D23" s="405" t="s">
        <v>3570</v>
      </c>
      <c r="E23" s="405" t="s">
        <v>3563</v>
      </c>
      <c r="F23" s="392" t="s">
        <v>104</v>
      </c>
      <c r="G23" s="31"/>
    </row>
    <row r="24" customFormat="false" ht="180" hidden="false" customHeight="true" outlineLevel="0" collapsed="false">
      <c r="A24" s="418" t="n">
        <v>9</v>
      </c>
      <c r="B24" s="432" t="s">
        <v>3571</v>
      </c>
      <c r="C24" s="433" t="s">
        <v>3572</v>
      </c>
      <c r="D24" s="405" t="s">
        <v>3573</v>
      </c>
      <c r="E24" s="405" t="s">
        <v>3574</v>
      </c>
      <c r="F24" s="392" t="s">
        <v>104</v>
      </c>
      <c r="G24" s="31"/>
    </row>
    <row r="25" customFormat="false" ht="180" hidden="false" customHeight="true" outlineLevel="0" collapsed="false">
      <c r="A25" s="418" t="n">
        <v>10</v>
      </c>
      <c r="B25" s="432" t="s">
        <v>3575</v>
      </c>
      <c r="C25" s="433" t="s">
        <v>3576</v>
      </c>
      <c r="D25" s="405" t="s">
        <v>3577</v>
      </c>
      <c r="E25" s="405" t="s">
        <v>3578</v>
      </c>
      <c r="F25" s="392" t="s">
        <v>28</v>
      </c>
      <c r="G25" s="31"/>
    </row>
    <row r="26" customFormat="false" ht="180" hidden="false" customHeight="true" outlineLevel="0" collapsed="false">
      <c r="A26" s="418" t="n">
        <v>11</v>
      </c>
      <c r="B26" s="432" t="s">
        <v>3579</v>
      </c>
      <c r="C26" s="433" t="s">
        <v>3580</v>
      </c>
      <c r="D26" s="405" t="s">
        <v>3581</v>
      </c>
      <c r="E26" s="405" t="s">
        <v>3578</v>
      </c>
      <c r="F26" s="392" t="s">
        <v>104</v>
      </c>
      <c r="G26" s="31"/>
    </row>
    <row r="27" customFormat="false" ht="180" hidden="false" customHeight="true" outlineLevel="0" collapsed="false">
      <c r="A27" s="418" t="n">
        <v>12</v>
      </c>
      <c r="B27" s="432" t="s">
        <v>3582</v>
      </c>
      <c r="C27" s="434" t="s">
        <v>3583</v>
      </c>
      <c r="D27" s="405" t="s">
        <v>3584</v>
      </c>
      <c r="E27" s="450" t="s">
        <v>3585</v>
      </c>
      <c r="F27" s="392" t="s">
        <v>104</v>
      </c>
      <c r="G27" s="31"/>
    </row>
    <row r="28" customFormat="false" ht="180" hidden="false" customHeight="true" outlineLevel="0" collapsed="false">
      <c r="A28" s="418" t="n">
        <v>13</v>
      </c>
      <c r="B28" s="432" t="s">
        <v>3586</v>
      </c>
      <c r="C28" s="434" t="s">
        <v>3587</v>
      </c>
      <c r="D28" s="405" t="s">
        <v>3588</v>
      </c>
      <c r="E28" s="450" t="s">
        <v>3589</v>
      </c>
      <c r="F28" s="392" t="s">
        <v>104</v>
      </c>
      <c r="G28" s="31"/>
    </row>
    <row r="29" customFormat="false" ht="180" hidden="false" customHeight="true" outlineLevel="0" collapsed="false">
      <c r="A29" s="418" t="n">
        <v>14</v>
      </c>
      <c r="B29" s="432" t="s">
        <v>3590</v>
      </c>
      <c r="C29" s="434" t="s">
        <v>3583</v>
      </c>
      <c r="D29" s="405" t="s">
        <v>3591</v>
      </c>
      <c r="E29" s="450" t="s">
        <v>3592</v>
      </c>
      <c r="F29" s="392" t="s">
        <v>104</v>
      </c>
      <c r="G29" s="31"/>
    </row>
    <row r="30" customFormat="false" ht="180" hidden="false" customHeight="true" outlineLevel="0" collapsed="false">
      <c r="A30" s="418" t="n">
        <v>15</v>
      </c>
      <c r="B30" s="432" t="s">
        <v>3593</v>
      </c>
      <c r="C30" s="434" t="s">
        <v>3587</v>
      </c>
      <c r="D30" s="405" t="s">
        <v>3588</v>
      </c>
      <c r="E30" s="450" t="s">
        <v>3589</v>
      </c>
      <c r="F30" s="392" t="s">
        <v>104</v>
      </c>
      <c r="G30" s="31"/>
    </row>
    <row r="31" customFormat="false" ht="180" hidden="false" customHeight="true" outlineLevel="0" collapsed="false">
      <c r="A31" s="418" t="n">
        <v>16</v>
      </c>
      <c r="B31" s="432" t="s">
        <v>3594</v>
      </c>
      <c r="C31" s="434" t="s">
        <v>3595</v>
      </c>
      <c r="D31" s="405" t="s">
        <v>3596</v>
      </c>
      <c r="E31" s="450" t="s">
        <v>3597</v>
      </c>
      <c r="F31" s="392" t="s">
        <v>104</v>
      </c>
      <c r="G31" s="31"/>
    </row>
    <row r="32" customFormat="false" ht="180" hidden="false" customHeight="true" outlineLevel="0" collapsed="false">
      <c r="A32" s="418" t="n">
        <v>17</v>
      </c>
      <c r="B32" s="432" t="s">
        <v>3598</v>
      </c>
      <c r="C32" s="433" t="s">
        <v>3599</v>
      </c>
      <c r="D32" s="405" t="s">
        <v>3591</v>
      </c>
      <c r="E32" s="450" t="s">
        <v>3592</v>
      </c>
      <c r="F32" s="392" t="s">
        <v>104</v>
      </c>
      <c r="G32" s="31"/>
    </row>
    <row r="33" customFormat="false" ht="180" hidden="false" customHeight="true" outlineLevel="0" collapsed="false">
      <c r="A33" s="418" t="n">
        <v>18</v>
      </c>
      <c r="B33" s="432" t="s">
        <v>3600</v>
      </c>
      <c r="C33" s="434" t="s">
        <v>3601</v>
      </c>
      <c r="D33" s="405" t="s">
        <v>3602</v>
      </c>
      <c r="E33" s="450" t="s">
        <v>3603</v>
      </c>
      <c r="F33" s="392" t="s">
        <v>104</v>
      </c>
      <c r="G33" s="31"/>
    </row>
    <row r="34" customFormat="false" ht="180" hidden="false" customHeight="true" outlineLevel="0" collapsed="false">
      <c r="A34" s="418" t="n">
        <v>19</v>
      </c>
      <c r="B34" s="432" t="s">
        <v>3604</v>
      </c>
      <c r="C34" s="434" t="s">
        <v>3605</v>
      </c>
      <c r="D34" s="405" t="s">
        <v>3606</v>
      </c>
      <c r="E34" s="450" t="s">
        <v>3607</v>
      </c>
      <c r="F34" s="392" t="s">
        <v>104</v>
      </c>
      <c r="G34" s="31"/>
    </row>
    <row r="35" customFormat="false" ht="180" hidden="false" customHeight="true" outlineLevel="0" collapsed="false">
      <c r="A35" s="418" t="n">
        <v>20</v>
      </c>
      <c r="B35" s="432" t="s">
        <v>3608</v>
      </c>
      <c r="C35" s="434" t="s">
        <v>3609</v>
      </c>
      <c r="D35" s="405" t="s">
        <v>3610</v>
      </c>
      <c r="E35" s="450" t="s">
        <v>3611</v>
      </c>
      <c r="F35" s="392" t="s">
        <v>104</v>
      </c>
      <c r="G35" s="31"/>
    </row>
    <row r="36" customFormat="false" ht="180" hidden="false" customHeight="true" outlineLevel="0" collapsed="false">
      <c r="A36" s="418" t="n">
        <v>21</v>
      </c>
      <c r="B36" s="432" t="s">
        <v>3612</v>
      </c>
      <c r="C36" s="434" t="s">
        <v>3613</v>
      </c>
      <c r="D36" s="405" t="s">
        <v>3614</v>
      </c>
      <c r="E36" s="450" t="s">
        <v>3615</v>
      </c>
      <c r="F36" s="392" t="s">
        <v>104</v>
      </c>
      <c r="G36" s="31"/>
    </row>
    <row r="37" customFormat="false" ht="180" hidden="false" customHeight="true" outlineLevel="0" collapsed="false">
      <c r="A37" s="418" t="n">
        <v>22</v>
      </c>
      <c r="B37" s="432" t="s">
        <v>3616</v>
      </c>
      <c r="C37" s="434" t="s">
        <v>3617</v>
      </c>
      <c r="D37" s="405" t="s">
        <v>3618</v>
      </c>
      <c r="E37" s="450" t="s">
        <v>3611</v>
      </c>
      <c r="F37" s="392" t="s">
        <v>104</v>
      </c>
      <c r="G37" s="31"/>
    </row>
    <row r="38" customFormat="false" ht="180" hidden="false" customHeight="true" outlineLevel="0" collapsed="false">
      <c r="A38" s="418" t="n">
        <v>23</v>
      </c>
      <c r="B38" s="432" t="s">
        <v>3619</v>
      </c>
      <c r="C38" s="433" t="s">
        <v>3620</v>
      </c>
      <c r="D38" s="118" t="s">
        <v>3621</v>
      </c>
      <c r="E38" s="450" t="s">
        <v>3622</v>
      </c>
      <c r="F38" s="392" t="s">
        <v>28</v>
      </c>
      <c r="G38" s="31"/>
    </row>
    <row r="39" customFormat="false" ht="180" hidden="false" customHeight="true" outlineLevel="0" collapsed="false">
      <c r="A39" s="418" t="n">
        <v>24</v>
      </c>
      <c r="B39" s="432" t="s">
        <v>3623</v>
      </c>
      <c r="C39" s="433" t="s">
        <v>3624</v>
      </c>
      <c r="D39" s="405" t="s">
        <v>3625</v>
      </c>
      <c r="E39" s="450" t="s">
        <v>3626</v>
      </c>
      <c r="F39" s="392" t="s">
        <v>104</v>
      </c>
      <c r="G39" s="31"/>
    </row>
    <row r="40" customFormat="false" ht="180" hidden="false" customHeight="true" outlineLevel="0" collapsed="false">
      <c r="A40" s="418" t="n">
        <v>25</v>
      </c>
      <c r="B40" s="432" t="s">
        <v>3627</v>
      </c>
      <c r="C40" s="433" t="s">
        <v>3628</v>
      </c>
      <c r="D40" s="118" t="s">
        <v>3629</v>
      </c>
      <c r="E40" s="450" t="s">
        <v>3630</v>
      </c>
      <c r="F40" s="392" t="s">
        <v>28</v>
      </c>
      <c r="G40" s="31"/>
    </row>
    <row r="41" customFormat="false" ht="180" hidden="false" customHeight="true" outlineLevel="0" collapsed="false">
      <c r="A41" s="418" t="n">
        <v>26</v>
      </c>
      <c r="B41" s="432" t="s">
        <v>3631</v>
      </c>
      <c r="C41" s="434" t="s">
        <v>3632</v>
      </c>
      <c r="D41" s="405" t="s">
        <v>3614</v>
      </c>
      <c r="E41" s="450" t="s">
        <v>3615</v>
      </c>
      <c r="F41" s="392" t="s">
        <v>104</v>
      </c>
      <c r="G41" s="31"/>
    </row>
    <row r="42" customFormat="false" ht="180" hidden="false" customHeight="true" outlineLevel="0" collapsed="false">
      <c r="A42" s="418" t="n">
        <v>27</v>
      </c>
      <c r="B42" s="432" t="s">
        <v>3633</v>
      </c>
      <c r="C42" s="434" t="s">
        <v>3634</v>
      </c>
      <c r="D42" s="405" t="s">
        <v>3618</v>
      </c>
      <c r="E42" s="450" t="s">
        <v>3611</v>
      </c>
      <c r="F42" s="392" t="s">
        <v>104</v>
      </c>
      <c r="G42" s="31"/>
    </row>
    <row r="43" customFormat="false" ht="180" hidden="false" customHeight="true" outlineLevel="0" collapsed="false">
      <c r="A43" s="418" t="n">
        <v>28</v>
      </c>
      <c r="B43" s="432" t="s">
        <v>3635</v>
      </c>
      <c r="C43" s="434" t="s">
        <v>3636</v>
      </c>
      <c r="D43" s="442" t="s">
        <v>3637</v>
      </c>
      <c r="E43" s="450" t="s">
        <v>3638</v>
      </c>
      <c r="F43" s="392" t="s">
        <v>104</v>
      </c>
      <c r="G43" s="31"/>
    </row>
    <row r="44" customFormat="false" ht="180" hidden="false" customHeight="true" outlineLevel="0" collapsed="false">
      <c r="A44" s="418" t="n">
        <v>29</v>
      </c>
      <c r="B44" s="432" t="s">
        <v>3639</v>
      </c>
      <c r="C44" s="434" t="s">
        <v>3640</v>
      </c>
      <c r="D44" s="405" t="s">
        <v>3637</v>
      </c>
      <c r="E44" s="450" t="s">
        <v>3638</v>
      </c>
      <c r="F44" s="392" t="s">
        <v>104</v>
      </c>
      <c r="G44" s="31"/>
    </row>
    <row r="45" customFormat="false" ht="180" hidden="false" customHeight="true" outlineLevel="0" collapsed="false">
      <c r="A45" s="418" t="n">
        <v>30</v>
      </c>
      <c r="B45" s="432" t="s">
        <v>3641</v>
      </c>
      <c r="C45" s="434" t="s">
        <v>3642</v>
      </c>
      <c r="D45" s="405" t="s">
        <v>3637</v>
      </c>
      <c r="E45" s="450" t="s">
        <v>3638</v>
      </c>
      <c r="F45" s="392" t="s">
        <v>104</v>
      </c>
      <c r="G45" s="31"/>
    </row>
    <row r="46" customFormat="false" ht="180" hidden="false" customHeight="true" outlineLevel="0" collapsed="false">
      <c r="A46" s="418" t="n">
        <v>31</v>
      </c>
      <c r="B46" s="432" t="s">
        <v>3643</v>
      </c>
      <c r="C46" s="451" t="s">
        <v>3644</v>
      </c>
      <c r="D46" s="405" t="s">
        <v>3645</v>
      </c>
      <c r="E46" s="450" t="s">
        <v>3607</v>
      </c>
      <c r="F46" s="392" t="s">
        <v>104</v>
      </c>
      <c r="G46" s="31"/>
    </row>
    <row r="47" customFormat="false" ht="180" hidden="false" customHeight="true" outlineLevel="0" collapsed="false">
      <c r="A47" s="418" t="n">
        <v>32</v>
      </c>
      <c r="B47" s="432" t="s">
        <v>3646</v>
      </c>
      <c r="C47" s="451" t="s">
        <v>3647</v>
      </c>
      <c r="D47" s="405" t="s">
        <v>3648</v>
      </c>
      <c r="E47" s="450" t="s">
        <v>3649</v>
      </c>
      <c r="F47" s="392" t="s">
        <v>104</v>
      </c>
      <c r="G47" s="31"/>
    </row>
    <row r="48" customFormat="false" ht="180" hidden="false" customHeight="true" outlineLevel="0" collapsed="false">
      <c r="A48" s="418" t="n">
        <v>33</v>
      </c>
      <c r="B48" s="432" t="s">
        <v>3650</v>
      </c>
      <c r="C48" s="434" t="s">
        <v>3651</v>
      </c>
      <c r="D48" s="405" t="s">
        <v>3652</v>
      </c>
      <c r="E48" s="450" t="s">
        <v>3653</v>
      </c>
      <c r="F48" s="392" t="s">
        <v>104</v>
      </c>
      <c r="G48" s="31"/>
    </row>
    <row r="49" customFormat="false" ht="180" hidden="false" customHeight="true" outlineLevel="0" collapsed="false">
      <c r="A49" s="418" t="n">
        <v>34</v>
      </c>
      <c r="B49" s="432" t="s">
        <v>3654</v>
      </c>
      <c r="C49" s="434" t="s">
        <v>3655</v>
      </c>
      <c r="D49" s="405" t="s">
        <v>3656</v>
      </c>
      <c r="E49" s="450" t="s">
        <v>3657</v>
      </c>
      <c r="F49" s="392" t="s">
        <v>104</v>
      </c>
      <c r="G49" s="31"/>
    </row>
    <row r="50" customFormat="false" ht="180" hidden="false" customHeight="true" outlineLevel="0" collapsed="false">
      <c r="A50" s="418" t="n">
        <v>35</v>
      </c>
      <c r="B50" s="432" t="s">
        <v>3658</v>
      </c>
      <c r="C50" s="434" t="s">
        <v>3659</v>
      </c>
      <c r="D50" s="405" t="s">
        <v>3652</v>
      </c>
      <c r="E50" s="450" t="s">
        <v>3653</v>
      </c>
      <c r="F50" s="392" t="s">
        <v>104</v>
      </c>
      <c r="G50" s="31"/>
    </row>
    <row r="51" customFormat="false" ht="180" hidden="false" customHeight="true" outlineLevel="0" collapsed="false">
      <c r="A51" s="418" t="n">
        <v>36</v>
      </c>
      <c r="B51" s="432" t="s">
        <v>3660</v>
      </c>
      <c r="C51" s="434" t="s">
        <v>3661</v>
      </c>
      <c r="D51" s="405" t="s">
        <v>3656</v>
      </c>
      <c r="E51" s="450" t="s">
        <v>3657</v>
      </c>
      <c r="F51" s="392" t="s">
        <v>104</v>
      </c>
      <c r="G51" s="31"/>
    </row>
    <row r="52" customFormat="false" ht="180" hidden="false" customHeight="true" outlineLevel="0" collapsed="false">
      <c r="A52" s="418" t="n">
        <v>37</v>
      </c>
      <c r="B52" s="432" t="s">
        <v>3662</v>
      </c>
      <c r="C52" s="434" t="s">
        <v>3663</v>
      </c>
      <c r="D52" s="405" t="s">
        <v>3664</v>
      </c>
      <c r="E52" s="450" t="s">
        <v>3665</v>
      </c>
      <c r="F52" s="392" t="s">
        <v>104</v>
      </c>
      <c r="G52" s="31"/>
    </row>
    <row r="53" customFormat="false" ht="14.65" hidden="false" customHeight="true" outlineLevel="0" collapsed="false">
      <c r="A53" s="418"/>
      <c r="B53" s="0"/>
      <c r="C53" s="0"/>
      <c r="D53" s="179"/>
      <c r="E53" s="179"/>
      <c r="F53" s="392"/>
      <c r="G53" s="31"/>
    </row>
    <row r="54" customFormat="false" ht="28.9" hidden="false" customHeight="true" outlineLevel="0" collapsed="false">
      <c r="A54" s="418"/>
      <c r="B54" s="452" t="s">
        <v>3293</v>
      </c>
      <c r="C54" s="436" t="s">
        <v>3666</v>
      </c>
      <c r="D54" s="179"/>
      <c r="E54" s="179"/>
      <c r="F54" s="392"/>
      <c r="G54" s="31"/>
    </row>
    <row r="55" customFormat="false" ht="28.9" hidden="false" customHeight="true" outlineLevel="0" collapsed="false">
      <c r="A55" s="418"/>
      <c r="B55" s="452" t="s">
        <v>757</v>
      </c>
      <c r="C55" s="436" t="s">
        <v>3667</v>
      </c>
      <c r="D55" s="179"/>
      <c r="E55" s="179"/>
      <c r="F55" s="392"/>
      <c r="G55" s="31"/>
    </row>
    <row r="56" customFormat="false" ht="28.9" hidden="false" customHeight="true" outlineLevel="0" collapsed="false">
      <c r="A56" s="418"/>
      <c r="B56" s="452" t="s">
        <v>759</v>
      </c>
      <c r="C56" s="436" t="s">
        <v>3296</v>
      </c>
      <c r="D56" s="179"/>
      <c r="E56" s="179"/>
      <c r="F56" s="392"/>
      <c r="G56" s="31"/>
    </row>
    <row r="57" customFormat="false" ht="28.9" hidden="false" customHeight="true" outlineLevel="0" collapsed="false">
      <c r="A57" s="418"/>
      <c r="B57" s="452" t="s">
        <v>761</v>
      </c>
      <c r="C57" s="436" t="s">
        <v>3668</v>
      </c>
      <c r="D57" s="179"/>
      <c r="E57" s="179"/>
      <c r="F57" s="392"/>
      <c r="G57" s="31"/>
    </row>
    <row r="58" customFormat="false" ht="28.9" hidden="false" customHeight="true" outlineLevel="0" collapsed="false">
      <c r="A58" s="418"/>
      <c r="B58" s="453"/>
      <c r="C58" s="438"/>
      <c r="D58" s="179"/>
      <c r="E58" s="179"/>
      <c r="F58" s="392"/>
      <c r="G58" s="31"/>
    </row>
    <row r="59" customFormat="false" ht="16.5" hidden="false" customHeight="false" outlineLevel="0" collapsed="false">
      <c r="A59" s="418"/>
      <c r="B59" s="309"/>
      <c r="C59" s="439"/>
      <c r="D59" s="179"/>
      <c r="E59" s="179"/>
      <c r="F59" s="392"/>
      <c r="G59" s="31"/>
    </row>
    <row r="60" customFormat="false" ht="180" hidden="false" customHeight="true" outlineLevel="0" collapsed="false">
      <c r="A60" s="418" t="n">
        <v>38</v>
      </c>
      <c r="B60" s="432" t="s">
        <v>3669</v>
      </c>
      <c r="C60" s="454" t="s">
        <v>3557</v>
      </c>
      <c r="D60" s="455" t="s">
        <v>3670</v>
      </c>
      <c r="E60" s="456" t="s">
        <v>3671</v>
      </c>
      <c r="F60" s="392" t="s">
        <v>104</v>
      </c>
      <c r="G60" s="179"/>
      <c r="IV60" s="457"/>
    </row>
    <row r="61" customFormat="false" ht="180" hidden="false" customHeight="true" outlineLevel="0" collapsed="false">
      <c r="A61" s="418" t="n">
        <v>39</v>
      </c>
      <c r="B61" s="432" t="s">
        <v>3672</v>
      </c>
      <c r="C61" s="433" t="s">
        <v>3561</v>
      </c>
      <c r="D61" s="455" t="s">
        <v>3673</v>
      </c>
      <c r="E61" s="450" t="s">
        <v>3674</v>
      </c>
      <c r="F61" s="392" t="s">
        <v>104</v>
      </c>
      <c r="G61" s="31"/>
    </row>
    <row r="62" customFormat="false" ht="180" hidden="false" customHeight="true" outlineLevel="0" collapsed="false">
      <c r="A62" s="418" t="n">
        <v>40</v>
      </c>
      <c r="B62" s="432" t="s">
        <v>3675</v>
      </c>
      <c r="C62" s="433" t="s">
        <v>3565</v>
      </c>
      <c r="D62" s="405" t="s">
        <v>3676</v>
      </c>
      <c r="E62" s="450" t="s">
        <v>3677</v>
      </c>
      <c r="F62" s="392" t="s">
        <v>104</v>
      </c>
      <c r="G62" s="31"/>
    </row>
    <row r="63" customFormat="false" ht="180" hidden="false" customHeight="true" outlineLevel="0" collapsed="false">
      <c r="A63" s="418" t="n">
        <v>41</v>
      </c>
      <c r="B63" s="432" t="s">
        <v>3678</v>
      </c>
      <c r="C63" s="433" t="s">
        <v>3569</v>
      </c>
      <c r="D63" s="405" t="s">
        <v>3679</v>
      </c>
      <c r="E63" s="450" t="s">
        <v>3680</v>
      </c>
      <c r="F63" s="392" t="s">
        <v>104</v>
      </c>
      <c r="G63" s="31"/>
    </row>
    <row r="64" customFormat="false" ht="180" hidden="false" customHeight="true" outlineLevel="0" collapsed="false">
      <c r="A64" s="418" t="n">
        <v>42</v>
      </c>
      <c r="B64" s="432" t="s">
        <v>3681</v>
      </c>
      <c r="C64" s="433" t="s">
        <v>3572</v>
      </c>
      <c r="D64" s="405" t="s">
        <v>3682</v>
      </c>
      <c r="E64" s="450" t="s">
        <v>3683</v>
      </c>
      <c r="F64" s="392" t="s">
        <v>104</v>
      </c>
      <c r="G64" s="31"/>
    </row>
    <row r="65" customFormat="false" ht="180" hidden="false" customHeight="true" outlineLevel="0" collapsed="false">
      <c r="A65" s="418" t="n">
        <v>43</v>
      </c>
      <c r="B65" s="432" t="s">
        <v>3684</v>
      </c>
      <c r="C65" s="433" t="s">
        <v>3576</v>
      </c>
      <c r="D65" s="405" t="s">
        <v>3685</v>
      </c>
      <c r="E65" s="405" t="s">
        <v>3578</v>
      </c>
      <c r="F65" s="392" t="s">
        <v>104</v>
      </c>
      <c r="G65" s="31"/>
    </row>
    <row r="66" customFormat="false" ht="180" hidden="false" customHeight="true" outlineLevel="0" collapsed="false">
      <c r="A66" s="418" t="n">
        <v>44</v>
      </c>
      <c r="B66" s="432" t="s">
        <v>3686</v>
      </c>
      <c r="C66" s="433" t="s">
        <v>3580</v>
      </c>
      <c r="D66" s="405" t="s">
        <v>3687</v>
      </c>
      <c r="E66" s="405" t="s">
        <v>3578</v>
      </c>
      <c r="F66" s="392" t="s">
        <v>104</v>
      </c>
      <c r="G66" s="31"/>
    </row>
    <row r="67" customFormat="false" ht="180" hidden="false" customHeight="true" outlineLevel="0" collapsed="false">
      <c r="A67" s="418" t="n">
        <v>45</v>
      </c>
      <c r="B67" s="432" t="s">
        <v>3688</v>
      </c>
      <c r="C67" s="434" t="s">
        <v>3583</v>
      </c>
      <c r="D67" s="405" t="s">
        <v>3689</v>
      </c>
      <c r="E67" s="450" t="s">
        <v>3585</v>
      </c>
      <c r="F67" s="392" t="s">
        <v>104</v>
      </c>
      <c r="G67" s="31"/>
    </row>
    <row r="68" customFormat="false" ht="180" hidden="false" customHeight="true" outlineLevel="0" collapsed="false">
      <c r="A68" s="418" t="n">
        <v>46</v>
      </c>
      <c r="B68" s="432" t="s">
        <v>3690</v>
      </c>
      <c r="C68" s="434" t="s">
        <v>3587</v>
      </c>
      <c r="D68" s="405" t="s">
        <v>3691</v>
      </c>
      <c r="E68" s="450" t="s">
        <v>3589</v>
      </c>
      <c r="F68" s="392" t="s">
        <v>104</v>
      </c>
      <c r="G68" s="31"/>
    </row>
    <row r="69" customFormat="false" ht="180" hidden="false" customHeight="true" outlineLevel="0" collapsed="false">
      <c r="A69" s="418" t="n">
        <v>47</v>
      </c>
      <c r="B69" s="432" t="s">
        <v>3692</v>
      </c>
      <c r="C69" s="434" t="s">
        <v>3583</v>
      </c>
      <c r="D69" s="405" t="s">
        <v>3689</v>
      </c>
      <c r="E69" s="450" t="s">
        <v>3585</v>
      </c>
      <c r="F69" s="392" t="s">
        <v>104</v>
      </c>
      <c r="G69" s="31"/>
    </row>
    <row r="70" customFormat="false" ht="180" hidden="false" customHeight="true" outlineLevel="0" collapsed="false">
      <c r="A70" s="418" t="n">
        <v>48</v>
      </c>
      <c r="B70" s="432" t="s">
        <v>3693</v>
      </c>
      <c r="C70" s="434" t="s">
        <v>3587</v>
      </c>
      <c r="D70" s="405" t="s">
        <v>3691</v>
      </c>
      <c r="E70" s="450" t="s">
        <v>3589</v>
      </c>
      <c r="F70" s="392" t="s">
        <v>104</v>
      </c>
      <c r="G70" s="31"/>
    </row>
    <row r="71" customFormat="false" ht="180" hidden="false" customHeight="true" outlineLevel="0" collapsed="false">
      <c r="A71" s="418" t="n">
        <v>49</v>
      </c>
      <c r="B71" s="432" t="s">
        <v>3694</v>
      </c>
      <c r="C71" s="434" t="s">
        <v>3595</v>
      </c>
      <c r="D71" s="405" t="s">
        <v>3695</v>
      </c>
      <c r="E71" s="450" t="s">
        <v>3597</v>
      </c>
      <c r="F71" s="392" t="s">
        <v>104</v>
      </c>
      <c r="G71" s="31"/>
    </row>
    <row r="72" customFormat="false" ht="180" hidden="false" customHeight="true" outlineLevel="0" collapsed="false">
      <c r="A72" s="418" t="n">
        <v>50</v>
      </c>
      <c r="B72" s="432" t="s">
        <v>3696</v>
      </c>
      <c r="C72" s="433" t="s">
        <v>3599</v>
      </c>
      <c r="D72" s="405" t="s">
        <v>3697</v>
      </c>
      <c r="E72" s="450" t="s">
        <v>3592</v>
      </c>
      <c r="F72" s="392" t="s">
        <v>104</v>
      </c>
      <c r="G72" s="31"/>
    </row>
    <row r="73" customFormat="false" ht="180" hidden="false" customHeight="true" outlineLevel="0" collapsed="false">
      <c r="A73" s="418" t="n">
        <v>51</v>
      </c>
      <c r="B73" s="432" t="s">
        <v>3698</v>
      </c>
      <c r="C73" s="434" t="s">
        <v>3601</v>
      </c>
      <c r="D73" s="405" t="s">
        <v>3699</v>
      </c>
      <c r="E73" s="450" t="s">
        <v>3603</v>
      </c>
      <c r="F73" s="392" t="s">
        <v>104</v>
      </c>
      <c r="G73" s="31"/>
    </row>
    <row r="74" customFormat="false" ht="180" hidden="false" customHeight="true" outlineLevel="0" collapsed="false">
      <c r="A74" s="418" t="n">
        <v>52</v>
      </c>
      <c r="B74" s="432" t="s">
        <v>3700</v>
      </c>
      <c r="C74" s="434" t="s">
        <v>3605</v>
      </c>
      <c r="D74" s="405" t="s">
        <v>3701</v>
      </c>
      <c r="E74" s="450" t="s">
        <v>3607</v>
      </c>
      <c r="F74" s="392" t="s">
        <v>104</v>
      </c>
      <c r="G74" s="31"/>
    </row>
    <row r="75" customFormat="false" ht="180" hidden="false" customHeight="true" outlineLevel="0" collapsed="false">
      <c r="A75" s="418" t="n">
        <v>53</v>
      </c>
      <c r="B75" s="432" t="s">
        <v>3702</v>
      </c>
      <c r="C75" s="434" t="s">
        <v>3609</v>
      </c>
      <c r="D75" s="405" t="s">
        <v>3703</v>
      </c>
      <c r="E75" s="450" t="s">
        <v>3611</v>
      </c>
      <c r="F75" s="392" t="s">
        <v>104</v>
      </c>
      <c r="G75" s="31"/>
    </row>
    <row r="76" customFormat="false" ht="180" hidden="false" customHeight="true" outlineLevel="0" collapsed="false">
      <c r="A76" s="418" t="n">
        <v>54</v>
      </c>
      <c r="B76" s="432" t="s">
        <v>3704</v>
      </c>
      <c r="C76" s="434" t="s">
        <v>3613</v>
      </c>
      <c r="D76" s="405" t="s">
        <v>3705</v>
      </c>
      <c r="E76" s="450" t="s">
        <v>3607</v>
      </c>
      <c r="F76" s="392" t="s">
        <v>104</v>
      </c>
      <c r="G76" s="31"/>
    </row>
    <row r="77" customFormat="false" ht="180" hidden="false" customHeight="true" outlineLevel="0" collapsed="false">
      <c r="A77" s="418" t="n">
        <v>55</v>
      </c>
      <c r="B77" s="432" t="s">
        <v>3706</v>
      </c>
      <c r="C77" s="434" t="s">
        <v>3617</v>
      </c>
      <c r="D77" s="405" t="s">
        <v>3707</v>
      </c>
      <c r="E77" s="450" t="s">
        <v>3611</v>
      </c>
      <c r="F77" s="392" t="s">
        <v>104</v>
      </c>
      <c r="G77" s="31"/>
    </row>
    <row r="78" customFormat="false" ht="180" hidden="false" customHeight="true" outlineLevel="0" collapsed="false">
      <c r="A78" s="418" t="n">
        <v>56</v>
      </c>
      <c r="B78" s="432" t="s">
        <v>3708</v>
      </c>
      <c r="C78" s="433" t="s">
        <v>3709</v>
      </c>
      <c r="D78" s="118" t="s">
        <v>3710</v>
      </c>
      <c r="E78" s="450" t="s">
        <v>3622</v>
      </c>
      <c r="F78" s="392" t="s">
        <v>28</v>
      </c>
      <c r="G78" s="31"/>
    </row>
    <row r="79" customFormat="false" ht="180" hidden="false" customHeight="true" outlineLevel="0" collapsed="false">
      <c r="A79" s="418" t="n">
        <v>57</v>
      </c>
      <c r="B79" s="432" t="s">
        <v>3711</v>
      </c>
      <c r="C79" s="433" t="s">
        <v>3712</v>
      </c>
      <c r="D79" s="405" t="s">
        <v>3713</v>
      </c>
      <c r="E79" s="450" t="s">
        <v>3626</v>
      </c>
      <c r="F79" s="392" t="s">
        <v>104</v>
      </c>
      <c r="G79" s="31"/>
    </row>
    <row r="80" customFormat="false" ht="180" hidden="false" customHeight="true" outlineLevel="0" collapsed="false">
      <c r="A80" s="418" t="n">
        <v>58</v>
      </c>
      <c r="B80" s="432" t="s">
        <v>3714</v>
      </c>
      <c r="C80" s="433" t="s">
        <v>3715</v>
      </c>
      <c r="D80" s="118" t="s">
        <v>3716</v>
      </c>
      <c r="E80" s="450" t="s">
        <v>3630</v>
      </c>
      <c r="F80" s="392" t="s">
        <v>28</v>
      </c>
      <c r="G80" s="31"/>
    </row>
    <row r="81" customFormat="false" ht="180" hidden="false" customHeight="true" outlineLevel="0" collapsed="false">
      <c r="A81" s="418" t="n">
        <v>59</v>
      </c>
      <c r="B81" s="432" t="s">
        <v>3717</v>
      </c>
      <c r="C81" s="434" t="s">
        <v>3632</v>
      </c>
      <c r="D81" s="405" t="s">
        <v>3718</v>
      </c>
      <c r="E81" s="450" t="s">
        <v>3615</v>
      </c>
      <c r="F81" s="392" t="s">
        <v>104</v>
      </c>
      <c r="G81" s="31"/>
    </row>
    <row r="82" customFormat="false" ht="180" hidden="false" customHeight="true" outlineLevel="0" collapsed="false">
      <c r="A82" s="418" t="n">
        <v>60</v>
      </c>
      <c r="B82" s="432" t="s">
        <v>3719</v>
      </c>
      <c r="C82" s="434" t="s">
        <v>3634</v>
      </c>
      <c r="D82" s="405" t="s">
        <v>3720</v>
      </c>
      <c r="E82" s="450" t="s">
        <v>3611</v>
      </c>
      <c r="F82" s="392" t="s">
        <v>104</v>
      </c>
      <c r="G82" s="31"/>
    </row>
    <row r="83" customFormat="false" ht="180" hidden="false" customHeight="true" outlineLevel="0" collapsed="false">
      <c r="A83" s="418" t="n">
        <v>61</v>
      </c>
      <c r="B83" s="432" t="s">
        <v>3721</v>
      </c>
      <c r="C83" s="434" t="s">
        <v>3636</v>
      </c>
      <c r="D83" s="442" t="s">
        <v>3722</v>
      </c>
      <c r="E83" s="450" t="s">
        <v>3638</v>
      </c>
      <c r="F83" s="392" t="s">
        <v>104</v>
      </c>
      <c r="G83" s="31"/>
    </row>
    <row r="84" customFormat="false" ht="180" hidden="false" customHeight="true" outlineLevel="0" collapsed="false">
      <c r="A84" s="418" t="n">
        <v>62</v>
      </c>
      <c r="B84" s="432" t="s">
        <v>3723</v>
      </c>
      <c r="C84" s="434" t="s">
        <v>3640</v>
      </c>
      <c r="D84" s="405" t="s">
        <v>3722</v>
      </c>
      <c r="E84" s="450" t="s">
        <v>3638</v>
      </c>
      <c r="F84" s="392" t="s">
        <v>104</v>
      </c>
      <c r="G84" s="31"/>
    </row>
    <row r="85" customFormat="false" ht="180" hidden="false" customHeight="true" outlineLevel="0" collapsed="false">
      <c r="A85" s="418" t="n">
        <v>63</v>
      </c>
      <c r="B85" s="432" t="s">
        <v>3724</v>
      </c>
      <c r="C85" s="434" t="s">
        <v>3642</v>
      </c>
      <c r="D85" s="405" t="s">
        <v>3722</v>
      </c>
      <c r="E85" s="450" t="s">
        <v>3638</v>
      </c>
      <c r="F85" s="392" t="s">
        <v>104</v>
      </c>
      <c r="G85" s="31"/>
    </row>
    <row r="86" customFormat="false" ht="180" hidden="false" customHeight="true" outlineLevel="0" collapsed="false">
      <c r="A86" s="418" t="n">
        <v>64</v>
      </c>
      <c r="B86" s="432" t="s">
        <v>3725</v>
      </c>
      <c r="C86" s="451" t="s">
        <v>3644</v>
      </c>
      <c r="D86" s="405" t="s">
        <v>3726</v>
      </c>
      <c r="E86" s="450" t="s">
        <v>3607</v>
      </c>
      <c r="F86" s="392" t="s">
        <v>104</v>
      </c>
      <c r="G86" s="31"/>
    </row>
    <row r="87" customFormat="false" ht="180" hidden="false" customHeight="true" outlineLevel="0" collapsed="false">
      <c r="A87" s="418" t="n">
        <v>65</v>
      </c>
      <c r="B87" s="432" t="s">
        <v>3727</v>
      </c>
      <c r="C87" s="451" t="s">
        <v>3647</v>
      </c>
      <c r="D87" s="405" t="s">
        <v>3728</v>
      </c>
      <c r="E87" s="450" t="s">
        <v>3649</v>
      </c>
      <c r="F87" s="392" t="s">
        <v>104</v>
      </c>
      <c r="G87" s="31"/>
    </row>
    <row r="88" customFormat="false" ht="180" hidden="false" customHeight="true" outlineLevel="0" collapsed="false">
      <c r="A88" s="418" t="n">
        <v>66</v>
      </c>
      <c r="B88" s="432" t="s">
        <v>3729</v>
      </c>
      <c r="C88" s="434" t="s">
        <v>3651</v>
      </c>
      <c r="D88" s="405" t="s">
        <v>3730</v>
      </c>
      <c r="E88" s="450" t="s">
        <v>3653</v>
      </c>
      <c r="F88" s="392" t="s">
        <v>104</v>
      </c>
      <c r="G88" s="31"/>
    </row>
    <row r="89" customFormat="false" ht="180" hidden="false" customHeight="true" outlineLevel="0" collapsed="false">
      <c r="A89" s="418" t="n">
        <v>67</v>
      </c>
      <c r="B89" s="432" t="s">
        <v>3731</v>
      </c>
      <c r="C89" s="434" t="s">
        <v>3655</v>
      </c>
      <c r="D89" s="405" t="s">
        <v>3732</v>
      </c>
      <c r="E89" s="450" t="s">
        <v>3657</v>
      </c>
      <c r="F89" s="392" t="s">
        <v>104</v>
      </c>
      <c r="G89" s="31"/>
    </row>
    <row r="90" customFormat="false" ht="180" hidden="false" customHeight="true" outlineLevel="0" collapsed="false">
      <c r="A90" s="418" t="n">
        <v>68</v>
      </c>
      <c r="B90" s="432" t="s">
        <v>3733</v>
      </c>
      <c r="C90" s="434" t="s">
        <v>3659</v>
      </c>
      <c r="D90" s="405" t="s">
        <v>3730</v>
      </c>
      <c r="E90" s="450" t="s">
        <v>3653</v>
      </c>
      <c r="F90" s="392" t="s">
        <v>104</v>
      </c>
      <c r="G90" s="31"/>
    </row>
    <row r="91" customFormat="false" ht="180" hidden="false" customHeight="true" outlineLevel="0" collapsed="false">
      <c r="A91" s="418" t="n">
        <v>69</v>
      </c>
      <c r="B91" s="432" t="s">
        <v>3734</v>
      </c>
      <c r="C91" s="434" t="s">
        <v>3661</v>
      </c>
      <c r="D91" s="405" t="s">
        <v>3732</v>
      </c>
      <c r="E91" s="450" t="s">
        <v>3657</v>
      </c>
      <c r="F91" s="392" t="s">
        <v>104</v>
      </c>
      <c r="G91" s="31"/>
    </row>
    <row r="92" customFormat="false" ht="180" hidden="false" customHeight="true" outlineLevel="0" collapsed="false">
      <c r="A92" s="418" t="n">
        <v>70</v>
      </c>
      <c r="B92" s="432" t="s">
        <v>3735</v>
      </c>
      <c r="C92" s="434" t="s">
        <v>3736</v>
      </c>
      <c r="D92" s="405" t="s">
        <v>3737</v>
      </c>
      <c r="E92" s="450" t="s">
        <v>3665</v>
      </c>
      <c r="F92" s="392" t="s">
        <v>104</v>
      </c>
      <c r="G92" s="31"/>
    </row>
    <row r="93" customFormat="false" ht="14.65" hidden="false" customHeight="true" outlineLevel="0" collapsed="false">
      <c r="A93" s="418"/>
      <c r="B93" s="405"/>
      <c r="C93" s="405"/>
      <c r="D93" s="405"/>
      <c r="E93" s="450"/>
      <c r="F93" s="392"/>
      <c r="G93" s="31"/>
    </row>
    <row r="94" customFormat="false" ht="14.65" hidden="false" customHeight="true" outlineLevel="0" collapsed="false">
      <c r="A94" s="418"/>
      <c r="B94" s="0"/>
      <c r="C94" s="0"/>
      <c r="D94" s="179"/>
      <c r="E94" s="179"/>
      <c r="F94" s="392"/>
      <c r="G94" s="31"/>
    </row>
    <row r="95" customFormat="false" ht="28.9" hidden="false" customHeight="true" outlineLevel="0" collapsed="false">
      <c r="A95" s="418"/>
      <c r="B95" s="452" t="s">
        <v>3293</v>
      </c>
      <c r="C95" s="436" t="s">
        <v>3350</v>
      </c>
      <c r="D95" s="179"/>
      <c r="E95" s="179"/>
      <c r="F95" s="392"/>
      <c r="G95" s="31"/>
    </row>
    <row r="96" customFormat="false" ht="28.9" hidden="false" customHeight="true" outlineLevel="0" collapsed="false">
      <c r="A96" s="418"/>
      <c r="B96" s="452" t="s">
        <v>757</v>
      </c>
      <c r="C96" s="436" t="s">
        <v>3667</v>
      </c>
      <c r="D96" s="179"/>
      <c r="E96" s="179"/>
      <c r="F96" s="392"/>
      <c r="G96" s="31"/>
    </row>
    <row r="97" customFormat="false" ht="28.9" hidden="false" customHeight="true" outlineLevel="0" collapsed="false">
      <c r="A97" s="418"/>
      <c r="B97" s="452" t="s">
        <v>759</v>
      </c>
      <c r="C97" s="436" t="s">
        <v>3296</v>
      </c>
      <c r="D97" s="179"/>
      <c r="E97" s="179"/>
      <c r="F97" s="392"/>
      <c r="G97" s="31"/>
    </row>
    <row r="98" customFormat="false" ht="28.9" hidden="false" customHeight="true" outlineLevel="0" collapsed="false">
      <c r="A98" s="418"/>
      <c r="B98" s="452" t="s">
        <v>761</v>
      </c>
      <c r="C98" s="436" t="s">
        <v>3668</v>
      </c>
      <c r="D98" s="179"/>
      <c r="E98" s="179"/>
      <c r="F98" s="392"/>
      <c r="G98" s="31"/>
    </row>
    <row r="99" customFormat="false" ht="28.9" hidden="false" customHeight="true" outlineLevel="0" collapsed="false">
      <c r="A99" s="418"/>
      <c r="B99" s="453"/>
      <c r="C99" s="438"/>
      <c r="D99" s="179"/>
      <c r="E99" s="179"/>
      <c r="F99" s="392"/>
      <c r="G99" s="31"/>
    </row>
    <row r="100" customFormat="false" ht="15.75" hidden="false" customHeight="true" outlineLevel="0" collapsed="false">
      <c r="A100" s="418"/>
      <c r="B100" s="0"/>
      <c r="C100" s="0"/>
      <c r="D100" s="179"/>
      <c r="E100" s="179"/>
      <c r="F100" s="392"/>
      <c r="G100" s="31"/>
    </row>
    <row r="101" customFormat="false" ht="180" hidden="false" customHeight="true" outlineLevel="0" collapsed="false">
      <c r="A101" s="418" t="n">
        <v>71</v>
      </c>
      <c r="B101" s="432" t="s">
        <v>3738</v>
      </c>
      <c r="C101" s="434" t="s">
        <v>3605</v>
      </c>
      <c r="D101" s="405" t="s">
        <v>3739</v>
      </c>
      <c r="E101" s="450" t="s">
        <v>3607</v>
      </c>
      <c r="F101" s="392" t="s">
        <v>104</v>
      </c>
      <c r="G101" s="31"/>
    </row>
    <row r="102" customFormat="false" ht="180" hidden="false" customHeight="true" outlineLevel="0" collapsed="false">
      <c r="A102" s="418" t="n">
        <v>72</v>
      </c>
      <c r="B102" s="432" t="s">
        <v>3740</v>
      </c>
      <c r="C102" s="434" t="s">
        <v>3609</v>
      </c>
      <c r="D102" s="405" t="s">
        <v>3741</v>
      </c>
      <c r="E102" s="450" t="s">
        <v>3611</v>
      </c>
      <c r="F102" s="392" t="s">
        <v>104</v>
      </c>
      <c r="G102" s="31"/>
    </row>
    <row r="103" customFormat="false" ht="180" hidden="false" customHeight="true" outlineLevel="0" collapsed="false">
      <c r="A103" s="418" t="n">
        <v>73</v>
      </c>
      <c r="B103" s="432" t="s">
        <v>3742</v>
      </c>
      <c r="C103" s="434" t="s">
        <v>3613</v>
      </c>
      <c r="D103" s="405" t="s">
        <v>3743</v>
      </c>
      <c r="E103" s="450" t="s">
        <v>3615</v>
      </c>
      <c r="F103" s="392" t="s">
        <v>104</v>
      </c>
      <c r="G103" s="31"/>
    </row>
    <row r="104" customFormat="false" ht="180" hidden="false" customHeight="true" outlineLevel="0" collapsed="false">
      <c r="A104" s="418" t="n">
        <v>74</v>
      </c>
      <c r="B104" s="432" t="s">
        <v>3744</v>
      </c>
      <c r="C104" s="434" t="s">
        <v>3617</v>
      </c>
      <c r="D104" s="405" t="s">
        <v>3745</v>
      </c>
      <c r="E104" s="450" t="s">
        <v>3611</v>
      </c>
      <c r="F104" s="392" t="s">
        <v>104</v>
      </c>
      <c r="G104" s="31"/>
    </row>
    <row r="105" customFormat="false" ht="180" hidden="false" customHeight="true" outlineLevel="0" collapsed="false">
      <c r="A105" s="418" t="n">
        <v>75</v>
      </c>
      <c r="B105" s="432" t="s">
        <v>3746</v>
      </c>
      <c r="C105" s="433" t="s">
        <v>3709</v>
      </c>
      <c r="D105" s="118" t="s">
        <v>3710</v>
      </c>
      <c r="E105" s="450" t="s">
        <v>3622</v>
      </c>
      <c r="F105" s="392" t="s">
        <v>104</v>
      </c>
      <c r="G105" s="31"/>
    </row>
    <row r="106" customFormat="false" ht="180" hidden="false" customHeight="true" outlineLevel="0" collapsed="false">
      <c r="A106" s="418" t="n">
        <v>76</v>
      </c>
      <c r="B106" s="432" t="s">
        <v>3747</v>
      </c>
      <c r="C106" s="433" t="s">
        <v>3712</v>
      </c>
      <c r="D106" s="405" t="s">
        <v>3713</v>
      </c>
      <c r="E106" s="450" t="s">
        <v>3626</v>
      </c>
      <c r="F106" s="392" t="s">
        <v>104</v>
      </c>
      <c r="G106" s="31"/>
    </row>
    <row r="107" customFormat="false" ht="180" hidden="false" customHeight="true" outlineLevel="0" collapsed="false">
      <c r="A107" s="418" t="n">
        <v>77</v>
      </c>
      <c r="B107" s="432" t="s">
        <v>3748</v>
      </c>
      <c r="C107" s="433" t="s">
        <v>3715</v>
      </c>
      <c r="D107" s="118" t="s">
        <v>3629</v>
      </c>
      <c r="E107" s="450" t="s">
        <v>3630</v>
      </c>
      <c r="F107" s="392" t="s">
        <v>28</v>
      </c>
      <c r="G107" s="31"/>
    </row>
    <row r="108" customFormat="false" ht="180" hidden="false" customHeight="true" outlineLevel="0" collapsed="false">
      <c r="A108" s="418" t="n">
        <v>78</v>
      </c>
      <c r="B108" s="432" t="s">
        <v>3749</v>
      </c>
      <c r="C108" s="434" t="s">
        <v>3632</v>
      </c>
      <c r="D108" s="405" t="s">
        <v>3614</v>
      </c>
      <c r="E108" s="450" t="s">
        <v>3615</v>
      </c>
      <c r="F108" s="392" t="s">
        <v>104</v>
      </c>
      <c r="G108" s="31"/>
    </row>
    <row r="109" customFormat="false" ht="180" hidden="false" customHeight="true" outlineLevel="0" collapsed="false">
      <c r="A109" s="418" t="n">
        <v>79</v>
      </c>
      <c r="B109" s="432" t="s">
        <v>3750</v>
      </c>
      <c r="C109" s="434" t="s">
        <v>3634</v>
      </c>
      <c r="D109" s="405" t="s">
        <v>3618</v>
      </c>
      <c r="E109" s="450" t="s">
        <v>3611</v>
      </c>
      <c r="F109" s="392" t="s">
        <v>104</v>
      </c>
      <c r="G109" s="31"/>
    </row>
    <row r="110" customFormat="false" ht="180" hidden="false" customHeight="true" outlineLevel="0" collapsed="false">
      <c r="A110" s="418" t="n">
        <v>80</v>
      </c>
      <c r="B110" s="432" t="s">
        <v>3751</v>
      </c>
      <c r="C110" s="434" t="s">
        <v>3636</v>
      </c>
      <c r="D110" s="405" t="s">
        <v>3752</v>
      </c>
      <c r="E110" s="450" t="s">
        <v>3638</v>
      </c>
      <c r="F110" s="392" t="s">
        <v>104</v>
      </c>
      <c r="G110" s="31"/>
    </row>
    <row r="111" customFormat="false" ht="180" hidden="false" customHeight="true" outlineLevel="0" collapsed="false">
      <c r="A111" s="418" t="n">
        <v>81</v>
      </c>
      <c r="B111" s="432" t="s">
        <v>3753</v>
      </c>
      <c r="C111" s="434" t="s">
        <v>3640</v>
      </c>
      <c r="D111" s="405" t="s">
        <v>3752</v>
      </c>
      <c r="E111" s="450" t="s">
        <v>3638</v>
      </c>
      <c r="F111" s="392" t="s">
        <v>104</v>
      </c>
      <c r="G111" s="31"/>
    </row>
    <row r="112" customFormat="false" ht="180" hidden="false" customHeight="true" outlineLevel="0" collapsed="false">
      <c r="A112" s="418" t="n">
        <v>82</v>
      </c>
      <c r="B112" s="432" t="s">
        <v>3754</v>
      </c>
      <c r="C112" s="434" t="s">
        <v>3642</v>
      </c>
      <c r="D112" s="405" t="s">
        <v>3752</v>
      </c>
      <c r="E112" s="450" t="s">
        <v>3638</v>
      </c>
      <c r="F112" s="392" t="s">
        <v>104</v>
      </c>
      <c r="G112" s="31"/>
    </row>
    <row r="113" customFormat="false" ht="180" hidden="false" customHeight="true" outlineLevel="0" collapsed="false">
      <c r="A113" s="418" t="n">
        <v>83</v>
      </c>
      <c r="B113" s="432" t="s">
        <v>3755</v>
      </c>
      <c r="C113" s="451" t="s">
        <v>3644</v>
      </c>
      <c r="D113" s="405" t="s">
        <v>3756</v>
      </c>
      <c r="E113" s="450" t="s">
        <v>3757</v>
      </c>
      <c r="F113" s="392" t="s">
        <v>104</v>
      </c>
      <c r="G113" s="31"/>
    </row>
    <row r="114" customFormat="false" ht="180" hidden="false" customHeight="true" outlineLevel="0" collapsed="false">
      <c r="A114" s="418" t="n">
        <v>84</v>
      </c>
      <c r="B114" s="432" t="s">
        <v>3758</v>
      </c>
      <c r="C114" s="451" t="s">
        <v>3647</v>
      </c>
      <c r="D114" s="405" t="s">
        <v>3759</v>
      </c>
      <c r="E114" s="450" t="s">
        <v>3760</v>
      </c>
      <c r="F114" s="392" t="s">
        <v>104</v>
      </c>
      <c r="G114" s="31"/>
      <c r="IV114" s="457"/>
    </row>
    <row r="115" customFormat="false" ht="10.35" hidden="false" customHeight="true" outlineLevel="0" collapsed="false">
      <c r="A115" s="418"/>
      <c r="B115" s="257"/>
      <c r="C115" s="451"/>
      <c r="D115" s="405"/>
      <c r="E115" s="450"/>
      <c r="F115" s="392"/>
      <c r="G115" s="31"/>
    </row>
    <row r="116" customFormat="false" ht="10.35" hidden="false" customHeight="true" outlineLevel="0" collapsed="false">
      <c r="A116" s="418"/>
      <c r="B116" s="0"/>
      <c r="C116" s="0"/>
      <c r="D116" s="179"/>
      <c r="E116" s="179"/>
      <c r="F116" s="392"/>
      <c r="G116" s="31"/>
    </row>
    <row r="117" customFormat="false" ht="31.35" hidden="false" customHeight="true" outlineLevel="0" collapsed="false">
      <c r="A117" s="418"/>
      <c r="B117" s="452" t="s">
        <v>3293</v>
      </c>
      <c r="C117" s="458" t="s">
        <v>3410</v>
      </c>
      <c r="D117" s="179"/>
      <c r="E117" s="179"/>
      <c r="F117" s="392"/>
      <c r="G117" s="31"/>
    </row>
    <row r="118" customFormat="false" ht="21.6" hidden="false" customHeight="true" outlineLevel="0" collapsed="false">
      <c r="A118" s="418"/>
      <c r="B118" s="452" t="s">
        <v>757</v>
      </c>
      <c r="C118" s="436" t="s">
        <v>3295</v>
      </c>
      <c r="D118" s="179"/>
      <c r="E118" s="179"/>
      <c r="F118" s="392"/>
      <c r="G118" s="31"/>
    </row>
    <row r="119" customFormat="false" ht="21.6" hidden="false" customHeight="true" outlineLevel="0" collapsed="false">
      <c r="A119" s="418"/>
      <c r="B119" s="452" t="s">
        <v>759</v>
      </c>
      <c r="C119" s="436" t="s">
        <v>3296</v>
      </c>
      <c r="D119" s="179"/>
      <c r="E119" s="179"/>
      <c r="F119" s="392"/>
      <c r="G119" s="31"/>
    </row>
    <row r="120" customFormat="false" ht="31.35" hidden="false" customHeight="true" outlineLevel="0" collapsed="false">
      <c r="A120" s="418"/>
      <c r="B120" s="452" t="s">
        <v>761</v>
      </c>
      <c r="C120" s="436" t="s">
        <v>3297</v>
      </c>
      <c r="D120" s="179"/>
      <c r="E120" s="179"/>
      <c r="F120" s="392"/>
      <c r="G120" s="31"/>
    </row>
    <row r="121" customFormat="false" ht="21.6" hidden="false" customHeight="true" outlineLevel="0" collapsed="false">
      <c r="A121" s="418"/>
      <c r="B121" s="453"/>
      <c r="C121" s="438"/>
      <c r="D121" s="179"/>
      <c r="E121" s="179"/>
      <c r="F121" s="392"/>
      <c r="G121" s="31"/>
    </row>
    <row r="122" customFormat="false" ht="9.75" hidden="false" customHeight="true" outlineLevel="0" collapsed="false">
      <c r="A122" s="418"/>
      <c r="B122" s="0"/>
      <c r="C122" s="0"/>
      <c r="D122" s="179"/>
      <c r="E122" s="179"/>
      <c r="F122" s="392"/>
      <c r="G122" s="31"/>
    </row>
    <row r="123" customFormat="false" ht="180" hidden="false" customHeight="true" outlineLevel="0" collapsed="false">
      <c r="A123" s="418" t="n">
        <v>85</v>
      </c>
      <c r="B123" s="432" t="s">
        <v>3761</v>
      </c>
      <c r="C123" s="433" t="s">
        <v>3762</v>
      </c>
      <c r="D123" s="405" t="s">
        <v>3763</v>
      </c>
      <c r="E123" s="450" t="s">
        <v>3764</v>
      </c>
      <c r="F123" s="392" t="s">
        <v>104</v>
      </c>
      <c r="G123" s="31"/>
    </row>
    <row r="124" customFormat="false" ht="180" hidden="false" customHeight="true" outlineLevel="0" collapsed="false">
      <c r="A124" s="418" t="n">
        <v>86</v>
      </c>
      <c r="B124" s="432" t="s">
        <v>3765</v>
      </c>
      <c r="C124" s="433" t="s">
        <v>3766</v>
      </c>
      <c r="D124" s="405" t="s">
        <v>3767</v>
      </c>
      <c r="E124" s="450" t="s">
        <v>3768</v>
      </c>
      <c r="F124" s="392" t="s">
        <v>104</v>
      </c>
      <c r="G124" s="31"/>
    </row>
    <row r="125" customFormat="false" ht="180" hidden="false" customHeight="true" outlineLevel="0" collapsed="false">
      <c r="A125" s="418" t="n">
        <v>87</v>
      </c>
      <c r="B125" s="432" t="s">
        <v>3769</v>
      </c>
      <c r="C125" s="433" t="s">
        <v>3565</v>
      </c>
      <c r="D125" s="405" t="s">
        <v>3770</v>
      </c>
      <c r="E125" s="450" t="s">
        <v>3768</v>
      </c>
      <c r="F125" s="392" t="s">
        <v>104</v>
      </c>
      <c r="G125" s="31"/>
    </row>
    <row r="126" customFormat="false" ht="180" hidden="false" customHeight="true" outlineLevel="0" collapsed="false">
      <c r="A126" s="418" t="n">
        <v>88</v>
      </c>
      <c r="B126" s="432" t="s">
        <v>3771</v>
      </c>
      <c r="C126" s="433" t="s">
        <v>3569</v>
      </c>
      <c r="D126" s="450" t="s">
        <v>3772</v>
      </c>
      <c r="E126" s="450" t="s">
        <v>3773</v>
      </c>
      <c r="F126" s="392" t="s">
        <v>104</v>
      </c>
      <c r="G126" s="31"/>
    </row>
    <row r="127" customFormat="false" ht="180" hidden="false" customHeight="true" outlineLevel="0" collapsed="false">
      <c r="A127" s="418" t="n">
        <v>89</v>
      </c>
      <c r="B127" s="432" t="s">
        <v>3774</v>
      </c>
      <c r="C127" s="433" t="s">
        <v>3572</v>
      </c>
      <c r="D127" s="405" t="s">
        <v>3763</v>
      </c>
      <c r="E127" s="450" t="s">
        <v>3764</v>
      </c>
      <c r="F127" s="392" t="s">
        <v>104</v>
      </c>
      <c r="G127" s="31"/>
    </row>
    <row r="128" customFormat="false" ht="180" hidden="false" customHeight="true" outlineLevel="0" collapsed="false">
      <c r="A128" s="418" t="n">
        <v>90</v>
      </c>
      <c r="B128" s="432" t="s">
        <v>3775</v>
      </c>
      <c r="C128" s="433" t="s">
        <v>3576</v>
      </c>
      <c r="D128" s="405" t="s">
        <v>3776</v>
      </c>
      <c r="E128" s="405" t="s">
        <v>3578</v>
      </c>
      <c r="F128" s="392" t="s">
        <v>28</v>
      </c>
      <c r="G128" s="31"/>
    </row>
    <row r="129" customFormat="false" ht="180" hidden="false" customHeight="true" outlineLevel="0" collapsed="false">
      <c r="A129" s="418" t="n">
        <v>91</v>
      </c>
      <c r="B129" s="432" t="s">
        <v>3777</v>
      </c>
      <c r="C129" s="433" t="s">
        <v>3580</v>
      </c>
      <c r="D129" s="405" t="s">
        <v>3778</v>
      </c>
      <c r="E129" s="405" t="s">
        <v>3578</v>
      </c>
      <c r="F129" s="392" t="s">
        <v>104</v>
      </c>
      <c r="G129" s="31"/>
    </row>
    <row r="130" customFormat="false" ht="180" hidden="false" customHeight="true" outlineLevel="0" collapsed="false">
      <c r="A130" s="418" t="n">
        <v>92</v>
      </c>
      <c r="B130" s="432" t="s">
        <v>3779</v>
      </c>
      <c r="C130" s="434" t="s">
        <v>3780</v>
      </c>
      <c r="D130" s="450" t="s">
        <v>3781</v>
      </c>
      <c r="E130" s="450" t="s">
        <v>3782</v>
      </c>
      <c r="F130" s="392" t="s">
        <v>104</v>
      </c>
      <c r="G130" s="31"/>
    </row>
    <row r="131" customFormat="false" ht="180" hidden="false" customHeight="true" outlineLevel="0" collapsed="false">
      <c r="A131" s="418" t="n">
        <v>93</v>
      </c>
      <c r="B131" s="432" t="s">
        <v>3783</v>
      </c>
      <c r="C131" s="434" t="s">
        <v>3784</v>
      </c>
      <c r="D131" s="450" t="s">
        <v>3785</v>
      </c>
      <c r="E131" s="450" t="s">
        <v>3786</v>
      </c>
      <c r="F131" s="392" t="s">
        <v>104</v>
      </c>
      <c r="G131" s="31"/>
    </row>
    <row r="132" customFormat="false" ht="180" hidden="false" customHeight="true" outlineLevel="0" collapsed="false">
      <c r="A132" s="418" t="n">
        <v>94</v>
      </c>
      <c r="B132" s="459" t="s">
        <v>3787</v>
      </c>
      <c r="C132" s="459" t="s">
        <v>3583</v>
      </c>
      <c r="D132" s="460" t="s">
        <v>3788</v>
      </c>
      <c r="E132" s="460" t="s">
        <v>3789</v>
      </c>
      <c r="F132" s="461" t="s">
        <v>104</v>
      </c>
      <c r="G132" s="31"/>
    </row>
    <row r="133" customFormat="false" ht="180" hidden="false" customHeight="true" outlineLevel="0" collapsed="false">
      <c r="A133" s="418" t="n">
        <v>95</v>
      </c>
      <c r="B133" s="459" t="s">
        <v>3790</v>
      </c>
      <c r="C133" s="459" t="s">
        <v>3587</v>
      </c>
      <c r="D133" s="460" t="s">
        <v>3791</v>
      </c>
      <c r="E133" s="460" t="s">
        <v>3792</v>
      </c>
      <c r="F133" s="461" t="s">
        <v>104</v>
      </c>
      <c r="G133" s="31"/>
    </row>
    <row r="134" customFormat="false" ht="180" hidden="false" customHeight="true" outlineLevel="0" collapsed="false">
      <c r="A134" s="418" t="n">
        <v>96</v>
      </c>
      <c r="B134" s="459" t="s">
        <v>3793</v>
      </c>
      <c r="C134" s="459" t="s">
        <v>3794</v>
      </c>
      <c r="D134" s="462" t="s">
        <v>3795</v>
      </c>
      <c r="E134" s="460" t="s">
        <v>3796</v>
      </c>
      <c r="F134" s="461" t="s">
        <v>104</v>
      </c>
      <c r="G134" s="31"/>
    </row>
    <row r="135" customFormat="false" ht="180" hidden="false" customHeight="true" outlineLevel="0" collapsed="false">
      <c r="A135" s="418" t="n">
        <v>97</v>
      </c>
      <c r="B135" s="459" t="s">
        <v>3797</v>
      </c>
      <c r="C135" s="463" t="s">
        <v>3599</v>
      </c>
      <c r="D135" s="462" t="s">
        <v>3798</v>
      </c>
      <c r="E135" s="460" t="s">
        <v>3799</v>
      </c>
      <c r="F135" s="461" t="s">
        <v>104</v>
      </c>
      <c r="G135" s="31"/>
    </row>
    <row r="136" customFormat="false" ht="180" hidden="false" customHeight="true" outlineLevel="0" collapsed="false">
      <c r="A136" s="418" t="n">
        <v>98</v>
      </c>
      <c r="B136" s="459" t="s">
        <v>3800</v>
      </c>
      <c r="C136" s="459" t="s">
        <v>3601</v>
      </c>
      <c r="D136" s="462" t="s">
        <v>3801</v>
      </c>
      <c r="E136" s="460" t="s">
        <v>3802</v>
      </c>
      <c r="F136" s="461" t="s">
        <v>104</v>
      </c>
      <c r="G136" s="31"/>
    </row>
  </sheetData>
  <mergeCells count="12">
    <mergeCell ref="A2:G2"/>
    <mergeCell ref="C4:D4"/>
    <mergeCell ref="C5:D5"/>
    <mergeCell ref="A12:G12"/>
    <mergeCell ref="A13:A14"/>
    <mergeCell ref="B13:B14"/>
    <mergeCell ref="C13:C14"/>
    <mergeCell ref="D13:D14"/>
    <mergeCell ref="E13:E14"/>
    <mergeCell ref="F13:F14"/>
    <mergeCell ref="G13:G14"/>
    <mergeCell ref="A15:G15"/>
  </mergeCells>
  <conditionalFormatting sqref="F16:F134">
    <cfRule type="expression" priority="2" aboveAverage="0" equalAverage="0" bottom="0" percent="0" rank="0" text="" dxfId="0">
      <formula>NOT(ISERROR(SEARCH("COMPLETED",F16)))</formula>
    </cfRule>
  </conditionalFormatting>
  <conditionalFormatting sqref="F135">
    <cfRule type="expression" priority="3" aboveAverage="0" equalAverage="0" bottom="0" percent="0" rank="0" text="" dxfId="0">
      <formula>NOT(ISERROR(SEARCH("COMPLETED",F135)))</formula>
    </cfRule>
  </conditionalFormatting>
  <conditionalFormatting sqref="F136">
    <cfRule type="expression" priority="4" aboveAverage="0" equalAverage="0" bottom="0" percent="0" rank="0" text="" dxfId="0">
      <formula>NOT(ISERROR(SEARCH("COMPLETED",F136)))</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2:G107"/>
  <sheetViews>
    <sheetView windowProtection="false" showFormulas="false" showGridLines="true" showRowColHeaders="true" showZeros="true" rightToLeft="false" tabSelected="false" showOutlineSymbols="true" defaultGridColor="true" view="normal" topLeftCell="A4" colorId="64" zoomScale="66" zoomScaleNormal="66" zoomScalePageLayoutView="100" workbookViewId="0">
      <selection pane="topLeft" activeCell="D9" activeCellId="0" sqref="D9"/>
    </sheetView>
  </sheetViews>
  <sheetFormatPr defaultRowHeight="14.25"/>
  <cols>
    <col collapsed="false" hidden="false" max="1" min="1" style="0" width="23.3724696356275"/>
    <col collapsed="false" hidden="false" max="2" min="2" style="0" width="33.1295546558704"/>
    <col collapsed="false" hidden="false" max="3" min="3" style="0" width="39.3765182186235"/>
    <col collapsed="false" hidden="false" max="4" min="4" style="0" width="70"/>
    <col collapsed="false" hidden="false" max="5" min="5" style="0" width="30"/>
    <col collapsed="false" hidden="false" max="6" min="6" style="0" width="33.251012145749"/>
    <col collapsed="false" hidden="false" max="7" min="7" style="0" width="19.7449392712551"/>
    <col collapsed="false" hidden="false" max="1025" min="8" style="0" width="9.12550607287449"/>
  </cols>
  <sheetData>
    <row r="2" customFormat="false" ht="15" hidden="false" customHeight="false" outlineLevel="0" collapsed="false">
      <c r="A2" s="464" t="s">
        <v>3803</v>
      </c>
      <c r="B2" s="464"/>
      <c r="C2" s="464"/>
      <c r="D2" s="464"/>
      <c r="E2" s="464"/>
      <c r="F2" s="464"/>
      <c r="G2" s="464"/>
    </row>
    <row r="3" customFormat="false" ht="15" hidden="false" customHeight="false" outlineLevel="0" collapsed="false">
      <c r="B3" s="465"/>
      <c r="C3" s="465"/>
    </row>
    <row r="4" customFormat="false" ht="15" hidden="false" customHeight="false" outlineLevel="0" collapsed="false">
      <c r="B4" s="466" t="s">
        <v>21</v>
      </c>
      <c r="C4" s="467"/>
      <c r="D4" s="467"/>
    </row>
    <row r="5" customFormat="false" ht="16.35" hidden="false" customHeight="true" outlineLevel="0" collapsed="false">
      <c r="B5" s="466" t="s">
        <v>22</v>
      </c>
      <c r="C5" s="229" t="s">
        <v>356</v>
      </c>
      <c r="D5" s="229"/>
    </row>
    <row r="6" customFormat="false" ht="15" hidden="false" customHeight="false" outlineLevel="0" collapsed="false">
      <c r="B6" s="468"/>
      <c r="C6" s="468"/>
    </row>
    <row r="7" customFormat="false" ht="15" hidden="false" customHeight="false" outlineLevel="0" collapsed="false">
      <c r="B7" s="215" t="s">
        <v>103</v>
      </c>
      <c r="C7" s="469" t="n">
        <v>70</v>
      </c>
    </row>
    <row r="8" customFormat="false" ht="14.25" hidden="false" customHeight="false" outlineLevel="0" collapsed="false">
      <c r="B8" s="202" t="s">
        <v>104</v>
      </c>
      <c r="C8" s="218" t="n">
        <f aca="false">COUNTIF(F14:F116,"COMPLETED")</f>
        <v>66</v>
      </c>
    </row>
    <row r="9" customFormat="false" ht="14.25" hidden="false" customHeight="false" outlineLevel="0" collapsed="false">
      <c r="B9" s="203" t="s">
        <v>105</v>
      </c>
      <c r="C9" s="220" t="n">
        <f aca="false">COUNTIF(F14:F116,"Not Started")</f>
        <v>0</v>
      </c>
    </row>
    <row r="10" customFormat="false" ht="14.25" hidden="false" customHeight="false" outlineLevel="0" collapsed="false">
      <c r="B10" s="430" t="s">
        <v>106</v>
      </c>
      <c r="C10" s="222" t="n">
        <f aca="false">COUNTIF(F14:F116,"Not Automatable")</f>
        <v>4</v>
      </c>
    </row>
    <row r="11" customFormat="false" ht="14.25" hidden="false" customHeight="false" outlineLevel="0" collapsed="false">
      <c r="B11" s="250" t="s">
        <v>144</v>
      </c>
      <c r="C11" s="159" t="n">
        <f aca="false">COUNTIF(F14:F116,"ACVP")</f>
        <v>0</v>
      </c>
    </row>
    <row r="13" customFormat="false" ht="15.75" hidden="false" customHeight="true" outlineLevel="0" collapsed="false">
      <c r="A13" s="29" t="s">
        <v>638</v>
      </c>
      <c r="B13" s="29" t="s">
        <v>108</v>
      </c>
      <c r="C13" s="29" t="s">
        <v>110</v>
      </c>
      <c r="D13" s="29" t="s">
        <v>111</v>
      </c>
      <c r="E13" s="29" t="s">
        <v>112</v>
      </c>
      <c r="F13" s="29" t="s">
        <v>113</v>
      </c>
      <c r="G13" s="29" t="s">
        <v>115</v>
      </c>
    </row>
    <row r="14" customFormat="false" ht="14.25" hidden="false" customHeight="false" outlineLevel="0" collapsed="false">
      <c r="A14" s="29"/>
      <c r="B14" s="29"/>
      <c r="C14" s="29"/>
      <c r="D14" s="29"/>
      <c r="E14" s="29"/>
      <c r="F14" s="29"/>
      <c r="G14" s="29"/>
    </row>
    <row r="15" customFormat="false" ht="16.35" hidden="false" customHeight="true" outlineLevel="0" collapsed="false">
      <c r="B15" s="470" t="s">
        <v>3804</v>
      </c>
      <c r="C15" s="470"/>
      <c r="D15" s="470"/>
      <c r="E15" s="470"/>
      <c r="F15" s="470"/>
      <c r="G15" s="470"/>
    </row>
    <row r="16" customFormat="false" ht="107.1" hidden="false" customHeight="true" outlineLevel="0" collapsed="false">
      <c r="A16" s="471" t="n">
        <v>1</v>
      </c>
      <c r="B16" s="432" t="s">
        <v>3805</v>
      </c>
      <c r="C16" s="472" t="s">
        <v>3806</v>
      </c>
      <c r="D16" s="473" t="s">
        <v>3807</v>
      </c>
      <c r="E16" s="474" t="s">
        <v>3808</v>
      </c>
      <c r="F16" s="392" t="s">
        <v>104</v>
      </c>
      <c r="G16" s="475"/>
    </row>
    <row r="17" customFormat="false" ht="92.85" hidden="false" customHeight="true" outlineLevel="0" collapsed="false">
      <c r="A17" s="471" t="n">
        <v>2</v>
      </c>
      <c r="B17" s="432" t="s">
        <v>3809</v>
      </c>
      <c r="C17" s="472" t="s">
        <v>3810</v>
      </c>
      <c r="D17" s="473" t="s">
        <v>3811</v>
      </c>
      <c r="E17" s="474" t="s">
        <v>3812</v>
      </c>
      <c r="F17" s="392" t="s">
        <v>104</v>
      </c>
      <c r="G17" s="475"/>
    </row>
    <row r="18" customFormat="false" ht="173.45" hidden="false" customHeight="true" outlineLevel="0" collapsed="false">
      <c r="A18" s="471" t="n">
        <v>3</v>
      </c>
      <c r="B18" s="432" t="s">
        <v>3813</v>
      </c>
      <c r="C18" s="472" t="s">
        <v>3814</v>
      </c>
      <c r="D18" s="473" t="s">
        <v>3815</v>
      </c>
      <c r="E18" s="474" t="s">
        <v>3808</v>
      </c>
      <c r="F18" s="392" t="s">
        <v>104</v>
      </c>
      <c r="G18" s="475"/>
    </row>
    <row r="19" customFormat="false" ht="173.45" hidden="false" customHeight="true" outlineLevel="0" collapsed="false">
      <c r="A19" s="471" t="n">
        <v>4</v>
      </c>
      <c r="B19" s="432" t="s">
        <v>3816</v>
      </c>
      <c r="C19" s="472" t="s">
        <v>3817</v>
      </c>
      <c r="D19" s="473" t="s">
        <v>3818</v>
      </c>
      <c r="E19" s="474" t="s">
        <v>3808</v>
      </c>
      <c r="F19" s="392" t="s">
        <v>28</v>
      </c>
      <c r="G19" s="475"/>
    </row>
    <row r="20" customFormat="false" ht="171" hidden="false" customHeight="false" outlineLevel="0" collapsed="false">
      <c r="A20" s="471" t="n">
        <v>5</v>
      </c>
      <c r="B20" s="432" t="s">
        <v>3819</v>
      </c>
      <c r="C20" s="434" t="s">
        <v>3820</v>
      </c>
      <c r="D20" s="473" t="s">
        <v>3821</v>
      </c>
      <c r="E20" s="450" t="s">
        <v>3822</v>
      </c>
      <c r="F20" s="392" t="s">
        <v>104</v>
      </c>
      <c r="G20" s="475"/>
    </row>
    <row r="21" customFormat="false" ht="171" hidden="false" customHeight="false" outlineLevel="0" collapsed="false">
      <c r="A21" s="471" t="n">
        <v>6</v>
      </c>
      <c r="B21" s="432" t="s">
        <v>3823</v>
      </c>
      <c r="C21" s="434" t="s">
        <v>3824</v>
      </c>
      <c r="D21" s="473" t="s">
        <v>3825</v>
      </c>
      <c r="E21" s="450" t="s">
        <v>3826</v>
      </c>
      <c r="F21" s="392" t="s">
        <v>104</v>
      </c>
      <c r="G21" s="475"/>
    </row>
    <row r="22" customFormat="false" ht="185.25" hidden="false" customHeight="false" outlineLevel="0" collapsed="false">
      <c r="A22" s="471" t="n">
        <v>7</v>
      </c>
      <c r="B22" s="432" t="s">
        <v>3827</v>
      </c>
      <c r="C22" s="434" t="s">
        <v>3828</v>
      </c>
      <c r="D22" s="473" t="s">
        <v>3829</v>
      </c>
      <c r="E22" s="450" t="s">
        <v>3615</v>
      </c>
      <c r="F22" s="392" t="s">
        <v>104</v>
      </c>
      <c r="G22" s="475"/>
    </row>
    <row r="23" customFormat="false" ht="185.25" hidden="false" customHeight="false" outlineLevel="0" collapsed="false">
      <c r="A23" s="471" t="n">
        <v>8</v>
      </c>
      <c r="B23" s="432" t="s">
        <v>3830</v>
      </c>
      <c r="C23" s="434" t="s">
        <v>3831</v>
      </c>
      <c r="D23" s="473" t="s">
        <v>3832</v>
      </c>
      <c r="E23" s="450" t="s">
        <v>3611</v>
      </c>
      <c r="F23" s="392" t="s">
        <v>104</v>
      </c>
      <c r="G23" s="475"/>
    </row>
    <row r="24" customFormat="false" ht="171" hidden="false" customHeight="false" outlineLevel="0" collapsed="false">
      <c r="A24" s="471" t="n">
        <v>9</v>
      </c>
      <c r="B24" s="432" t="s">
        <v>3833</v>
      </c>
      <c r="C24" s="433" t="s">
        <v>3834</v>
      </c>
      <c r="D24" s="473" t="s">
        <v>3835</v>
      </c>
      <c r="E24" s="450" t="s">
        <v>3680</v>
      </c>
      <c r="F24" s="392" t="s">
        <v>104</v>
      </c>
      <c r="G24" s="475"/>
    </row>
    <row r="25" customFormat="false" ht="171" hidden="false" customHeight="false" outlineLevel="0" collapsed="false">
      <c r="A25" s="471" t="n">
        <v>10</v>
      </c>
      <c r="B25" s="432" t="s">
        <v>3836</v>
      </c>
      <c r="C25" s="433" t="s">
        <v>3837</v>
      </c>
      <c r="D25" s="473" t="s">
        <v>3838</v>
      </c>
      <c r="E25" s="450" t="s">
        <v>3839</v>
      </c>
      <c r="F25" s="392" t="s">
        <v>104</v>
      </c>
      <c r="G25" s="475"/>
    </row>
    <row r="26" customFormat="false" ht="156.75" hidden="false" customHeight="false" outlineLevel="0" collapsed="false">
      <c r="A26" s="471" t="n">
        <v>11</v>
      </c>
      <c r="B26" s="432" t="s">
        <v>3840</v>
      </c>
      <c r="C26" s="433" t="s">
        <v>3841</v>
      </c>
      <c r="D26" s="473" t="s">
        <v>3842</v>
      </c>
      <c r="E26" s="450" t="s">
        <v>3843</v>
      </c>
      <c r="F26" s="392" t="s">
        <v>104</v>
      </c>
      <c r="G26" s="475"/>
    </row>
    <row r="27" customFormat="false" ht="199.5" hidden="false" customHeight="false" outlineLevel="0" collapsed="false">
      <c r="A27" s="471" t="n">
        <v>12</v>
      </c>
      <c r="B27" s="432" t="s">
        <v>3844</v>
      </c>
      <c r="C27" s="434" t="s">
        <v>3845</v>
      </c>
      <c r="D27" s="473" t="s">
        <v>3846</v>
      </c>
      <c r="E27" s="450" t="s">
        <v>3615</v>
      </c>
      <c r="F27" s="392" t="s">
        <v>104</v>
      </c>
      <c r="G27" s="475"/>
    </row>
    <row r="28" customFormat="false" ht="199.5" hidden="false" customHeight="false" outlineLevel="0" collapsed="false">
      <c r="A28" s="471" t="n">
        <v>13</v>
      </c>
      <c r="B28" s="432" t="s">
        <v>3847</v>
      </c>
      <c r="C28" s="434" t="s">
        <v>3848</v>
      </c>
      <c r="D28" s="473" t="s">
        <v>3849</v>
      </c>
      <c r="E28" s="450" t="s">
        <v>3611</v>
      </c>
      <c r="F28" s="392" t="s">
        <v>104</v>
      </c>
      <c r="G28" s="475"/>
    </row>
    <row r="29" customFormat="false" ht="199.5" hidden="false" customHeight="false" outlineLevel="0" collapsed="false">
      <c r="A29" s="471" t="n">
        <v>14</v>
      </c>
      <c r="B29" s="432" t="s">
        <v>3850</v>
      </c>
      <c r="C29" s="434" t="s">
        <v>3851</v>
      </c>
      <c r="D29" s="473" t="s">
        <v>3852</v>
      </c>
      <c r="E29" s="450" t="s">
        <v>3638</v>
      </c>
      <c r="F29" s="392" t="s">
        <v>104</v>
      </c>
      <c r="G29" s="475"/>
    </row>
    <row r="30" customFormat="false" ht="199.5" hidden="false" customHeight="false" outlineLevel="0" collapsed="false">
      <c r="A30" s="471" t="n">
        <v>15</v>
      </c>
      <c r="B30" s="432" t="s">
        <v>3853</v>
      </c>
      <c r="C30" s="434" t="s">
        <v>3854</v>
      </c>
      <c r="D30" s="473" t="s">
        <v>3852</v>
      </c>
      <c r="E30" s="450" t="s">
        <v>3638</v>
      </c>
      <c r="F30" s="392" t="s">
        <v>104</v>
      </c>
      <c r="G30" s="475"/>
    </row>
    <row r="31" customFormat="false" ht="199.5" hidden="false" customHeight="false" outlineLevel="0" collapsed="false">
      <c r="A31" s="471" t="n">
        <v>16</v>
      </c>
      <c r="B31" s="432" t="s">
        <v>3855</v>
      </c>
      <c r="C31" s="434" t="s">
        <v>3856</v>
      </c>
      <c r="D31" s="473" t="s">
        <v>3852</v>
      </c>
      <c r="E31" s="450" t="s">
        <v>3857</v>
      </c>
      <c r="F31" s="392" t="s">
        <v>104</v>
      </c>
      <c r="G31" s="475"/>
    </row>
    <row r="32" customFormat="false" ht="171" hidden="false" customHeight="false" outlineLevel="0" collapsed="false">
      <c r="A32" s="471" t="n">
        <v>17</v>
      </c>
      <c r="B32" s="432" t="s">
        <v>3858</v>
      </c>
      <c r="C32" s="451" t="s">
        <v>3644</v>
      </c>
      <c r="D32" s="473" t="s">
        <v>3859</v>
      </c>
      <c r="E32" s="450" t="s">
        <v>3607</v>
      </c>
      <c r="F32" s="392" t="s">
        <v>104</v>
      </c>
      <c r="G32" s="475"/>
    </row>
    <row r="33" customFormat="false" ht="171" hidden="false" customHeight="false" outlineLevel="0" collapsed="false">
      <c r="A33" s="471" t="n">
        <v>18</v>
      </c>
      <c r="B33" s="432" t="s">
        <v>3860</v>
      </c>
      <c r="C33" s="451" t="s">
        <v>3647</v>
      </c>
      <c r="D33" s="473" t="s">
        <v>3861</v>
      </c>
      <c r="E33" s="450" t="s">
        <v>3649</v>
      </c>
      <c r="F33" s="392" t="s">
        <v>104</v>
      </c>
      <c r="G33" s="475"/>
    </row>
    <row r="34" customFormat="false" ht="156.75" hidden="false" customHeight="false" outlineLevel="0" collapsed="false">
      <c r="A34" s="471" t="n">
        <v>19</v>
      </c>
      <c r="B34" s="432" t="s">
        <v>3862</v>
      </c>
      <c r="C34" s="434" t="s">
        <v>3863</v>
      </c>
      <c r="D34" s="473" t="s">
        <v>3864</v>
      </c>
      <c r="E34" s="450" t="s">
        <v>3653</v>
      </c>
      <c r="F34" s="392" t="s">
        <v>104</v>
      </c>
      <c r="G34" s="475"/>
    </row>
    <row r="35" customFormat="false" ht="171" hidden="false" customHeight="false" outlineLevel="0" collapsed="false">
      <c r="A35" s="471" t="n">
        <v>20</v>
      </c>
      <c r="B35" s="432" t="s">
        <v>3865</v>
      </c>
      <c r="C35" s="434" t="s">
        <v>3866</v>
      </c>
      <c r="D35" s="473" t="s">
        <v>3867</v>
      </c>
      <c r="E35" s="450" t="s">
        <v>3757</v>
      </c>
      <c r="F35" s="392" t="s">
        <v>104</v>
      </c>
      <c r="G35" s="475"/>
    </row>
    <row r="36" customFormat="false" ht="171" hidden="false" customHeight="false" outlineLevel="0" collapsed="false">
      <c r="A36" s="471" t="n">
        <v>21</v>
      </c>
      <c r="B36" s="432" t="s">
        <v>3868</v>
      </c>
      <c r="C36" s="434" t="s">
        <v>3869</v>
      </c>
      <c r="D36" s="473" t="s">
        <v>3870</v>
      </c>
      <c r="E36" s="450" t="s">
        <v>3760</v>
      </c>
      <c r="F36" s="392" t="s">
        <v>104</v>
      </c>
      <c r="G36" s="475"/>
    </row>
    <row r="37" customFormat="false" ht="156.75" hidden="false" customHeight="false" outlineLevel="0" collapsed="false">
      <c r="A37" s="471" t="n">
        <v>22</v>
      </c>
      <c r="B37" s="432" t="s">
        <v>3871</v>
      </c>
      <c r="C37" s="434" t="s">
        <v>3872</v>
      </c>
      <c r="D37" s="473" t="s">
        <v>3873</v>
      </c>
      <c r="E37" s="450" t="s">
        <v>3874</v>
      </c>
      <c r="F37" s="392" t="s">
        <v>104</v>
      </c>
      <c r="G37" s="475"/>
    </row>
    <row r="38" customFormat="false" ht="171" hidden="false" customHeight="false" outlineLevel="0" collapsed="false">
      <c r="A38" s="471" t="n">
        <v>23</v>
      </c>
      <c r="B38" s="432" t="s">
        <v>3875</v>
      </c>
      <c r="C38" s="434" t="s">
        <v>3876</v>
      </c>
      <c r="D38" s="473" t="s">
        <v>3877</v>
      </c>
      <c r="E38" s="450" t="s">
        <v>3874</v>
      </c>
      <c r="F38" s="392" t="s">
        <v>104</v>
      </c>
      <c r="G38" s="475"/>
    </row>
    <row r="39" customFormat="false" ht="14.25" hidden="false" customHeight="false" outlineLevel="0" collapsed="false">
      <c r="F39" s="392"/>
    </row>
    <row r="40" customFormat="false" ht="17.1" hidden="false" customHeight="true" outlineLevel="0" collapsed="false">
      <c r="B40" s="476" t="s">
        <v>3293</v>
      </c>
      <c r="C40" s="477" t="s">
        <v>3878</v>
      </c>
      <c r="D40" s="477"/>
      <c r="F40" s="392"/>
    </row>
    <row r="41" customFormat="false" ht="17.1" hidden="false" customHeight="true" outlineLevel="0" collapsed="false">
      <c r="B41" s="476" t="s">
        <v>757</v>
      </c>
      <c r="C41" s="477" t="s">
        <v>3879</v>
      </c>
      <c r="D41" s="477"/>
      <c r="F41" s="392"/>
    </row>
    <row r="42" customFormat="false" ht="17.1" hidden="false" customHeight="true" outlineLevel="0" collapsed="false">
      <c r="B42" s="476" t="s">
        <v>759</v>
      </c>
      <c r="C42" s="477" t="s">
        <v>3296</v>
      </c>
      <c r="D42" s="477"/>
      <c r="F42" s="392"/>
    </row>
    <row r="43" customFormat="false" ht="17.1" hidden="false" customHeight="true" outlineLevel="0" collapsed="false">
      <c r="B43" s="476" t="s">
        <v>761</v>
      </c>
      <c r="C43" s="477" t="s">
        <v>3880</v>
      </c>
      <c r="D43" s="477"/>
      <c r="F43" s="392"/>
    </row>
    <row r="44" customFormat="false" ht="15" hidden="false" customHeight="false" outlineLevel="0" collapsed="false">
      <c r="B44" s="478"/>
      <c r="C44" s="479"/>
      <c r="D44" s="479"/>
      <c r="F44" s="392"/>
    </row>
    <row r="45" customFormat="false" ht="14.25" hidden="false" customHeight="false" outlineLevel="0" collapsed="false">
      <c r="F45" s="392"/>
    </row>
    <row r="46" customFormat="false" ht="213.75" hidden="false" customHeight="false" outlineLevel="0" collapsed="false">
      <c r="A46" s="471" t="n">
        <v>24</v>
      </c>
      <c r="B46" s="432" t="s">
        <v>3881</v>
      </c>
      <c r="C46" s="434" t="s">
        <v>3820</v>
      </c>
      <c r="D46" s="473" t="s">
        <v>3882</v>
      </c>
      <c r="E46" s="450" t="s">
        <v>3822</v>
      </c>
      <c r="F46" s="392" t="s">
        <v>104</v>
      </c>
      <c r="G46" s="475"/>
    </row>
    <row r="47" customFormat="false" ht="213.75" hidden="false" customHeight="false" outlineLevel="0" collapsed="false">
      <c r="A47" s="471" t="n">
        <v>25</v>
      </c>
      <c r="B47" s="432" t="s">
        <v>3883</v>
      </c>
      <c r="C47" s="434" t="s">
        <v>3824</v>
      </c>
      <c r="D47" s="473" t="s">
        <v>3884</v>
      </c>
      <c r="E47" s="450" t="s">
        <v>3826</v>
      </c>
      <c r="F47" s="392" t="s">
        <v>104</v>
      </c>
      <c r="G47" s="475"/>
    </row>
    <row r="48" customFormat="false" ht="228" hidden="false" customHeight="false" outlineLevel="0" collapsed="false">
      <c r="A48" s="471" t="n">
        <v>26</v>
      </c>
      <c r="B48" s="432" t="s">
        <v>3885</v>
      </c>
      <c r="C48" s="434" t="s">
        <v>3828</v>
      </c>
      <c r="D48" s="473" t="s">
        <v>3886</v>
      </c>
      <c r="E48" s="450" t="s">
        <v>3615</v>
      </c>
      <c r="F48" s="392" t="s">
        <v>104</v>
      </c>
      <c r="G48" s="475"/>
    </row>
    <row r="49" customFormat="false" ht="228" hidden="false" customHeight="false" outlineLevel="0" collapsed="false">
      <c r="A49" s="471" t="n">
        <v>27</v>
      </c>
      <c r="B49" s="432" t="s">
        <v>3887</v>
      </c>
      <c r="C49" s="434" t="s">
        <v>3831</v>
      </c>
      <c r="D49" s="473" t="s">
        <v>3888</v>
      </c>
      <c r="E49" s="450" t="s">
        <v>3611</v>
      </c>
      <c r="F49" s="392" t="s">
        <v>104</v>
      </c>
      <c r="G49" s="475"/>
    </row>
    <row r="50" customFormat="false" ht="242.25" hidden="false" customHeight="false" outlineLevel="0" collapsed="false">
      <c r="A50" s="471" t="n">
        <v>28</v>
      </c>
      <c r="B50" s="432" t="s">
        <v>3889</v>
      </c>
      <c r="C50" s="433" t="s">
        <v>3890</v>
      </c>
      <c r="D50" s="473" t="s">
        <v>3891</v>
      </c>
      <c r="E50" s="450" t="s">
        <v>3892</v>
      </c>
      <c r="F50" s="392" t="s">
        <v>28</v>
      </c>
      <c r="G50" s="480" t="s">
        <v>3893</v>
      </c>
    </row>
    <row r="51" customFormat="false" ht="242.25" hidden="false" customHeight="false" outlineLevel="0" collapsed="false">
      <c r="A51" s="471" t="n">
        <v>29</v>
      </c>
      <c r="B51" s="432" t="s">
        <v>3894</v>
      </c>
      <c r="C51" s="433" t="s">
        <v>3895</v>
      </c>
      <c r="D51" s="473" t="s">
        <v>3896</v>
      </c>
      <c r="E51" s="450" t="s">
        <v>3897</v>
      </c>
      <c r="F51" s="392" t="s">
        <v>104</v>
      </c>
      <c r="G51" s="475"/>
    </row>
    <row r="52" customFormat="false" ht="185.25" hidden="false" customHeight="false" outlineLevel="0" collapsed="false">
      <c r="A52" s="471" t="n">
        <v>30</v>
      </c>
      <c r="B52" s="432" t="s">
        <v>3898</v>
      </c>
      <c r="C52" s="433" t="s">
        <v>3841</v>
      </c>
      <c r="D52" s="473" t="s">
        <v>3899</v>
      </c>
      <c r="E52" s="450" t="s">
        <v>3843</v>
      </c>
      <c r="F52" s="392" t="s">
        <v>104</v>
      </c>
      <c r="G52" s="475"/>
    </row>
    <row r="53" customFormat="false" ht="228" hidden="false" customHeight="false" outlineLevel="0" collapsed="false">
      <c r="A53" s="471" t="n">
        <v>31</v>
      </c>
      <c r="B53" s="432" t="s">
        <v>3900</v>
      </c>
      <c r="C53" s="434" t="s">
        <v>3845</v>
      </c>
      <c r="D53" s="473" t="s">
        <v>3901</v>
      </c>
      <c r="E53" s="450" t="s">
        <v>3615</v>
      </c>
      <c r="F53" s="392" t="s">
        <v>104</v>
      </c>
      <c r="G53" s="475"/>
    </row>
    <row r="54" customFormat="false" ht="228" hidden="false" customHeight="false" outlineLevel="0" collapsed="false">
      <c r="A54" s="471" t="n">
        <v>32</v>
      </c>
      <c r="B54" s="432" t="s">
        <v>3902</v>
      </c>
      <c r="C54" s="434" t="s">
        <v>3848</v>
      </c>
      <c r="D54" s="473" t="s">
        <v>3903</v>
      </c>
      <c r="E54" s="450" t="s">
        <v>3611</v>
      </c>
      <c r="F54" s="392" t="s">
        <v>104</v>
      </c>
      <c r="G54" s="475"/>
    </row>
    <row r="55" customFormat="false" ht="242.25" hidden="false" customHeight="false" outlineLevel="0" collapsed="false">
      <c r="A55" s="471" t="n">
        <v>33</v>
      </c>
      <c r="B55" s="432" t="s">
        <v>3904</v>
      </c>
      <c r="C55" s="434" t="s">
        <v>3851</v>
      </c>
      <c r="D55" s="473" t="s">
        <v>3905</v>
      </c>
      <c r="E55" s="450" t="s">
        <v>3638</v>
      </c>
      <c r="F55" s="392" t="s">
        <v>104</v>
      </c>
      <c r="G55" s="475"/>
    </row>
    <row r="56" customFormat="false" ht="242.25" hidden="false" customHeight="false" outlineLevel="0" collapsed="false">
      <c r="A56" s="471" t="n">
        <v>34</v>
      </c>
      <c r="B56" s="432" t="s">
        <v>3906</v>
      </c>
      <c r="C56" s="434" t="s">
        <v>3854</v>
      </c>
      <c r="D56" s="473" t="s">
        <v>3905</v>
      </c>
      <c r="E56" s="450" t="s">
        <v>3638</v>
      </c>
      <c r="F56" s="392" t="s">
        <v>104</v>
      </c>
      <c r="G56" s="475"/>
    </row>
    <row r="57" customFormat="false" ht="242.25" hidden="false" customHeight="false" outlineLevel="0" collapsed="false">
      <c r="A57" s="471" t="n">
        <v>35</v>
      </c>
      <c r="B57" s="432" t="s">
        <v>3907</v>
      </c>
      <c r="C57" s="434" t="s">
        <v>3856</v>
      </c>
      <c r="D57" s="473" t="s">
        <v>3905</v>
      </c>
      <c r="E57" s="450" t="s">
        <v>3857</v>
      </c>
      <c r="F57" s="392" t="s">
        <v>104</v>
      </c>
      <c r="G57" s="475"/>
    </row>
    <row r="58" customFormat="false" ht="213.75" hidden="false" customHeight="false" outlineLevel="0" collapsed="false">
      <c r="A58" s="471" t="n">
        <v>36</v>
      </c>
      <c r="B58" s="432" t="s">
        <v>3908</v>
      </c>
      <c r="C58" s="451" t="s">
        <v>3644</v>
      </c>
      <c r="D58" s="473" t="s">
        <v>3909</v>
      </c>
      <c r="E58" s="450" t="s">
        <v>3607</v>
      </c>
      <c r="F58" s="392" t="s">
        <v>104</v>
      </c>
      <c r="G58" s="475"/>
    </row>
    <row r="59" customFormat="false" ht="213.75" hidden="false" customHeight="false" outlineLevel="0" collapsed="false">
      <c r="A59" s="471" t="n">
        <v>37</v>
      </c>
      <c r="B59" s="432" t="s">
        <v>3910</v>
      </c>
      <c r="C59" s="451" t="s">
        <v>3647</v>
      </c>
      <c r="D59" s="473" t="s">
        <v>3911</v>
      </c>
      <c r="E59" s="450" t="s">
        <v>3649</v>
      </c>
      <c r="F59" s="392" t="s">
        <v>104</v>
      </c>
      <c r="G59" s="475"/>
    </row>
    <row r="60" customFormat="false" ht="199.5" hidden="false" customHeight="false" outlineLevel="0" collapsed="false">
      <c r="A60" s="471" t="n">
        <v>38</v>
      </c>
      <c r="B60" s="432" t="s">
        <v>3912</v>
      </c>
      <c r="C60" s="434" t="s">
        <v>3863</v>
      </c>
      <c r="D60" s="473" t="s">
        <v>3913</v>
      </c>
      <c r="E60" s="450" t="s">
        <v>3653</v>
      </c>
      <c r="F60" s="392" t="s">
        <v>104</v>
      </c>
      <c r="G60" s="475"/>
    </row>
    <row r="61" customFormat="false" ht="213.75" hidden="false" customHeight="false" outlineLevel="0" collapsed="false">
      <c r="A61" s="471" t="n">
        <v>39</v>
      </c>
      <c r="B61" s="432" t="s">
        <v>3914</v>
      </c>
      <c r="C61" s="434" t="s">
        <v>3866</v>
      </c>
      <c r="D61" s="473" t="s">
        <v>3915</v>
      </c>
      <c r="E61" s="450" t="s">
        <v>3757</v>
      </c>
      <c r="F61" s="392" t="s">
        <v>104</v>
      </c>
      <c r="G61" s="475"/>
    </row>
    <row r="62" customFormat="false" ht="213.75" hidden="false" customHeight="false" outlineLevel="0" collapsed="false">
      <c r="A62" s="471" t="n">
        <v>40</v>
      </c>
      <c r="B62" s="432" t="s">
        <v>3916</v>
      </c>
      <c r="C62" s="434" t="s">
        <v>3869</v>
      </c>
      <c r="D62" s="473" t="s">
        <v>3917</v>
      </c>
      <c r="E62" s="450" t="s">
        <v>3760</v>
      </c>
      <c r="F62" s="392" t="s">
        <v>104</v>
      </c>
      <c r="G62" s="475"/>
    </row>
    <row r="63" customFormat="false" ht="199.5" hidden="false" customHeight="false" outlineLevel="0" collapsed="false">
      <c r="A63" s="471" t="n">
        <v>41</v>
      </c>
      <c r="B63" s="432" t="s">
        <v>3918</v>
      </c>
      <c r="C63" s="434" t="s">
        <v>3872</v>
      </c>
      <c r="D63" s="473" t="s">
        <v>3919</v>
      </c>
      <c r="E63" s="450" t="s">
        <v>3874</v>
      </c>
      <c r="F63" s="392" t="s">
        <v>104</v>
      </c>
      <c r="G63" s="475"/>
    </row>
    <row r="64" customFormat="false" ht="213.75" hidden="false" customHeight="false" outlineLevel="0" collapsed="false">
      <c r="A64" s="471" t="n">
        <v>42</v>
      </c>
      <c r="B64" s="432" t="s">
        <v>3920</v>
      </c>
      <c r="C64" s="434" t="s">
        <v>3876</v>
      </c>
      <c r="D64" s="473" t="s">
        <v>3921</v>
      </c>
      <c r="E64" s="450" t="s">
        <v>3874</v>
      </c>
      <c r="F64" s="392" t="s">
        <v>104</v>
      </c>
      <c r="G64" s="475"/>
    </row>
    <row r="65" customFormat="false" ht="14.25" hidden="false" customHeight="false" outlineLevel="0" collapsed="false">
      <c r="F65" s="392"/>
    </row>
    <row r="66" customFormat="false" ht="17.1" hidden="false" customHeight="true" outlineLevel="0" collapsed="false">
      <c r="B66" s="476" t="s">
        <v>3293</v>
      </c>
      <c r="C66" s="477" t="s">
        <v>3350</v>
      </c>
      <c r="D66" s="477"/>
      <c r="F66" s="392"/>
    </row>
    <row r="67" customFormat="false" ht="17.1" hidden="false" customHeight="true" outlineLevel="0" collapsed="false">
      <c r="B67" s="476" t="s">
        <v>757</v>
      </c>
      <c r="C67" s="477" t="s">
        <v>3879</v>
      </c>
      <c r="D67" s="477"/>
      <c r="F67" s="392"/>
    </row>
    <row r="68" customFormat="false" ht="17.1" hidden="false" customHeight="true" outlineLevel="0" collapsed="false">
      <c r="B68" s="476" t="s">
        <v>759</v>
      </c>
      <c r="C68" s="477" t="s">
        <v>3296</v>
      </c>
      <c r="D68" s="477"/>
      <c r="F68" s="392"/>
    </row>
    <row r="69" customFormat="false" ht="17.1" hidden="false" customHeight="true" outlineLevel="0" collapsed="false">
      <c r="B69" s="476" t="s">
        <v>761</v>
      </c>
      <c r="C69" s="477" t="s">
        <v>3880</v>
      </c>
      <c r="D69" s="477"/>
      <c r="F69" s="392"/>
    </row>
    <row r="70" customFormat="false" ht="15" hidden="false" customHeight="false" outlineLevel="0" collapsed="false">
      <c r="B70" s="478"/>
      <c r="C70" s="479"/>
      <c r="D70" s="479"/>
      <c r="F70" s="392"/>
    </row>
    <row r="71" customFormat="false" ht="14.25" hidden="false" customHeight="false" outlineLevel="0" collapsed="false">
      <c r="F71" s="392"/>
    </row>
    <row r="72" customFormat="false" ht="242.25" hidden="false" customHeight="false" outlineLevel="0" collapsed="false">
      <c r="A72" s="471" t="n">
        <v>43</v>
      </c>
      <c r="B72" s="432" t="s">
        <v>3922</v>
      </c>
      <c r="C72" s="434" t="s">
        <v>3820</v>
      </c>
      <c r="D72" s="473" t="s">
        <v>3923</v>
      </c>
      <c r="E72" s="450" t="s">
        <v>3607</v>
      </c>
      <c r="F72" s="392" t="s">
        <v>104</v>
      </c>
      <c r="G72" s="475"/>
    </row>
    <row r="73" customFormat="false" ht="242.25" hidden="false" customHeight="false" outlineLevel="0" collapsed="false">
      <c r="A73" s="471" t="n">
        <v>44</v>
      </c>
      <c r="B73" s="432" t="s">
        <v>3924</v>
      </c>
      <c r="C73" s="434" t="s">
        <v>3824</v>
      </c>
      <c r="D73" s="473" t="s">
        <v>3925</v>
      </c>
      <c r="E73" s="450" t="s">
        <v>3611</v>
      </c>
      <c r="F73" s="392" t="s">
        <v>104</v>
      </c>
      <c r="G73" s="475"/>
    </row>
    <row r="74" customFormat="false" ht="242.25" hidden="false" customHeight="false" outlineLevel="0" collapsed="false">
      <c r="A74" s="471" t="n">
        <v>45</v>
      </c>
      <c r="B74" s="432" t="s">
        <v>3926</v>
      </c>
      <c r="C74" s="434" t="s">
        <v>3828</v>
      </c>
      <c r="D74" s="473" t="s">
        <v>3927</v>
      </c>
      <c r="E74" s="450" t="s">
        <v>3615</v>
      </c>
      <c r="F74" s="392" t="s">
        <v>104</v>
      </c>
      <c r="G74" s="475"/>
    </row>
    <row r="75" customFormat="false" ht="242.25" hidden="false" customHeight="false" outlineLevel="0" collapsed="false">
      <c r="A75" s="471" t="n">
        <v>46</v>
      </c>
      <c r="B75" s="432" t="s">
        <v>3928</v>
      </c>
      <c r="C75" s="434" t="s">
        <v>3831</v>
      </c>
      <c r="D75" s="473" t="s">
        <v>3929</v>
      </c>
      <c r="E75" s="450" t="s">
        <v>3611</v>
      </c>
      <c r="F75" s="392" t="s">
        <v>104</v>
      </c>
      <c r="G75" s="475"/>
    </row>
    <row r="76" customFormat="false" ht="228" hidden="false" customHeight="false" outlineLevel="0" collapsed="false">
      <c r="A76" s="471" t="n">
        <v>47</v>
      </c>
      <c r="B76" s="432" t="s">
        <v>3930</v>
      </c>
      <c r="C76" s="433" t="s">
        <v>3834</v>
      </c>
      <c r="D76" s="473" t="s">
        <v>3931</v>
      </c>
      <c r="E76" s="450" t="s">
        <v>3680</v>
      </c>
      <c r="F76" s="392" t="s">
        <v>28</v>
      </c>
      <c r="G76" s="480" t="s">
        <v>3932</v>
      </c>
    </row>
    <row r="77" customFormat="false" ht="256.5" hidden="false" customHeight="false" outlineLevel="0" collapsed="false">
      <c r="A77" s="471" t="n">
        <v>48</v>
      </c>
      <c r="B77" s="432" t="s">
        <v>3933</v>
      </c>
      <c r="C77" s="433" t="s">
        <v>3895</v>
      </c>
      <c r="D77" s="473" t="s">
        <v>3934</v>
      </c>
      <c r="E77" s="450" t="s">
        <v>3897</v>
      </c>
      <c r="F77" s="392" t="s">
        <v>104</v>
      </c>
      <c r="G77" s="475"/>
    </row>
    <row r="78" customFormat="false" ht="213.75" hidden="false" customHeight="false" outlineLevel="0" collapsed="false">
      <c r="A78" s="471" t="n">
        <v>49</v>
      </c>
      <c r="B78" s="432" t="s">
        <v>3935</v>
      </c>
      <c r="C78" s="433" t="s">
        <v>3841</v>
      </c>
      <c r="D78" s="473" t="s">
        <v>3936</v>
      </c>
      <c r="E78" s="450" t="s">
        <v>3843</v>
      </c>
      <c r="F78" s="392" t="s">
        <v>104</v>
      </c>
      <c r="G78" s="475"/>
    </row>
    <row r="79" customFormat="false" ht="256.5" hidden="false" customHeight="false" outlineLevel="0" collapsed="false">
      <c r="A79" s="471" t="n">
        <v>50</v>
      </c>
      <c r="B79" s="432" t="s">
        <v>3937</v>
      </c>
      <c r="C79" s="434" t="s">
        <v>3845</v>
      </c>
      <c r="D79" s="473" t="s">
        <v>3938</v>
      </c>
      <c r="E79" s="450" t="s">
        <v>3615</v>
      </c>
      <c r="F79" s="392" t="s">
        <v>104</v>
      </c>
      <c r="G79" s="475"/>
    </row>
    <row r="80" customFormat="false" ht="256.5" hidden="false" customHeight="false" outlineLevel="0" collapsed="false">
      <c r="A80" s="471" t="n">
        <v>51</v>
      </c>
      <c r="B80" s="432" t="s">
        <v>3939</v>
      </c>
      <c r="C80" s="434" t="s">
        <v>3848</v>
      </c>
      <c r="D80" s="473" t="s">
        <v>3940</v>
      </c>
      <c r="E80" s="450" t="s">
        <v>3611</v>
      </c>
      <c r="F80" s="392" t="s">
        <v>104</v>
      </c>
      <c r="G80" s="475"/>
    </row>
    <row r="81" customFormat="false" ht="256.5" hidden="false" customHeight="false" outlineLevel="0" collapsed="false">
      <c r="A81" s="471" t="n">
        <v>52</v>
      </c>
      <c r="B81" s="432" t="s">
        <v>3941</v>
      </c>
      <c r="C81" s="434" t="s">
        <v>3851</v>
      </c>
      <c r="D81" s="473" t="s">
        <v>3942</v>
      </c>
      <c r="E81" s="450" t="s">
        <v>3638</v>
      </c>
      <c r="F81" s="392" t="s">
        <v>104</v>
      </c>
      <c r="G81" s="475"/>
    </row>
    <row r="82" customFormat="false" ht="256.5" hidden="false" customHeight="false" outlineLevel="0" collapsed="false">
      <c r="A82" s="471" t="n">
        <v>53</v>
      </c>
      <c r="B82" s="432" t="s">
        <v>3943</v>
      </c>
      <c r="C82" s="434" t="s">
        <v>3854</v>
      </c>
      <c r="D82" s="473" t="s">
        <v>3944</v>
      </c>
      <c r="E82" s="450" t="s">
        <v>3638</v>
      </c>
      <c r="F82" s="392" t="s">
        <v>104</v>
      </c>
      <c r="G82" s="475"/>
    </row>
    <row r="83" customFormat="false" ht="256.5" hidden="false" customHeight="false" outlineLevel="0" collapsed="false">
      <c r="A83" s="471" t="n">
        <v>54</v>
      </c>
      <c r="B83" s="432" t="s">
        <v>3945</v>
      </c>
      <c r="C83" s="434" t="s">
        <v>3856</v>
      </c>
      <c r="D83" s="473" t="s">
        <v>3942</v>
      </c>
      <c r="E83" s="450" t="s">
        <v>3857</v>
      </c>
      <c r="F83" s="392" t="s">
        <v>104</v>
      </c>
      <c r="G83" s="475"/>
    </row>
    <row r="84" customFormat="false" ht="228" hidden="false" customHeight="false" outlineLevel="0" collapsed="false">
      <c r="A84" s="471" t="n">
        <v>55</v>
      </c>
      <c r="B84" s="432" t="s">
        <v>3946</v>
      </c>
      <c r="C84" s="451" t="s">
        <v>3644</v>
      </c>
      <c r="D84" s="473" t="s">
        <v>3947</v>
      </c>
      <c r="E84" s="450" t="s">
        <v>3607</v>
      </c>
      <c r="F84" s="392" t="s">
        <v>104</v>
      </c>
      <c r="G84" s="475"/>
    </row>
    <row r="85" customFormat="false" ht="228" hidden="false" customHeight="false" outlineLevel="0" collapsed="false">
      <c r="A85" s="471" t="n">
        <v>56</v>
      </c>
      <c r="B85" s="432" t="s">
        <v>3948</v>
      </c>
      <c r="C85" s="451" t="s">
        <v>3647</v>
      </c>
      <c r="D85" s="473" t="s">
        <v>3949</v>
      </c>
      <c r="E85" s="450" t="s">
        <v>3649</v>
      </c>
      <c r="F85" s="392" t="s">
        <v>104</v>
      </c>
      <c r="G85" s="475"/>
    </row>
    <row r="86" customFormat="false" ht="14.25" hidden="false" customHeight="false" outlineLevel="0" collapsed="false">
      <c r="F86" s="392"/>
    </row>
    <row r="87" customFormat="false" ht="14.25" hidden="false" customHeight="false" outlineLevel="0" collapsed="false">
      <c r="F87" s="392"/>
    </row>
    <row r="88" customFormat="false" ht="16.35" hidden="false" customHeight="true" outlineLevel="0" collapsed="false">
      <c r="B88" s="481" t="s">
        <v>3293</v>
      </c>
      <c r="C88" s="482" t="s">
        <v>3410</v>
      </c>
      <c r="D88" s="482"/>
      <c r="F88" s="392"/>
    </row>
    <row r="89" customFormat="false" ht="16.35" hidden="false" customHeight="true" outlineLevel="0" collapsed="false">
      <c r="B89" s="481" t="s">
        <v>757</v>
      </c>
      <c r="C89" s="483" t="s">
        <v>3879</v>
      </c>
      <c r="D89" s="483"/>
      <c r="F89" s="392"/>
    </row>
    <row r="90" customFormat="false" ht="16.35" hidden="false" customHeight="true" outlineLevel="0" collapsed="false">
      <c r="B90" s="481" t="s">
        <v>759</v>
      </c>
      <c r="C90" s="483" t="s">
        <v>3296</v>
      </c>
      <c r="D90" s="483"/>
      <c r="F90" s="392"/>
    </row>
    <row r="91" customFormat="false" ht="16.35" hidden="false" customHeight="true" outlineLevel="0" collapsed="false">
      <c r="B91" s="481" t="s">
        <v>761</v>
      </c>
      <c r="C91" s="483" t="s">
        <v>3950</v>
      </c>
      <c r="D91" s="483"/>
      <c r="F91" s="392"/>
    </row>
    <row r="92" customFormat="false" ht="15" hidden="false" customHeight="false" outlineLevel="0" collapsed="false">
      <c r="B92" s="484"/>
      <c r="C92" s="485"/>
      <c r="D92" s="485"/>
      <c r="F92" s="392"/>
    </row>
    <row r="93" customFormat="false" ht="14.25" hidden="false" customHeight="false" outlineLevel="0" collapsed="false">
      <c r="F93" s="392"/>
    </row>
    <row r="94" customFormat="false" ht="135" hidden="false" customHeight="false" outlineLevel="0" collapsed="false">
      <c r="A94" s="471" t="n">
        <v>57</v>
      </c>
      <c r="B94" s="432" t="s">
        <v>3951</v>
      </c>
      <c r="C94" s="434" t="s">
        <v>3820</v>
      </c>
      <c r="D94" s="473" t="s">
        <v>3952</v>
      </c>
      <c r="E94" s="450" t="s">
        <v>3953</v>
      </c>
      <c r="F94" s="392" t="s">
        <v>104</v>
      </c>
      <c r="G94" s="475"/>
    </row>
    <row r="95" customFormat="false" ht="135" hidden="false" customHeight="false" outlineLevel="0" collapsed="false">
      <c r="A95" s="471" t="n">
        <v>58</v>
      </c>
      <c r="B95" s="432" t="s">
        <v>3954</v>
      </c>
      <c r="C95" s="434" t="s">
        <v>3824</v>
      </c>
      <c r="D95" s="473" t="s">
        <v>3955</v>
      </c>
      <c r="E95" s="450" t="s">
        <v>3956</v>
      </c>
      <c r="F95" s="392" t="s">
        <v>104</v>
      </c>
      <c r="G95" s="475"/>
    </row>
    <row r="96" customFormat="false" ht="135" hidden="false" customHeight="false" outlineLevel="0" collapsed="false">
      <c r="A96" s="471" t="n">
        <v>59</v>
      </c>
      <c r="B96" s="432" t="s">
        <v>3957</v>
      </c>
      <c r="C96" s="434" t="s">
        <v>3828</v>
      </c>
      <c r="D96" s="473" t="s">
        <v>3958</v>
      </c>
      <c r="E96" s="450" t="s">
        <v>3959</v>
      </c>
      <c r="F96" s="392" t="s">
        <v>104</v>
      </c>
      <c r="G96" s="475"/>
    </row>
    <row r="97" customFormat="false" ht="135" hidden="false" customHeight="false" outlineLevel="0" collapsed="false">
      <c r="A97" s="471" t="n">
        <v>60</v>
      </c>
      <c r="B97" s="432" t="s">
        <v>3960</v>
      </c>
      <c r="C97" s="434" t="s">
        <v>3831</v>
      </c>
      <c r="D97" s="473" t="s">
        <v>3961</v>
      </c>
      <c r="E97" s="450" t="s">
        <v>3956</v>
      </c>
      <c r="F97" s="392" t="s">
        <v>104</v>
      </c>
      <c r="G97" s="475"/>
    </row>
    <row r="98" customFormat="false" ht="135" hidden="false" customHeight="false" outlineLevel="0" collapsed="false">
      <c r="A98" s="471" t="n">
        <v>61</v>
      </c>
      <c r="B98" s="432" t="s">
        <v>3962</v>
      </c>
      <c r="C98" s="433" t="s">
        <v>3834</v>
      </c>
      <c r="D98" s="473" t="s">
        <v>3963</v>
      </c>
      <c r="E98" s="450" t="s">
        <v>3964</v>
      </c>
      <c r="F98" s="392" t="s">
        <v>28</v>
      </c>
      <c r="G98" s="475"/>
    </row>
    <row r="99" customFormat="false" ht="135" hidden="false" customHeight="false" outlineLevel="0" collapsed="false">
      <c r="A99" s="471" t="n">
        <v>62</v>
      </c>
      <c r="B99" s="432" t="s">
        <v>3965</v>
      </c>
      <c r="C99" s="433" t="s">
        <v>3895</v>
      </c>
      <c r="D99" s="486" t="s">
        <v>3966</v>
      </c>
      <c r="E99" s="450" t="s">
        <v>3967</v>
      </c>
      <c r="F99" s="392" t="s">
        <v>104</v>
      </c>
      <c r="G99" s="475"/>
    </row>
    <row r="100" customFormat="false" ht="120" hidden="false" customHeight="false" outlineLevel="0" collapsed="false">
      <c r="A100" s="471" t="n">
        <v>63</v>
      </c>
      <c r="B100" s="432" t="s">
        <v>3968</v>
      </c>
      <c r="C100" s="433" t="s">
        <v>3841</v>
      </c>
      <c r="D100" s="486" t="s">
        <v>3969</v>
      </c>
      <c r="E100" s="450" t="s">
        <v>3764</v>
      </c>
      <c r="F100" s="392" t="s">
        <v>104</v>
      </c>
      <c r="G100" s="475"/>
    </row>
    <row r="101" customFormat="false" ht="135" hidden="false" customHeight="false" outlineLevel="0" collapsed="false">
      <c r="A101" s="471" t="n">
        <v>64</v>
      </c>
      <c r="B101" s="432" t="s">
        <v>3970</v>
      </c>
      <c r="C101" s="434" t="s">
        <v>3845</v>
      </c>
      <c r="D101" s="473" t="s">
        <v>3971</v>
      </c>
      <c r="E101" s="450" t="s">
        <v>3959</v>
      </c>
      <c r="F101" s="392" t="s">
        <v>104</v>
      </c>
      <c r="G101" s="475"/>
    </row>
    <row r="102" customFormat="false" ht="135" hidden="false" customHeight="false" outlineLevel="0" collapsed="false">
      <c r="A102" s="471" t="n">
        <v>65</v>
      </c>
      <c r="B102" s="432" t="s">
        <v>3972</v>
      </c>
      <c r="C102" s="434" t="s">
        <v>3848</v>
      </c>
      <c r="D102" s="473" t="s">
        <v>3973</v>
      </c>
      <c r="E102" s="450" t="s">
        <v>3956</v>
      </c>
      <c r="F102" s="392" t="s">
        <v>104</v>
      </c>
      <c r="G102" s="475"/>
    </row>
    <row r="103" customFormat="false" ht="120" hidden="false" customHeight="false" outlineLevel="0" collapsed="false">
      <c r="A103" s="471" t="n">
        <v>66</v>
      </c>
      <c r="B103" s="432" t="s">
        <v>3974</v>
      </c>
      <c r="C103" s="434" t="s">
        <v>3851</v>
      </c>
      <c r="D103" s="473" t="s">
        <v>3975</v>
      </c>
      <c r="E103" s="450" t="s">
        <v>3857</v>
      </c>
      <c r="F103" s="392" t="s">
        <v>104</v>
      </c>
      <c r="G103" s="475"/>
    </row>
    <row r="104" customFormat="false" ht="120" hidden="false" customHeight="false" outlineLevel="0" collapsed="false">
      <c r="A104" s="471" t="n">
        <v>67</v>
      </c>
      <c r="B104" s="432" t="s">
        <v>3976</v>
      </c>
      <c r="C104" s="434" t="s">
        <v>3854</v>
      </c>
      <c r="D104" s="473" t="s">
        <v>3977</v>
      </c>
      <c r="E104" s="450" t="s">
        <v>3857</v>
      </c>
      <c r="F104" s="392" t="s">
        <v>104</v>
      </c>
      <c r="G104" s="475"/>
    </row>
    <row r="105" customFormat="false" ht="120" hidden="false" customHeight="false" outlineLevel="0" collapsed="false">
      <c r="A105" s="471" t="n">
        <v>68</v>
      </c>
      <c r="B105" s="432" t="s">
        <v>3978</v>
      </c>
      <c r="C105" s="434" t="s">
        <v>3856</v>
      </c>
      <c r="D105" s="473" t="s">
        <v>3977</v>
      </c>
      <c r="E105" s="450" t="s">
        <v>3857</v>
      </c>
      <c r="F105" s="392" t="s">
        <v>104</v>
      </c>
      <c r="G105" s="475"/>
    </row>
    <row r="106" customFormat="false" ht="135" hidden="false" customHeight="false" outlineLevel="0" collapsed="false">
      <c r="A106" s="471" t="n">
        <v>69</v>
      </c>
      <c r="B106" s="432" t="s">
        <v>3979</v>
      </c>
      <c r="C106" s="451" t="s">
        <v>3644</v>
      </c>
      <c r="D106" s="473" t="s">
        <v>3980</v>
      </c>
      <c r="E106" s="450" t="s">
        <v>3953</v>
      </c>
      <c r="F106" s="392" t="s">
        <v>104</v>
      </c>
      <c r="G106" s="475"/>
    </row>
    <row r="107" customFormat="false" ht="135" hidden="false" customHeight="false" outlineLevel="0" collapsed="false">
      <c r="A107" s="471" t="n">
        <v>70</v>
      </c>
      <c r="B107" s="432" t="s">
        <v>3981</v>
      </c>
      <c r="C107" s="451" t="s">
        <v>3647</v>
      </c>
      <c r="D107" s="473" t="s">
        <v>3982</v>
      </c>
      <c r="E107" s="450" t="s">
        <v>3983</v>
      </c>
      <c r="F107" s="392" t="s">
        <v>104</v>
      </c>
      <c r="G107" s="475"/>
    </row>
  </sheetData>
  <mergeCells count="26">
    <mergeCell ref="A2:G2"/>
    <mergeCell ref="C4:D4"/>
    <mergeCell ref="C5:D5"/>
    <mergeCell ref="A13:A14"/>
    <mergeCell ref="B13:B14"/>
    <mergeCell ref="C13:C14"/>
    <mergeCell ref="D13:D14"/>
    <mergeCell ref="E13:E14"/>
    <mergeCell ref="F13:F14"/>
    <mergeCell ref="G13:G14"/>
    <mergeCell ref="B15:G15"/>
    <mergeCell ref="C40:D40"/>
    <mergeCell ref="C41:D41"/>
    <mergeCell ref="C42:D42"/>
    <mergeCell ref="C43:D43"/>
    <mergeCell ref="C44:D44"/>
    <mergeCell ref="C66:D66"/>
    <mergeCell ref="C67:D67"/>
    <mergeCell ref="C68:D68"/>
    <mergeCell ref="C69:D69"/>
    <mergeCell ref="C70:D70"/>
    <mergeCell ref="C88:D88"/>
    <mergeCell ref="C89:D89"/>
    <mergeCell ref="C90:D90"/>
    <mergeCell ref="C91:D91"/>
    <mergeCell ref="C92:D92"/>
  </mergeCells>
  <conditionalFormatting sqref="F16:F107">
    <cfRule type="expression" priority="2" aboveAverage="0" equalAverage="0" bottom="0" percent="0" rank="0" text="" dxfId="0">
      <formula>NOT(ISERROR(SEARCH("COMPLETED",F16)))</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U39"/>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H14" activeCellId="0" sqref="H14"/>
    </sheetView>
  </sheetViews>
  <sheetFormatPr defaultRowHeight="14.25"/>
  <cols>
    <col collapsed="false" hidden="false" max="1" min="1" style="0" width="20.502024291498"/>
    <col collapsed="false" hidden="false" max="2" min="2" style="116" width="20.502024291498"/>
    <col collapsed="false" hidden="false" max="3" min="3" style="116" width="31.3805668016194"/>
    <col collapsed="false" hidden="false" max="4" min="4" style="117" width="25.1214574898785"/>
    <col collapsed="false" hidden="false" max="5" min="5" style="118" width="21.251012145749"/>
    <col collapsed="false" hidden="true" max="6" min="6" style="118" width="0"/>
    <col collapsed="false" hidden="false" max="7" min="7" style="119" width="25"/>
    <col collapsed="false" hidden="false" max="8" min="8" style="118" width="21.251012145749"/>
    <col collapsed="false" hidden="false" max="1025" min="9" style="118" width="8.50607287449393"/>
  </cols>
  <sheetData>
    <row r="1" s="120" customFormat="true" ht="16.5" hidden="false" customHeight="false" outlineLevel="0" collapsed="false">
      <c r="C1" s="15"/>
      <c r="D1" s="121"/>
      <c r="G1" s="13"/>
      <c r="IU1" s="13"/>
    </row>
    <row r="2" customFormat="false" ht="16.5" hidden="false" customHeight="false" outlineLevel="0" collapsed="false">
      <c r="A2" s="210" t="s">
        <v>3984</v>
      </c>
      <c r="B2" s="210"/>
      <c r="C2" s="210"/>
      <c r="D2" s="210"/>
      <c r="E2" s="210"/>
      <c r="F2" s="210"/>
      <c r="G2" s="210"/>
      <c r="H2" s="210"/>
      <c r="I2" s="0"/>
      <c r="IU2" s="13"/>
    </row>
    <row r="3" customFormat="false" ht="16.5" hidden="false" customHeight="false" outlineLevel="0" collapsed="false">
      <c r="B3" s="15"/>
      <c r="C3" s="121"/>
      <c r="D3" s="0"/>
      <c r="E3" s="0"/>
      <c r="F3" s="0"/>
      <c r="G3" s="0"/>
      <c r="H3" s="0"/>
      <c r="I3" s="0"/>
      <c r="IU3" s="13"/>
    </row>
    <row r="4" customFormat="false" ht="32.25" hidden="false" customHeight="true" outlineLevel="0" collapsed="false">
      <c r="B4" s="123" t="s">
        <v>21</v>
      </c>
      <c r="C4" s="124"/>
      <c r="D4" s="124"/>
      <c r="E4" s="0"/>
      <c r="F4" s="0"/>
      <c r="G4" s="0"/>
      <c r="H4" s="0"/>
      <c r="I4" s="0"/>
      <c r="IU4" s="13"/>
    </row>
    <row r="5" customFormat="false" ht="13.9" hidden="false" customHeight="true" outlineLevel="0" collapsed="false">
      <c r="B5" s="123" t="s">
        <v>22</v>
      </c>
      <c r="C5" s="229" t="s">
        <v>356</v>
      </c>
      <c r="D5" s="229"/>
      <c r="E5" s="0"/>
      <c r="F5" s="0"/>
      <c r="G5" s="0"/>
      <c r="H5" s="0"/>
      <c r="I5" s="0"/>
      <c r="IU5" s="13"/>
    </row>
    <row r="6" customFormat="false" ht="16.5" hidden="false" customHeight="false" outlineLevel="0" collapsed="false">
      <c r="B6" s="15"/>
      <c r="C6" s="121"/>
      <c r="D6" s="0"/>
      <c r="E6" s="0"/>
      <c r="F6" s="0"/>
      <c r="G6" s="0"/>
      <c r="H6" s="0"/>
      <c r="I6" s="0"/>
      <c r="IU6" s="13"/>
    </row>
    <row r="7" customFormat="false" ht="28.5" hidden="false" customHeight="false" outlineLevel="0" collapsed="false">
      <c r="B7" s="487" t="s">
        <v>103</v>
      </c>
      <c r="C7" s="216" t="n">
        <f aca="false">COUNTIF(G14:G96,"&lt;&gt;")</f>
        <v>22</v>
      </c>
      <c r="D7" s="0"/>
      <c r="E7" s="0"/>
      <c r="F7" s="0"/>
      <c r="G7" s="0"/>
      <c r="H7" s="0"/>
      <c r="I7" s="0"/>
      <c r="IU7" s="13"/>
    </row>
    <row r="8" customFormat="false" ht="16.5" hidden="false" customHeight="false" outlineLevel="0" collapsed="false">
      <c r="B8" s="202" t="s">
        <v>104</v>
      </c>
      <c r="C8" s="218" t="n">
        <f aca="false">COUNTIF(G14:G115,"COMPLETED")</f>
        <v>0</v>
      </c>
      <c r="D8" s="0"/>
      <c r="E8" s="0"/>
      <c r="F8" s="0"/>
      <c r="G8" s="0"/>
      <c r="H8" s="0"/>
      <c r="I8" s="0"/>
      <c r="IU8" s="13"/>
    </row>
    <row r="9" customFormat="false" ht="16.5" hidden="false" customHeight="false" outlineLevel="0" collapsed="false">
      <c r="B9" s="203" t="s">
        <v>105</v>
      </c>
      <c r="C9" s="220" t="n">
        <f aca="false">COUNTIF(G14:G115,"Not Started")</f>
        <v>0</v>
      </c>
      <c r="D9" s="0"/>
      <c r="E9" s="0"/>
      <c r="F9" s="0"/>
      <c r="G9" s="0"/>
      <c r="H9" s="0"/>
      <c r="I9" s="0"/>
      <c r="IU9" s="13"/>
    </row>
    <row r="10" customFormat="false" ht="19.7" hidden="false" customHeight="true" outlineLevel="0" collapsed="false">
      <c r="B10" s="204" t="s">
        <v>106</v>
      </c>
      <c r="C10" s="222" t="n">
        <f aca="false">COUNTIF(G14:G115,"Not Automatable")</f>
        <v>22</v>
      </c>
      <c r="D10" s="0"/>
      <c r="E10" s="0"/>
      <c r="F10" s="0"/>
      <c r="G10" s="0"/>
      <c r="H10" s="0"/>
      <c r="I10" s="0"/>
      <c r="IU10" s="13"/>
    </row>
    <row r="11" customFormat="false" ht="16.5" hidden="false" customHeight="false" outlineLevel="0" collapsed="false">
      <c r="B11" s="250" t="s">
        <v>144</v>
      </c>
      <c r="C11" s="159" t="n">
        <f aca="false">COUNTIF(G14:G115,"ACVP")</f>
        <v>0</v>
      </c>
      <c r="D11" s="0"/>
      <c r="E11" s="0"/>
      <c r="F11" s="0"/>
      <c r="G11" s="0"/>
      <c r="H11" s="0"/>
      <c r="I11" s="0"/>
      <c r="IU11" s="13"/>
    </row>
    <row r="12" customFormat="false" ht="16.5" hidden="false" customHeight="false" outlineLevel="0" collapsed="false">
      <c r="B12" s="0"/>
      <c r="C12" s="0"/>
      <c r="D12" s="121"/>
      <c r="E12" s="0"/>
      <c r="F12" s="0"/>
      <c r="G12" s="0"/>
      <c r="H12" s="0"/>
      <c r="I12" s="0"/>
      <c r="IU12" s="13"/>
    </row>
    <row r="13" customFormat="false" ht="28.5" hidden="false" customHeight="false" outlineLevel="0" collapsed="false">
      <c r="A13" s="134" t="s">
        <v>638</v>
      </c>
      <c r="B13" s="134" t="s">
        <v>108</v>
      </c>
      <c r="C13" s="134" t="s">
        <v>110</v>
      </c>
      <c r="D13" s="158" t="s">
        <v>109</v>
      </c>
      <c r="E13" s="137" t="s">
        <v>111</v>
      </c>
      <c r="F13" s="137" t="s">
        <v>112</v>
      </c>
      <c r="G13" s="138" t="s">
        <v>113</v>
      </c>
      <c r="H13" s="137" t="s">
        <v>115</v>
      </c>
      <c r="I13" s="0"/>
      <c r="IU13" s="13"/>
    </row>
    <row r="14" customFormat="false" ht="33.2" hidden="false" customHeight="true" outlineLevel="0" collapsed="false">
      <c r="A14" s="139" t="n">
        <v>1</v>
      </c>
      <c r="B14" s="139" t="s">
        <v>3985</v>
      </c>
      <c r="C14" s="139" t="s">
        <v>3986</v>
      </c>
      <c r="D14" s="488" t="s">
        <v>72</v>
      </c>
      <c r="E14" s="141" t="s">
        <v>3987</v>
      </c>
      <c r="F14" s="148"/>
      <c r="G14" s="489" t="s">
        <v>28</v>
      </c>
      <c r="H14" s="141" t="s">
        <v>3988</v>
      </c>
      <c r="I14" s="0"/>
    </row>
    <row r="15" customFormat="false" ht="36.75" hidden="false" customHeight="true" outlineLevel="0" collapsed="false">
      <c r="A15" s="139" t="n">
        <v>2</v>
      </c>
      <c r="B15" s="139" t="s">
        <v>3989</v>
      </c>
      <c r="C15" s="139"/>
      <c r="D15" s="488" t="s">
        <v>3990</v>
      </c>
      <c r="E15" s="141" t="s">
        <v>3991</v>
      </c>
      <c r="F15" s="148"/>
      <c r="G15" s="489" t="s">
        <v>28</v>
      </c>
      <c r="H15" s="141" t="s">
        <v>3988</v>
      </c>
      <c r="I15" s="0"/>
    </row>
    <row r="16" customFormat="false" ht="40.15" hidden="false" customHeight="true" outlineLevel="0" collapsed="false">
      <c r="A16" s="139" t="n">
        <v>3</v>
      </c>
      <c r="B16" s="139" t="s">
        <v>3992</v>
      </c>
      <c r="C16" s="139"/>
      <c r="D16" s="490" t="s">
        <v>3993</v>
      </c>
      <c r="E16" s="141" t="s">
        <v>3994</v>
      </c>
      <c r="F16" s="148"/>
      <c r="G16" s="489" t="s">
        <v>28</v>
      </c>
      <c r="H16" s="141" t="s">
        <v>3988</v>
      </c>
      <c r="I16" s="0"/>
    </row>
    <row r="17" customFormat="false" ht="54" hidden="false" customHeight="true" outlineLevel="0" collapsed="false">
      <c r="A17" s="139" t="n">
        <v>4</v>
      </c>
      <c r="B17" s="139" t="s">
        <v>3995</v>
      </c>
      <c r="C17" s="139" t="s">
        <v>3996</v>
      </c>
      <c r="D17" s="488" t="s">
        <v>72</v>
      </c>
      <c r="E17" s="141" t="s">
        <v>3997</v>
      </c>
      <c r="F17" s="141"/>
      <c r="G17" s="489" t="s">
        <v>28</v>
      </c>
      <c r="H17" s="141" t="s">
        <v>3988</v>
      </c>
      <c r="I17" s="0"/>
    </row>
    <row r="18" customFormat="false" ht="54" hidden="false" customHeight="true" outlineLevel="0" collapsed="false">
      <c r="A18" s="139" t="n">
        <v>5</v>
      </c>
      <c r="B18" s="139" t="s">
        <v>3998</v>
      </c>
      <c r="C18" s="139"/>
      <c r="D18" s="488" t="s">
        <v>3990</v>
      </c>
      <c r="E18" s="141" t="s">
        <v>3999</v>
      </c>
      <c r="F18" s="141"/>
      <c r="G18" s="489" t="s">
        <v>28</v>
      </c>
      <c r="H18" s="141" t="s">
        <v>3988</v>
      </c>
      <c r="I18" s="0"/>
    </row>
    <row r="19" customFormat="false" ht="45.95" hidden="false" customHeight="true" outlineLevel="0" collapsed="false">
      <c r="A19" s="139" t="n">
        <v>6</v>
      </c>
      <c r="B19" s="139" t="s">
        <v>4000</v>
      </c>
      <c r="C19" s="139"/>
      <c r="D19" s="490" t="s">
        <v>3993</v>
      </c>
      <c r="E19" s="141" t="s">
        <v>4001</v>
      </c>
      <c r="F19" s="141"/>
      <c r="G19" s="489" t="s">
        <v>28</v>
      </c>
      <c r="H19" s="141" t="s">
        <v>3988</v>
      </c>
      <c r="I19" s="0"/>
    </row>
    <row r="20" customFormat="false" ht="45" hidden="false" customHeight="true" outlineLevel="0" collapsed="false">
      <c r="A20" s="139" t="n">
        <v>7</v>
      </c>
      <c r="B20" s="139" t="s">
        <v>4002</v>
      </c>
      <c r="C20" s="139" t="s">
        <v>4003</v>
      </c>
      <c r="D20" s="488" t="s">
        <v>72</v>
      </c>
      <c r="E20" s="141" t="s">
        <v>4004</v>
      </c>
      <c r="F20" s="141"/>
      <c r="G20" s="489" t="s">
        <v>28</v>
      </c>
      <c r="H20" s="141" t="s">
        <v>3988</v>
      </c>
      <c r="I20" s="0"/>
    </row>
    <row r="21" customFormat="false" ht="61.7" hidden="false" customHeight="true" outlineLevel="0" collapsed="false">
      <c r="A21" s="139" t="n">
        <v>8</v>
      </c>
      <c r="B21" s="139" t="s">
        <v>4005</v>
      </c>
      <c r="C21" s="139"/>
      <c r="D21" s="488" t="s">
        <v>3990</v>
      </c>
      <c r="E21" s="141" t="s">
        <v>4006</v>
      </c>
      <c r="F21" s="141"/>
      <c r="G21" s="489" t="s">
        <v>28</v>
      </c>
      <c r="H21" s="141" t="s">
        <v>3988</v>
      </c>
      <c r="I21" s="0"/>
    </row>
    <row r="22" customFormat="false" ht="65.65" hidden="false" customHeight="true" outlineLevel="0" collapsed="false">
      <c r="A22" s="139" t="n">
        <v>9</v>
      </c>
      <c r="B22" s="139" t="s">
        <v>4007</v>
      </c>
      <c r="C22" s="139"/>
      <c r="D22" s="490" t="s">
        <v>3993</v>
      </c>
      <c r="E22" s="141" t="s">
        <v>4008</v>
      </c>
      <c r="F22" s="141"/>
      <c r="G22" s="489" t="s">
        <v>28</v>
      </c>
      <c r="H22" s="141" t="s">
        <v>3988</v>
      </c>
      <c r="I22" s="0"/>
    </row>
    <row r="23" customFormat="false" ht="88.7" hidden="false" customHeight="true" outlineLevel="0" collapsed="false">
      <c r="A23" s="139" t="n">
        <v>10</v>
      </c>
      <c r="B23" s="139" t="s">
        <v>4009</v>
      </c>
      <c r="C23" s="139" t="s">
        <v>4010</v>
      </c>
      <c r="D23" s="488" t="s">
        <v>72</v>
      </c>
      <c r="E23" s="141" t="s">
        <v>4011</v>
      </c>
      <c r="F23" s="141"/>
      <c r="G23" s="489" t="s">
        <v>28</v>
      </c>
      <c r="H23" s="141" t="s">
        <v>3988</v>
      </c>
      <c r="I23" s="0"/>
    </row>
    <row r="24" customFormat="false" ht="15.75" hidden="false" customHeight="true" outlineLevel="0" collapsed="false">
      <c r="A24" s="139" t="n">
        <v>11</v>
      </c>
      <c r="B24" s="139" t="s">
        <v>4012</v>
      </c>
      <c r="C24" s="139" t="s">
        <v>4013</v>
      </c>
      <c r="D24" s="488" t="s">
        <v>72</v>
      </c>
      <c r="E24" s="491" t="s">
        <v>4014</v>
      </c>
      <c r="F24" s="491"/>
      <c r="G24" s="489" t="s">
        <v>28</v>
      </c>
      <c r="H24" s="491" t="s">
        <v>3988</v>
      </c>
      <c r="I24" s="0"/>
    </row>
    <row r="25" customFormat="false" ht="14.25" hidden="false" customHeight="false" outlineLevel="0" collapsed="false">
      <c r="A25" s="139"/>
      <c r="B25" s="139"/>
      <c r="C25" s="139"/>
      <c r="D25" s="488" t="s">
        <v>72</v>
      </c>
      <c r="E25" s="491"/>
      <c r="F25" s="491"/>
      <c r="G25" s="489"/>
      <c r="H25" s="491"/>
      <c r="I25" s="0"/>
    </row>
    <row r="26" customFormat="false" ht="36" hidden="false" customHeight="true" outlineLevel="0" collapsed="false">
      <c r="A26" s="139"/>
      <c r="B26" s="139"/>
      <c r="C26" s="139"/>
      <c r="D26" s="488" t="s">
        <v>72</v>
      </c>
      <c r="E26" s="491"/>
      <c r="F26" s="491"/>
      <c r="G26" s="489"/>
      <c r="H26" s="491"/>
      <c r="I26" s="0"/>
    </row>
    <row r="27" customFormat="false" ht="231" hidden="false" customHeight="false" outlineLevel="0" collapsed="false">
      <c r="A27" s="139" t="n">
        <v>12</v>
      </c>
      <c r="B27" s="139" t="s">
        <v>4015</v>
      </c>
      <c r="C27" s="139" t="s">
        <v>4016</v>
      </c>
      <c r="D27" s="488" t="s">
        <v>72</v>
      </c>
      <c r="E27" s="141" t="s">
        <v>4017</v>
      </c>
      <c r="F27" s="141"/>
      <c r="G27" s="489" t="s">
        <v>28</v>
      </c>
      <c r="H27" s="141" t="s">
        <v>3988</v>
      </c>
      <c r="I27" s="0"/>
    </row>
    <row r="28" customFormat="false" ht="231" hidden="false" customHeight="false" outlineLevel="0" collapsed="false">
      <c r="A28" s="139" t="n">
        <v>13</v>
      </c>
      <c r="B28" s="139" t="s">
        <v>4018</v>
      </c>
      <c r="C28" s="492" t="s">
        <v>4019</v>
      </c>
      <c r="D28" s="488" t="s">
        <v>72</v>
      </c>
      <c r="E28" s="141" t="s">
        <v>4020</v>
      </c>
      <c r="F28" s="141"/>
      <c r="G28" s="489" t="s">
        <v>28</v>
      </c>
      <c r="H28" s="141" t="s">
        <v>3988</v>
      </c>
      <c r="I28" s="0"/>
    </row>
    <row r="29" customFormat="false" ht="181.5" hidden="false" customHeight="false" outlineLevel="0" collapsed="false">
      <c r="A29" s="139" t="n">
        <v>14</v>
      </c>
      <c r="B29" s="139" t="s">
        <v>4021</v>
      </c>
      <c r="C29" s="139" t="s">
        <v>4022</v>
      </c>
      <c r="D29" s="488" t="s">
        <v>3990</v>
      </c>
      <c r="E29" s="141" t="s">
        <v>4023</v>
      </c>
      <c r="F29" s="141"/>
      <c r="G29" s="489" t="s">
        <v>28</v>
      </c>
      <c r="H29" s="141" t="s">
        <v>3988</v>
      </c>
      <c r="I29" s="0"/>
    </row>
    <row r="30" customFormat="false" ht="138.95" hidden="false" customHeight="true" outlineLevel="0" collapsed="false">
      <c r="A30" s="139" t="n">
        <v>15</v>
      </c>
      <c r="B30" s="139" t="s">
        <v>4024</v>
      </c>
      <c r="C30" s="139" t="s">
        <v>4025</v>
      </c>
      <c r="D30" s="488" t="s">
        <v>72</v>
      </c>
      <c r="E30" s="141" t="s">
        <v>4026</v>
      </c>
      <c r="F30" s="141"/>
      <c r="G30" s="489" t="s">
        <v>28</v>
      </c>
      <c r="H30" s="141" t="s">
        <v>3988</v>
      </c>
      <c r="I30" s="0"/>
    </row>
    <row r="31" customFormat="false" ht="214.5" hidden="false" customHeight="false" outlineLevel="0" collapsed="false">
      <c r="A31" s="139" t="n">
        <v>16</v>
      </c>
      <c r="B31" s="139" t="s">
        <v>4027</v>
      </c>
      <c r="C31" s="492" t="s">
        <v>4028</v>
      </c>
      <c r="D31" s="488" t="s">
        <v>72</v>
      </c>
      <c r="E31" s="141" t="s">
        <v>4029</v>
      </c>
      <c r="F31" s="141"/>
      <c r="G31" s="489" t="s">
        <v>28</v>
      </c>
      <c r="H31" s="141" t="s">
        <v>3988</v>
      </c>
      <c r="I31" s="493"/>
    </row>
    <row r="32" customFormat="false" ht="297" hidden="false" customHeight="false" outlineLevel="0" collapsed="false">
      <c r="A32" s="139" t="n">
        <v>17</v>
      </c>
      <c r="B32" s="139" t="s">
        <v>4030</v>
      </c>
      <c r="C32" s="139" t="s">
        <v>4031</v>
      </c>
      <c r="D32" s="488" t="s">
        <v>72</v>
      </c>
      <c r="E32" s="142" t="s">
        <v>4032</v>
      </c>
      <c r="F32" s="141"/>
      <c r="G32" s="489" t="s">
        <v>28</v>
      </c>
      <c r="H32" s="141" t="s">
        <v>3988</v>
      </c>
      <c r="I32" s="493"/>
    </row>
    <row r="33" customFormat="false" ht="198" hidden="false" customHeight="false" outlineLevel="0" collapsed="false">
      <c r="A33" s="139" t="n">
        <v>18</v>
      </c>
      <c r="B33" s="139" t="s">
        <v>4033</v>
      </c>
      <c r="C33" s="139" t="s">
        <v>4034</v>
      </c>
      <c r="D33" s="488" t="s">
        <v>72</v>
      </c>
      <c r="E33" s="141" t="s">
        <v>4035</v>
      </c>
      <c r="F33" s="141"/>
      <c r="G33" s="489" t="s">
        <v>28</v>
      </c>
      <c r="H33" s="141" t="s">
        <v>3988</v>
      </c>
    </row>
    <row r="34" customFormat="false" ht="313.5" hidden="false" customHeight="false" outlineLevel="0" collapsed="false">
      <c r="A34" s="139" t="n">
        <v>19</v>
      </c>
      <c r="B34" s="139" t="s">
        <v>4036</v>
      </c>
      <c r="C34" s="492" t="s">
        <v>4037</v>
      </c>
      <c r="D34" s="488" t="s">
        <v>72</v>
      </c>
      <c r="E34" s="141" t="s">
        <v>4038</v>
      </c>
      <c r="F34" s="494"/>
      <c r="G34" s="489" t="s">
        <v>28</v>
      </c>
      <c r="H34" s="141" t="s">
        <v>3988</v>
      </c>
    </row>
    <row r="35" customFormat="false" ht="346.5" hidden="false" customHeight="false" outlineLevel="0" collapsed="false">
      <c r="A35" s="139" t="n">
        <v>20</v>
      </c>
      <c r="B35" s="139" t="s">
        <v>4039</v>
      </c>
      <c r="C35" s="495" t="s">
        <v>4040</v>
      </c>
      <c r="D35" s="488" t="s">
        <v>72</v>
      </c>
      <c r="E35" s="141" t="s">
        <v>4041</v>
      </c>
      <c r="F35" s="494"/>
      <c r="G35" s="489" t="s">
        <v>28</v>
      </c>
      <c r="H35" s="141" t="s">
        <v>3988</v>
      </c>
    </row>
    <row r="36" customFormat="false" ht="247.5" hidden="false" customHeight="false" outlineLevel="0" collapsed="false">
      <c r="A36" s="139" t="n">
        <v>21</v>
      </c>
      <c r="B36" s="139" t="s">
        <v>4042</v>
      </c>
      <c r="C36" s="492" t="s">
        <v>4043</v>
      </c>
      <c r="D36" s="488" t="s">
        <v>72</v>
      </c>
      <c r="E36" s="141" t="s">
        <v>4044</v>
      </c>
      <c r="F36" s="494"/>
      <c r="G36" s="489" t="s">
        <v>28</v>
      </c>
      <c r="H36" s="141" t="s">
        <v>3988</v>
      </c>
    </row>
    <row r="37" customFormat="false" ht="313.5" hidden="false" customHeight="false" outlineLevel="0" collapsed="false">
      <c r="A37" s="139" t="n">
        <v>22</v>
      </c>
      <c r="B37" s="139" t="s">
        <v>4045</v>
      </c>
      <c r="C37" s="496" t="s">
        <v>4046</v>
      </c>
      <c r="D37" s="488" t="s">
        <v>72</v>
      </c>
      <c r="E37" s="494" t="s">
        <v>4047</v>
      </c>
      <c r="F37" s="141"/>
      <c r="G37" s="489" t="s">
        <v>28</v>
      </c>
      <c r="H37" s="141" t="s">
        <v>3988</v>
      </c>
    </row>
    <row r="39" customFormat="false" ht="128.25" hidden="false" customHeight="false" outlineLevel="0" collapsed="false">
      <c r="A39" s="200" t="s">
        <v>4048</v>
      </c>
    </row>
  </sheetData>
  <mergeCells count="14">
    <mergeCell ref="A2:H2"/>
    <mergeCell ref="C4:D4"/>
    <mergeCell ref="C5:D5"/>
    <mergeCell ref="C14:C16"/>
    <mergeCell ref="C17:C19"/>
    <mergeCell ref="C20:C22"/>
    <mergeCell ref="A24:A26"/>
    <mergeCell ref="B24:B26"/>
    <mergeCell ref="C24:C26"/>
    <mergeCell ref="D24:D26"/>
    <mergeCell ref="E24:E26"/>
    <mergeCell ref="F24:F26"/>
    <mergeCell ref="G24:G26"/>
    <mergeCell ref="H24:H26"/>
  </mergeCells>
  <conditionalFormatting sqref="G1375:G65517">
    <cfRule type="cellIs" priority="2" operator="equal" aboveAverage="0" equalAverage="0" bottom="0" percent="0" rank="0" text="" dxfId="0">
      <formula>"TBD"</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H44"/>
  <sheetViews>
    <sheetView windowProtection="false" showFormulas="false" showGridLines="true" showRowColHeaders="true" showZeros="true" rightToLeft="false" tabSelected="false" showOutlineSymbols="true" defaultGridColor="true" view="normal" topLeftCell="A4" colorId="64" zoomScale="66" zoomScaleNormal="66" zoomScalePageLayoutView="100" workbookViewId="0">
      <selection pane="topLeft" activeCell="C10" activeCellId="0" sqref="C10"/>
    </sheetView>
  </sheetViews>
  <sheetFormatPr defaultRowHeight="14.25"/>
  <cols>
    <col collapsed="false" hidden="false" max="1" min="1" style="0" width="20.3724696356275"/>
    <col collapsed="false" hidden="false" max="2" min="2" style="167" width="24"/>
    <col collapsed="false" hidden="false" max="3" min="3" style="117" width="49.3765182186235"/>
    <col collapsed="false" hidden="false" max="5" min="4" style="117" width="44.9959514170041"/>
    <col collapsed="false" hidden="false" max="6" min="6" style="116" width="24.8744939271255"/>
    <col collapsed="false" hidden="false" max="7" min="7" style="116" width="61.502024291498"/>
    <col collapsed="false" hidden="false" max="1025" min="8" style="8" width="8.62753036437247"/>
  </cols>
  <sheetData>
    <row r="1" s="309" customFormat="true" ht="16.5" hidden="false" customHeight="false" outlineLevel="0" collapsed="false">
      <c r="A1" s="120"/>
      <c r="B1" s="120"/>
      <c r="C1" s="120"/>
      <c r="D1" s="120"/>
      <c r="E1" s="120"/>
      <c r="F1" s="120"/>
      <c r="G1" s="120"/>
      <c r="H1" s="120"/>
    </row>
    <row r="2" customFormat="false" ht="14.25" hidden="false" customHeight="false" outlineLevel="0" collapsed="false">
      <c r="A2" s="210" t="s">
        <v>4049</v>
      </c>
      <c r="B2" s="210"/>
      <c r="C2" s="210"/>
      <c r="D2" s="210"/>
      <c r="E2" s="210"/>
      <c r="F2" s="210"/>
      <c r="G2" s="210"/>
    </row>
    <row r="3" customFormat="false" ht="16.5" hidden="false" customHeight="false" outlineLevel="0" collapsed="false">
      <c r="A3" s="310"/>
      <c r="B3" s="311"/>
      <c r="C3" s="311"/>
      <c r="D3" s="120"/>
      <c r="E3" s="120"/>
      <c r="F3" s="120"/>
      <c r="G3" s="0"/>
    </row>
    <row r="4" customFormat="false" ht="16.5" hidden="false" customHeight="false" outlineLevel="0" collapsed="false">
      <c r="A4" s="230"/>
      <c r="B4" s="123" t="s">
        <v>21</v>
      </c>
      <c r="C4" s="124"/>
      <c r="D4" s="124"/>
      <c r="E4" s="497"/>
      <c r="F4" s="120"/>
      <c r="G4" s="161"/>
    </row>
    <row r="5" customFormat="false" ht="16.9" hidden="false" customHeight="true" outlineLevel="0" collapsed="false">
      <c r="A5" s="230"/>
      <c r="B5" s="123" t="s">
        <v>22</v>
      </c>
      <c r="C5" s="229" t="s">
        <v>356</v>
      </c>
      <c r="D5" s="229"/>
      <c r="E5" s="498"/>
      <c r="F5" s="120"/>
      <c r="G5" s="161"/>
    </row>
    <row r="6" customFormat="false" ht="16.5" hidden="false" customHeight="false" outlineLevel="0" collapsed="false">
      <c r="A6" s="310"/>
      <c r="B6" s="311"/>
      <c r="C6" s="311"/>
      <c r="D6" s="120"/>
      <c r="E6" s="120"/>
      <c r="F6" s="120"/>
      <c r="G6" s="120"/>
    </row>
    <row r="7" customFormat="false" ht="16.5" hidden="false" customHeight="false" outlineLevel="0" collapsed="false">
      <c r="A7" s="310"/>
      <c r="B7" s="215" t="s">
        <v>103</v>
      </c>
      <c r="C7" s="312" t="n">
        <f aca="false">COUNTIF(F14:F170,"&lt;&gt;")</f>
        <v>31</v>
      </c>
      <c r="D7" s="120"/>
      <c r="E7" s="120"/>
      <c r="F7" s="120"/>
      <c r="G7" s="120"/>
    </row>
    <row r="8" customFormat="false" ht="16.5" hidden="false" customHeight="false" outlineLevel="0" collapsed="false">
      <c r="A8" s="310"/>
      <c r="B8" s="202" t="s">
        <v>104</v>
      </c>
      <c r="C8" s="218" t="n">
        <f aca="false">COUNTIF(F14:F115,"COMPLETED")</f>
        <v>0</v>
      </c>
      <c r="D8" s="120"/>
      <c r="E8" s="120"/>
      <c r="F8" s="120"/>
      <c r="G8" s="120"/>
    </row>
    <row r="9" customFormat="false" ht="16.5" hidden="false" customHeight="false" outlineLevel="0" collapsed="false">
      <c r="A9" s="310"/>
      <c r="B9" s="203" t="s">
        <v>105</v>
      </c>
      <c r="C9" s="220" t="n">
        <f aca="false">COUNTIF(F14:F115,"Not Started")</f>
        <v>6</v>
      </c>
      <c r="D9" s="120"/>
      <c r="E9" s="120"/>
      <c r="F9" s="120"/>
      <c r="G9" s="120"/>
    </row>
    <row r="10" customFormat="false" ht="16.5" hidden="false" customHeight="false" outlineLevel="0" collapsed="false">
      <c r="A10" s="310"/>
      <c r="B10" s="204" t="s">
        <v>106</v>
      </c>
      <c r="C10" s="222" t="n">
        <f aca="false">COUNTIF(F14:F115,"Not Automatable")</f>
        <v>25</v>
      </c>
      <c r="D10" s="120"/>
      <c r="E10" s="120"/>
      <c r="F10" s="120"/>
      <c r="G10" s="120"/>
    </row>
    <row r="11" customFormat="false" ht="16.5" hidden="false" customHeight="false" outlineLevel="0" collapsed="false">
      <c r="A11" s="310"/>
      <c r="B11" s="250" t="s">
        <v>144</v>
      </c>
      <c r="C11" s="159" t="n">
        <f aca="false">COUNTIF(F14:F115,"ACVP")</f>
        <v>0</v>
      </c>
      <c r="D11" s="120"/>
      <c r="E11" s="120"/>
      <c r="F11" s="120"/>
      <c r="G11" s="120"/>
    </row>
    <row r="12" customFormat="false" ht="16.5" hidden="false" customHeight="false" outlineLevel="0" collapsed="false">
      <c r="A12" s="499"/>
      <c r="B12" s="257"/>
      <c r="C12" s="257"/>
      <c r="D12" s="257"/>
      <c r="E12" s="257"/>
      <c r="F12" s="257"/>
      <c r="G12" s="257"/>
    </row>
    <row r="13" customFormat="false" ht="16.5" hidden="false" customHeight="false" outlineLevel="0" collapsed="false">
      <c r="A13" s="500" t="s">
        <v>638</v>
      </c>
      <c r="B13" s="500" t="s">
        <v>577</v>
      </c>
      <c r="C13" s="501" t="s">
        <v>578</v>
      </c>
      <c r="D13" s="501" t="s">
        <v>579</v>
      </c>
      <c r="E13" s="501" t="s">
        <v>580</v>
      </c>
      <c r="F13" s="502" t="s">
        <v>113</v>
      </c>
      <c r="G13" s="502" t="s">
        <v>115</v>
      </c>
    </row>
    <row r="14" customFormat="false" ht="148.5" hidden="false" customHeight="false" outlineLevel="0" collapsed="false">
      <c r="A14" s="164" t="n">
        <v>1</v>
      </c>
      <c r="B14" s="164" t="s">
        <v>4050</v>
      </c>
      <c r="C14" s="165" t="s">
        <v>4051</v>
      </c>
      <c r="D14" s="165" t="s">
        <v>4052</v>
      </c>
      <c r="E14" s="503" t="s">
        <v>4053</v>
      </c>
      <c r="F14" s="143" t="s">
        <v>28</v>
      </c>
      <c r="G14" s="165" t="s">
        <v>4054</v>
      </c>
    </row>
    <row r="15" customFormat="false" ht="115.5" hidden="false" customHeight="false" outlineLevel="0" collapsed="false">
      <c r="A15" s="164" t="n">
        <v>2</v>
      </c>
      <c r="B15" s="164" t="s">
        <v>4055</v>
      </c>
      <c r="C15" s="165" t="s">
        <v>4056</v>
      </c>
      <c r="D15" s="165" t="s">
        <v>4057</v>
      </c>
      <c r="E15" s="503" t="s">
        <v>4058</v>
      </c>
      <c r="F15" s="143" t="s">
        <v>28</v>
      </c>
      <c r="G15" s="165" t="s">
        <v>4059</v>
      </c>
    </row>
    <row r="16" customFormat="false" ht="135" hidden="false" customHeight="false" outlineLevel="0" collapsed="false">
      <c r="A16" s="164" t="n">
        <v>3</v>
      </c>
      <c r="B16" s="164" t="s">
        <v>4060</v>
      </c>
      <c r="C16" s="165" t="s">
        <v>4061</v>
      </c>
      <c r="D16" s="165" t="s">
        <v>4062</v>
      </c>
      <c r="E16" s="503" t="s">
        <v>4053</v>
      </c>
      <c r="F16" s="143" t="s">
        <v>28</v>
      </c>
      <c r="G16" s="165" t="s">
        <v>4063</v>
      </c>
    </row>
    <row r="17" customFormat="false" ht="102" hidden="false" customHeight="false" outlineLevel="0" collapsed="false">
      <c r="A17" s="164" t="n">
        <v>4</v>
      </c>
      <c r="B17" s="164" t="s">
        <v>4064</v>
      </c>
      <c r="C17" s="165" t="s">
        <v>4065</v>
      </c>
      <c r="D17" s="165" t="s">
        <v>4066</v>
      </c>
      <c r="E17" s="503" t="s">
        <v>4067</v>
      </c>
      <c r="F17" s="143" t="s">
        <v>28</v>
      </c>
      <c r="G17" s="165" t="s">
        <v>4068</v>
      </c>
    </row>
    <row r="18" customFormat="false" ht="128.1" hidden="false" customHeight="true" outlineLevel="0" collapsed="false">
      <c r="A18" s="164" t="n">
        <v>5</v>
      </c>
      <c r="B18" s="164" t="s">
        <v>4069</v>
      </c>
      <c r="C18" s="165" t="s">
        <v>4070</v>
      </c>
      <c r="D18" s="165" t="s">
        <v>4071</v>
      </c>
      <c r="E18" s="503" t="s">
        <v>4072</v>
      </c>
      <c r="F18" s="143" t="s">
        <v>28</v>
      </c>
      <c r="G18" s="257" t="s">
        <v>4073</v>
      </c>
    </row>
    <row r="19" customFormat="false" ht="165" hidden="false" customHeight="false" outlineLevel="0" collapsed="false">
      <c r="A19" s="164" t="n">
        <v>6</v>
      </c>
      <c r="B19" s="164" t="s">
        <v>4074</v>
      </c>
      <c r="C19" s="165" t="s">
        <v>4075</v>
      </c>
      <c r="D19" s="165" t="s">
        <v>4076</v>
      </c>
      <c r="E19" s="503" t="s">
        <v>4077</v>
      </c>
      <c r="F19" s="143" t="s">
        <v>28</v>
      </c>
      <c r="G19" s="257" t="s">
        <v>4078</v>
      </c>
    </row>
    <row r="20" customFormat="false" ht="198" hidden="false" customHeight="false" outlineLevel="0" collapsed="false">
      <c r="A20" s="164" t="n">
        <v>7</v>
      </c>
      <c r="B20" s="164" t="s">
        <v>4079</v>
      </c>
      <c r="C20" s="165" t="s">
        <v>4080</v>
      </c>
      <c r="D20" s="165" t="s">
        <v>4081</v>
      </c>
      <c r="E20" s="503" t="s">
        <v>4082</v>
      </c>
      <c r="F20" s="143" t="s">
        <v>28</v>
      </c>
      <c r="G20" s="257" t="s">
        <v>4083</v>
      </c>
    </row>
    <row r="21" customFormat="false" ht="99" hidden="false" customHeight="false" outlineLevel="0" collapsed="false">
      <c r="A21" s="164" t="n">
        <v>8</v>
      </c>
      <c r="B21" s="164" t="s">
        <v>4084</v>
      </c>
      <c r="C21" s="165" t="s">
        <v>4085</v>
      </c>
      <c r="D21" s="165" t="s">
        <v>4086</v>
      </c>
      <c r="E21" s="503" t="s">
        <v>4087</v>
      </c>
      <c r="F21" s="143" t="s">
        <v>26</v>
      </c>
      <c r="G21" s="257"/>
    </row>
    <row r="22" customFormat="false" ht="82.5" hidden="false" customHeight="false" outlineLevel="0" collapsed="false">
      <c r="A22" s="164" t="n">
        <v>9</v>
      </c>
      <c r="B22" s="164" t="s">
        <v>4088</v>
      </c>
      <c r="C22" s="165" t="s">
        <v>4089</v>
      </c>
      <c r="D22" s="504" t="s">
        <v>4090</v>
      </c>
      <c r="E22" s="505" t="s">
        <v>4091</v>
      </c>
      <c r="F22" s="143" t="s">
        <v>28</v>
      </c>
      <c r="G22" s="257" t="s">
        <v>4092</v>
      </c>
    </row>
    <row r="23" customFormat="false" ht="132" hidden="false" customHeight="false" outlineLevel="0" collapsed="false">
      <c r="A23" s="164" t="n">
        <v>10</v>
      </c>
      <c r="B23" s="164" t="s">
        <v>4093</v>
      </c>
      <c r="C23" s="165" t="s">
        <v>4094</v>
      </c>
      <c r="D23" s="504" t="s">
        <v>4095</v>
      </c>
      <c r="E23" s="505" t="s">
        <v>4067</v>
      </c>
      <c r="F23" s="143" t="s">
        <v>26</v>
      </c>
      <c r="G23" s="257"/>
    </row>
    <row r="24" customFormat="false" ht="115.5" hidden="false" customHeight="false" outlineLevel="0" collapsed="false">
      <c r="A24" s="164" t="n">
        <v>11</v>
      </c>
      <c r="B24" s="164" t="s">
        <v>4096</v>
      </c>
      <c r="C24" s="165" t="s">
        <v>4097</v>
      </c>
      <c r="D24" s="504" t="s">
        <v>4098</v>
      </c>
      <c r="E24" s="505" t="s">
        <v>4099</v>
      </c>
      <c r="F24" s="143" t="s">
        <v>28</v>
      </c>
      <c r="G24" s="257" t="s">
        <v>4100</v>
      </c>
    </row>
    <row r="25" customFormat="false" ht="66" hidden="false" customHeight="false" outlineLevel="0" collapsed="false">
      <c r="A25" s="164" t="n">
        <v>12</v>
      </c>
      <c r="B25" s="164" t="s">
        <v>4101</v>
      </c>
      <c r="C25" s="165" t="s">
        <v>4102</v>
      </c>
      <c r="D25" s="165" t="s">
        <v>4103</v>
      </c>
      <c r="E25" s="503" t="s">
        <v>4104</v>
      </c>
      <c r="F25" s="143" t="s">
        <v>28</v>
      </c>
      <c r="G25" s="257" t="s">
        <v>4105</v>
      </c>
    </row>
    <row r="26" customFormat="false" ht="100.5" hidden="false" customHeight="false" outlineLevel="0" collapsed="false">
      <c r="A26" s="164" t="n">
        <v>13</v>
      </c>
      <c r="B26" s="164" t="s">
        <v>4106</v>
      </c>
      <c r="C26" s="165" t="s">
        <v>4107</v>
      </c>
      <c r="D26" s="165" t="s">
        <v>4108</v>
      </c>
      <c r="E26" s="503" t="s">
        <v>4109</v>
      </c>
      <c r="F26" s="143" t="s">
        <v>28</v>
      </c>
      <c r="G26" s="257"/>
    </row>
    <row r="27" customFormat="false" ht="99" hidden="false" customHeight="false" outlineLevel="0" collapsed="false">
      <c r="A27" s="164" t="n">
        <v>14</v>
      </c>
      <c r="B27" s="164" t="s">
        <v>4110</v>
      </c>
      <c r="C27" s="165" t="s">
        <v>4111</v>
      </c>
      <c r="D27" s="165" t="s">
        <v>4112</v>
      </c>
      <c r="E27" s="503" t="s">
        <v>4113</v>
      </c>
      <c r="F27" s="143" t="s">
        <v>26</v>
      </c>
      <c r="G27" s="257"/>
    </row>
    <row r="28" customFormat="false" ht="66" hidden="false" customHeight="false" outlineLevel="0" collapsed="false">
      <c r="A28" s="164" t="n">
        <v>15</v>
      </c>
      <c r="B28" s="164" t="s">
        <v>4114</v>
      </c>
      <c r="C28" s="165" t="s">
        <v>4115</v>
      </c>
      <c r="D28" s="504" t="s">
        <v>4116</v>
      </c>
      <c r="E28" s="505" t="s">
        <v>4117</v>
      </c>
      <c r="F28" s="143" t="s">
        <v>28</v>
      </c>
      <c r="G28" s="506" t="s">
        <v>4118</v>
      </c>
    </row>
    <row r="29" customFormat="false" ht="49.5" hidden="false" customHeight="false" outlineLevel="0" collapsed="false">
      <c r="A29" s="164" t="n">
        <v>16</v>
      </c>
      <c r="B29" s="164" t="s">
        <v>4119</v>
      </c>
      <c r="C29" s="165" t="s">
        <v>4120</v>
      </c>
      <c r="D29" s="504" t="s">
        <v>4121</v>
      </c>
      <c r="E29" s="505" t="s">
        <v>4122</v>
      </c>
      <c r="F29" s="143" t="s">
        <v>28</v>
      </c>
      <c r="G29" s="257" t="s">
        <v>4123</v>
      </c>
    </row>
    <row r="30" customFormat="false" ht="80.65" hidden="false" customHeight="true" outlineLevel="0" collapsed="false">
      <c r="A30" s="164" t="n">
        <v>17</v>
      </c>
      <c r="B30" s="164" t="s">
        <v>4124</v>
      </c>
      <c r="C30" s="165" t="s">
        <v>4125</v>
      </c>
      <c r="D30" s="165" t="s">
        <v>4126</v>
      </c>
      <c r="E30" s="503" t="s">
        <v>4104</v>
      </c>
      <c r="F30" s="143" t="s">
        <v>28</v>
      </c>
      <c r="G30" s="257" t="s">
        <v>4127</v>
      </c>
    </row>
    <row r="31" customFormat="false" ht="132" hidden="false" customHeight="false" outlineLevel="0" collapsed="false">
      <c r="A31" s="164" t="n">
        <v>18</v>
      </c>
      <c r="B31" s="164" t="s">
        <v>4128</v>
      </c>
      <c r="C31" s="165" t="s">
        <v>4129</v>
      </c>
      <c r="D31" s="165" t="s">
        <v>4130</v>
      </c>
      <c r="E31" s="503" t="s">
        <v>4131</v>
      </c>
      <c r="F31" s="143" t="s">
        <v>28</v>
      </c>
      <c r="G31" s="506" t="s">
        <v>4118</v>
      </c>
    </row>
    <row r="32" customFormat="false" ht="115.5" hidden="false" customHeight="false" outlineLevel="0" collapsed="false">
      <c r="A32" s="164" t="n">
        <v>19</v>
      </c>
      <c r="B32" s="164" t="s">
        <v>4132</v>
      </c>
      <c r="C32" s="165" t="s">
        <v>4133</v>
      </c>
      <c r="D32" s="165" t="s">
        <v>4134</v>
      </c>
      <c r="E32" s="505" t="s">
        <v>4122</v>
      </c>
      <c r="F32" s="143" t="s">
        <v>28</v>
      </c>
      <c r="G32" s="506" t="s">
        <v>4118</v>
      </c>
    </row>
    <row r="33" customFormat="false" ht="99" hidden="false" customHeight="false" outlineLevel="0" collapsed="false">
      <c r="A33" s="164" t="n">
        <v>20</v>
      </c>
      <c r="B33" s="164" t="s">
        <v>4135</v>
      </c>
      <c r="C33" s="165" t="s">
        <v>4136</v>
      </c>
      <c r="D33" s="165" t="s">
        <v>4137</v>
      </c>
      <c r="E33" s="505" t="s">
        <v>4122</v>
      </c>
      <c r="F33" s="143" t="s">
        <v>26</v>
      </c>
      <c r="G33" s="257" t="s">
        <v>4138</v>
      </c>
    </row>
    <row r="34" customFormat="false" ht="132" hidden="false" customHeight="false" outlineLevel="0" collapsed="false">
      <c r="A34" s="164" t="n">
        <v>21</v>
      </c>
      <c r="B34" s="164" t="s">
        <v>4139</v>
      </c>
      <c r="C34" s="165" t="s">
        <v>4140</v>
      </c>
      <c r="D34" s="165" t="s">
        <v>4141</v>
      </c>
      <c r="E34" s="503" t="s">
        <v>4142</v>
      </c>
      <c r="F34" s="143" t="s">
        <v>28</v>
      </c>
      <c r="G34" s="506" t="s">
        <v>4143</v>
      </c>
    </row>
    <row r="35" customFormat="false" ht="66" hidden="false" customHeight="false" outlineLevel="0" collapsed="false">
      <c r="A35" s="164" t="n">
        <v>22</v>
      </c>
      <c r="B35" s="164" t="s">
        <v>4144</v>
      </c>
      <c r="C35" s="165" t="s">
        <v>4145</v>
      </c>
      <c r="D35" s="165" t="s">
        <v>4146</v>
      </c>
      <c r="E35" s="503" t="s">
        <v>4147</v>
      </c>
      <c r="F35" s="143" t="s">
        <v>28</v>
      </c>
      <c r="G35" s="506" t="s">
        <v>4148</v>
      </c>
    </row>
    <row r="36" customFormat="false" ht="214.5" hidden="false" customHeight="false" outlineLevel="0" collapsed="false">
      <c r="A36" s="164" t="n">
        <v>23</v>
      </c>
      <c r="B36" s="164" t="s">
        <v>4149</v>
      </c>
      <c r="C36" s="165" t="s">
        <v>4150</v>
      </c>
      <c r="D36" s="165" t="s">
        <v>4151</v>
      </c>
      <c r="E36" s="505" t="s">
        <v>4122</v>
      </c>
      <c r="F36" s="143" t="s">
        <v>28</v>
      </c>
      <c r="G36" s="257" t="s">
        <v>4152</v>
      </c>
    </row>
    <row r="37" customFormat="false" ht="165" hidden="false" customHeight="false" outlineLevel="0" collapsed="false">
      <c r="A37" s="164" t="n">
        <v>24</v>
      </c>
      <c r="B37" s="164" t="s">
        <v>4153</v>
      </c>
      <c r="C37" s="165" t="s">
        <v>4154</v>
      </c>
      <c r="D37" s="165" t="s">
        <v>4155</v>
      </c>
      <c r="E37" s="505" t="s">
        <v>4122</v>
      </c>
      <c r="F37" s="143" t="s">
        <v>26</v>
      </c>
      <c r="G37" s="257"/>
    </row>
    <row r="38" customFormat="false" ht="82.5" hidden="false" customHeight="false" outlineLevel="0" collapsed="false">
      <c r="A38" s="164" t="n">
        <v>25</v>
      </c>
      <c r="B38" s="164" t="s">
        <v>4156</v>
      </c>
      <c r="C38" s="165" t="s">
        <v>4157</v>
      </c>
      <c r="D38" s="165" t="s">
        <v>4158</v>
      </c>
      <c r="E38" s="503" t="s">
        <v>4159</v>
      </c>
      <c r="F38" s="143" t="s">
        <v>28</v>
      </c>
      <c r="G38" s="506" t="s">
        <v>4160</v>
      </c>
    </row>
    <row r="39" customFormat="false" ht="115.5" hidden="false" customHeight="false" outlineLevel="0" collapsed="false">
      <c r="A39" s="164" t="n">
        <v>26</v>
      </c>
      <c r="B39" s="164" t="s">
        <v>4161</v>
      </c>
      <c r="C39" s="165" t="s">
        <v>4162</v>
      </c>
      <c r="D39" s="165" t="s">
        <v>4163</v>
      </c>
      <c r="E39" s="503" t="s">
        <v>4164</v>
      </c>
      <c r="F39" s="143" t="s">
        <v>28</v>
      </c>
      <c r="G39" s="257" t="s">
        <v>4165</v>
      </c>
    </row>
    <row r="40" customFormat="false" ht="148.5" hidden="false" customHeight="false" outlineLevel="0" collapsed="false">
      <c r="A40" s="164" t="n">
        <v>27</v>
      </c>
      <c r="B40" s="164" t="s">
        <v>4166</v>
      </c>
      <c r="C40" s="165" t="s">
        <v>4167</v>
      </c>
      <c r="D40" s="165" t="s">
        <v>4168</v>
      </c>
      <c r="E40" s="503" t="s">
        <v>4164</v>
      </c>
      <c r="F40" s="143" t="s">
        <v>28</v>
      </c>
      <c r="G40" s="257" t="s">
        <v>4169</v>
      </c>
    </row>
    <row r="41" customFormat="false" ht="198" hidden="false" customHeight="false" outlineLevel="0" collapsed="false">
      <c r="A41" s="164" t="n">
        <v>28</v>
      </c>
      <c r="B41" s="164" t="s">
        <v>4170</v>
      </c>
      <c r="C41" s="165" t="s">
        <v>4171</v>
      </c>
      <c r="D41" s="165" t="s">
        <v>4172</v>
      </c>
      <c r="E41" s="505" t="s">
        <v>4122</v>
      </c>
      <c r="F41" s="143" t="s">
        <v>28</v>
      </c>
      <c r="G41" s="257" t="s">
        <v>4173</v>
      </c>
    </row>
    <row r="42" customFormat="false" ht="115.5" hidden="false" customHeight="false" outlineLevel="0" collapsed="false">
      <c r="A42" s="164" t="n">
        <v>29</v>
      </c>
      <c r="B42" s="164" t="s">
        <v>4174</v>
      </c>
      <c r="C42" s="165" t="s">
        <v>4175</v>
      </c>
      <c r="D42" s="165" t="s">
        <v>4176</v>
      </c>
      <c r="E42" s="505" t="s">
        <v>4122</v>
      </c>
      <c r="F42" s="143" t="s">
        <v>28</v>
      </c>
      <c r="G42" s="257" t="s">
        <v>4177</v>
      </c>
    </row>
    <row r="43" customFormat="false" ht="82.5" hidden="false" customHeight="false" outlineLevel="0" collapsed="false">
      <c r="A43" s="164" t="n">
        <v>30</v>
      </c>
      <c r="B43" s="164" t="s">
        <v>4178</v>
      </c>
      <c r="C43" s="165" t="s">
        <v>4179</v>
      </c>
      <c r="D43" s="165" t="s">
        <v>4180</v>
      </c>
      <c r="E43" s="505" t="s">
        <v>4122</v>
      </c>
      <c r="F43" s="143" t="s">
        <v>26</v>
      </c>
      <c r="G43" s="257"/>
    </row>
    <row r="44" customFormat="false" ht="330" hidden="false" customHeight="false" outlineLevel="0" collapsed="false">
      <c r="A44" s="164" t="n">
        <v>31</v>
      </c>
      <c r="B44" s="164" t="s">
        <v>4181</v>
      </c>
      <c r="C44" s="165" t="s">
        <v>4182</v>
      </c>
      <c r="D44" s="165" t="s">
        <v>4183</v>
      </c>
      <c r="E44" s="503" t="s">
        <v>4184</v>
      </c>
      <c r="F44" s="143" t="s">
        <v>28</v>
      </c>
      <c r="G44" s="506" t="s">
        <v>4185</v>
      </c>
    </row>
  </sheetData>
  <autoFilter ref="B13:G80"/>
  <mergeCells count="3">
    <mergeCell ref="A2:G2"/>
    <mergeCell ref="C4:D4"/>
    <mergeCell ref="C5:D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1.xml><?xml version="1.0" encoding="utf-8"?>
<worksheet xmlns="http://schemas.openxmlformats.org/spreadsheetml/2006/main" xmlns:r="http://schemas.openxmlformats.org/officeDocument/2006/relationships">
  <sheetPr filterMode="false">
    <pageSetUpPr fitToPage="false"/>
  </sheetPr>
  <dimension ref="A1:J572"/>
  <sheetViews>
    <sheetView windowProtection="false" showFormulas="false" showGridLines="true" showRowColHeaders="true" showZeros="true" rightToLeft="false" tabSelected="false" showOutlineSymbols="true" defaultGridColor="true" view="normal" topLeftCell="A13" colorId="64" zoomScale="66" zoomScaleNormal="66" zoomScalePageLayoutView="100" workbookViewId="0">
      <selection pane="topLeft" activeCell="C9" activeCellId="0" sqref="C9"/>
    </sheetView>
  </sheetViews>
  <sheetFormatPr defaultRowHeight="14.25"/>
  <cols>
    <col collapsed="false" hidden="false" max="1" min="1" style="0" width="8.62753036437247"/>
    <col collapsed="false" hidden="false" max="2" min="2" style="0" width="19.8744939271255"/>
    <col collapsed="false" hidden="false" max="3" min="3" style="0" width="66.251012145749"/>
    <col collapsed="false" hidden="false" max="4" min="4" style="0" width="63.6194331983806"/>
    <col collapsed="false" hidden="false" max="5" min="5" style="0" width="50.0040485829959"/>
    <col collapsed="false" hidden="false" max="6" min="6" style="0" width="57.3805668016194"/>
    <col collapsed="false" hidden="false" max="7" min="7" style="0" width="78.9959514170041"/>
    <col collapsed="false" hidden="false" max="1025" min="8" style="0" width="8.62753036437247"/>
  </cols>
  <sheetData>
    <row r="1" customFormat="false" ht="16.5" hidden="false" customHeight="false" outlineLevel="0" collapsed="false">
      <c r="A1" s="120"/>
      <c r="B1" s="120"/>
      <c r="C1" s="120"/>
      <c r="D1" s="120"/>
      <c r="E1" s="120"/>
      <c r="F1" s="120"/>
      <c r="G1" s="120"/>
    </row>
    <row r="2" customFormat="false" ht="14.25" hidden="false" customHeight="false" outlineLevel="0" collapsed="false">
      <c r="A2" s="210" t="s">
        <v>4049</v>
      </c>
      <c r="B2" s="210"/>
      <c r="C2" s="210"/>
      <c r="D2" s="210"/>
      <c r="E2" s="210"/>
      <c r="F2" s="210"/>
      <c r="G2" s="210"/>
    </row>
    <row r="3" customFormat="false" ht="16.5" hidden="false" customHeight="false" outlineLevel="0" collapsed="false">
      <c r="A3" s="310"/>
      <c r="B3" s="311"/>
      <c r="C3" s="311"/>
      <c r="D3" s="120"/>
      <c r="E3" s="120"/>
      <c r="F3" s="120"/>
      <c r="G3" s="309"/>
    </row>
    <row r="4" customFormat="false" ht="16.5" hidden="false" customHeight="false" outlineLevel="0" collapsed="false">
      <c r="A4" s="230"/>
      <c r="B4" s="123" t="s">
        <v>21</v>
      </c>
      <c r="C4" s="124"/>
      <c r="D4" s="124"/>
      <c r="E4" s="497"/>
      <c r="F4" s="120"/>
      <c r="G4" s="161"/>
    </row>
    <row r="5" customFormat="false" ht="16.5" hidden="false" customHeight="true" outlineLevel="0" collapsed="false">
      <c r="A5" s="230"/>
      <c r="B5" s="123" t="s">
        <v>22</v>
      </c>
      <c r="C5" s="229" t="s">
        <v>356</v>
      </c>
      <c r="D5" s="229"/>
      <c r="E5" s="498"/>
      <c r="F5" s="120"/>
      <c r="G5" s="161"/>
    </row>
    <row r="6" customFormat="false" ht="16.5" hidden="false" customHeight="false" outlineLevel="0" collapsed="false">
      <c r="A6" s="310"/>
      <c r="B6" s="311"/>
      <c r="C6" s="311"/>
      <c r="D6" s="120"/>
      <c r="E6" s="120"/>
      <c r="F6" s="120"/>
      <c r="G6" s="120"/>
    </row>
    <row r="7" customFormat="false" ht="23.25" hidden="false" customHeight="true" outlineLevel="0" collapsed="false">
      <c r="A7" s="310"/>
      <c r="B7" s="215" t="s">
        <v>103</v>
      </c>
      <c r="C7" s="312" t="n">
        <f aca="false">COUNTIF(F19:F572,"&lt;&gt;")</f>
        <v>504</v>
      </c>
      <c r="D7" s="120"/>
      <c r="E7" s="120"/>
      <c r="F7" s="120"/>
      <c r="G7" s="120"/>
    </row>
    <row r="8" customFormat="false" ht="16.5" hidden="false" customHeight="false" outlineLevel="0" collapsed="false">
      <c r="A8" s="310"/>
      <c r="B8" s="202" t="s">
        <v>104</v>
      </c>
      <c r="C8" s="218" t="n">
        <f aca="false">COUNTIF(F19:F600,"COMPLETED")</f>
        <v>0</v>
      </c>
      <c r="D8" s="120"/>
      <c r="E8" s="120"/>
      <c r="F8" s="120"/>
      <c r="G8" s="120"/>
    </row>
    <row r="9" customFormat="false" ht="16.5" hidden="false" customHeight="false" outlineLevel="0" collapsed="false">
      <c r="A9" s="310"/>
      <c r="B9" s="203" t="s">
        <v>105</v>
      </c>
      <c r="C9" s="220" t="n">
        <f aca="false">COUNTIF(F19:F600,"TBD")</f>
        <v>504</v>
      </c>
      <c r="D9" s="507"/>
      <c r="E9" s="120"/>
      <c r="F9" s="120"/>
      <c r="G9" s="120"/>
    </row>
    <row r="10" customFormat="false" ht="18" hidden="false" customHeight="true" outlineLevel="0" collapsed="false">
      <c r="A10" s="310"/>
      <c r="B10" s="204" t="s">
        <v>106</v>
      </c>
      <c r="C10" s="222" t="n">
        <f aca="false">COUNTIF(F19:F60,"Not Automatable")</f>
        <v>0</v>
      </c>
      <c r="D10" s="120"/>
      <c r="E10" s="120"/>
      <c r="F10" s="120"/>
      <c r="G10" s="120"/>
    </row>
    <row r="11" customFormat="false" ht="16.5" hidden="false" customHeight="false" outlineLevel="0" collapsed="false">
      <c r="A11" s="310"/>
      <c r="B11" s="250" t="s">
        <v>144</v>
      </c>
      <c r="C11" s="159" t="n">
        <f aca="false">COUNTIF(F19:F60,"ACVP")</f>
        <v>0</v>
      </c>
      <c r="D11" s="120"/>
      <c r="E11" s="120"/>
      <c r="F11" s="120"/>
      <c r="G11" s="120"/>
    </row>
    <row r="12" customFormat="false" ht="16.5" hidden="false" customHeight="true" outlineLevel="0" collapsed="false">
      <c r="A12" s="508" t="s">
        <v>3990</v>
      </c>
      <c r="B12" s="508"/>
      <c r="C12" s="508"/>
      <c r="D12" s="508"/>
      <c r="E12" s="508"/>
      <c r="F12" s="257"/>
      <c r="G12" s="257"/>
    </row>
    <row r="13" customFormat="false" ht="16.5" hidden="false" customHeight="false" outlineLevel="0" collapsed="false">
      <c r="A13" s="499"/>
      <c r="B13" s="257"/>
      <c r="C13" s="509" t="s">
        <v>3293</v>
      </c>
      <c r="D13" s="509" t="s">
        <v>4186</v>
      </c>
      <c r="E13" s="257"/>
      <c r="F13" s="257"/>
      <c r="G13" s="257"/>
    </row>
    <row r="14" customFormat="false" ht="16.5" hidden="false" customHeight="false" outlineLevel="0" collapsed="false">
      <c r="A14" s="499"/>
      <c r="B14" s="257"/>
      <c r="C14" s="509" t="s">
        <v>757</v>
      </c>
      <c r="D14" s="509" t="s">
        <v>4187</v>
      </c>
      <c r="E14" s="257"/>
      <c r="F14" s="257"/>
      <c r="G14" s="257"/>
    </row>
    <row r="15" customFormat="false" ht="16.5" hidden="false" customHeight="false" outlineLevel="0" collapsed="false">
      <c r="A15" s="499"/>
      <c r="B15" s="257"/>
      <c r="C15" s="509" t="s">
        <v>759</v>
      </c>
      <c r="D15" s="509" t="s">
        <v>3296</v>
      </c>
      <c r="E15" s="257"/>
      <c r="F15" s="257"/>
      <c r="G15" s="257"/>
    </row>
    <row r="16" customFormat="false" ht="16.5" hidden="false" customHeight="false" outlineLevel="0" collapsed="false">
      <c r="A16" s="499"/>
      <c r="B16" s="257"/>
      <c r="C16" s="509" t="s">
        <v>761</v>
      </c>
      <c r="D16" s="509" t="s">
        <v>4187</v>
      </c>
      <c r="E16" s="257"/>
      <c r="F16" s="257"/>
      <c r="G16" s="257"/>
    </row>
    <row r="17" customFormat="false" ht="16.5" hidden="false" customHeight="false" outlineLevel="0" collapsed="false">
      <c r="A17" s="499"/>
      <c r="B17" s="257"/>
      <c r="C17" s="257"/>
      <c r="D17" s="257"/>
      <c r="E17" s="257"/>
      <c r="F17" s="257"/>
      <c r="G17" s="257"/>
    </row>
    <row r="18" customFormat="false" ht="29.25" hidden="false" customHeight="true" outlineLevel="0" collapsed="false">
      <c r="A18" s="500" t="s">
        <v>638</v>
      </c>
      <c r="B18" s="500" t="s">
        <v>577</v>
      </c>
      <c r="C18" s="501" t="s">
        <v>578</v>
      </c>
      <c r="D18" s="501" t="s">
        <v>579</v>
      </c>
      <c r="E18" s="501" t="s">
        <v>580</v>
      </c>
      <c r="F18" s="502" t="s">
        <v>113</v>
      </c>
      <c r="G18" s="502" t="s">
        <v>115</v>
      </c>
    </row>
    <row r="19" customFormat="false" ht="107.25" hidden="false" customHeight="true" outlineLevel="0" collapsed="false">
      <c r="A19" s="200" t="n">
        <v>1</v>
      </c>
      <c r="B19" s="200" t="s">
        <v>4188</v>
      </c>
      <c r="C19" s="200" t="s">
        <v>4189</v>
      </c>
      <c r="D19" s="200" t="s">
        <v>4190</v>
      </c>
      <c r="E19" s="200" t="s">
        <v>4191</v>
      </c>
      <c r="F19" s="510" t="s">
        <v>847</v>
      </c>
    </row>
    <row r="20" customFormat="false" ht="107.25" hidden="false" customHeight="true" outlineLevel="0" collapsed="false">
      <c r="A20" s="200" t="n">
        <v>2</v>
      </c>
      <c r="B20" s="200" t="s">
        <v>4192</v>
      </c>
      <c r="C20" s="200" t="s">
        <v>4193</v>
      </c>
      <c r="D20" s="200" t="s">
        <v>4194</v>
      </c>
      <c r="E20" s="200" t="s">
        <v>4195</v>
      </c>
      <c r="F20" s="510" t="s">
        <v>847</v>
      </c>
    </row>
    <row r="21" customFormat="false" ht="107.25" hidden="false" customHeight="true" outlineLevel="0" collapsed="false">
      <c r="A21" s="200" t="n">
        <v>3</v>
      </c>
      <c r="B21" s="200" t="s">
        <v>4196</v>
      </c>
      <c r="C21" s="200" t="s">
        <v>4197</v>
      </c>
      <c r="D21" s="200" t="s">
        <v>4198</v>
      </c>
      <c r="E21" s="200" t="s">
        <v>4199</v>
      </c>
      <c r="F21" s="510" t="s">
        <v>847</v>
      </c>
    </row>
    <row r="22" customFormat="false" ht="107.25" hidden="false" customHeight="true" outlineLevel="0" collapsed="false">
      <c r="A22" s="200" t="n">
        <v>4</v>
      </c>
      <c r="B22" s="200" t="s">
        <v>4200</v>
      </c>
      <c r="C22" s="200" t="s">
        <v>4201</v>
      </c>
      <c r="D22" s="200" t="s">
        <v>4202</v>
      </c>
      <c r="E22" s="200" t="s">
        <v>4203</v>
      </c>
      <c r="F22" s="510" t="s">
        <v>847</v>
      </c>
    </row>
    <row r="23" customFormat="false" ht="107.25" hidden="false" customHeight="true" outlineLevel="0" collapsed="false">
      <c r="A23" s="200" t="n">
        <v>5</v>
      </c>
      <c r="B23" s="200" t="s">
        <v>4204</v>
      </c>
      <c r="C23" s="200" t="s">
        <v>4205</v>
      </c>
      <c r="D23" s="200" t="s">
        <v>4206</v>
      </c>
      <c r="E23" s="200" t="s">
        <v>4207</v>
      </c>
      <c r="F23" s="510" t="s">
        <v>847</v>
      </c>
    </row>
    <row r="24" customFormat="false" ht="107.25" hidden="false" customHeight="true" outlineLevel="0" collapsed="false">
      <c r="A24" s="200" t="n">
        <v>6</v>
      </c>
      <c r="B24" s="200" t="s">
        <v>4208</v>
      </c>
      <c r="C24" s="200" t="s">
        <v>4209</v>
      </c>
      <c r="D24" s="200" t="s">
        <v>4210</v>
      </c>
      <c r="E24" s="200" t="s">
        <v>4211</v>
      </c>
      <c r="F24" s="510" t="s">
        <v>847</v>
      </c>
    </row>
    <row r="25" customFormat="false" ht="107.25" hidden="false" customHeight="true" outlineLevel="0" collapsed="false">
      <c r="A25" s="200" t="n">
        <v>7</v>
      </c>
      <c r="B25" s="200" t="s">
        <v>4212</v>
      </c>
      <c r="C25" s="200" t="s">
        <v>4213</v>
      </c>
      <c r="D25" s="200" t="s">
        <v>4214</v>
      </c>
      <c r="E25" s="200" t="s">
        <v>4215</v>
      </c>
      <c r="F25" s="510" t="s">
        <v>847</v>
      </c>
    </row>
    <row r="26" customFormat="false" ht="107.25" hidden="false" customHeight="true" outlineLevel="0" collapsed="false">
      <c r="A26" s="200" t="n">
        <v>8</v>
      </c>
      <c r="B26" s="200" t="s">
        <v>4216</v>
      </c>
      <c r="C26" s="200" t="s">
        <v>4217</v>
      </c>
      <c r="D26" s="200" t="s">
        <v>4218</v>
      </c>
      <c r="E26" s="200" t="s">
        <v>4219</v>
      </c>
      <c r="F26" s="510" t="s">
        <v>847</v>
      </c>
    </row>
    <row r="27" customFormat="false" ht="107.25" hidden="false" customHeight="true" outlineLevel="0" collapsed="false">
      <c r="A27" s="200" t="n">
        <v>9</v>
      </c>
      <c r="B27" s="200" t="s">
        <v>4220</v>
      </c>
      <c r="C27" s="200" t="s">
        <v>4221</v>
      </c>
      <c r="D27" s="200" t="s">
        <v>4222</v>
      </c>
      <c r="E27" s="200" t="s">
        <v>4223</v>
      </c>
      <c r="F27" s="510" t="s">
        <v>847</v>
      </c>
    </row>
    <row r="28" customFormat="false" ht="107.25" hidden="false" customHeight="true" outlineLevel="0" collapsed="false">
      <c r="A28" s="200" t="n">
        <v>10</v>
      </c>
      <c r="B28" s="200" t="s">
        <v>4224</v>
      </c>
      <c r="C28" s="200" t="s">
        <v>4225</v>
      </c>
      <c r="D28" s="200" t="s">
        <v>4226</v>
      </c>
      <c r="E28" s="200" t="s">
        <v>4227</v>
      </c>
      <c r="F28" s="510" t="s">
        <v>847</v>
      </c>
    </row>
    <row r="29" customFormat="false" ht="107.25" hidden="false" customHeight="true" outlineLevel="0" collapsed="false">
      <c r="A29" s="200" t="n">
        <v>11</v>
      </c>
      <c r="B29" s="200" t="s">
        <v>4228</v>
      </c>
      <c r="C29" s="200" t="s">
        <v>4229</v>
      </c>
      <c r="D29" s="200" t="s">
        <v>4230</v>
      </c>
      <c r="E29" s="200" t="s">
        <v>4231</v>
      </c>
      <c r="F29" s="510" t="s">
        <v>847</v>
      </c>
    </row>
    <row r="30" customFormat="false" ht="107.25" hidden="false" customHeight="true" outlineLevel="0" collapsed="false">
      <c r="A30" s="200" t="n">
        <v>12</v>
      </c>
      <c r="B30" s="200" t="s">
        <v>4232</v>
      </c>
      <c r="C30" s="200" t="s">
        <v>4229</v>
      </c>
      <c r="D30" s="200" t="s">
        <v>4233</v>
      </c>
      <c r="E30" s="200" t="s">
        <v>4234</v>
      </c>
      <c r="F30" s="510" t="s">
        <v>847</v>
      </c>
    </row>
    <row r="31" customFormat="false" ht="107.25" hidden="false" customHeight="true" outlineLevel="0" collapsed="false">
      <c r="A31" s="200" t="n">
        <v>13</v>
      </c>
      <c r="B31" s="200" t="s">
        <v>4235</v>
      </c>
      <c r="C31" s="200" t="s">
        <v>4236</v>
      </c>
      <c r="D31" s="200" t="s">
        <v>4237</v>
      </c>
      <c r="E31" s="200" t="s">
        <v>4238</v>
      </c>
      <c r="F31" s="510" t="s">
        <v>847</v>
      </c>
    </row>
    <row r="32" customFormat="false" ht="107.25" hidden="false" customHeight="true" outlineLevel="0" collapsed="false">
      <c r="A32" s="200" t="n">
        <v>14</v>
      </c>
      <c r="B32" s="200" t="s">
        <v>4239</v>
      </c>
      <c r="C32" s="200" t="s">
        <v>4236</v>
      </c>
      <c r="D32" s="200" t="s">
        <v>4237</v>
      </c>
      <c r="E32" s="200" t="s">
        <v>4240</v>
      </c>
      <c r="F32" s="510" t="s">
        <v>847</v>
      </c>
    </row>
    <row r="33" customFormat="false" ht="107.25" hidden="false" customHeight="true" outlineLevel="0" collapsed="false">
      <c r="A33" s="200" t="n">
        <v>15</v>
      </c>
      <c r="B33" s="200" t="s">
        <v>4241</v>
      </c>
      <c r="C33" s="200" t="s">
        <v>4242</v>
      </c>
      <c r="D33" s="200" t="s">
        <v>4243</v>
      </c>
      <c r="E33" s="200" t="s">
        <v>4244</v>
      </c>
      <c r="F33" s="510" t="s">
        <v>847</v>
      </c>
    </row>
    <row r="34" customFormat="false" ht="107.25" hidden="false" customHeight="true" outlineLevel="0" collapsed="false">
      <c r="A34" s="200" t="n">
        <v>16</v>
      </c>
      <c r="B34" s="200" t="s">
        <v>4245</v>
      </c>
      <c r="C34" s="200" t="s">
        <v>4246</v>
      </c>
      <c r="D34" s="200" t="s">
        <v>4247</v>
      </c>
      <c r="E34" s="200" t="s">
        <v>4248</v>
      </c>
      <c r="F34" s="510" t="s">
        <v>847</v>
      </c>
    </row>
    <row r="35" customFormat="false" ht="107.25" hidden="false" customHeight="true" outlineLevel="0" collapsed="false">
      <c r="A35" s="200" t="n">
        <v>17</v>
      </c>
      <c r="B35" s="200" t="s">
        <v>4249</v>
      </c>
      <c r="C35" s="200" t="s">
        <v>4250</v>
      </c>
      <c r="D35" s="200" t="s">
        <v>4251</v>
      </c>
      <c r="E35" s="200" t="s">
        <v>4252</v>
      </c>
      <c r="F35" s="510" t="s">
        <v>847</v>
      </c>
    </row>
    <row r="36" customFormat="false" ht="107.25" hidden="false" customHeight="true" outlineLevel="0" collapsed="false">
      <c r="A36" s="200" t="n">
        <v>18</v>
      </c>
      <c r="B36" s="200" t="s">
        <v>4253</v>
      </c>
      <c r="C36" s="200" t="s">
        <v>4254</v>
      </c>
      <c r="D36" s="200" t="s">
        <v>4255</v>
      </c>
      <c r="E36" s="200" t="s">
        <v>4256</v>
      </c>
      <c r="F36" s="510" t="s">
        <v>847</v>
      </c>
    </row>
    <row r="37" customFormat="false" ht="107.25" hidden="false" customHeight="true" outlineLevel="0" collapsed="false">
      <c r="A37" s="200" t="n">
        <v>19</v>
      </c>
      <c r="B37" s="200" t="s">
        <v>4257</v>
      </c>
      <c r="C37" s="200" t="s">
        <v>4254</v>
      </c>
      <c r="D37" s="200" t="s">
        <v>4255</v>
      </c>
      <c r="E37" s="200" t="s">
        <v>4258</v>
      </c>
      <c r="F37" s="510" t="s">
        <v>847</v>
      </c>
    </row>
    <row r="38" customFormat="false" ht="107.25" hidden="false" customHeight="true" outlineLevel="0" collapsed="false">
      <c r="A38" s="200" t="n">
        <v>20</v>
      </c>
      <c r="B38" s="200" t="s">
        <v>4259</v>
      </c>
      <c r="C38" s="200" t="s">
        <v>4260</v>
      </c>
      <c r="D38" s="200" t="s">
        <v>4261</v>
      </c>
      <c r="E38" s="200" t="s">
        <v>4262</v>
      </c>
      <c r="F38" s="510" t="s">
        <v>847</v>
      </c>
    </row>
    <row r="39" customFormat="false" ht="107.25" hidden="false" customHeight="true" outlineLevel="0" collapsed="false">
      <c r="A39" s="200" t="n">
        <v>21</v>
      </c>
      <c r="B39" s="200" t="s">
        <v>4263</v>
      </c>
      <c r="C39" s="200" t="s">
        <v>4264</v>
      </c>
      <c r="D39" s="200" t="s">
        <v>4265</v>
      </c>
      <c r="E39" s="200" t="s">
        <v>4266</v>
      </c>
      <c r="F39" s="510" t="s">
        <v>847</v>
      </c>
    </row>
    <row r="40" customFormat="false" ht="107.25" hidden="false" customHeight="true" outlineLevel="0" collapsed="false">
      <c r="A40" s="200" t="n">
        <v>22</v>
      </c>
      <c r="B40" s="200" t="s">
        <v>4267</v>
      </c>
      <c r="C40" s="200" t="s">
        <v>4268</v>
      </c>
      <c r="D40" s="200" t="s">
        <v>4269</v>
      </c>
      <c r="E40" s="200" t="s">
        <v>4270</v>
      </c>
      <c r="F40" s="510" t="s">
        <v>847</v>
      </c>
    </row>
    <row r="41" customFormat="false" ht="107.25" hidden="false" customHeight="true" outlineLevel="0" collapsed="false">
      <c r="A41" s="200" t="n">
        <v>23</v>
      </c>
      <c r="B41" s="200" t="s">
        <v>4271</v>
      </c>
      <c r="C41" s="200" t="s">
        <v>4272</v>
      </c>
      <c r="D41" s="200" t="s">
        <v>4273</v>
      </c>
      <c r="E41" s="200" t="s">
        <v>4274</v>
      </c>
      <c r="F41" s="510" t="s">
        <v>847</v>
      </c>
    </row>
    <row r="42" customFormat="false" ht="107.25" hidden="false" customHeight="true" outlineLevel="0" collapsed="false">
      <c r="A42" s="200" t="n">
        <v>24</v>
      </c>
      <c r="B42" s="200" t="s">
        <v>4275</v>
      </c>
      <c r="C42" s="200" t="s">
        <v>4272</v>
      </c>
      <c r="D42" s="200" t="s">
        <v>4273</v>
      </c>
      <c r="E42" s="200" t="s">
        <v>4276</v>
      </c>
      <c r="F42" s="510" t="s">
        <v>847</v>
      </c>
    </row>
    <row r="43" customFormat="false" ht="107.25" hidden="false" customHeight="true" outlineLevel="0" collapsed="false">
      <c r="A43" s="200" t="n">
        <v>25</v>
      </c>
      <c r="B43" s="200" t="s">
        <v>4277</v>
      </c>
      <c r="C43" s="200" t="s">
        <v>4278</v>
      </c>
      <c r="D43" s="200" t="s">
        <v>4279</v>
      </c>
      <c r="E43" s="200" t="s">
        <v>4280</v>
      </c>
      <c r="F43" s="510" t="s">
        <v>847</v>
      </c>
    </row>
    <row r="44" customFormat="false" ht="107.25" hidden="false" customHeight="true" outlineLevel="0" collapsed="false">
      <c r="A44" s="200" t="n">
        <v>26</v>
      </c>
      <c r="B44" s="200" t="s">
        <v>4281</v>
      </c>
      <c r="C44" s="200" t="s">
        <v>4282</v>
      </c>
      <c r="D44" s="200" t="s">
        <v>4283</v>
      </c>
      <c r="E44" s="200" t="s">
        <v>4284</v>
      </c>
      <c r="F44" s="510" t="s">
        <v>847</v>
      </c>
    </row>
    <row r="45" customFormat="false" ht="107.25" hidden="false" customHeight="true" outlineLevel="0" collapsed="false">
      <c r="A45" s="200" t="n">
        <v>27</v>
      </c>
      <c r="B45" s="200" t="s">
        <v>4285</v>
      </c>
      <c r="C45" s="200" t="s">
        <v>4286</v>
      </c>
      <c r="D45" s="200" t="s">
        <v>4287</v>
      </c>
      <c r="E45" s="200" t="s">
        <v>4288</v>
      </c>
      <c r="F45" s="510" t="s">
        <v>847</v>
      </c>
    </row>
    <row r="46" customFormat="false" ht="107.25" hidden="false" customHeight="true" outlineLevel="0" collapsed="false">
      <c r="A46" s="200" t="n">
        <v>28</v>
      </c>
      <c r="B46" s="200" t="s">
        <v>4289</v>
      </c>
      <c r="C46" s="200" t="s">
        <v>4290</v>
      </c>
      <c r="D46" s="200" t="s">
        <v>4291</v>
      </c>
      <c r="E46" s="200" t="s">
        <v>4292</v>
      </c>
      <c r="F46" s="510" t="s">
        <v>847</v>
      </c>
    </row>
    <row r="47" customFormat="false" ht="107.25" hidden="false" customHeight="true" outlineLevel="0" collapsed="false">
      <c r="A47" s="200" t="n">
        <v>29</v>
      </c>
      <c r="B47" s="200" t="s">
        <v>4293</v>
      </c>
      <c r="C47" s="200" t="s">
        <v>4290</v>
      </c>
      <c r="D47" s="200" t="s">
        <v>4291</v>
      </c>
      <c r="E47" s="200" t="s">
        <v>4294</v>
      </c>
      <c r="F47" s="510" t="s">
        <v>847</v>
      </c>
    </row>
    <row r="48" customFormat="false" ht="107.25" hidden="false" customHeight="true" outlineLevel="0" collapsed="false">
      <c r="A48" s="200" t="n">
        <v>30</v>
      </c>
      <c r="B48" s="200" t="s">
        <v>4295</v>
      </c>
      <c r="C48" s="200" t="s">
        <v>4296</v>
      </c>
      <c r="D48" s="200" t="s">
        <v>4297</v>
      </c>
      <c r="E48" s="200" t="s">
        <v>4298</v>
      </c>
      <c r="F48" s="510" t="s">
        <v>847</v>
      </c>
    </row>
    <row r="49" customFormat="false" ht="107.25" hidden="false" customHeight="true" outlineLevel="0" collapsed="false">
      <c r="A49" s="200" t="n">
        <v>31</v>
      </c>
      <c r="B49" s="200" t="s">
        <v>4299</v>
      </c>
      <c r="C49" s="200" t="s">
        <v>4300</v>
      </c>
      <c r="D49" s="200" t="s">
        <v>4301</v>
      </c>
      <c r="E49" s="200" t="s">
        <v>4302</v>
      </c>
      <c r="F49" s="510" t="s">
        <v>847</v>
      </c>
    </row>
    <row r="50" customFormat="false" ht="107.25" hidden="false" customHeight="true" outlineLevel="0" collapsed="false">
      <c r="A50" s="200" t="n">
        <v>32</v>
      </c>
      <c r="B50" s="200" t="s">
        <v>4303</v>
      </c>
      <c r="C50" s="200" t="s">
        <v>4304</v>
      </c>
      <c r="D50" s="200" t="s">
        <v>4305</v>
      </c>
      <c r="E50" s="200" t="s">
        <v>4298</v>
      </c>
      <c r="F50" s="510" t="s">
        <v>847</v>
      </c>
    </row>
    <row r="51" customFormat="false" ht="107.25" hidden="false" customHeight="true" outlineLevel="0" collapsed="false">
      <c r="A51" s="200" t="n">
        <v>33</v>
      </c>
      <c r="B51" s="200" t="s">
        <v>4306</v>
      </c>
      <c r="C51" s="200" t="s">
        <v>4307</v>
      </c>
      <c r="D51" s="200" t="s">
        <v>4308</v>
      </c>
      <c r="E51" s="200" t="s">
        <v>4309</v>
      </c>
      <c r="F51" s="510" t="s">
        <v>847</v>
      </c>
    </row>
    <row r="52" customFormat="false" ht="107.25" hidden="false" customHeight="true" outlineLevel="0" collapsed="false">
      <c r="A52" s="200" t="n">
        <v>34</v>
      </c>
      <c r="B52" s="200" t="s">
        <v>4310</v>
      </c>
      <c r="C52" s="200" t="s">
        <v>4311</v>
      </c>
      <c r="D52" s="200" t="s">
        <v>4308</v>
      </c>
      <c r="E52" s="200" t="s">
        <v>4312</v>
      </c>
      <c r="F52" s="510" t="s">
        <v>847</v>
      </c>
    </row>
    <row r="53" customFormat="false" ht="107.25" hidden="false" customHeight="true" outlineLevel="0" collapsed="false">
      <c r="A53" s="200" t="n">
        <v>35</v>
      </c>
      <c r="B53" s="200" t="s">
        <v>4313</v>
      </c>
      <c r="C53" s="200" t="s">
        <v>4314</v>
      </c>
      <c r="D53" s="200" t="s">
        <v>4315</v>
      </c>
      <c r="E53" s="200" t="s">
        <v>4316</v>
      </c>
      <c r="F53" s="510" t="s">
        <v>847</v>
      </c>
    </row>
    <row r="54" customFormat="false" ht="107.25" hidden="false" customHeight="true" outlineLevel="0" collapsed="false">
      <c r="A54" s="200" t="n">
        <v>36</v>
      </c>
      <c r="B54" s="200" t="s">
        <v>4317</v>
      </c>
      <c r="C54" s="200" t="s">
        <v>4318</v>
      </c>
      <c r="D54" s="200" t="s">
        <v>4319</v>
      </c>
      <c r="E54" s="200" t="s">
        <v>4320</v>
      </c>
      <c r="F54" s="510" t="s">
        <v>847</v>
      </c>
    </row>
    <row r="55" customFormat="false" ht="107.25" hidden="false" customHeight="true" outlineLevel="0" collapsed="false">
      <c r="A55" s="200" t="n">
        <v>37</v>
      </c>
      <c r="B55" s="200" t="s">
        <v>4321</v>
      </c>
      <c r="C55" s="200" t="s">
        <v>4322</v>
      </c>
      <c r="D55" s="200" t="s">
        <v>4323</v>
      </c>
      <c r="E55" s="200" t="s">
        <v>4324</v>
      </c>
      <c r="F55" s="510" t="s">
        <v>847</v>
      </c>
    </row>
    <row r="56" customFormat="false" ht="107.25" hidden="false" customHeight="true" outlineLevel="0" collapsed="false">
      <c r="A56" s="200" t="n">
        <v>38</v>
      </c>
      <c r="B56" s="200" t="s">
        <v>4325</v>
      </c>
      <c r="C56" s="200" t="s">
        <v>4326</v>
      </c>
      <c r="D56" s="200" t="s">
        <v>4327</v>
      </c>
      <c r="E56" s="200" t="s">
        <v>4328</v>
      </c>
      <c r="F56" s="510" t="s">
        <v>847</v>
      </c>
    </row>
    <row r="57" customFormat="false" ht="107.25" hidden="false" customHeight="true" outlineLevel="0" collapsed="false">
      <c r="A57" s="200" t="n">
        <v>39</v>
      </c>
      <c r="B57" s="200" t="s">
        <v>4329</v>
      </c>
      <c r="C57" s="200" t="s">
        <v>4330</v>
      </c>
      <c r="D57" s="200" t="s">
        <v>4331</v>
      </c>
      <c r="E57" s="200" t="s">
        <v>4332</v>
      </c>
      <c r="F57" s="510" t="s">
        <v>847</v>
      </c>
    </row>
    <row r="58" customFormat="false" ht="107.25" hidden="false" customHeight="true" outlineLevel="0" collapsed="false">
      <c r="A58" s="200" t="n">
        <v>40</v>
      </c>
      <c r="B58" s="200" t="s">
        <v>4333</v>
      </c>
      <c r="C58" s="200" t="s">
        <v>4330</v>
      </c>
      <c r="D58" s="200" t="s">
        <v>4331</v>
      </c>
      <c r="E58" s="200" t="s">
        <v>4334</v>
      </c>
      <c r="F58" s="510" t="s">
        <v>847</v>
      </c>
    </row>
    <row r="59" customFormat="false" ht="107.25" hidden="false" customHeight="true" outlineLevel="0" collapsed="false">
      <c r="A59" s="200" t="n">
        <v>41</v>
      </c>
      <c r="B59" s="200" t="s">
        <v>4335</v>
      </c>
      <c r="C59" s="200" t="s">
        <v>4336</v>
      </c>
      <c r="D59" s="200" t="s">
        <v>4337</v>
      </c>
      <c r="E59" s="200" t="s">
        <v>4338</v>
      </c>
      <c r="F59" s="510" t="s">
        <v>847</v>
      </c>
    </row>
    <row r="60" customFormat="false" ht="107.25" hidden="false" customHeight="true" outlineLevel="0" collapsed="false">
      <c r="A60" s="200" t="n">
        <v>42</v>
      </c>
      <c r="B60" s="200" t="s">
        <v>4339</v>
      </c>
      <c r="C60" s="200" t="s">
        <v>4340</v>
      </c>
      <c r="D60" s="200" t="s">
        <v>4341</v>
      </c>
      <c r="E60" s="200" t="s">
        <v>4342</v>
      </c>
      <c r="F60" s="510" t="s">
        <v>847</v>
      </c>
    </row>
    <row r="61" customFormat="false" ht="27" hidden="false" customHeight="true" outlineLevel="0" collapsed="false">
      <c r="A61" s="200"/>
      <c r="B61" s="200"/>
      <c r="C61" s="200"/>
      <c r="D61" s="200"/>
      <c r="E61" s="200"/>
    </row>
    <row r="62" customFormat="false" ht="30.75" hidden="false" customHeight="true" outlineLevel="0" collapsed="false">
      <c r="C62" s="511" t="s">
        <v>3293</v>
      </c>
      <c r="D62" s="511" t="s">
        <v>4343</v>
      </c>
    </row>
    <row r="63" customFormat="false" ht="28.5" hidden="false" customHeight="true" outlineLevel="0" collapsed="false">
      <c r="C63" s="511" t="s">
        <v>757</v>
      </c>
      <c r="D63" s="511" t="s">
        <v>4344</v>
      </c>
    </row>
    <row r="64" customFormat="false" ht="32.25" hidden="false" customHeight="true" outlineLevel="0" collapsed="false">
      <c r="C64" s="511" t="s">
        <v>759</v>
      </c>
      <c r="D64" s="511" t="s">
        <v>3296</v>
      </c>
    </row>
    <row r="65" customFormat="false" ht="26.25" hidden="false" customHeight="true" outlineLevel="0" collapsed="false">
      <c r="C65" s="511" t="s">
        <v>761</v>
      </c>
      <c r="D65" s="511" t="s">
        <v>4187</v>
      </c>
    </row>
    <row r="66" customFormat="false" ht="138" hidden="false" customHeight="true" outlineLevel="0" collapsed="false">
      <c r="A66" s="200" t="n">
        <v>43</v>
      </c>
      <c r="B66" s="200" t="s">
        <v>4345</v>
      </c>
      <c r="C66" s="200" t="s">
        <v>4189</v>
      </c>
      <c r="D66" s="200" t="s">
        <v>4190</v>
      </c>
      <c r="E66" s="200" t="s">
        <v>4191</v>
      </c>
      <c r="F66" s="510" t="s">
        <v>847</v>
      </c>
    </row>
    <row r="67" customFormat="false" ht="138" hidden="false" customHeight="true" outlineLevel="0" collapsed="false">
      <c r="A67" s="200" t="n">
        <v>44</v>
      </c>
      <c r="B67" s="200" t="s">
        <v>4346</v>
      </c>
      <c r="C67" s="200" t="s">
        <v>4193</v>
      </c>
      <c r="D67" s="200" t="s">
        <v>4194</v>
      </c>
      <c r="E67" s="200" t="s">
        <v>4195</v>
      </c>
      <c r="F67" s="510" t="s">
        <v>847</v>
      </c>
    </row>
    <row r="68" customFormat="false" ht="138" hidden="false" customHeight="true" outlineLevel="0" collapsed="false">
      <c r="A68" s="200" t="n">
        <v>45</v>
      </c>
      <c r="B68" s="200" t="s">
        <v>4347</v>
      </c>
      <c r="C68" s="200" t="s">
        <v>4197</v>
      </c>
      <c r="D68" s="200" t="s">
        <v>4198</v>
      </c>
      <c r="E68" s="200" t="s">
        <v>4199</v>
      </c>
      <c r="F68" s="510" t="s">
        <v>847</v>
      </c>
    </row>
    <row r="69" customFormat="false" ht="138" hidden="false" customHeight="true" outlineLevel="0" collapsed="false">
      <c r="A69" s="200" t="n">
        <v>46</v>
      </c>
      <c r="B69" s="200" t="s">
        <v>4348</v>
      </c>
      <c r="C69" s="200" t="s">
        <v>4349</v>
      </c>
      <c r="D69" s="200" t="s">
        <v>4202</v>
      </c>
      <c r="E69" s="200" t="s">
        <v>4350</v>
      </c>
      <c r="F69" s="510" t="s">
        <v>847</v>
      </c>
    </row>
    <row r="70" customFormat="false" ht="138" hidden="false" customHeight="true" outlineLevel="0" collapsed="false">
      <c r="A70" s="200" t="n">
        <v>47</v>
      </c>
      <c r="B70" s="200" t="s">
        <v>4351</v>
      </c>
      <c r="C70" s="200" t="s">
        <v>4352</v>
      </c>
      <c r="D70" s="200" t="s">
        <v>4206</v>
      </c>
      <c r="E70" s="200" t="s">
        <v>4353</v>
      </c>
      <c r="F70" s="510" t="s">
        <v>847</v>
      </c>
    </row>
    <row r="71" customFormat="false" ht="138" hidden="false" customHeight="true" outlineLevel="0" collapsed="false">
      <c r="A71" s="200" t="n">
        <v>48</v>
      </c>
      <c r="B71" s="200" t="s">
        <v>4354</v>
      </c>
      <c r="C71" s="200" t="s">
        <v>4355</v>
      </c>
      <c r="D71" s="200" t="s">
        <v>4356</v>
      </c>
      <c r="E71" s="200" t="s">
        <v>4357</v>
      </c>
      <c r="F71" s="510" t="s">
        <v>847</v>
      </c>
    </row>
    <row r="72" customFormat="false" ht="138" hidden="false" customHeight="true" outlineLevel="0" collapsed="false">
      <c r="A72" s="200" t="n">
        <v>49</v>
      </c>
      <c r="B72" s="200" t="s">
        <v>4358</v>
      </c>
      <c r="C72" s="200" t="s">
        <v>4213</v>
      </c>
      <c r="D72" s="200" t="s">
        <v>4214</v>
      </c>
      <c r="E72" s="200" t="s">
        <v>4215</v>
      </c>
      <c r="F72" s="510" t="s">
        <v>847</v>
      </c>
    </row>
    <row r="73" customFormat="false" ht="138" hidden="false" customHeight="true" outlineLevel="0" collapsed="false">
      <c r="A73" s="200" t="n">
        <v>50</v>
      </c>
      <c r="B73" s="200" t="s">
        <v>4359</v>
      </c>
      <c r="C73" s="200" t="s">
        <v>4217</v>
      </c>
      <c r="D73" s="200" t="s">
        <v>4218</v>
      </c>
      <c r="E73" s="200" t="s">
        <v>4219</v>
      </c>
      <c r="F73" s="510" t="s">
        <v>847</v>
      </c>
    </row>
    <row r="74" customFormat="false" ht="138" hidden="false" customHeight="true" outlineLevel="0" collapsed="false">
      <c r="A74" s="200" t="n">
        <v>51</v>
      </c>
      <c r="B74" s="200" t="s">
        <v>4360</v>
      </c>
      <c r="C74" s="200" t="s">
        <v>4217</v>
      </c>
      <c r="D74" s="200" t="s">
        <v>4222</v>
      </c>
      <c r="E74" s="200" t="s">
        <v>4223</v>
      </c>
      <c r="F74" s="510" t="s">
        <v>847</v>
      </c>
    </row>
    <row r="75" customFormat="false" ht="138" hidden="false" customHeight="true" outlineLevel="0" collapsed="false">
      <c r="A75" s="200" t="n">
        <v>52</v>
      </c>
      <c r="B75" s="200" t="s">
        <v>4361</v>
      </c>
      <c r="C75" s="200" t="s">
        <v>4225</v>
      </c>
      <c r="D75" s="200" t="s">
        <v>4226</v>
      </c>
      <c r="E75" s="200" t="s">
        <v>4362</v>
      </c>
      <c r="F75" s="510" t="s">
        <v>847</v>
      </c>
    </row>
    <row r="76" customFormat="false" ht="138" hidden="false" customHeight="true" outlineLevel="0" collapsed="false">
      <c r="A76" s="200" t="n">
        <v>53</v>
      </c>
      <c r="B76" s="200" t="s">
        <v>4363</v>
      </c>
      <c r="C76" s="200" t="s">
        <v>4364</v>
      </c>
      <c r="D76" s="200" t="s">
        <v>4230</v>
      </c>
      <c r="E76" s="200" t="s">
        <v>4365</v>
      </c>
      <c r="F76" s="510" t="s">
        <v>847</v>
      </c>
    </row>
    <row r="77" customFormat="false" ht="138" hidden="false" customHeight="true" outlineLevel="0" collapsed="false">
      <c r="A77" s="200" t="n">
        <v>54</v>
      </c>
      <c r="B77" s="200" t="s">
        <v>4366</v>
      </c>
      <c r="C77" s="200" t="s">
        <v>4367</v>
      </c>
      <c r="D77" s="200" t="s">
        <v>4233</v>
      </c>
      <c r="E77" s="200" t="s">
        <v>4368</v>
      </c>
      <c r="F77" s="510" t="s">
        <v>847</v>
      </c>
    </row>
    <row r="78" customFormat="false" ht="138" hidden="false" customHeight="true" outlineLevel="0" collapsed="false">
      <c r="A78" s="200" t="n">
        <v>55</v>
      </c>
      <c r="B78" s="200" t="s">
        <v>4369</v>
      </c>
      <c r="C78" s="200" t="s">
        <v>4236</v>
      </c>
      <c r="D78" s="200" t="s">
        <v>4237</v>
      </c>
      <c r="E78" s="200" t="s">
        <v>4238</v>
      </c>
      <c r="F78" s="510" t="s">
        <v>847</v>
      </c>
    </row>
    <row r="79" customFormat="false" ht="138" hidden="false" customHeight="true" outlineLevel="0" collapsed="false">
      <c r="A79" s="200" t="n">
        <v>56</v>
      </c>
      <c r="B79" s="200" t="s">
        <v>4370</v>
      </c>
      <c r="C79" s="200" t="s">
        <v>4236</v>
      </c>
      <c r="D79" s="200" t="s">
        <v>4237</v>
      </c>
      <c r="E79" s="200" t="s">
        <v>4371</v>
      </c>
      <c r="F79" s="510" t="s">
        <v>847</v>
      </c>
    </row>
    <row r="80" customFormat="false" ht="138" hidden="false" customHeight="true" outlineLevel="0" collapsed="false">
      <c r="A80" s="200" t="n">
        <v>57</v>
      </c>
      <c r="B80" s="200" t="s">
        <v>4372</v>
      </c>
      <c r="C80" s="200" t="s">
        <v>4242</v>
      </c>
      <c r="D80" s="200" t="s">
        <v>4243</v>
      </c>
      <c r="E80" s="200" t="s">
        <v>4373</v>
      </c>
      <c r="F80" s="510" t="s">
        <v>847</v>
      </c>
    </row>
    <row r="81" customFormat="false" ht="138" hidden="false" customHeight="true" outlineLevel="0" collapsed="false">
      <c r="A81" s="200" t="n">
        <v>58</v>
      </c>
      <c r="B81" s="200" t="s">
        <v>4374</v>
      </c>
      <c r="C81" s="200" t="s">
        <v>4246</v>
      </c>
      <c r="D81" s="200" t="s">
        <v>4247</v>
      </c>
      <c r="E81" s="200" t="s">
        <v>4248</v>
      </c>
      <c r="F81" s="510" t="s">
        <v>847</v>
      </c>
    </row>
    <row r="82" customFormat="false" ht="138" hidden="false" customHeight="true" outlineLevel="0" collapsed="false">
      <c r="A82" s="200" t="n">
        <v>59</v>
      </c>
      <c r="B82" s="200" t="s">
        <v>4375</v>
      </c>
      <c r="C82" s="200" t="s">
        <v>4250</v>
      </c>
      <c r="D82" s="200" t="s">
        <v>4251</v>
      </c>
      <c r="E82" s="200" t="s">
        <v>4376</v>
      </c>
      <c r="F82" s="510" t="s">
        <v>847</v>
      </c>
    </row>
    <row r="83" customFormat="false" ht="138" hidden="false" customHeight="true" outlineLevel="0" collapsed="false">
      <c r="A83" s="200" t="n">
        <v>60</v>
      </c>
      <c r="B83" s="200" t="s">
        <v>4377</v>
      </c>
      <c r="C83" s="200" t="s">
        <v>4254</v>
      </c>
      <c r="D83" s="200" t="s">
        <v>4255</v>
      </c>
      <c r="E83" s="200" t="s">
        <v>4256</v>
      </c>
      <c r="F83" s="510" t="s">
        <v>847</v>
      </c>
    </row>
    <row r="84" customFormat="false" ht="138" hidden="false" customHeight="true" outlineLevel="0" collapsed="false">
      <c r="A84" s="200" t="n">
        <v>61</v>
      </c>
      <c r="B84" s="200" t="s">
        <v>4378</v>
      </c>
      <c r="C84" s="200" t="s">
        <v>4254</v>
      </c>
      <c r="D84" s="200" t="s">
        <v>4255</v>
      </c>
      <c r="E84" s="200" t="s">
        <v>4258</v>
      </c>
      <c r="F84" s="510" t="s">
        <v>847</v>
      </c>
    </row>
    <row r="85" customFormat="false" ht="138" hidden="false" customHeight="true" outlineLevel="0" collapsed="false">
      <c r="A85" s="200" t="n">
        <v>62</v>
      </c>
      <c r="B85" s="200" t="s">
        <v>4379</v>
      </c>
      <c r="C85" s="200" t="s">
        <v>4260</v>
      </c>
      <c r="D85" s="200" t="s">
        <v>4261</v>
      </c>
      <c r="E85" s="200" t="s">
        <v>4380</v>
      </c>
      <c r="F85" s="510" t="s">
        <v>847</v>
      </c>
    </row>
    <row r="86" customFormat="false" ht="138" hidden="false" customHeight="true" outlineLevel="0" collapsed="false">
      <c r="A86" s="200" t="n">
        <v>63</v>
      </c>
      <c r="B86" s="200" t="s">
        <v>4381</v>
      </c>
      <c r="C86" s="200" t="s">
        <v>4264</v>
      </c>
      <c r="D86" s="200" t="s">
        <v>4265</v>
      </c>
      <c r="E86" s="200" t="s">
        <v>4266</v>
      </c>
      <c r="F86" s="510" t="s">
        <v>847</v>
      </c>
    </row>
    <row r="87" customFormat="false" ht="138" hidden="false" customHeight="true" outlineLevel="0" collapsed="false">
      <c r="A87" s="200" t="n">
        <v>64</v>
      </c>
      <c r="B87" s="200" t="s">
        <v>4382</v>
      </c>
      <c r="C87" s="200" t="s">
        <v>4268</v>
      </c>
      <c r="D87" s="200" t="s">
        <v>4269</v>
      </c>
      <c r="E87" s="200" t="s">
        <v>4383</v>
      </c>
      <c r="F87" s="510" t="s">
        <v>847</v>
      </c>
    </row>
    <row r="88" customFormat="false" ht="138" hidden="false" customHeight="true" outlineLevel="0" collapsed="false">
      <c r="A88" s="200" t="n">
        <v>65</v>
      </c>
      <c r="B88" s="200" t="s">
        <v>4384</v>
      </c>
      <c r="C88" s="200" t="s">
        <v>4272</v>
      </c>
      <c r="D88" s="200" t="s">
        <v>4273</v>
      </c>
      <c r="E88" s="200" t="s">
        <v>4274</v>
      </c>
      <c r="F88" s="510" t="s">
        <v>847</v>
      </c>
    </row>
    <row r="89" customFormat="false" ht="138" hidden="false" customHeight="true" outlineLevel="0" collapsed="false">
      <c r="A89" s="200" t="n">
        <v>66</v>
      </c>
      <c r="B89" s="200" t="s">
        <v>4385</v>
      </c>
      <c r="C89" s="200" t="s">
        <v>4272</v>
      </c>
      <c r="D89" s="200" t="s">
        <v>4273</v>
      </c>
      <c r="E89" s="200" t="s">
        <v>4276</v>
      </c>
      <c r="F89" s="510" t="s">
        <v>847</v>
      </c>
    </row>
    <row r="90" customFormat="false" ht="138" hidden="false" customHeight="true" outlineLevel="0" collapsed="false">
      <c r="A90" s="200" t="n">
        <v>67</v>
      </c>
      <c r="B90" s="200" t="s">
        <v>4386</v>
      </c>
      <c r="C90" s="200" t="s">
        <v>4278</v>
      </c>
      <c r="D90" s="200" t="s">
        <v>4387</v>
      </c>
      <c r="E90" s="200" t="s">
        <v>4276</v>
      </c>
      <c r="F90" s="510" t="s">
        <v>847</v>
      </c>
    </row>
    <row r="91" customFormat="false" ht="138" hidden="false" customHeight="true" outlineLevel="0" collapsed="false">
      <c r="A91" s="200" t="n">
        <v>68</v>
      </c>
      <c r="B91" s="200" t="s">
        <v>4388</v>
      </c>
      <c r="C91" s="200" t="s">
        <v>4282</v>
      </c>
      <c r="D91" s="200" t="s">
        <v>4283</v>
      </c>
      <c r="E91" s="200" t="s">
        <v>4284</v>
      </c>
      <c r="F91" s="510" t="s">
        <v>847</v>
      </c>
    </row>
    <row r="92" customFormat="false" ht="138" hidden="false" customHeight="true" outlineLevel="0" collapsed="false">
      <c r="A92" s="200" t="n">
        <v>69</v>
      </c>
      <c r="B92" s="200" t="s">
        <v>4389</v>
      </c>
      <c r="C92" s="200" t="s">
        <v>4286</v>
      </c>
      <c r="D92" s="200" t="s">
        <v>4287</v>
      </c>
      <c r="E92" s="200" t="s">
        <v>4390</v>
      </c>
      <c r="F92" s="510" t="s">
        <v>847</v>
      </c>
    </row>
    <row r="93" customFormat="false" ht="138" hidden="false" customHeight="true" outlineLevel="0" collapsed="false">
      <c r="A93" s="200" t="n">
        <v>70</v>
      </c>
      <c r="B93" s="200" t="s">
        <v>4391</v>
      </c>
      <c r="C93" s="200" t="s">
        <v>4290</v>
      </c>
      <c r="D93" s="200" t="s">
        <v>4291</v>
      </c>
      <c r="E93" s="200" t="s">
        <v>4292</v>
      </c>
      <c r="F93" s="510" t="s">
        <v>847</v>
      </c>
    </row>
    <row r="94" customFormat="false" ht="138" hidden="false" customHeight="true" outlineLevel="0" collapsed="false">
      <c r="A94" s="200" t="n">
        <v>71</v>
      </c>
      <c r="B94" s="200" t="s">
        <v>4392</v>
      </c>
      <c r="C94" s="200" t="s">
        <v>4290</v>
      </c>
      <c r="D94" s="200" t="s">
        <v>4291</v>
      </c>
      <c r="E94" s="200" t="s">
        <v>4294</v>
      </c>
      <c r="F94" s="510" t="s">
        <v>847</v>
      </c>
    </row>
    <row r="95" customFormat="false" ht="138" hidden="false" customHeight="true" outlineLevel="0" collapsed="false">
      <c r="A95" s="200" t="n">
        <v>72</v>
      </c>
      <c r="B95" s="200" t="s">
        <v>4393</v>
      </c>
      <c r="C95" s="200" t="s">
        <v>4296</v>
      </c>
      <c r="D95" s="200" t="s">
        <v>4297</v>
      </c>
      <c r="E95" s="200" t="s">
        <v>4394</v>
      </c>
      <c r="F95" s="510" t="s">
        <v>847</v>
      </c>
    </row>
    <row r="96" customFormat="false" ht="138" hidden="false" customHeight="true" outlineLevel="0" collapsed="false">
      <c r="A96" s="200" t="n">
        <v>73</v>
      </c>
      <c r="B96" s="200" t="s">
        <v>4395</v>
      </c>
      <c r="C96" s="200" t="s">
        <v>4300</v>
      </c>
      <c r="D96" s="200" t="s">
        <v>4301</v>
      </c>
      <c r="E96" s="200" t="s">
        <v>4302</v>
      </c>
      <c r="F96" s="510" t="s">
        <v>847</v>
      </c>
    </row>
    <row r="97" customFormat="false" ht="138" hidden="false" customHeight="true" outlineLevel="0" collapsed="false">
      <c r="A97" s="200" t="n">
        <v>74</v>
      </c>
      <c r="B97" s="200" t="s">
        <v>4396</v>
      </c>
      <c r="C97" s="200" t="s">
        <v>4304</v>
      </c>
      <c r="D97" s="200" t="s">
        <v>4305</v>
      </c>
      <c r="E97" s="200" t="s">
        <v>4394</v>
      </c>
      <c r="F97" s="510" t="s">
        <v>847</v>
      </c>
    </row>
    <row r="98" customFormat="false" ht="138" hidden="false" customHeight="true" outlineLevel="0" collapsed="false">
      <c r="A98" s="200" t="n">
        <v>75</v>
      </c>
      <c r="B98" s="200" t="s">
        <v>4397</v>
      </c>
      <c r="C98" s="200" t="s">
        <v>4307</v>
      </c>
      <c r="D98" s="200" t="s">
        <v>4308</v>
      </c>
      <c r="E98" s="200" t="s">
        <v>4309</v>
      </c>
      <c r="F98" s="510" t="s">
        <v>847</v>
      </c>
    </row>
    <row r="99" customFormat="false" ht="138" hidden="false" customHeight="true" outlineLevel="0" collapsed="false">
      <c r="A99" s="200" t="n">
        <v>76</v>
      </c>
      <c r="B99" s="200" t="s">
        <v>4398</v>
      </c>
      <c r="C99" s="200" t="s">
        <v>4311</v>
      </c>
      <c r="D99" s="200" t="s">
        <v>4308</v>
      </c>
      <c r="E99" s="200" t="s">
        <v>4312</v>
      </c>
      <c r="F99" s="510" t="s">
        <v>847</v>
      </c>
    </row>
    <row r="100" customFormat="false" ht="138" hidden="false" customHeight="true" outlineLevel="0" collapsed="false">
      <c r="A100" s="200" t="n">
        <v>77</v>
      </c>
      <c r="B100" s="200" t="s">
        <v>4399</v>
      </c>
      <c r="C100" s="200" t="s">
        <v>4314</v>
      </c>
      <c r="D100" s="200" t="s">
        <v>4315</v>
      </c>
      <c r="E100" s="200" t="s">
        <v>4320</v>
      </c>
      <c r="F100" s="510" t="s">
        <v>847</v>
      </c>
    </row>
    <row r="101" customFormat="false" ht="138" hidden="false" customHeight="true" outlineLevel="0" collapsed="false">
      <c r="A101" s="200" t="n">
        <v>78</v>
      </c>
      <c r="B101" s="200" t="s">
        <v>4400</v>
      </c>
      <c r="C101" s="200" t="s">
        <v>4318</v>
      </c>
      <c r="D101" s="200" t="s">
        <v>4319</v>
      </c>
      <c r="E101" s="200" t="s">
        <v>4320</v>
      </c>
      <c r="F101" s="510" t="s">
        <v>847</v>
      </c>
    </row>
    <row r="102" customFormat="false" ht="138" hidden="false" customHeight="true" outlineLevel="0" collapsed="false">
      <c r="A102" s="200" t="n">
        <v>79</v>
      </c>
      <c r="B102" s="200" t="s">
        <v>4401</v>
      </c>
      <c r="C102" s="200" t="s">
        <v>4322</v>
      </c>
      <c r="D102" s="200" t="s">
        <v>4323</v>
      </c>
      <c r="E102" s="200" t="s">
        <v>4320</v>
      </c>
      <c r="F102" s="510" t="s">
        <v>847</v>
      </c>
    </row>
    <row r="103" customFormat="false" ht="138" hidden="false" customHeight="true" outlineLevel="0" collapsed="false">
      <c r="A103" s="200" t="n">
        <v>80</v>
      </c>
      <c r="B103" s="200" t="s">
        <v>4402</v>
      </c>
      <c r="C103" s="200" t="s">
        <v>4326</v>
      </c>
      <c r="D103" s="200" t="s">
        <v>4327</v>
      </c>
      <c r="E103" s="200" t="s">
        <v>4328</v>
      </c>
      <c r="F103" s="510" t="s">
        <v>847</v>
      </c>
    </row>
    <row r="104" customFormat="false" ht="138" hidden="false" customHeight="true" outlineLevel="0" collapsed="false">
      <c r="A104" s="200" t="n">
        <v>81</v>
      </c>
      <c r="B104" s="200" t="s">
        <v>4403</v>
      </c>
      <c r="C104" s="200" t="s">
        <v>4330</v>
      </c>
      <c r="D104" s="200" t="s">
        <v>4331</v>
      </c>
      <c r="E104" s="200" t="s">
        <v>4332</v>
      </c>
      <c r="F104" s="510" t="s">
        <v>847</v>
      </c>
    </row>
    <row r="105" customFormat="false" ht="138" hidden="false" customHeight="true" outlineLevel="0" collapsed="false">
      <c r="A105" s="200" t="n">
        <v>82</v>
      </c>
      <c r="B105" s="200" t="s">
        <v>4404</v>
      </c>
      <c r="C105" s="200" t="s">
        <v>4330</v>
      </c>
      <c r="D105" s="200" t="s">
        <v>4331</v>
      </c>
      <c r="E105" s="200" t="s">
        <v>4334</v>
      </c>
      <c r="F105" s="510" t="s">
        <v>847</v>
      </c>
    </row>
    <row r="106" customFormat="false" ht="138" hidden="false" customHeight="true" outlineLevel="0" collapsed="false">
      <c r="A106" s="200" t="n">
        <v>83</v>
      </c>
      <c r="B106" s="200" t="s">
        <v>4405</v>
      </c>
      <c r="C106" s="200" t="s">
        <v>4336</v>
      </c>
      <c r="D106" s="200" t="s">
        <v>4337</v>
      </c>
      <c r="E106" s="200" t="s">
        <v>4406</v>
      </c>
      <c r="F106" s="510" t="s">
        <v>847</v>
      </c>
    </row>
    <row r="107" customFormat="false" ht="138" hidden="false" customHeight="true" outlineLevel="0" collapsed="false">
      <c r="A107" s="200" t="n">
        <v>84</v>
      </c>
      <c r="B107" s="200" t="s">
        <v>4407</v>
      </c>
      <c r="C107" s="200" t="s">
        <v>4340</v>
      </c>
      <c r="D107" s="200" t="s">
        <v>4341</v>
      </c>
      <c r="E107" s="200" t="s">
        <v>4342</v>
      </c>
      <c r="F107" s="510" t="s">
        <v>847</v>
      </c>
    </row>
    <row r="108" customFormat="false" ht="51.75" hidden="false" customHeight="true" outlineLevel="0" collapsed="false"/>
    <row r="109" customFormat="false" ht="39" hidden="false" customHeight="true" outlineLevel="0" collapsed="false">
      <c r="C109" s="511" t="s">
        <v>3293</v>
      </c>
      <c r="D109" s="511" t="s">
        <v>4408</v>
      </c>
    </row>
    <row r="110" customFormat="false" ht="39" hidden="false" customHeight="true" outlineLevel="0" collapsed="false">
      <c r="C110" s="511" t="s">
        <v>757</v>
      </c>
      <c r="D110" s="511" t="s">
        <v>4344</v>
      </c>
    </row>
    <row r="111" customFormat="false" ht="39" hidden="false" customHeight="true" outlineLevel="0" collapsed="false">
      <c r="C111" s="511" t="s">
        <v>759</v>
      </c>
      <c r="D111" s="511" t="s">
        <v>3296</v>
      </c>
    </row>
    <row r="112" customFormat="false" ht="39" hidden="false" customHeight="true" outlineLevel="0" collapsed="false">
      <c r="C112" s="511" t="s">
        <v>761</v>
      </c>
      <c r="D112" s="511" t="s">
        <v>4187</v>
      </c>
    </row>
    <row r="113" customFormat="false" ht="138" hidden="false" customHeight="true" outlineLevel="0" collapsed="false">
      <c r="A113" s="200" t="n">
        <v>85</v>
      </c>
      <c r="B113" s="200" t="s">
        <v>4409</v>
      </c>
      <c r="C113" s="200" t="s">
        <v>4189</v>
      </c>
      <c r="D113" s="200" t="s">
        <v>4190</v>
      </c>
      <c r="E113" s="200" t="s">
        <v>4191</v>
      </c>
      <c r="F113" s="510" t="s">
        <v>847</v>
      </c>
    </row>
    <row r="114" customFormat="false" ht="138" hidden="false" customHeight="true" outlineLevel="0" collapsed="false">
      <c r="A114" s="200" t="n">
        <v>86</v>
      </c>
      <c r="B114" s="200" t="s">
        <v>4410</v>
      </c>
      <c r="C114" s="200" t="s">
        <v>4193</v>
      </c>
      <c r="D114" s="200" t="s">
        <v>4194</v>
      </c>
      <c r="E114" s="200" t="s">
        <v>4195</v>
      </c>
      <c r="F114" s="510" t="s">
        <v>847</v>
      </c>
    </row>
    <row r="115" customFormat="false" ht="138" hidden="false" customHeight="true" outlineLevel="0" collapsed="false">
      <c r="A115" s="200" t="n">
        <v>87</v>
      </c>
      <c r="B115" s="200" t="s">
        <v>4411</v>
      </c>
      <c r="C115" s="200" t="s">
        <v>4197</v>
      </c>
      <c r="D115" s="200" t="s">
        <v>4198</v>
      </c>
      <c r="E115" s="200" t="s">
        <v>4199</v>
      </c>
      <c r="F115" s="510" t="s">
        <v>847</v>
      </c>
    </row>
    <row r="116" customFormat="false" ht="138" hidden="false" customHeight="true" outlineLevel="0" collapsed="false">
      <c r="A116" s="200" t="n">
        <v>88</v>
      </c>
      <c r="B116" s="200" t="s">
        <v>4412</v>
      </c>
      <c r="C116" s="200" t="s">
        <v>4349</v>
      </c>
      <c r="D116" s="200" t="s">
        <v>4202</v>
      </c>
      <c r="E116" s="200" t="s">
        <v>4350</v>
      </c>
      <c r="F116" s="510" t="s">
        <v>847</v>
      </c>
    </row>
    <row r="117" customFormat="false" ht="138" hidden="false" customHeight="true" outlineLevel="0" collapsed="false">
      <c r="A117" s="200" t="n">
        <v>89</v>
      </c>
      <c r="B117" s="200" t="s">
        <v>4413</v>
      </c>
      <c r="C117" s="200" t="s">
        <v>4352</v>
      </c>
      <c r="D117" s="200" t="s">
        <v>4206</v>
      </c>
      <c r="E117" s="200" t="s">
        <v>4353</v>
      </c>
      <c r="F117" s="510" t="s">
        <v>847</v>
      </c>
    </row>
    <row r="118" customFormat="false" ht="138" hidden="false" customHeight="true" outlineLevel="0" collapsed="false">
      <c r="A118" s="200" t="n">
        <v>90</v>
      </c>
      <c r="B118" s="200" t="s">
        <v>4414</v>
      </c>
      <c r="C118" s="200" t="s">
        <v>4355</v>
      </c>
      <c r="D118" s="200" t="s">
        <v>4356</v>
      </c>
      <c r="E118" s="200" t="s">
        <v>4357</v>
      </c>
      <c r="F118" s="510" t="s">
        <v>847</v>
      </c>
    </row>
    <row r="119" customFormat="false" ht="138" hidden="false" customHeight="true" outlineLevel="0" collapsed="false">
      <c r="A119" s="200" t="n">
        <v>91</v>
      </c>
      <c r="B119" s="200" t="s">
        <v>4415</v>
      </c>
      <c r="C119" s="200" t="s">
        <v>4213</v>
      </c>
      <c r="D119" s="200" t="s">
        <v>4214</v>
      </c>
      <c r="E119" s="200" t="s">
        <v>4215</v>
      </c>
      <c r="F119" s="510" t="s">
        <v>847</v>
      </c>
    </row>
    <row r="120" customFormat="false" ht="138" hidden="false" customHeight="true" outlineLevel="0" collapsed="false">
      <c r="A120" s="200" t="n">
        <v>92</v>
      </c>
      <c r="B120" s="200" t="s">
        <v>4416</v>
      </c>
      <c r="C120" s="200" t="s">
        <v>4217</v>
      </c>
      <c r="D120" s="200" t="s">
        <v>4218</v>
      </c>
      <c r="E120" s="200" t="s">
        <v>4219</v>
      </c>
      <c r="F120" s="510" t="s">
        <v>847</v>
      </c>
    </row>
    <row r="121" customFormat="false" ht="138" hidden="false" customHeight="true" outlineLevel="0" collapsed="false">
      <c r="A121" s="200" t="n">
        <v>93</v>
      </c>
      <c r="B121" s="200" t="s">
        <v>4417</v>
      </c>
      <c r="C121" s="200" t="s">
        <v>4217</v>
      </c>
      <c r="D121" s="200" t="s">
        <v>4222</v>
      </c>
      <c r="E121" s="200" t="s">
        <v>4223</v>
      </c>
      <c r="F121" s="510" t="s">
        <v>847</v>
      </c>
    </row>
    <row r="122" customFormat="false" ht="138" hidden="false" customHeight="true" outlineLevel="0" collapsed="false">
      <c r="A122" s="200" t="n">
        <v>94</v>
      </c>
      <c r="B122" s="200" t="s">
        <v>4418</v>
      </c>
      <c r="C122" s="200" t="s">
        <v>4225</v>
      </c>
      <c r="D122" s="200" t="s">
        <v>4226</v>
      </c>
      <c r="E122" s="200" t="s">
        <v>4362</v>
      </c>
      <c r="F122" s="510" t="s">
        <v>847</v>
      </c>
    </row>
    <row r="123" customFormat="false" ht="138" hidden="false" customHeight="true" outlineLevel="0" collapsed="false">
      <c r="A123" s="200" t="n">
        <v>95</v>
      </c>
      <c r="B123" s="200" t="s">
        <v>4419</v>
      </c>
      <c r="C123" s="200" t="s">
        <v>4364</v>
      </c>
      <c r="D123" s="200" t="s">
        <v>4230</v>
      </c>
      <c r="E123" s="200" t="s">
        <v>4365</v>
      </c>
      <c r="F123" s="510" t="s">
        <v>847</v>
      </c>
    </row>
    <row r="124" customFormat="false" ht="138" hidden="false" customHeight="true" outlineLevel="0" collapsed="false">
      <c r="A124" s="200" t="n">
        <v>96</v>
      </c>
      <c r="B124" s="200" t="s">
        <v>4420</v>
      </c>
      <c r="C124" s="200" t="s">
        <v>4367</v>
      </c>
      <c r="D124" s="200" t="s">
        <v>4233</v>
      </c>
      <c r="E124" s="200" t="s">
        <v>4368</v>
      </c>
      <c r="F124" s="510" t="s">
        <v>847</v>
      </c>
    </row>
    <row r="125" customFormat="false" ht="138" hidden="false" customHeight="true" outlineLevel="0" collapsed="false">
      <c r="A125" s="200" t="n">
        <v>97</v>
      </c>
      <c r="B125" s="200" t="s">
        <v>4421</v>
      </c>
      <c r="C125" s="200" t="s">
        <v>4236</v>
      </c>
      <c r="D125" s="200" t="s">
        <v>4237</v>
      </c>
      <c r="E125" s="200" t="s">
        <v>4238</v>
      </c>
      <c r="F125" s="510" t="s">
        <v>847</v>
      </c>
    </row>
    <row r="126" customFormat="false" ht="138" hidden="false" customHeight="true" outlineLevel="0" collapsed="false">
      <c r="A126" s="200" t="n">
        <v>98</v>
      </c>
      <c r="B126" s="200" t="s">
        <v>4422</v>
      </c>
      <c r="C126" s="200" t="s">
        <v>4236</v>
      </c>
      <c r="D126" s="200" t="s">
        <v>4237</v>
      </c>
      <c r="E126" s="200" t="s">
        <v>4371</v>
      </c>
      <c r="F126" s="510" t="s">
        <v>847</v>
      </c>
    </row>
    <row r="127" customFormat="false" ht="138" hidden="false" customHeight="true" outlineLevel="0" collapsed="false">
      <c r="A127" s="200" t="n">
        <v>99</v>
      </c>
      <c r="B127" s="200" t="s">
        <v>4423</v>
      </c>
      <c r="C127" s="200" t="s">
        <v>4242</v>
      </c>
      <c r="D127" s="200" t="s">
        <v>4243</v>
      </c>
      <c r="E127" s="200" t="s">
        <v>4373</v>
      </c>
      <c r="F127" s="510" t="s">
        <v>847</v>
      </c>
    </row>
    <row r="128" customFormat="false" ht="138" hidden="false" customHeight="true" outlineLevel="0" collapsed="false">
      <c r="A128" s="200" t="n">
        <v>100</v>
      </c>
      <c r="B128" s="200" t="s">
        <v>4424</v>
      </c>
      <c r="C128" s="200" t="s">
        <v>4246</v>
      </c>
      <c r="D128" s="200" t="s">
        <v>4247</v>
      </c>
      <c r="E128" s="200" t="s">
        <v>4248</v>
      </c>
      <c r="F128" s="510" t="s">
        <v>847</v>
      </c>
    </row>
    <row r="129" customFormat="false" ht="138" hidden="false" customHeight="true" outlineLevel="0" collapsed="false">
      <c r="A129" s="200" t="n">
        <v>101</v>
      </c>
      <c r="B129" s="200" t="s">
        <v>4425</v>
      </c>
      <c r="C129" s="200" t="s">
        <v>4250</v>
      </c>
      <c r="D129" s="200" t="s">
        <v>4251</v>
      </c>
      <c r="E129" s="200" t="s">
        <v>4376</v>
      </c>
      <c r="F129" s="510" t="s">
        <v>847</v>
      </c>
    </row>
    <row r="130" customFormat="false" ht="138" hidden="false" customHeight="true" outlineLevel="0" collapsed="false">
      <c r="A130" s="200" t="n">
        <v>102</v>
      </c>
      <c r="B130" s="200" t="s">
        <v>4426</v>
      </c>
      <c r="C130" s="200" t="s">
        <v>4254</v>
      </c>
      <c r="D130" s="200" t="s">
        <v>4255</v>
      </c>
      <c r="E130" s="200" t="s">
        <v>4256</v>
      </c>
      <c r="F130" s="510" t="s">
        <v>847</v>
      </c>
    </row>
    <row r="131" customFormat="false" ht="138" hidden="false" customHeight="true" outlineLevel="0" collapsed="false">
      <c r="A131" s="200" t="n">
        <v>103</v>
      </c>
      <c r="B131" s="200" t="s">
        <v>4427</v>
      </c>
      <c r="C131" s="200" t="s">
        <v>4254</v>
      </c>
      <c r="D131" s="200" t="s">
        <v>4255</v>
      </c>
      <c r="E131" s="200" t="s">
        <v>4258</v>
      </c>
      <c r="F131" s="510" t="s">
        <v>847</v>
      </c>
    </row>
    <row r="132" customFormat="false" ht="138" hidden="false" customHeight="true" outlineLevel="0" collapsed="false">
      <c r="A132" s="200" t="n">
        <v>104</v>
      </c>
      <c r="B132" s="200" t="s">
        <v>4428</v>
      </c>
      <c r="C132" s="200" t="s">
        <v>4260</v>
      </c>
      <c r="D132" s="200" t="s">
        <v>4261</v>
      </c>
      <c r="E132" s="200" t="s">
        <v>4380</v>
      </c>
      <c r="F132" s="510" t="s">
        <v>847</v>
      </c>
    </row>
    <row r="133" customFormat="false" ht="138" hidden="false" customHeight="true" outlineLevel="0" collapsed="false">
      <c r="A133" s="200" t="n">
        <v>105</v>
      </c>
      <c r="B133" s="200" t="s">
        <v>4429</v>
      </c>
      <c r="C133" s="200" t="s">
        <v>4264</v>
      </c>
      <c r="D133" s="200" t="s">
        <v>4265</v>
      </c>
      <c r="E133" s="200" t="s">
        <v>4266</v>
      </c>
      <c r="F133" s="510" t="s">
        <v>847</v>
      </c>
    </row>
    <row r="134" customFormat="false" ht="138" hidden="false" customHeight="true" outlineLevel="0" collapsed="false">
      <c r="A134" s="200" t="n">
        <v>106</v>
      </c>
      <c r="B134" s="200" t="s">
        <v>4430</v>
      </c>
      <c r="C134" s="200" t="s">
        <v>4268</v>
      </c>
      <c r="D134" s="200" t="s">
        <v>4269</v>
      </c>
      <c r="E134" s="200" t="s">
        <v>4383</v>
      </c>
      <c r="F134" s="510" t="s">
        <v>847</v>
      </c>
    </row>
    <row r="135" customFormat="false" ht="138" hidden="false" customHeight="true" outlineLevel="0" collapsed="false">
      <c r="A135" s="200" t="n">
        <v>107</v>
      </c>
      <c r="B135" s="200" t="s">
        <v>4431</v>
      </c>
      <c r="C135" s="200" t="s">
        <v>4272</v>
      </c>
      <c r="D135" s="200" t="s">
        <v>4273</v>
      </c>
      <c r="E135" s="200" t="s">
        <v>4274</v>
      </c>
      <c r="F135" s="510" t="s">
        <v>847</v>
      </c>
    </row>
    <row r="136" customFormat="false" ht="138" hidden="false" customHeight="true" outlineLevel="0" collapsed="false">
      <c r="A136" s="200" t="n">
        <v>108</v>
      </c>
      <c r="B136" s="200" t="s">
        <v>4432</v>
      </c>
      <c r="C136" s="200" t="s">
        <v>4272</v>
      </c>
      <c r="D136" s="200" t="s">
        <v>4273</v>
      </c>
      <c r="E136" s="200" t="s">
        <v>4276</v>
      </c>
      <c r="F136" s="510" t="s">
        <v>847</v>
      </c>
    </row>
    <row r="137" customFormat="false" ht="138" hidden="false" customHeight="true" outlineLevel="0" collapsed="false">
      <c r="A137" s="200" t="n">
        <v>109</v>
      </c>
      <c r="B137" s="200" t="s">
        <v>4433</v>
      </c>
      <c r="C137" s="200" t="s">
        <v>4278</v>
      </c>
      <c r="D137" s="200" t="s">
        <v>4387</v>
      </c>
      <c r="E137" s="200" t="s">
        <v>4276</v>
      </c>
      <c r="F137" s="510" t="s">
        <v>847</v>
      </c>
    </row>
    <row r="138" customFormat="false" ht="138" hidden="false" customHeight="true" outlineLevel="0" collapsed="false">
      <c r="A138" s="200" t="n">
        <v>110</v>
      </c>
      <c r="B138" s="200" t="s">
        <v>4434</v>
      </c>
      <c r="C138" s="200" t="s">
        <v>4282</v>
      </c>
      <c r="D138" s="200" t="s">
        <v>4283</v>
      </c>
      <c r="E138" s="200" t="s">
        <v>4284</v>
      </c>
      <c r="F138" s="510" t="s">
        <v>847</v>
      </c>
    </row>
    <row r="139" customFormat="false" ht="138" hidden="false" customHeight="true" outlineLevel="0" collapsed="false">
      <c r="A139" s="200" t="n">
        <v>111</v>
      </c>
      <c r="B139" s="200" t="s">
        <v>4435</v>
      </c>
      <c r="C139" s="200" t="s">
        <v>4286</v>
      </c>
      <c r="D139" s="200" t="s">
        <v>4287</v>
      </c>
      <c r="E139" s="200" t="s">
        <v>4390</v>
      </c>
      <c r="F139" s="510" t="s">
        <v>847</v>
      </c>
    </row>
    <row r="140" customFormat="false" ht="138" hidden="false" customHeight="true" outlineLevel="0" collapsed="false">
      <c r="A140" s="200" t="n">
        <v>112</v>
      </c>
      <c r="B140" s="200" t="s">
        <v>4436</v>
      </c>
      <c r="C140" s="200" t="s">
        <v>4290</v>
      </c>
      <c r="D140" s="200" t="s">
        <v>4291</v>
      </c>
      <c r="E140" s="200" t="s">
        <v>4292</v>
      </c>
      <c r="F140" s="510" t="s">
        <v>847</v>
      </c>
    </row>
    <row r="141" customFormat="false" ht="138" hidden="false" customHeight="true" outlineLevel="0" collapsed="false">
      <c r="A141" s="200" t="n">
        <v>113</v>
      </c>
      <c r="B141" s="200" t="s">
        <v>4437</v>
      </c>
      <c r="C141" s="200" t="s">
        <v>4290</v>
      </c>
      <c r="D141" s="200" t="s">
        <v>4291</v>
      </c>
      <c r="E141" s="200" t="s">
        <v>4294</v>
      </c>
      <c r="F141" s="510" t="s">
        <v>847</v>
      </c>
    </row>
    <row r="142" customFormat="false" ht="138" hidden="false" customHeight="true" outlineLevel="0" collapsed="false">
      <c r="A142" s="200" t="n">
        <v>114</v>
      </c>
      <c r="B142" s="200" t="s">
        <v>4438</v>
      </c>
      <c r="C142" s="200" t="s">
        <v>4296</v>
      </c>
      <c r="D142" s="200" t="s">
        <v>4297</v>
      </c>
      <c r="E142" s="200" t="s">
        <v>4394</v>
      </c>
      <c r="F142" s="510" t="s">
        <v>847</v>
      </c>
    </row>
    <row r="143" customFormat="false" ht="138" hidden="false" customHeight="true" outlineLevel="0" collapsed="false">
      <c r="A143" s="200" t="n">
        <v>115</v>
      </c>
      <c r="B143" s="200" t="s">
        <v>4439</v>
      </c>
      <c r="C143" s="200" t="s">
        <v>4300</v>
      </c>
      <c r="D143" s="200" t="s">
        <v>4301</v>
      </c>
      <c r="E143" s="200" t="s">
        <v>4302</v>
      </c>
      <c r="F143" s="510" t="s">
        <v>847</v>
      </c>
    </row>
    <row r="144" customFormat="false" ht="138" hidden="false" customHeight="true" outlineLevel="0" collapsed="false">
      <c r="A144" s="200" t="n">
        <v>116</v>
      </c>
      <c r="B144" s="200" t="s">
        <v>4440</v>
      </c>
      <c r="C144" s="200" t="s">
        <v>4304</v>
      </c>
      <c r="D144" s="200" t="s">
        <v>4305</v>
      </c>
      <c r="E144" s="200" t="s">
        <v>4394</v>
      </c>
      <c r="F144" s="510" t="s">
        <v>847</v>
      </c>
    </row>
    <row r="145" customFormat="false" ht="138" hidden="false" customHeight="true" outlineLevel="0" collapsed="false">
      <c r="A145" s="200" t="n">
        <v>117</v>
      </c>
      <c r="B145" s="200" t="s">
        <v>4441</v>
      </c>
      <c r="C145" s="200" t="s">
        <v>4307</v>
      </c>
      <c r="D145" s="200" t="s">
        <v>4308</v>
      </c>
      <c r="E145" s="200" t="s">
        <v>4309</v>
      </c>
      <c r="F145" s="510" t="s">
        <v>847</v>
      </c>
    </row>
    <row r="146" customFormat="false" ht="138" hidden="false" customHeight="true" outlineLevel="0" collapsed="false">
      <c r="A146" s="200" t="n">
        <v>118</v>
      </c>
      <c r="B146" s="200" t="s">
        <v>4442</v>
      </c>
      <c r="C146" s="200" t="s">
        <v>4311</v>
      </c>
      <c r="D146" s="200" t="s">
        <v>4308</v>
      </c>
      <c r="E146" s="200" t="s">
        <v>4312</v>
      </c>
      <c r="F146" s="510" t="s">
        <v>847</v>
      </c>
    </row>
    <row r="147" customFormat="false" ht="138" hidden="false" customHeight="true" outlineLevel="0" collapsed="false">
      <c r="A147" s="200" t="n">
        <v>119</v>
      </c>
      <c r="B147" s="200" t="s">
        <v>4443</v>
      </c>
      <c r="C147" s="200" t="s">
        <v>4314</v>
      </c>
      <c r="D147" s="200" t="s">
        <v>4315</v>
      </c>
      <c r="E147" s="200" t="s">
        <v>4320</v>
      </c>
      <c r="F147" s="510" t="s">
        <v>847</v>
      </c>
    </row>
    <row r="148" customFormat="false" ht="138" hidden="false" customHeight="true" outlineLevel="0" collapsed="false">
      <c r="A148" s="200" t="n">
        <v>120</v>
      </c>
      <c r="B148" s="200" t="s">
        <v>4444</v>
      </c>
      <c r="C148" s="200" t="s">
        <v>4318</v>
      </c>
      <c r="D148" s="200" t="s">
        <v>4319</v>
      </c>
      <c r="E148" s="200" t="s">
        <v>4320</v>
      </c>
      <c r="F148" s="510" t="s">
        <v>847</v>
      </c>
    </row>
    <row r="149" customFormat="false" ht="138" hidden="false" customHeight="true" outlineLevel="0" collapsed="false">
      <c r="A149" s="200" t="n">
        <v>121</v>
      </c>
      <c r="B149" s="200" t="s">
        <v>4445</v>
      </c>
      <c r="C149" s="200" t="s">
        <v>4322</v>
      </c>
      <c r="D149" s="200" t="s">
        <v>4323</v>
      </c>
      <c r="E149" s="200" t="s">
        <v>4320</v>
      </c>
      <c r="F149" s="510" t="s">
        <v>847</v>
      </c>
    </row>
    <row r="150" customFormat="false" ht="138" hidden="false" customHeight="true" outlineLevel="0" collapsed="false">
      <c r="A150" s="200" t="n">
        <v>122</v>
      </c>
      <c r="B150" s="200" t="s">
        <v>4446</v>
      </c>
      <c r="C150" s="200" t="s">
        <v>4326</v>
      </c>
      <c r="D150" s="200" t="s">
        <v>4327</v>
      </c>
      <c r="E150" s="200" t="s">
        <v>4328</v>
      </c>
      <c r="F150" s="510" t="s">
        <v>847</v>
      </c>
    </row>
    <row r="151" customFormat="false" ht="138" hidden="false" customHeight="true" outlineLevel="0" collapsed="false">
      <c r="A151" s="200" t="n">
        <v>123</v>
      </c>
      <c r="B151" s="200" t="s">
        <v>4447</v>
      </c>
      <c r="C151" s="200" t="s">
        <v>4330</v>
      </c>
      <c r="D151" s="200" t="s">
        <v>4331</v>
      </c>
      <c r="E151" s="200" t="s">
        <v>4332</v>
      </c>
      <c r="F151" s="510" t="s">
        <v>847</v>
      </c>
    </row>
    <row r="152" customFormat="false" ht="138" hidden="false" customHeight="true" outlineLevel="0" collapsed="false">
      <c r="A152" s="200" t="n">
        <v>124</v>
      </c>
      <c r="B152" s="200" t="s">
        <v>4448</v>
      </c>
      <c r="C152" s="200" t="s">
        <v>4330</v>
      </c>
      <c r="D152" s="200" t="s">
        <v>4331</v>
      </c>
      <c r="E152" s="200" t="s">
        <v>4334</v>
      </c>
      <c r="F152" s="510" t="s">
        <v>847</v>
      </c>
    </row>
    <row r="153" customFormat="false" ht="138" hidden="false" customHeight="true" outlineLevel="0" collapsed="false">
      <c r="A153" s="200" t="n">
        <v>125</v>
      </c>
      <c r="B153" s="200" t="s">
        <v>4449</v>
      </c>
      <c r="C153" s="200" t="s">
        <v>4336</v>
      </c>
      <c r="D153" s="200" t="s">
        <v>4337</v>
      </c>
      <c r="E153" s="200" t="s">
        <v>4406</v>
      </c>
      <c r="F153" s="510" t="s">
        <v>847</v>
      </c>
    </row>
    <row r="154" customFormat="false" ht="138" hidden="false" customHeight="true" outlineLevel="0" collapsed="false">
      <c r="A154" s="200" t="n">
        <v>126</v>
      </c>
      <c r="B154" s="200" t="s">
        <v>4450</v>
      </c>
      <c r="C154" s="200" t="s">
        <v>4340</v>
      </c>
      <c r="D154" s="200" t="s">
        <v>4341</v>
      </c>
      <c r="E154" s="200" t="s">
        <v>4342</v>
      </c>
      <c r="F154" s="510" t="s">
        <v>847</v>
      </c>
    </row>
    <row r="155" customFormat="false" ht="52.5" hidden="false" customHeight="true" outlineLevel="0" collapsed="false"/>
    <row r="156" customFormat="false" ht="45" hidden="false" customHeight="true" outlineLevel="0" collapsed="false">
      <c r="C156" s="511" t="s">
        <v>3293</v>
      </c>
      <c r="D156" s="511" t="s">
        <v>4451</v>
      </c>
    </row>
    <row r="157" customFormat="false" ht="45" hidden="false" customHeight="true" outlineLevel="0" collapsed="false">
      <c r="C157" s="511" t="s">
        <v>757</v>
      </c>
      <c r="D157" s="511" t="s">
        <v>4344</v>
      </c>
    </row>
    <row r="158" customFormat="false" ht="45" hidden="false" customHeight="true" outlineLevel="0" collapsed="false">
      <c r="C158" s="511" t="s">
        <v>759</v>
      </c>
      <c r="D158" s="511" t="s">
        <v>3296</v>
      </c>
    </row>
    <row r="159" customFormat="false" ht="45" hidden="false" customHeight="true" outlineLevel="0" collapsed="false">
      <c r="C159" s="511" t="s">
        <v>761</v>
      </c>
      <c r="D159" s="511" t="s">
        <v>4187</v>
      </c>
    </row>
    <row r="160" customFormat="false" ht="138" hidden="false" customHeight="true" outlineLevel="0" collapsed="false">
      <c r="A160" s="200" t="n">
        <v>127</v>
      </c>
      <c r="B160" s="200" t="s">
        <v>4452</v>
      </c>
      <c r="C160" s="200" t="s">
        <v>4189</v>
      </c>
      <c r="D160" s="200" t="s">
        <v>4190</v>
      </c>
      <c r="E160" s="200" t="s">
        <v>4191</v>
      </c>
      <c r="F160" s="510" t="s">
        <v>847</v>
      </c>
    </row>
    <row r="161" customFormat="false" ht="138" hidden="false" customHeight="true" outlineLevel="0" collapsed="false">
      <c r="A161" s="200" t="n">
        <v>128</v>
      </c>
      <c r="B161" s="200" t="s">
        <v>4453</v>
      </c>
      <c r="C161" s="200" t="s">
        <v>4193</v>
      </c>
      <c r="D161" s="200" t="s">
        <v>4194</v>
      </c>
      <c r="E161" s="200" t="s">
        <v>4195</v>
      </c>
      <c r="F161" s="510" t="s">
        <v>847</v>
      </c>
    </row>
    <row r="162" customFormat="false" ht="138" hidden="false" customHeight="true" outlineLevel="0" collapsed="false">
      <c r="A162" s="200" t="n">
        <v>129</v>
      </c>
      <c r="B162" s="200" t="s">
        <v>4454</v>
      </c>
      <c r="C162" s="200" t="s">
        <v>4197</v>
      </c>
      <c r="D162" s="200" t="s">
        <v>4198</v>
      </c>
      <c r="E162" s="200" t="s">
        <v>4199</v>
      </c>
      <c r="F162" s="510" t="s">
        <v>847</v>
      </c>
    </row>
    <row r="163" customFormat="false" ht="138" hidden="false" customHeight="true" outlineLevel="0" collapsed="false">
      <c r="A163" s="200" t="n">
        <v>130</v>
      </c>
      <c r="B163" s="200" t="s">
        <v>4455</v>
      </c>
      <c r="C163" s="200" t="s">
        <v>4349</v>
      </c>
      <c r="D163" s="200" t="s">
        <v>4202</v>
      </c>
      <c r="E163" s="200" t="s">
        <v>4203</v>
      </c>
      <c r="F163" s="510" t="s">
        <v>847</v>
      </c>
    </row>
    <row r="164" customFormat="false" ht="138" hidden="false" customHeight="true" outlineLevel="0" collapsed="false">
      <c r="A164" s="200" t="n">
        <v>131</v>
      </c>
      <c r="B164" s="200" t="s">
        <v>4456</v>
      </c>
      <c r="C164" s="200" t="s">
        <v>4352</v>
      </c>
      <c r="D164" s="200" t="s">
        <v>4206</v>
      </c>
      <c r="E164" s="200" t="s">
        <v>4207</v>
      </c>
      <c r="F164" s="510" t="s">
        <v>847</v>
      </c>
    </row>
    <row r="165" customFormat="false" ht="138" hidden="false" customHeight="true" outlineLevel="0" collapsed="false">
      <c r="A165" s="200" t="n">
        <v>132</v>
      </c>
      <c r="B165" s="200" t="s">
        <v>4457</v>
      </c>
      <c r="C165" s="200" t="s">
        <v>4458</v>
      </c>
      <c r="D165" s="200" t="s">
        <v>4210</v>
      </c>
      <c r="E165" s="200" t="s">
        <v>4211</v>
      </c>
      <c r="F165" s="510" t="s">
        <v>847</v>
      </c>
    </row>
    <row r="166" customFormat="false" ht="138" hidden="false" customHeight="true" outlineLevel="0" collapsed="false">
      <c r="A166" s="200" t="n">
        <v>133</v>
      </c>
      <c r="B166" s="200" t="s">
        <v>4459</v>
      </c>
      <c r="C166" s="200" t="s">
        <v>4213</v>
      </c>
      <c r="D166" s="200" t="s">
        <v>4214</v>
      </c>
      <c r="E166" s="200" t="s">
        <v>4215</v>
      </c>
      <c r="F166" s="510" t="s">
        <v>847</v>
      </c>
    </row>
    <row r="167" customFormat="false" ht="138" hidden="false" customHeight="true" outlineLevel="0" collapsed="false">
      <c r="A167" s="200" t="n">
        <v>134</v>
      </c>
      <c r="B167" s="200" t="s">
        <v>4460</v>
      </c>
      <c r="C167" s="200" t="s">
        <v>4217</v>
      </c>
      <c r="D167" s="200" t="s">
        <v>4218</v>
      </c>
      <c r="E167" s="200" t="s">
        <v>4219</v>
      </c>
      <c r="F167" s="510" t="s">
        <v>847</v>
      </c>
    </row>
    <row r="168" customFormat="false" ht="138" hidden="false" customHeight="true" outlineLevel="0" collapsed="false">
      <c r="A168" s="200" t="n">
        <v>135</v>
      </c>
      <c r="B168" s="200" t="s">
        <v>4461</v>
      </c>
      <c r="C168" s="200" t="s">
        <v>4221</v>
      </c>
      <c r="D168" s="200" t="s">
        <v>4222</v>
      </c>
      <c r="E168" s="200" t="s">
        <v>4223</v>
      </c>
      <c r="F168" s="510" t="s">
        <v>847</v>
      </c>
    </row>
    <row r="169" customFormat="false" ht="138" hidden="false" customHeight="true" outlineLevel="0" collapsed="false">
      <c r="A169" s="200" t="n">
        <v>136</v>
      </c>
      <c r="B169" s="200" t="s">
        <v>4462</v>
      </c>
      <c r="C169" s="200" t="s">
        <v>4225</v>
      </c>
      <c r="D169" s="200" t="s">
        <v>4226</v>
      </c>
      <c r="E169" s="200" t="s">
        <v>4227</v>
      </c>
      <c r="F169" s="510" t="s">
        <v>847</v>
      </c>
    </row>
    <row r="170" customFormat="false" ht="138" hidden="false" customHeight="true" outlineLevel="0" collapsed="false">
      <c r="A170" s="200" t="n">
        <v>137</v>
      </c>
      <c r="B170" s="200" t="s">
        <v>4463</v>
      </c>
      <c r="C170" s="200" t="s">
        <v>4229</v>
      </c>
      <c r="D170" s="200" t="s">
        <v>4230</v>
      </c>
      <c r="E170" s="200" t="s">
        <v>4231</v>
      </c>
      <c r="F170" s="510" t="s">
        <v>847</v>
      </c>
    </row>
    <row r="171" customFormat="false" ht="138" hidden="false" customHeight="true" outlineLevel="0" collapsed="false">
      <c r="A171" s="200" t="n">
        <v>138</v>
      </c>
      <c r="B171" s="200" t="s">
        <v>4464</v>
      </c>
      <c r="C171" s="200" t="s">
        <v>4229</v>
      </c>
      <c r="D171" s="200" t="s">
        <v>4233</v>
      </c>
      <c r="E171" s="200" t="s">
        <v>4234</v>
      </c>
      <c r="F171" s="510" t="s">
        <v>847</v>
      </c>
    </row>
    <row r="172" customFormat="false" ht="138" hidden="false" customHeight="true" outlineLevel="0" collapsed="false">
      <c r="A172" s="200" t="n">
        <v>139</v>
      </c>
      <c r="B172" s="200" t="s">
        <v>4465</v>
      </c>
      <c r="C172" s="200" t="s">
        <v>4236</v>
      </c>
      <c r="D172" s="200" t="s">
        <v>4237</v>
      </c>
      <c r="E172" s="200" t="s">
        <v>4238</v>
      </c>
      <c r="F172" s="510" t="s">
        <v>847</v>
      </c>
    </row>
    <row r="173" customFormat="false" ht="138" hidden="false" customHeight="true" outlineLevel="0" collapsed="false">
      <c r="A173" s="200" t="n">
        <v>140</v>
      </c>
      <c r="B173" s="200" t="s">
        <v>4466</v>
      </c>
      <c r="C173" s="200" t="s">
        <v>4236</v>
      </c>
      <c r="D173" s="200" t="s">
        <v>4237</v>
      </c>
      <c r="E173" s="200" t="s">
        <v>4240</v>
      </c>
      <c r="F173" s="510" t="s">
        <v>847</v>
      </c>
    </row>
    <row r="174" customFormat="false" ht="138" hidden="false" customHeight="true" outlineLevel="0" collapsed="false">
      <c r="A174" s="200" t="n">
        <v>141</v>
      </c>
      <c r="B174" s="200" t="s">
        <v>4467</v>
      </c>
      <c r="C174" s="200" t="s">
        <v>4242</v>
      </c>
      <c r="D174" s="200" t="s">
        <v>4243</v>
      </c>
      <c r="E174" s="200" t="s">
        <v>4244</v>
      </c>
      <c r="F174" s="510" t="s">
        <v>847</v>
      </c>
    </row>
    <row r="175" customFormat="false" ht="138" hidden="false" customHeight="true" outlineLevel="0" collapsed="false">
      <c r="A175" s="200" t="n">
        <v>142</v>
      </c>
      <c r="B175" s="200" t="s">
        <v>4468</v>
      </c>
      <c r="C175" s="200" t="s">
        <v>4246</v>
      </c>
      <c r="D175" s="200" t="s">
        <v>4247</v>
      </c>
      <c r="E175" s="200" t="s">
        <v>4248</v>
      </c>
      <c r="F175" s="510" t="s">
        <v>847</v>
      </c>
    </row>
    <row r="176" customFormat="false" ht="138" hidden="false" customHeight="true" outlineLevel="0" collapsed="false">
      <c r="A176" s="200" t="n">
        <v>143</v>
      </c>
      <c r="B176" s="200" t="s">
        <v>4469</v>
      </c>
      <c r="C176" s="200" t="s">
        <v>4250</v>
      </c>
      <c r="D176" s="200" t="s">
        <v>4251</v>
      </c>
      <c r="E176" s="200" t="s">
        <v>4252</v>
      </c>
      <c r="F176" s="510" t="s">
        <v>847</v>
      </c>
    </row>
    <row r="177" customFormat="false" ht="138" hidden="false" customHeight="true" outlineLevel="0" collapsed="false">
      <c r="A177" s="200" t="n">
        <v>144</v>
      </c>
      <c r="B177" s="200" t="s">
        <v>4470</v>
      </c>
      <c r="C177" s="200" t="s">
        <v>4254</v>
      </c>
      <c r="D177" s="200" t="s">
        <v>4255</v>
      </c>
      <c r="E177" s="200" t="s">
        <v>4256</v>
      </c>
      <c r="F177" s="510" t="s">
        <v>847</v>
      </c>
    </row>
    <row r="178" customFormat="false" ht="138" hidden="false" customHeight="true" outlineLevel="0" collapsed="false">
      <c r="A178" s="200" t="n">
        <v>145</v>
      </c>
      <c r="B178" s="200" t="s">
        <v>4471</v>
      </c>
      <c r="C178" s="200" t="s">
        <v>4254</v>
      </c>
      <c r="D178" s="200" t="s">
        <v>4255</v>
      </c>
      <c r="E178" s="200" t="s">
        <v>4258</v>
      </c>
      <c r="F178" s="510" t="s">
        <v>847</v>
      </c>
    </row>
    <row r="179" customFormat="false" ht="138" hidden="false" customHeight="true" outlineLevel="0" collapsed="false">
      <c r="A179" s="200" t="n">
        <v>146</v>
      </c>
      <c r="B179" s="200" t="s">
        <v>4472</v>
      </c>
      <c r="C179" s="200" t="s">
        <v>4260</v>
      </c>
      <c r="D179" s="200" t="s">
        <v>4261</v>
      </c>
      <c r="E179" s="200" t="s">
        <v>4262</v>
      </c>
      <c r="F179" s="510" t="s">
        <v>847</v>
      </c>
    </row>
    <row r="180" customFormat="false" ht="138" hidden="false" customHeight="true" outlineLevel="0" collapsed="false">
      <c r="A180" s="200" t="n">
        <v>147</v>
      </c>
      <c r="B180" s="200" t="s">
        <v>4473</v>
      </c>
      <c r="C180" s="200" t="s">
        <v>4264</v>
      </c>
      <c r="D180" s="200" t="s">
        <v>4265</v>
      </c>
      <c r="E180" s="200" t="s">
        <v>4266</v>
      </c>
      <c r="F180" s="510" t="s">
        <v>847</v>
      </c>
    </row>
    <row r="181" customFormat="false" ht="138" hidden="false" customHeight="true" outlineLevel="0" collapsed="false">
      <c r="A181" s="200" t="n">
        <v>148</v>
      </c>
      <c r="B181" s="200" t="s">
        <v>4474</v>
      </c>
      <c r="C181" s="200" t="s">
        <v>4268</v>
      </c>
      <c r="D181" s="200" t="s">
        <v>4269</v>
      </c>
      <c r="E181" s="200" t="s">
        <v>4270</v>
      </c>
      <c r="F181" s="510" t="s">
        <v>847</v>
      </c>
    </row>
    <row r="182" customFormat="false" ht="138" hidden="false" customHeight="true" outlineLevel="0" collapsed="false">
      <c r="A182" s="200" t="n">
        <v>149</v>
      </c>
      <c r="B182" s="200" t="s">
        <v>4475</v>
      </c>
      <c r="C182" s="200" t="s">
        <v>4272</v>
      </c>
      <c r="D182" s="200" t="s">
        <v>4273</v>
      </c>
      <c r="E182" s="200" t="s">
        <v>4274</v>
      </c>
      <c r="F182" s="510" t="s">
        <v>847</v>
      </c>
    </row>
    <row r="183" customFormat="false" ht="138" hidden="false" customHeight="true" outlineLevel="0" collapsed="false">
      <c r="A183" s="200" t="n">
        <v>150</v>
      </c>
      <c r="B183" s="200" t="s">
        <v>4476</v>
      </c>
      <c r="C183" s="200" t="s">
        <v>4272</v>
      </c>
      <c r="D183" s="200" t="s">
        <v>4273</v>
      </c>
      <c r="E183" s="200" t="s">
        <v>4276</v>
      </c>
      <c r="F183" s="510" t="s">
        <v>847</v>
      </c>
    </row>
    <row r="184" customFormat="false" ht="138" hidden="false" customHeight="true" outlineLevel="0" collapsed="false">
      <c r="A184" s="200" t="n">
        <v>151</v>
      </c>
      <c r="B184" s="200" t="s">
        <v>4477</v>
      </c>
      <c r="C184" s="200" t="s">
        <v>4278</v>
      </c>
      <c r="D184" s="200" t="s">
        <v>4279</v>
      </c>
      <c r="E184" s="200" t="s">
        <v>4280</v>
      </c>
      <c r="F184" s="510" t="s">
        <v>847</v>
      </c>
    </row>
    <row r="185" customFormat="false" ht="138" hidden="false" customHeight="true" outlineLevel="0" collapsed="false">
      <c r="A185" s="200" t="n">
        <v>152</v>
      </c>
      <c r="B185" s="200" t="s">
        <v>4478</v>
      </c>
      <c r="C185" s="200" t="s">
        <v>4282</v>
      </c>
      <c r="D185" s="200" t="s">
        <v>4283</v>
      </c>
      <c r="E185" s="200" t="s">
        <v>4284</v>
      </c>
      <c r="F185" s="510" t="s">
        <v>847</v>
      </c>
    </row>
    <row r="186" customFormat="false" ht="138" hidden="false" customHeight="true" outlineLevel="0" collapsed="false">
      <c r="A186" s="200" t="n">
        <v>153</v>
      </c>
      <c r="B186" s="200" t="s">
        <v>4479</v>
      </c>
      <c r="C186" s="200" t="s">
        <v>4286</v>
      </c>
      <c r="D186" s="200" t="s">
        <v>4287</v>
      </c>
      <c r="E186" s="200" t="s">
        <v>4288</v>
      </c>
      <c r="F186" s="510" t="s">
        <v>847</v>
      </c>
    </row>
    <row r="187" customFormat="false" ht="138" hidden="false" customHeight="true" outlineLevel="0" collapsed="false">
      <c r="A187" s="200" t="n">
        <v>154</v>
      </c>
      <c r="B187" s="200" t="s">
        <v>4480</v>
      </c>
      <c r="C187" s="200" t="s">
        <v>4290</v>
      </c>
      <c r="D187" s="200" t="s">
        <v>4291</v>
      </c>
      <c r="E187" s="200" t="s">
        <v>4292</v>
      </c>
      <c r="F187" s="510" t="s">
        <v>847</v>
      </c>
    </row>
    <row r="188" customFormat="false" ht="138" hidden="false" customHeight="true" outlineLevel="0" collapsed="false">
      <c r="A188" s="200" t="n">
        <v>155</v>
      </c>
      <c r="B188" s="200" t="s">
        <v>4481</v>
      </c>
      <c r="C188" s="200" t="s">
        <v>4290</v>
      </c>
      <c r="D188" s="200" t="s">
        <v>4291</v>
      </c>
      <c r="E188" s="200" t="s">
        <v>4294</v>
      </c>
      <c r="F188" s="510" t="s">
        <v>847</v>
      </c>
    </row>
    <row r="189" customFormat="false" ht="138" hidden="false" customHeight="true" outlineLevel="0" collapsed="false">
      <c r="A189" s="200" t="n">
        <v>156</v>
      </c>
      <c r="B189" s="200" t="s">
        <v>4482</v>
      </c>
      <c r="C189" s="200" t="s">
        <v>4296</v>
      </c>
      <c r="D189" s="200" t="s">
        <v>4297</v>
      </c>
      <c r="E189" s="200" t="s">
        <v>4298</v>
      </c>
      <c r="F189" s="510" t="s">
        <v>847</v>
      </c>
    </row>
    <row r="190" customFormat="false" ht="138" hidden="false" customHeight="true" outlineLevel="0" collapsed="false">
      <c r="A190" s="200" t="n">
        <v>157</v>
      </c>
      <c r="B190" s="200" t="s">
        <v>4483</v>
      </c>
      <c r="C190" s="200" t="s">
        <v>4300</v>
      </c>
      <c r="D190" s="200" t="s">
        <v>4301</v>
      </c>
      <c r="E190" s="200" t="s">
        <v>4302</v>
      </c>
      <c r="F190" s="510" t="s">
        <v>847</v>
      </c>
    </row>
    <row r="191" customFormat="false" ht="138" hidden="false" customHeight="true" outlineLevel="0" collapsed="false">
      <c r="A191" s="200" t="n">
        <v>158</v>
      </c>
      <c r="B191" s="200" t="s">
        <v>4484</v>
      </c>
      <c r="C191" s="200" t="s">
        <v>4304</v>
      </c>
      <c r="D191" s="200" t="s">
        <v>4305</v>
      </c>
      <c r="E191" s="200" t="s">
        <v>4298</v>
      </c>
      <c r="F191" s="510" t="s">
        <v>847</v>
      </c>
    </row>
    <row r="192" customFormat="false" ht="138" hidden="false" customHeight="true" outlineLevel="0" collapsed="false">
      <c r="A192" s="200" t="n">
        <v>159</v>
      </c>
      <c r="B192" s="200" t="s">
        <v>4485</v>
      </c>
      <c r="C192" s="200" t="s">
        <v>4307</v>
      </c>
      <c r="D192" s="200" t="s">
        <v>4308</v>
      </c>
      <c r="E192" s="200" t="s">
        <v>4309</v>
      </c>
      <c r="F192" s="510" t="s">
        <v>847</v>
      </c>
    </row>
    <row r="193" customFormat="false" ht="138" hidden="false" customHeight="true" outlineLevel="0" collapsed="false">
      <c r="A193" s="200" t="n">
        <v>160</v>
      </c>
      <c r="B193" s="200" t="s">
        <v>4486</v>
      </c>
      <c r="C193" s="200" t="s">
        <v>4311</v>
      </c>
      <c r="D193" s="200" t="s">
        <v>4308</v>
      </c>
      <c r="E193" s="200" t="s">
        <v>4312</v>
      </c>
      <c r="F193" s="510" t="s">
        <v>847</v>
      </c>
    </row>
    <row r="194" customFormat="false" ht="138" hidden="false" customHeight="true" outlineLevel="0" collapsed="false">
      <c r="A194" s="200" t="n">
        <v>161</v>
      </c>
      <c r="B194" s="200" t="s">
        <v>4487</v>
      </c>
      <c r="C194" s="200" t="s">
        <v>4314</v>
      </c>
      <c r="D194" s="200" t="s">
        <v>4315</v>
      </c>
      <c r="E194" s="200" t="s">
        <v>4316</v>
      </c>
      <c r="F194" s="510" t="s">
        <v>847</v>
      </c>
    </row>
    <row r="195" customFormat="false" ht="138" hidden="false" customHeight="true" outlineLevel="0" collapsed="false">
      <c r="A195" s="200" t="n">
        <v>162</v>
      </c>
      <c r="B195" s="200" t="s">
        <v>4488</v>
      </c>
      <c r="C195" s="200" t="s">
        <v>4318</v>
      </c>
      <c r="D195" s="200" t="s">
        <v>4319</v>
      </c>
      <c r="E195" s="200" t="s">
        <v>4320</v>
      </c>
      <c r="F195" s="510" t="s">
        <v>847</v>
      </c>
    </row>
    <row r="196" customFormat="false" ht="138" hidden="false" customHeight="true" outlineLevel="0" collapsed="false">
      <c r="A196" s="200" t="n">
        <v>163</v>
      </c>
      <c r="B196" s="200" t="s">
        <v>4489</v>
      </c>
      <c r="C196" s="200" t="s">
        <v>4322</v>
      </c>
      <c r="D196" s="200" t="s">
        <v>4323</v>
      </c>
      <c r="E196" s="200" t="s">
        <v>4324</v>
      </c>
      <c r="F196" s="510" t="s">
        <v>847</v>
      </c>
    </row>
    <row r="197" customFormat="false" ht="138" hidden="false" customHeight="true" outlineLevel="0" collapsed="false">
      <c r="A197" s="200" t="n">
        <v>164</v>
      </c>
      <c r="B197" s="200" t="s">
        <v>4490</v>
      </c>
      <c r="C197" s="200" t="s">
        <v>4326</v>
      </c>
      <c r="D197" s="200" t="s">
        <v>4327</v>
      </c>
      <c r="E197" s="200" t="s">
        <v>4328</v>
      </c>
      <c r="F197" s="510" t="s">
        <v>847</v>
      </c>
    </row>
    <row r="198" customFormat="false" ht="138" hidden="false" customHeight="true" outlineLevel="0" collapsed="false">
      <c r="A198" s="200" t="n">
        <v>165</v>
      </c>
      <c r="B198" s="200" t="s">
        <v>4491</v>
      </c>
      <c r="C198" s="200" t="s">
        <v>4330</v>
      </c>
      <c r="D198" s="200" t="s">
        <v>4331</v>
      </c>
      <c r="E198" s="200" t="s">
        <v>4332</v>
      </c>
      <c r="F198" s="510" t="s">
        <v>847</v>
      </c>
    </row>
    <row r="199" customFormat="false" ht="138" hidden="false" customHeight="true" outlineLevel="0" collapsed="false">
      <c r="A199" s="200" t="n">
        <v>166</v>
      </c>
      <c r="B199" s="200" t="s">
        <v>4492</v>
      </c>
      <c r="C199" s="200" t="s">
        <v>4330</v>
      </c>
      <c r="D199" s="200" t="s">
        <v>4331</v>
      </c>
      <c r="E199" s="200" t="s">
        <v>4334</v>
      </c>
      <c r="F199" s="510" t="s">
        <v>847</v>
      </c>
    </row>
    <row r="200" customFormat="false" ht="138" hidden="false" customHeight="true" outlineLevel="0" collapsed="false">
      <c r="A200" s="200" t="n">
        <v>167</v>
      </c>
      <c r="B200" s="200" t="s">
        <v>4493</v>
      </c>
      <c r="C200" s="200" t="s">
        <v>4336</v>
      </c>
      <c r="D200" s="200" t="s">
        <v>4337</v>
      </c>
      <c r="E200" s="200" t="s">
        <v>4338</v>
      </c>
      <c r="F200" s="510" t="s">
        <v>847</v>
      </c>
    </row>
    <row r="201" customFormat="false" ht="138" hidden="false" customHeight="true" outlineLevel="0" collapsed="false">
      <c r="A201" s="200" t="n">
        <v>168</v>
      </c>
      <c r="B201" s="200" t="s">
        <v>4494</v>
      </c>
      <c r="C201" s="200" t="s">
        <v>4340</v>
      </c>
      <c r="D201" s="200" t="s">
        <v>4341</v>
      </c>
      <c r="E201" s="200" t="s">
        <v>4342</v>
      </c>
      <c r="F201" s="510" t="s">
        <v>847</v>
      </c>
    </row>
    <row r="202" customFormat="false" ht="38.25" hidden="false" customHeight="true" outlineLevel="0" collapsed="false"/>
    <row r="203" customFormat="false" ht="39" hidden="false" customHeight="true" outlineLevel="0" collapsed="false">
      <c r="A203" s="512" t="s">
        <v>4495</v>
      </c>
      <c r="B203" s="512"/>
      <c r="C203" s="512"/>
      <c r="D203" s="512"/>
      <c r="E203" s="512"/>
      <c r="F203" s="512"/>
    </row>
    <row r="204" customFormat="false" ht="53.25" hidden="false" customHeight="true" outlineLevel="0" collapsed="false">
      <c r="C204" s="511" t="s">
        <v>3293</v>
      </c>
      <c r="D204" s="511" t="s">
        <v>4186</v>
      </c>
    </row>
    <row r="205" customFormat="false" ht="53.25" hidden="false" customHeight="true" outlineLevel="0" collapsed="false">
      <c r="C205" s="511" t="s">
        <v>757</v>
      </c>
      <c r="D205" s="511" t="s">
        <v>4344</v>
      </c>
    </row>
    <row r="206" customFormat="false" ht="53.25" hidden="false" customHeight="true" outlineLevel="0" collapsed="false">
      <c r="C206" s="511" t="s">
        <v>759</v>
      </c>
      <c r="D206" s="511" t="s">
        <v>3296</v>
      </c>
    </row>
    <row r="207" customFormat="false" ht="53.25" hidden="false" customHeight="true" outlineLevel="0" collapsed="false">
      <c r="C207" s="511" t="s">
        <v>761</v>
      </c>
      <c r="D207" s="511" t="s">
        <v>4187</v>
      </c>
    </row>
    <row r="208" customFormat="false" ht="138" hidden="false" customHeight="true" outlineLevel="0" collapsed="false">
      <c r="A208" s="200" t="n">
        <v>169</v>
      </c>
      <c r="B208" s="200" t="s">
        <v>4496</v>
      </c>
      <c r="C208" s="200" t="s">
        <v>4189</v>
      </c>
      <c r="D208" s="200" t="s">
        <v>4497</v>
      </c>
      <c r="E208" s="200" t="s">
        <v>4191</v>
      </c>
      <c r="F208" s="510" t="s">
        <v>847</v>
      </c>
    </row>
    <row r="209" customFormat="false" ht="138" hidden="false" customHeight="true" outlineLevel="0" collapsed="false">
      <c r="A209" s="200" t="n">
        <v>170</v>
      </c>
      <c r="B209" s="200" t="s">
        <v>4498</v>
      </c>
      <c r="C209" s="200" t="s">
        <v>4193</v>
      </c>
      <c r="D209" s="200" t="s">
        <v>4499</v>
      </c>
      <c r="E209" s="200" t="s">
        <v>4195</v>
      </c>
      <c r="F209" s="510" t="s">
        <v>847</v>
      </c>
    </row>
    <row r="210" customFormat="false" ht="138" hidden="false" customHeight="true" outlineLevel="0" collapsed="false">
      <c r="A210" s="200" t="n">
        <v>171</v>
      </c>
      <c r="B210" s="200" t="s">
        <v>4500</v>
      </c>
      <c r="C210" s="200" t="s">
        <v>4197</v>
      </c>
      <c r="D210" s="200" t="s">
        <v>4501</v>
      </c>
      <c r="E210" s="200" t="s">
        <v>4199</v>
      </c>
      <c r="F210" s="510" t="s">
        <v>847</v>
      </c>
    </row>
    <row r="211" customFormat="false" ht="138" hidden="false" customHeight="true" outlineLevel="0" collapsed="false">
      <c r="A211" s="200" t="n">
        <v>172</v>
      </c>
      <c r="B211" s="200" t="s">
        <v>4502</v>
      </c>
      <c r="C211" s="200" t="s">
        <v>4349</v>
      </c>
      <c r="D211" s="200" t="s">
        <v>4503</v>
      </c>
      <c r="E211" s="200" t="s">
        <v>4203</v>
      </c>
      <c r="F211" s="510" t="s">
        <v>847</v>
      </c>
    </row>
    <row r="212" customFormat="false" ht="138" hidden="false" customHeight="true" outlineLevel="0" collapsed="false">
      <c r="A212" s="200" t="n">
        <v>173</v>
      </c>
      <c r="B212" s="200" t="s">
        <v>4504</v>
      </c>
      <c r="C212" s="200" t="s">
        <v>4352</v>
      </c>
      <c r="D212" s="200" t="s">
        <v>4505</v>
      </c>
      <c r="E212" s="200" t="s">
        <v>4207</v>
      </c>
      <c r="F212" s="510" t="s">
        <v>847</v>
      </c>
    </row>
    <row r="213" customFormat="false" ht="138" hidden="false" customHeight="true" outlineLevel="0" collapsed="false">
      <c r="A213" s="200" t="n">
        <v>174</v>
      </c>
      <c r="B213" s="200" t="s">
        <v>4506</v>
      </c>
      <c r="C213" s="200" t="s">
        <v>4458</v>
      </c>
      <c r="D213" s="200" t="s">
        <v>4507</v>
      </c>
      <c r="E213" s="200" t="s">
        <v>4211</v>
      </c>
      <c r="F213" s="510" t="s">
        <v>847</v>
      </c>
    </row>
    <row r="214" customFormat="false" ht="138" hidden="false" customHeight="true" outlineLevel="0" collapsed="false">
      <c r="A214" s="200" t="n">
        <v>175</v>
      </c>
      <c r="B214" s="200" t="s">
        <v>4508</v>
      </c>
      <c r="C214" s="200" t="s">
        <v>4213</v>
      </c>
      <c r="D214" s="200" t="s">
        <v>4509</v>
      </c>
      <c r="E214" s="200" t="s">
        <v>4215</v>
      </c>
      <c r="F214" s="510" t="s">
        <v>847</v>
      </c>
    </row>
    <row r="215" customFormat="false" ht="138" hidden="false" customHeight="true" outlineLevel="0" collapsed="false">
      <c r="A215" s="200" t="n">
        <v>176</v>
      </c>
      <c r="B215" s="200" t="s">
        <v>4510</v>
      </c>
      <c r="C215" s="200" t="s">
        <v>4217</v>
      </c>
      <c r="D215" s="200" t="s">
        <v>4511</v>
      </c>
      <c r="E215" s="200" t="s">
        <v>4219</v>
      </c>
      <c r="F215" s="510" t="s">
        <v>847</v>
      </c>
    </row>
    <row r="216" customFormat="false" ht="138" hidden="false" customHeight="true" outlineLevel="0" collapsed="false">
      <c r="A216" s="200" t="n">
        <v>177</v>
      </c>
      <c r="B216" s="200" t="s">
        <v>4512</v>
      </c>
      <c r="C216" s="200" t="s">
        <v>4221</v>
      </c>
      <c r="D216" s="200" t="s">
        <v>4513</v>
      </c>
      <c r="E216" s="200" t="s">
        <v>4223</v>
      </c>
      <c r="F216" s="510" t="s">
        <v>847</v>
      </c>
    </row>
    <row r="217" customFormat="false" ht="138" hidden="false" customHeight="true" outlineLevel="0" collapsed="false">
      <c r="A217" s="200" t="n">
        <v>178</v>
      </c>
      <c r="B217" s="200" t="s">
        <v>4514</v>
      </c>
      <c r="C217" s="200" t="s">
        <v>4225</v>
      </c>
      <c r="D217" s="200" t="s">
        <v>4515</v>
      </c>
      <c r="E217" s="200" t="s">
        <v>4227</v>
      </c>
      <c r="F217" s="510" t="s">
        <v>847</v>
      </c>
    </row>
    <row r="218" customFormat="false" ht="138" hidden="false" customHeight="true" outlineLevel="0" collapsed="false">
      <c r="A218" s="200" t="n">
        <v>179</v>
      </c>
      <c r="B218" s="200" t="s">
        <v>4516</v>
      </c>
      <c r="C218" s="200" t="s">
        <v>4229</v>
      </c>
      <c r="D218" s="200" t="s">
        <v>4517</v>
      </c>
      <c r="E218" s="200" t="s">
        <v>4231</v>
      </c>
      <c r="F218" s="510" t="s">
        <v>847</v>
      </c>
    </row>
    <row r="219" customFormat="false" ht="138" hidden="false" customHeight="true" outlineLevel="0" collapsed="false">
      <c r="A219" s="200" t="n">
        <v>180</v>
      </c>
      <c r="B219" s="200" t="s">
        <v>4518</v>
      </c>
      <c r="C219" s="200" t="s">
        <v>4229</v>
      </c>
      <c r="D219" s="200" t="s">
        <v>4519</v>
      </c>
      <c r="E219" s="200" t="s">
        <v>4234</v>
      </c>
      <c r="F219" s="510" t="s">
        <v>847</v>
      </c>
    </row>
    <row r="220" customFormat="false" ht="138" hidden="false" customHeight="true" outlineLevel="0" collapsed="false">
      <c r="A220" s="200" t="n">
        <v>181</v>
      </c>
      <c r="B220" s="200" t="s">
        <v>4520</v>
      </c>
      <c r="C220" s="200" t="s">
        <v>4236</v>
      </c>
      <c r="D220" s="200" t="s">
        <v>4521</v>
      </c>
      <c r="E220" s="200" t="s">
        <v>4238</v>
      </c>
      <c r="F220" s="510" t="s">
        <v>847</v>
      </c>
    </row>
    <row r="221" customFormat="false" ht="138" hidden="false" customHeight="true" outlineLevel="0" collapsed="false">
      <c r="A221" s="200" t="n">
        <v>182</v>
      </c>
      <c r="B221" s="200" t="s">
        <v>4522</v>
      </c>
      <c r="C221" s="200" t="s">
        <v>4236</v>
      </c>
      <c r="D221" s="200" t="s">
        <v>4521</v>
      </c>
      <c r="E221" s="200" t="s">
        <v>4240</v>
      </c>
      <c r="F221" s="510" t="s">
        <v>847</v>
      </c>
    </row>
    <row r="222" customFormat="false" ht="138" hidden="false" customHeight="true" outlineLevel="0" collapsed="false">
      <c r="A222" s="200" t="n">
        <v>183</v>
      </c>
      <c r="B222" s="200" t="s">
        <v>4523</v>
      </c>
      <c r="C222" s="200" t="s">
        <v>4242</v>
      </c>
      <c r="D222" s="200" t="s">
        <v>4524</v>
      </c>
      <c r="E222" s="200" t="s">
        <v>4244</v>
      </c>
      <c r="F222" s="510" t="s">
        <v>847</v>
      </c>
    </row>
    <row r="223" customFormat="false" ht="138" hidden="false" customHeight="true" outlineLevel="0" collapsed="false">
      <c r="A223" s="200" t="n">
        <v>184</v>
      </c>
      <c r="B223" s="200" t="s">
        <v>4525</v>
      </c>
      <c r="C223" s="200" t="s">
        <v>4246</v>
      </c>
      <c r="D223" s="200" t="s">
        <v>4526</v>
      </c>
      <c r="E223" s="200" t="s">
        <v>4248</v>
      </c>
      <c r="F223" s="510" t="s">
        <v>847</v>
      </c>
    </row>
    <row r="224" customFormat="false" ht="138" hidden="false" customHeight="true" outlineLevel="0" collapsed="false">
      <c r="A224" s="200" t="n">
        <v>185</v>
      </c>
      <c r="B224" s="200" t="s">
        <v>4527</v>
      </c>
      <c r="C224" s="200" t="s">
        <v>4250</v>
      </c>
      <c r="D224" s="200" t="s">
        <v>4528</v>
      </c>
      <c r="E224" s="200" t="s">
        <v>4252</v>
      </c>
      <c r="F224" s="510" t="s">
        <v>847</v>
      </c>
    </row>
    <row r="225" customFormat="false" ht="138" hidden="false" customHeight="true" outlineLevel="0" collapsed="false">
      <c r="A225" s="200" t="n">
        <v>186</v>
      </c>
      <c r="B225" s="200" t="s">
        <v>4529</v>
      </c>
      <c r="C225" s="200" t="s">
        <v>4254</v>
      </c>
      <c r="D225" s="200" t="s">
        <v>4530</v>
      </c>
      <c r="E225" s="200" t="s">
        <v>4256</v>
      </c>
      <c r="F225" s="510" t="s">
        <v>847</v>
      </c>
    </row>
    <row r="226" customFormat="false" ht="138" hidden="false" customHeight="true" outlineLevel="0" collapsed="false">
      <c r="A226" s="200" t="n">
        <v>187</v>
      </c>
      <c r="B226" s="200" t="s">
        <v>4531</v>
      </c>
      <c r="C226" s="200" t="s">
        <v>4254</v>
      </c>
      <c r="D226" s="200" t="s">
        <v>4530</v>
      </c>
      <c r="E226" s="200" t="s">
        <v>4258</v>
      </c>
      <c r="F226" s="510" t="s">
        <v>847</v>
      </c>
    </row>
    <row r="227" customFormat="false" ht="138" hidden="false" customHeight="true" outlineLevel="0" collapsed="false">
      <c r="A227" s="200" t="n">
        <v>188</v>
      </c>
      <c r="B227" s="200" t="s">
        <v>4532</v>
      </c>
      <c r="C227" s="200" t="s">
        <v>4260</v>
      </c>
      <c r="D227" s="200" t="s">
        <v>4533</v>
      </c>
      <c r="E227" s="200" t="s">
        <v>4262</v>
      </c>
      <c r="F227" s="510" t="s">
        <v>847</v>
      </c>
    </row>
    <row r="228" customFormat="false" ht="138" hidden="false" customHeight="true" outlineLevel="0" collapsed="false">
      <c r="A228" s="200" t="n">
        <v>189</v>
      </c>
      <c r="B228" s="200" t="s">
        <v>4534</v>
      </c>
      <c r="C228" s="200" t="s">
        <v>4264</v>
      </c>
      <c r="D228" s="200" t="s">
        <v>4535</v>
      </c>
      <c r="E228" s="200" t="s">
        <v>4266</v>
      </c>
      <c r="F228" s="510" t="s">
        <v>847</v>
      </c>
    </row>
    <row r="229" customFormat="false" ht="138" hidden="false" customHeight="true" outlineLevel="0" collapsed="false">
      <c r="A229" s="200" t="n">
        <v>190</v>
      </c>
      <c r="B229" s="200" t="s">
        <v>4536</v>
      </c>
      <c r="C229" s="200" t="s">
        <v>4268</v>
      </c>
      <c r="D229" s="200" t="s">
        <v>4537</v>
      </c>
      <c r="E229" s="200" t="s">
        <v>4270</v>
      </c>
      <c r="F229" s="510" t="s">
        <v>847</v>
      </c>
    </row>
    <row r="230" customFormat="false" ht="138" hidden="false" customHeight="true" outlineLevel="0" collapsed="false">
      <c r="A230" s="200" t="n">
        <v>191</v>
      </c>
      <c r="B230" s="200" t="s">
        <v>4538</v>
      </c>
      <c r="C230" s="200" t="s">
        <v>4272</v>
      </c>
      <c r="D230" s="200" t="s">
        <v>4539</v>
      </c>
      <c r="E230" s="200" t="s">
        <v>4274</v>
      </c>
      <c r="F230" s="510" t="s">
        <v>847</v>
      </c>
    </row>
    <row r="231" customFormat="false" ht="138" hidden="false" customHeight="true" outlineLevel="0" collapsed="false">
      <c r="A231" s="200" t="n">
        <v>192</v>
      </c>
      <c r="B231" s="200" t="s">
        <v>4540</v>
      </c>
      <c r="C231" s="200" t="s">
        <v>4272</v>
      </c>
      <c r="D231" s="200" t="s">
        <v>4539</v>
      </c>
      <c r="E231" s="200" t="s">
        <v>4276</v>
      </c>
      <c r="F231" s="510" t="s">
        <v>847</v>
      </c>
    </row>
    <row r="232" customFormat="false" ht="138" hidden="false" customHeight="true" outlineLevel="0" collapsed="false">
      <c r="A232" s="200" t="n">
        <v>193</v>
      </c>
      <c r="B232" s="200" t="s">
        <v>4541</v>
      </c>
      <c r="C232" s="200" t="s">
        <v>4278</v>
      </c>
      <c r="D232" s="200" t="s">
        <v>4542</v>
      </c>
      <c r="E232" s="200" t="s">
        <v>4280</v>
      </c>
      <c r="F232" s="510" t="s">
        <v>847</v>
      </c>
    </row>
    <row r="233" customFormat="false" ht="138" hidden="false" customHeight="true" outlineLevel="0" collapsed="false">
      <c r="A233" s="200" t="n">
        <v>194</v>
      </c>
      <c r="B233" s="200" t="s">
        <v>4543</v>
      </c>
      <c r="C233" s="200" t="s">
        <v>4282</v>
      </c>
      <c r="D233" s="200" t="s">
        <v>4544</v>
      </c>
      <c r="E233" s="200" t="s">
        <v>4284</v>
      </c>
      <c r="F233" s="510" t="s">
        <v>847</v>
      </c>
    </row>
    <row r="234" customFormat="false" ht="138" hidden="false" customHeight="true" outlineLevel="0" collapsed="false">
      <c r="A234" s="200" t="n">
        <v>195</v>
      </c>
      <c r="B234" s="200" t="s">
        <v>4545</v>
      </c>
      <c r="C234" s="200" t="s">
        <v>4286</v>
      </c>
      <c r="D234" s="200" t="s">
        <v>4546</v>
      </c>
      <c r="E234" s="200" t="s">
        <v>4288</v>
      </c>
      <c r="F234" s="510" t="s">
        <v>847</v>
      </c>
    </row>
    <row r="235" customFormat="false" ht="138" hidden="false" customHeight="true" outlineLevel="0" collapsed="false">
      <c r="A235" s="200" t="n">
        <v>196</v>
      </c>
      <c r="B235" s="200" t="s">
        <v>4547</v>
      </c>
      <c r="C235" s="200" t="s">
        <v>4290</v>
      </c>
      <c r="D235" s="200" t="s">
        <v>4548</v>
      </c>
      <c r="E235" s="200" t="s">
        <v>4292</v>
      </c>
      <c r="F235" s="510" t="s">
        <v>847</v>
      </c>
    </row>
    <row r="236" customFormat="false" ht="138" hidden="false" customHeight="true" outlineLevel="0" collapsed="false">
      <c r="A236" s="200" t="n">
        <v>197</v>
      </c>
      <c r="B236" s="200" t="s">
        <v>4549</v>
      </c>
      <c r="C236" s="200" t="s">
        <v>4290</v>
      </c>
      <c r="D236" s="200" t="s">
        <v>4548</v>
      </c>
      <c r="E236" s="200" t="s">
        <v>4294</v>
      </c>
      <c r="F236" s="510" t="s">
        <v>847</v>
      </c>
    </row>
    <row r="237" customFormat="false" ht="138" hidden="false" customHeight="true" outlineLevel="0" collapsed="false">
      <c r="A237" s="200" t="n">
        <v>198</v>
      </c>
      <c r="B237" s="200" t="s">
        <v>4550</v>
      </c>
      <c r="C237" s="200" t="s">
        <v>4296</v>
      </c>
      <c r="D237" s="200" t="s">
        <v>4551</v>
      </c>
      <c r="E237" s="200" t="s">
        <v>4298</v>
      </c>
      <c r="F237" s="510" t="s">
        <v>847</v>
      </c>
    </row>
    <row r="238" customFormat="false" ht="138" hidden="false" customHeight="true" outlineLevel="0" collapsed="false">
      <c r="A238" s="200" t="n">
        <v>199</v>
      </c>
      <c r="B238" s="200" t="s">
        <v>4552</v>
      </c>
      <c r="C238" s="200" t="s">
        <v>4300</v>
      </c>
      <c r="D238" s="200" t="s">
        <v>4553</v>
      </c>
      <c r="E238" s="200" t="s">
        <v>4302</v>
      </c>
      <c r="F238" s="510" t="s">
        <v>847</v>
      </c>
    </row>
    <row r="239" customFormat="false" ht="138" hidden="false" customHeight="true" outlineLevel="0" collapsed="false">
      <c r="A239" s="200" t="n">
        <v>200</v>
      </c>
      <c r="B239" s="200" t="s">
        <v>4554</v>
      </c>
      <c r="C239" s="200" t="s">
        <v>4304</v>
      </c>
      <c r="D239" s="200" t="s">
        <v>4555</v>
      </c>
      <c r="E239" s="200" t="s">
        <v>4298</v>
      </c>
      <c r="F239" s="510" t="s">
        <v>847</v>
      </c>
    </row>
    <row r="240" customFormat="false" ht="138" hidden="false" customHeight="true" outlineLevel="0" collapsed="false">
      <c r="A240" s="200" t="n">
        <v>201</v>
      </c>
      <c r="B240" s="200" t="s">
        <v>4556</v>
      </c>
      <c r="C240" s="200" t="s">
        <v>4307</v>
      </c>
      <c r="D240" s="200" t="s">
        <v>4557</v>
      </c>
      <c r="E240" s="200" t="s">
        <v>4309</v>
      </c>
      <c r="F240" s="510" t="s">
        <v>847</v>
      </c>
    </row>
    <row r="241" customFormat="false" ht="138" hidden="false" customHeight="true" outlineLevel="0" collapsed="false">
      <c r="A241" s="200" t="n">
        <v>202</v>
      </c>
      <c r="B241" s="200" t="s">
        <v>4558</v>
      </c>
      <c r="C241" s="200" t="s">
        <v>4311</v>
      </c>
      <c r="D241" s="200" t="s">
        <v>4557</v>
      </c>
      <c r="E241" s="200" t="s">
        <v>4312</v>
      </c>
      <c r="F241" s="510" t="s">
        <v>847</v>
      </c>
    </row>
    <row r="242" customFormat="false" ht="138" hidden="false" customHeight="true" outlineLevel="0" collapsed="false">
      <c r="A242" s="200" t="n">
        <v>203</v>
      </c>
      <c r="B242" s="200" t="s">
        <v>4559</v>
      </c>
      <c r="C242" s="200" t="s">
        <v>4314</v>
      </c>
      <c r="D242" s="200" t="s">
        <v>4560</v>
      </c>
      <c r="E242" s="200" t="s">
        <v>4316</v>
      </c>
      <c r="F242" s="510" t="s">
        <v>847</v>
      </c>
    </row>
    <row r="243" customFormat="false" ht="138" hidden="false" customHeight="true" outlineLevel="0" collapsed="false">
      <c r="A243" s="200" t="n">
        <v>204</v>
      </c>
      <c r="B243" s="200" t="s">
        <v>4561</v>
      </c>
      <c r="C243" s="200" t="s">
        <v>4318</v>
      </c>
      <c r="D243" s="200" t="s">
        <v>4562</v>
      </c>
      <c r="E243" s="200" t="s">
        <v>4320</v>
      </c>
      <c r="F243" s="510" t="s">
        <v>847</v>
      </c>
    </row>
    <row r="244" customFormat="false" ht="138" hidden="false" customHeight="true" outlineLevel="0" collapsed="false">
      <c r="A244" s="200" t="n">
        <v>205</v>
      </c>
      <c r="B244" s="200" t="s">
        <v>4563</v>
      </c>
      <c r="C244" s="200" t="s">
        <v>4322</v>
      </c>
      <c r="D244" s="200" t="s">
        <v>4564</v>
      </c>
      <c r="E244" s="200" t="s">
        <v>4324</v>
      </c>
      <c r="F244" s="510" t="s">
        <v>847</v>
      </c>
    </row>
    <row r="245" customFormat="false" ht="138" hidden="false" customHeight="true" outlineLevel="0" collapsed="false">
      <c r="A245" s="200" t="n">
        <v>206</v>
      </c>
      <c r="B245" s="200" t="s">
        <v>4565</v>
      </c>
      <c r="C245" s="200" t="s">
        <v>4326</v>
      </c>
      <c r="D245" s="200" t="s">
        <v>4566</v>
      </c>
      <c r="E245" s="200" t="s">
        <v>4328</v>
      </c>
      <c r="F245" s="510" t="s">
        <v>847</v>
      </c>
    </row>
    <row r="246" customFormat="false" ht="138" hidden="false" customHeight="true" outlineLevel="0" collapsed="false">
      <c r="A246" s="200" t="n">
        <v>207</v>
      </c>
      <c r="B246" s="200" t="s">
        <v>4567</v>
      </c>
      <c r="C246" s="200" t="s">
        <v>4330</v>
      </c>
      <c r="D246" s="200" t="s">
        <v>4568</v>
      </c>
      <c r="E246" s="200" t="s">
        <v>4332</v>
      </c>
      <c r="F246" s="510" t="s">
        <v>847</v>
      </c>
    </row>
    <row r="247" customFormat="false" ht="138" hidden="false" customHeight="true" outlineLevel="0" collapsed="false">
      <c r="A247" s="200" t="n">
        <v>208</v>
      </c>
      <c r="B247" s="200" t="s">
        <v>4569</v>
      </c>
      <c r="C247" s="200" t="s">
        <v>4330</v>
      </c>
      <c r="D247" s="200" t="s">
        <v>4568</v>
      </c>
      <c r="E247" s="200" t="s">
        <v>4334</v>
      </c>
      <c r="F247" s="510" t="s">
        <v>847</v>
      </c>
    </row>
    <row r="248" customFormat="false" ht="138" hidden="false" customHeight="true" outlineLevel="0" collapsed="false">
      <c r="A248" s="200" t="n">
        <v>209</v>
      </c>
      <c r="B248" s="200" t="s">
        <v>4570</v>
      </c>
      <c r="C248" s="200" t="s">
        <v>4336</v>
      </c>
      <c r="D248" s="200" t="s">
        <v>4571</v>
      </c>
      <c r="E248" s="200" t="s">
        <v>4338</v>
      </c>
      <c r="F248" s="510" t="s">
        <v>847</v>
      </c>
    </row>
    <row r="249" customFormat="false" ht="138" hidden="false" customHeight="true" outlineLevel="0" collapsed="false">
      <c r="A249" s="200" t="n">
        <v>210</v>
      </c>
      <c r="B249" s="200" t="s">
        <v>4572</v>
      </c>
      <c r="C249" s="200" t="s">
        <v>4340</v>
      </c>
      <c r="D249" s="200" t="s">
        <v>4573</v>
      </c>
      <c r="E249" s="200" t="s">
        <v>4342</v>
      </c>
      <c r="F249" s="510" t="s">
        <v>847</v>
      </c>
    </row>
    <row r="250" customFormat="false" ht="47.25" hidden="false" customHeight="true" outlineLevel="0" collapsed="false">
      <c r="C250" s="511" t="s">
        <v>3293</v>
      </c>
      <c r="D250" s="511" t="s">
        <v>4343</v>
      </c>
    </row>
    <row r="251" customFormat="false" ht="47.25" hidden="false" customHeight="true" outlineLevel="0" collapsed="false">
      <c r="C251" s="511" t="s">
        <v>757</v>
      </c>
      <c r="D251" s="511" t="s">
        <v>4344</v>
      </c>
    </row>
    <row r="252" customFormat="false" ht="47.25" hidden="false" customHeight="true" outlineLevel="0" collapsed="false">
      <c r="C252" s="511" t="s">
        <v>759</v>
      </c>
      <c r="D252" s="511" t="s">
        <v>3296</v>
      </c>
    </row>
    <row r="253" customFormat="false" ht="47.25" hidden="false" customHeight="true" outlineLevel="0" collapsed="false">
      <c r="C253" s="511" t="s">
        <v>761</v>
      </c>
      <c r="D253" s="511" t="s">
        <v>4187</v>
      </c>
    </row>
    <row r="254" customFormat="false" ht="138" hidden="false" customHeight="true" outlineLevel="0" collapsed="false">
      <c r="A254" s="200" t="n">
        <v>211</v>
      </c>
      <c r="B254" s="200" t="s">
        <v>4574</v>
      </c>
      <c r="C254" s="200" t="s">
        <v>4189</v>
      </c>
      <c r="D254" s="200" t="s">
        <v>4497</v>
      </c>
      <c r="E254" s="200" t="s">
        <v>4191</v>
      </c>
      <c r="F254" s="510" t="s">
        <v>847</v>
      </c>
    </row>
    <row r="255" customFormat="false" ht="138" hidden="false" customHeight="true" outlineLevel="0" collapsed="false">
      <c r="A255" s="200" t="n">
        <v>212</v>
      </c>
      <c r="B255" s="200" t="s">
        <v>4575</v>
      </c>
      <c r="C255" s="200" t="s">
        <v>4193</v>
      </c>
      <c r="D255" s="200" t="s">
        <v>4499</v>
      </c>
      <c r="E255" s="200" t="s">
        <v>4195</v>
      </c>
      <c r="F255" s="510" t="s">
        <v>847</v>
      </c>
    </row>
    <row r="256" customFormat="false" ht="138" hidden="false" customHeight="true" outlineLevel="0" collapsed="false">
      <c r="A256" s="200" t="n">
        <v>213</v>
      </c>
      <c r="B256" s="200" t="s">
        <v>4576</v>
      </c>
      <c r="C256" s="200" t="s">
        <v>4197</v>
      </c>
      <c r="D256" s="200" t="s">
        <v>4501</v>
      </c>
      <c r="E256" s="200" t="s">
        <v>4199</v>
      </c>
      <c r="F256" s="510" t="s">
        <v>847</v>
      </c>
    </row>
    <row r="257" customFormat="false" ht="138" hidden="false" customHeight="true" outlineLevel="0" collapsed="false">
      <c r="A257" s="200" t="n">
        <v>214</v>
      </c>
      <c r="B257" s="200" t="s">
        <v>4577</v>
      </c>
      <c r="C257" s="200" t="s">
        <v>4349</v>
      </c>
      <c r="D257" s="200" t="s">
        <v>4503</v>
      </c>
      <c r="E257" s="200" t="s">
        <v>4350</v>
      </c>
      <c r="F257" s="510" t="s">
        <v>847</v>
      </c>
    </row>
    <row r="258" customFormat="false" ht="138" hidden="false" customHeight="true" outlineLevel="0" collapsed="false">
      <c r="A258" s="200" t="n">
        <v>215</v>
      </c>
      <c r="B258" s="200" t="s">
        <v>4578</v>
      </c>
      <c r="C258" s="200" t="s">
        <v>4352</v>
      </c>
      <c r="D258" s="200" t="s">
        <v>4505</v>
      </c>
      <c r="E258" s="200" t="s">
        <v>4353</v>
      </c>
      <c r="F258" s="510" t="s">
        <v>847</v>
      </c>
    </row>
    <row r="259" customFormat="false" ht="138" hidden="false" customHeight="true" outlineLevel="0" collapsed="false">
      <c r="A259" s="200" t="n">
        <v>216</v>
      </c>
      <c r="B259" s="200" t="s">
        <v>4579</v>
      </c>
      <c r="C259" s="200" t="s">
        <v>4355</v>
      </c>
      <c r="D259" s="200" t="s">
        <v>4580</v>
      </c>
      <c r="E259" s="200" t="s">
        <v>4357</v>
      </c>
      <c r="F259" s="510" t="s">
        <v>847</v>
      </c>
    </row>
    <row r="260" customFormat="false" ht="138" hidden="false" customHeight="true" outlineLevel="0" collapsed="false">
      <c r="A260" s="200" t="n">
        <v>217</v>
      </c>
      <c r="B260" s="200" t="s">
        <v>4581</v>
      </c>
      <c r="C260" s="200" t="s">
        <v>4213</v>
      </c>
      <c r="D260" s="200" t="s">
        <v>4509</v>
      </c>
      <c r="E260" s="200" t="s">
        <v>4215</v>
      </c>
      <c r="F260" s="510" t="s">
        <v>847</v>
      </c>
    </row>
    <row r="261" customFormat="false" ht="138" hidden="false" customHeight="true" outlineLevel="0" collapsed="false">
      <c r="A261" s="200" t="n">
        <v>218</v>
      </c>
      <c r="B261" s="200" t="s">
        <v>4582</v>
      </c>
      <c r="C261" s="200" t="s">
        <v>4217</v>
      </c>
      <c r="D261" s="200" t="s">
        <v>4511</v>
      </c>
      <c r="E261" s="200" t="s">
        <v>4219</v>
      </c>
      <c r="F261" s="510" t="s">
        <v>847</v>
      </c>
    </row>
    <row r="262" customFormat="false" ht="138" hidden="false" customHeight="true" outlineLevel="0" collapsed="false">
      <c r="A262" s="200" t="n">
        <v>219</v>
      </c>
      <c r="B262" s="200" t="s">
        <v>4583</v>
      </c>
      <c r="C262" s="200" t="s">
        <v>4217</v>
      </c>
      <c r="D262" s="200" t="s">
        <v>4513</v>
      </c>
      <c r="E262" s="200" t="s">
        <v>4223</v>
      </c>
      <c r="F262" s="510" t="s">
        <v>847</v>
      </c>
    </row>
    <row r="263" customFormat="false" ht="138" hidden="false" customHeight="true" outlineLevel="0" collapsed="false">
      <c r="A263" s="200" t="n">
        <v>220</v>
      </c>
      <c r="B263" s="200" t="s">
        <v>4584</v>
      </c>
      <c r="C263" s="200" t="s">
        <v>4225</v>
      </c>
      <c r="D263" s="200" t="s">
        <v>4515</v>
      </c>
      <c r="E263" s="200" t="s">
        <v>4362</v>
      </c>
      <c r="F263" s="510" t="s">
        <v>847</v>
      </c>
    </row>
    <row r="264" customFormat="false" ht="138" hidden="false" customHeight="true" outlineLevel="0" collapsed="false">
      <c r="A264" s="200" t="n">
        <v>221</v>
      </c>
      <c r="B264" s="200" t="s">
        <v>4585</v>
      </c>
      <c r="C264" s="200" t="s">
        <v>4364</v>
      </c>
      <c r="D264" s="200" t="s">
        <v>4517</v>
      </c>
      <c r="E264" s="200" t="s">
        <v>4365</v>
      </c>
      <c r="F264" s="510" t="s">
        <v>847</v>
      </c>
    </row>
    <row r="265" customFormat="false" ht="138" hidden="false" customHeight="true" outlineLevel="0" collapsed="false">
      <c r="A265" s="200" t="n">
        <v>222</v>
      </c>
      <c r="B265" s="200" t="s">
        <v>4586</v>
      </c>
      <c r="C265" s="200" t="s">
        <v>4367</v>
      </c>
      <c r="D265" s="200" t="s">
        <v>4519</v>
      </c>
      <c r="E265" s="200" t="s">
        <v>4368</v>
      </c>
      <c r="F265" s="510" t="s">
        <v>847</v>
      </c>
    </row>
    <row r="266" customFormat="false" ht="138" hidden="false" customHeight="true" outlineLevel="0" collapsed="false">
      <c r="A266" s="200" t="n">
        <v>223</v>
      </c>
      <c r="B266" s="200" t="s">
        <v>4587</v>
      </c>
      <c r="C266" s="200" t="s">
        <v>4236</v>
      </c>
      <c r="D266" s="200" t="s">
        <v>4521</v>
      </c>
      <c r="E266" s="200" t="s">
        <v>4238</v>
      </c>
      <c r="F266" s="510" t="s">
        <v>847</v>
      </c>
    </row>
    <row r="267" customFormat="false" ht="138" hidden="false" customHeight="true" outlineLevel="0" collapsed="false">
      <c r="A267" s="200" t="n">
        <v>224</v>
      </c>
      <c r="B267" s="200" t="s">
        <v>4588</v>
      </c>
      <c r="C267" s="200" t="s">
        <v>4236</v>
      </c>
      <c r="D267" s="200" t="s">
        <v>4521</v>
      </c>
      <c r="E267" s="200" t="s">
        <v>4371</v>
      </c>
      <c r="F267" s="510" t="s">
        <v>847</v>
      </c>
    </row>
    <row r="268" customFormat="false" ht="138" hidden="false" customHeight="true" outlineLevel="0" collapsed="false">
      <c r="A268" s="200" t="n">
        <v>225</v>
      </c>
      <c r="B268" s="200" t="s">
        <v>4589</v>
      </c>
      <c r="C268" s="200" t="s">
        <v>4242</v>
      </c>
      <c r="D268" s="200" t="s">
        <v>4524</v>
      </c>
      <c r="E268" s="200" t="s">
        <v>4373</v>
      </c>
      <c r="F268" s="510" t="s">
        <v>847</v>
      </c>
    </row>
    <row r="269" customFormat="false" ht="138" hidden="false" customHeight="true" outlineLevel="0" collapsed="false">
      <c r="A269" s="200" t="n">
        <v>226</v>
      </c>
      <c r="B269" s="200" t="s">
        <v>4590</v>
      </c>
      <c r="C269" s="200" t="s">
        <v>4246</v>
      </c>
      <c r="D269" s="200" t="s">
        <v>4526</v>
      </c>
      <c r="E269" s="200" t="s">
        <v>4248</v>
      </c>
      <c r="F269" s="510" t="s">
        <v>847</v>
      </c>
    </row>
    <row r="270" customFormat="false" ht="138" hidden="false" customHeight="true" outlineLevel="0" collapsed="false">
      <c r="A270" s="200" t="n">
        <v>227</v>
      </c>
      <c r="B270" s="200" t="s">
        <v>4591</v>
      </c>
      <c r="C270" s="200" t="s">
        <v>4250</v>
      </c>
      <c r="D270" s="200" t="s">
        <v>4528</v>
      </c>
      <c r="E270" s="200" t="s">
        <v>4376</v>
      </c>
      <c r="F270" s="510" t="s">
        <v>847</v>
      </c>
    </row>
    <row r="271" customFormat="false" ht="138" hidden="false" customHeight="true" outlineLevel="0" collapsed="false">
      <c r="A271" s="200" t="n">
        <v>228</v>
      </c>
      <c r="B271" s="200" t="s">
        <v>4592</v>
      </c>
      <c r="C271" s="200" t="s">
        <v>4254</v>
      </c>
      <c r="D271" s="200" t="s">
        <v>4530</v>
      </c>
      <c r="E271" s="200" t="s">
        <v>4256</v>
      </c>
      <c r="F271" s="510" t="s">
        <v>847</v>
      </c>
    </row>
    <row r="272" customFormat="false" ht="138" hidden="false" customHeight="true" outlineLevel="0" collapsed="false">
      <c r="A272" s="200" t="n">
        <v>229</v>
      </c>
      <c r="B272" s="200" t="s">
        <v>4593</v>
      </c>
      <c r="C272" s="200" t="s">
        <v>4254</v>
      </c>
      <c r="D272" s="200" t="s">
        <v>4530</v>
      </c>
      <c r="E272" s="200" t="s">
        <v>4258</v>
      </c>
      <c r="F272" s="510" t="s">
        <v>847</v>
      </c>
    </row>
    <row r="273" customFormat="false" ht="138" hidden="false" customHeight="true" outlineLevel="0" collapsed="false">
      <c r="A273" s="200" t="n">
        <v>230</v>
      </c>
      <c r="B273" s="200" t="s">
        <v>4594</v>
      </c>
      <c r="C273" s="200" t="s">
        <v>4260</v>
      </c>
      <c r="D273" s="200" t="s">
        <v>4533</v>
      </c>
      <c r="E273" s="200" t="s">
        <v>4380</v>
      </c>
      <c r="F273" s="510" t="s">
        <v>847</v>
      </c>
    </row>
    <row r="274" customFormat="false" ht="138" hidden="false" customHeight="true" outlineLevel="0" collapsed="false">
      <c r="A274" s="200" t="n">
        <v>231</v>
      </c>
      <c r="B274" s="200" t="s">
        <v>4595</v>
      </c>
      <c r="C274" s="200" t="s">
        <v>4264</v>
      </c>
      <c r="D274" s="200" t="s">
        <v>4535</v>
      </c>
      <c r="E274" s="200" t="s">
        <v>4266</v>
      </c>
      <c r="F274" s="510" t="s">
        <v>847</v>
      </c>
    </row>
    <row r="275" customFormat="false" ht="138" hidden="false" customHeight="true" outlineLevel="0" collapsed="false">
      <c r="A275" s="200" t="n">
        <v>232</v>
      </c>
      <c r="B275" s="200" t="s">
        <v>4596</v>
      </c>
      <c r="C275" s="200" t="s">
        <v>4268</v>
      </c>
      <c r="D275" s="200" t="s">
        <v>4537</v>
      </c>
      <c r="E275" s="200" t="s">
        <v>4383</v>
      </c>
      <c r="F275" s="510" t="s">
        <v>847</v>
      </c>
    </row>
    <row r="276" customFormat="false" ht="138" hidden="false" customHeight="true" outlineLevel="0" collapsed="false">
      <c r="A276" s="200" t="n">
        <v>233</v>
      </c>
      <c r="B276" s="200" t="s">
        <v>4597</v>
      </c>
      <c r="C276" s="200" t="s">
        <v>4272</v>
      </c>
      <c r="D276" s="200" t="s">
        <v>4539</v>
      </c>
      <c r="E276" s="200" t="s">
        <v>4274</v>
      </c>
      <c r="F276" s="510" t="s">
        <v>847</v>
      </c>
    </row>
    <row r="277" customFormat="false" ht="138" hidden="false" customHeight="true" outlineLevel="0" collapsed="false">
      <c r="A277" s="200" t="n">
        <v>234</v>
      </c>
      <c r="B277" s="200" t="s">
        <v>4598</v>
      </c>
      <c r="C277" s="200" t="s">
        <v>4272</v>
      </c>
      <c r="D277" s="200" t="s">
        <v>4539</v>
      </c>
      <c r="E277" s="200" t="s">
        <v>4276</v>
      </c>
      <c r="F277" s="510" t="s">
        <v>847</v>
      </c>
    </row>
    <row r="278" customFormat="false" ht="138" hidden="false" customHeight="true" outlineLevel="0" collapsed="false">
      <c r="A278" s="200" t="n">
        <v>235</v>
      </c>
      <c r="B278" s="200" t="s">
        <v>4599</v>
      </c>
      <c r="C278" s="200" t="s">
        <v>4278</v>
      </c>
      <c r="D278" s="200" t="s">
        <v>4542</v>
      </c>
      <c r="E278" s="200" t="s">
        <v>4276</v>
      </c>
      <c r="F278" s="510" t="s">
        <v>847</v>
      </c>
    </row>
    <row r="279" customFormat="false" ht="138" hidden="false" customHeight="true" outlineLevel="0" collapsed="false">
      <c r="A279" s="200" t="n">
        <v>236</v>
      </c>
      <c r="B279" s="200" t="s">
        <v>4600</v>
      </c>
      <c r="C279" s="200" t="s">
        <v>4282</v>
      </c>
      <c r="D279" s="200" t="s">
        <v>4544</v>
      </c>
      <c r="E279" s="200" t="s">
        <v>4284</v>
      </c>
      <c r="F279" s="510" t="s">
        <v>847</v>
      </c>
    </row>
    <row r="280" customFormat="false" ht="138" hidden="false" customHeight="true" outlineLevel="0" collapsed="false">
      <c r="A280" s="200" t="n">
        <v>237</v>
      </c>
      <c r="B280" s="200" t="s">
        <v>4601</v>
      </c>
      <c r="C280" s="200" t="s">
        <v>4286</v>
      </c>
      <c r="D280" s="200" t="s">
        <v>4546</v>
      </c>
      <c r="E280" s="200" t="s">
        <v>4390</v>
      </c>
      <c r="F280" s="510" t="s">
        <v>847</v>
      </c>
    </row>
    <row r="281" customFormat="false" ht="138" hidden="false" customHeight="true" outlineLevel="0" collapsed="false">
      <c r="A281" s="200" t="n">
        <v>238</v>
      </c>
      <c r="B281" s="200" t="s">
        <v>4602</v>
      </c>
      <c r="C281" s="200" t="s">
        <v>4290</v>
      </c>
      <c r="D281" s="200" t="s">
        <v>4548</v>
      </c>
      <c r="E281" s="200" t="s">
        <v>4292</v>
      </c>
      <c r="F281" s="510" t="s">
        <v>847</v>
      </c>
    </row>
    <row r="282" customFormat="false" ht="138" hidden="false" customHeight="true" outlineLevel="0" collapsed="false">
      <c r="A282" s="200" t="n">
        <v>239</v>
      </c>
      <c r="B282" s="200" t="s">
        <v>4603</v>
      </c>
      <c r="C282" s="200" t="s">
        <v>4290</v>
      </c>
      <c r="D282" s="200" t="s">
        <v>4548</v>
      </c>
      <c r="E282" s="200" t="s">
        <v>4294</v>
      </c>
      <c r="F282" s="510" t="s">
        <v>847</v>
      </c>
    </row>
    <row r="283" customFormat="false" ht="138" hidden="false" customHeight="true" outlineLevel="0" collapsed="false">
      <c r="A283" s="200" t="n">
        <v>240</v>
      </c>
      <c r="B283" s="200" t="s">
        <v>4604</v>
      </c>
      <c r="C283" s="200" t="s">
        <v>4296</v>
      </c>
      <c r="D283" s="200" t="s">
        <v>4551</v>
      </c>
      <c r="E283" s="200" t="s">
        <v>4394</v>
      </c>
      <c r="F283" s="510" t="s">
        <v>847</v>
      </c>
    </row>
    <row r="284" customFormat="false" ht="138" hidden="false" customHeight="true" outlineLevel="0" collapsed="false">
      <c r="A284" s="200" t="n">
        <v>241</v>
      </c>
      <c r="B284" s="200" t="s">
        <v>4605</v>
      </c>
      <c r="C284" s="200" t="s">
        <v>4300</v>
      </c>
      <c r="D284" s="200" t="s">
        <v>4553</v>
      </c>
      <c r="E284" s="200" t="s">
        <v>4302</v>
      </c>
      <c r="F284" s="510" t="s">
        <v>847</v>
      </c>
    </row>
    <row r="285" customFormat="false" ht="138" hidden="false" customHeight="true" outlineLevel="0" collapsed="false">
      <c r="A285" s="200" t="n">
        <v>242</v>
      </c>
      <c r="B285" s="200" t="s">
        <v>4606</v>
      </c>
      <c r="C285" s="200" t="s">
        <v>4304</v>
      </c>
      <c r="D285" s="200" t="s">
        <v>4555</v>
      </c>
      <c r="E285" s="200" t="s">
        <v>4394</v>
      </c>
      <c r="F285" s="510" t="s">
        <v>847</v>
      </c>
    </row>
    <row r="286" customFormat="false" ht="138" hidden="false" customHeight="true" outlineLevel="0" collapsed="false">
      <c r="A286" s="200" t="n">
        <v>243</v>
      </c>
      <c r="B286" s="200" t="s">
        <v>4607</v>
      </c>
      <c r="C286" s="200" t="s">
        <v>4307</v>
      </c>
      <c r="D286" s="200" t="s">
        <v>4557</v>
      </c>
      <c r="E286" s="200" t="s">
        <v>4309</v>
      </c>
      <c r="F286" s="510" t="s">
        <v>847</v>
      </c>
    </row>
    <row r="287" customFormat="false" ht="138" hidden="false" customHeight="true" outlineLevel="0" collapsed="false">
      <c r="A287" s="200" t="n">
        <v>244</v>
      </c>
      <c r="B287" s="200" t="s">
        <v>4608</v>
      </c>
      <c r="C287" s="200" t="s">
        <v>4311</v>
      </c>
      <c r="D287" s="200" t="s">
        <v>4557</v>
      </c>
      <c r="E287" s="200" t="s">
        <v>4312</v>
      </c>
      <c r="F287" s="510" t="s">
        <v>847</v>
      </c>
    </row>
    <row r="288" customFormat="false" ht="138" hidden="false" customHeight="true" outlineLevel="0" collapsed="false">
      <c r="A288" s="200" t="n">
        <v>245</v>
      </c>
      <c r="B288" s="200" t="s">
        <v>4609</v>
      </c>
      <c r="C288" s="200" t="s">
        <v>4314</v>
      </c>
      <c r="D288" s="200" t="s">
        <v>4560</v>
      </c>
      <c r="E288" s="200" t="s">
        <v>4320</v>
      </c>
      <c r="F288" s="510" t="s">
        <v>847</v>
      </c>
    </row>
    <row r="289" customFormat="false" ht="138" hidden="false" customHeight="true" outlineLevel="0" collapsed="false">
      <c r="A289" s="200" t="n">
        <v>246</v>
      </c>
      <c r="B289" s="200" t="s">
        <v>4610</v>
      </c>
      <c r="C289" s="200" t="s">
        <v>4318</v>
      </c>
      <c r="D289" s="200" t="s">
        <v>4562</v>
      </c>
      <c r="E289" s="200" t="s">
        <v>4320</v>
      </c>
      <c r="F289" s="510" t="s">
        <v>847</v>
      </c>
    </row>
    <row r="290" customFormat="false" ht="138" hidden="false" customHeight="true" outlineLevel="0" collapsed="false">
      <c r="A290" s="200" t="n">
        <v>247</v>
      </c>
      <c r="B290" s="200" t="s">
        <v>4611</v>
      </c>
      <c r="C290" s="200" t="s">
        <v>4322</v>
      </c>
      <c r="D290" s="200" t="s">
        <v>4564</v>
      </c>
      <c r="E290" s="200" t="s">
        <v>4320</v>
      </c>
      <c r="F290" s="510" t="s">
        <v>847</v>
      </c>
    </row>
    <row r="291" customFormat="false" ht="138" hidden="false" customHeight="true" outlineLevel="0" collapsed="false">
      <c r="A291" s="200" t="n">
        <v>248</v>
      </c>
      <c r="B291" s="200" t="s">
        <v>4612</v>
      </c>
      <c r="C291" s="200" t="s">
        <v>4326</v>
      </c>
      <c r="D291" s="200" t="s">
        <v>4566</v>
      </c>
      <c r="E291" s="200" t="s">
        <v>4328</v>
      </c>
      <c r="F291" s="510" t="s">
        <v>847</v>
      </c>
    </row>
    <row r="292" customFormat="false" ht="138" hidden="false" customHeight="true" outlineLevel="0" collapsed="false">
      <c r="A292" s="200" t="n">
        <v>249</v>
      </c>
      <c r="B292" s="200" t="s">
        <v>4613</v>
      </c>
      <c r="C292" s="200" t="s">
        <v>4330</v>
      </c>
      <c r="D292" s="200" t="s">
        <v>4568</v>
      </c>
      <c r="E292" s="200" t="s">
        <v>4332</v>
      </c>
      <c r="F292" s="510" t="s">
        <v>847</v>
      </c>
    </row>
    <row r="293" customFormat="false" ht="138" hidden="false" customHeight="true" outlineLevel="0" collapsed="false">
      <c r="A293" s="200" t="n">
        <v>250</v>
      </c>
      <c r="B293" s="200" t="s">
        <v>4614</v>
      </c>
      <c r="C293" s="200" t="s">
        <v>4330</v>
      </c>
      <c r="D293" s="200" t="s">
        <v>4568</v>
      </c>
      <c r="E293" s="200" t="s">
        <v>4334</v>
      </c>
      <c r="F293" s="510" t="s">
        <v>847</v>
      </c>
    </row>
    <row r="294" customFormat="false" ht="138" hidden="false" customHeight="true" outlineLevel="0" collapsed="false">
      <c r="A294" s="200" t="n">
        <v>251</v>
      </c>
      <c r="B294" s="200" t="s">
        <v>4615</v>
      </c>
      <c r="C294" s="200" t="s">
        <v>4336</v>
      </c>
      <c r="D294" s="200" t="s">
        <v>4571</v>
      </c>
      <c r="E294" s="200" t="s">
        <v>4406</v>
      </c>
      <c r="F294" s="510" t="s">
        <v>847</v>
      </c>
    </row>
    <row r="295" customFormat="false" ht="138" hidden="false" customHeight="true" outlineLevel="0" collapsed="false">
      <c r="A295" s="200" t="n">
        <v>252</v>
      </c>
      <c r="B295" s="200" t="s">
        <v>4616</v>
      </c>
      <c r="C295" s="200" t="s">
        <v>4340</v>
      </c>
      <c r="D295" s="200" t="s">
        <v>4573</v>
      </c>
      <c r="E295" s="200" t="s">
        <v>4342</v>
      </c>
      <c r="F295" s="510" t="s">
        <v>847</v>
      </c>
    </row>
    <row r="296" customFormat="false" ht="43.5" hidden="false" customHeight="true" outlineLevel="0" collapsed="false">
      <c r="C296" s="511" t="s">
        <v>3293</v>
      </c>
      <c r="D296" s="511" t="s">
        <v>4617</v>
      </c>
    </row>
    <row r="297" customFormat="false" ht="43.5" hidden="false" customHeight="true" outlineLevel="0" collapsed="false">
      <c r="C297" s="511" t="s">
        <v>757</v>
      </c>
      <c r="D297" s="511" t="s">
        <v>4344</v>
      </c>
    </row>
    <row r="298" customFormat="false" ht="43.5" hidden="false" customHeight="true" outlineLevel="0" collapsed="false">
      <c r="C298" s="511" t="s">
        <v>759</v>
      </c>
      <c r="D298" s="511" t="s">
        <v>3296</v>
      </c>
    </row>
    <row r="299" customFormat="false" ht="43.5" hidden="false" customHeight="true" outlineLevel="0" collapsed="false">
      <c r="C299" s="511" t="s">
        <v>761</v>
      </c>
      <c r="D299" s="511" t="s">
        <v>4187</v>
      </c>
    </row>
    <row r="300" customFormat="false" ht="138" hidden="false" customHeight="true" outlineLevel="0" collapsed="false">
      <c r="A300" s="200" t="n">
        <v>253</v>
      </c>
      <c r="B300" s="200" t="s">
        <v>4618</v>
      </c>
      <c r="C300" s="200" t="s">
        <v>4189</v>
      </c>
      <c r="D300" s="200" t="s">
        <v>4497</v>
      </c>
      <c r="E300" s="200" t="s">
        <v>4191</v>
      </c>
      <c r="F300" s="510" t="s">
        <v>847</v>
      </c>
    </row>
    <row r="301" customFormat="false" ht="138" hidden="false" customHeight="true" outlineLevel="0" collapsed="false">
      <c r="A301" s="200" t="n">
        <v>254</v>
      </c>
      <c r="B301" s="200" t="s">
        <v>4619</v>
      </c>
      <c r="C301" s="200" t="s">
        <v>4193</v>
      </c>
      <c r="D301" s="200" t="s">
        <v>4499</v>
      </c>
      <c r="E301" s="200" t="s">
        <v>4195</v>
      </c>
      <c r="F301" s="510" t="s">
        <v>847</v>
      </c>
    </row>
    <row r="302" customFormat="false" ht="138" hidden="false" customHeight="true" outlineLevel="0" collapsed="false">
      <c r="A302" s="200" t="n">
        <v>255</v>
      </c>
      <c r="B302" s="200" t="s">
        <v>4620</v>
      </c>
      <c r="C302" s="200" t="s">
        <v>4197</v>
      </c>
      <c r="D302" s="200" t="s">
        <v>4501</v>
      </c>
      <c r="E302" s="200" t="s">
        <v>4199</v>
      </c>
      <c r="F302" s="510" t="s">
        <v>847</v>
      </c>
    </row>
    <row r="303" customFormat="false" ht="138" hidden="false" customHeight="true" outlineLevel="0" collapsed="false">
      <c r="A303" s="200" t="n">
        <v>256</v>
      </c>
      <c r="B303" s="200" t="s">
        <v>4621</v>
      </c>
      <c r="C303" s="200" t="s">
        <v>4349</v>
      </c>
      <c r="D303" s="200" t="s">
        <v>4503</v>
      </c>
      <c r="E303" s="200" t="s">
        <v>4350</v>
      </c>
      <c r="F303" s="510" t="s">
        <v>847</v>
      </c>
    </row>
    <row r="304" customFormat="false" ht="138" hidden="false" customHeight="true" outlineLevel="0" collapsed="false">
      <c r="A304" s="200" t="n">
        <v>257</v>
      </c>
      <c r="B304" s="200" t="s">
        <v>4622</v>
      </c>
      <c r="C304" s="200" t="s">
        <v>4352</v>
      </c>
      <c r="D304" s="200" t="s">
        <v>4505</v>
      </c>
      <c r="E304" s="200" t="s">
        <v>4353</v>
      </c>
      <c r="F304" s="510" t="s">
        <v>847</v>
      </c>
    </row>
    <row r="305" customFormat="false" ht="138" hidden="false" customHeight="true" outlineLevel="0" collapsed="false">
      <c r="A305" s="200" t="n">
        <v>258</v>
      </c>
      <c r="B305" s="200" t="s">
        <v>4623</v>
      </c>
      <c r="C305" s="200" t="s">
        <v>4355</v>
      </c>
      <c r="D305" s="200" t="s">
        <v>4580</v>
      </c>
      <c r="E305" s="200" t="s">
        <v>4357</v>
      </c>
      <c r="F305" s="510" t="s">
        <v>847</v>
      </c>
    </row>
    <row r="306" customFormat="false" ht="138" hidden="false" customHeight="true" outlineLevel="0" collapsed="false">
      <c r="A306" s="200" t="n">
        <v>259</v>
      </c>
      <c r="B306" s="200" t="s">
        <v>4624</v>
      </c>
      <c r="C306" s="200" t="s">
        <v>4213</v>
      </c>
      <c r="D306" s="200" t="s">
        <v>4509</v>
      </c>
      <c r="E306" s="200" t="s">
        <v>4215</v>
      </c>
      <c r="F306" s="510" t="s">
        <v>847</v>
      </c>
    </row>
    <row r="307" customFormat="false" ht="138" hidden="false" customHeight="true" outlineLevel="0" collapsed="false">
      <c r="A307" s="200" t="n">
        <v>260</v>
      </c>
      <c r="B307" s="200" t="s">
        <v>4625</v>
      </c>
      <c r="C307" s="200" t="s">
        <v>4217</v>
      </c>
      <c r="D307" s="200" t="s">
        <v>4511</v>
      </c>
      <c r="E307" s="200" t="s">
        <v>4219</v>
      </c>
      <c r="F307" s="510" t="s">
        <v>847</v>
      </c>
    </row>
    <row r="308" customFormat="false" ht="138" hidden="false" customHeight="true" outlineLevel="0" collapsed="false">
      <c r="A308" s="200" t="n">
        <v>261</v>
      </c>
      <c r="B308" s="200" t="s">
        <v>4626</v>
      </c>
      <c r="C308" s="200" t="s">
        <v>4217</v>
      </c>
      <c r="D308" s="200" t="s">
        <v>4513</v>
      </c>
      <c r="E308" s="200" t="s">
        <v>4223</v>
      </c>
      <c r="F308" s="510" t="s">
        <v>847</v>
      </c>
    </row>
    <row r="309" customFormat="false" ht="138" hidden="false" customHeight="true" outlineLevel="0" collapsed="false">
      <c r="A309" s="200" t="n">
        <v>262</v>
      </c>
      <c r="B309" s="200" t="s">
        <v>4627</v>
      </c>
      <c r="C309" s="200" t="s">
        <v>4225</v>
      </c>
      <c r="D309" s="200" t="s">
        <v>4515</v>
      </c>
      <c r="E309" s="200" t="s">
        <v>4362</v>
      </c>
      <c r="F309" s="510" t="s">
        <v>847</v>
      </c>
    </row>
    <row r="310" customFormat="false" ht="138" hidden="false" customHeight="true" outlineLevel="0" collapsed="false">
      <c r="A310" s="200" t="n">
        <v>263</v>
      </c>
      <c r="B310" s="200" t="s">
        <v>4628</v>
      </c>
      <c r="C310" s="200" t="s">
        <v>4364</v>
      </c>
      <c r="D310" s="200" t="s">
        <v>4517</v>
      </c>
      <c r="E310" s="200" t="s">
        <v>4365</v>
      </c>
      <c r="F310" s="510" t="s">
        <v>847</v>
      </c>
    </row>
    <row r="311" customFormat="false" ht="138" hidden="false" customHeight="true" outlineLevel="0" collapsed="false">
      <c r="A311" s="200" t="n">
        <v>264</v>
      </c>
      <c r="B311" s="200" t="s">
        <v>4629</v>
      </c>
      <c r="C311" s="200" t="s">
        <v>4367</v>
      </c>
      <c r="D311" s="200" t="s">
        <v>4519</v>
      </c>
      <c r="E311" s="200" t="s">
        <v>4368</v>
      </c>
      <c r="F311" s="510" t="s">
        <v>847</v>
      </c>
    </row>
    <row r="312" customFormat="false" ht="138" hidden="false" customHeight="true" outlineLevel="0" collapsed="false">
      <c r="A312" s="200" t="n">
        <v>265</v>
      </c>
      <c r="B312" s="200" t="s">
        <v>4630</v>
      </c>
      <c r="C312" s="200" t="s">
        <v>4236</v>
      </c>
      <c r="D312" s="200" t="s">
        <v>4521</v>
      </c>
      <c r="E312" s="200" t="s">
        <v>4238</v>
      </c>
      <c r="F312" s="510" t="s">
        <v>847</v>
      </c>
    </row>
    <row r="313" customFormat="false" ht="138" hidden="false" customHeight="true" outlineLevel="0" collapsed="false">
      <c r="A313" s="200" t="n">
        <v>266</v>
      </c>
      <c r="B313" s="200" t="s">
        <v>4631</v>
      </c>
      <c r="C313" s="200" t="s">
        <v>4236</v>
      </c>
      <c r="D313" s="200" t="s">
        <v>4521</v>
      </c>
      <c r="E313" s="200" t="s">
        <v>4371</v>
      </c>
      <c r="F313" s="510" t="s">
        <v>847</v>
      </c>
    </row>
    <row r="314" customFormat="false" ht="138" hidden="false" customHeight="true" outlineLevel="0" collapsed="false">
      <c r="A314" s="200" t="n">
        <v>267</v>
      </c>
      <c r="B314" s="200" t="s">
        <v>4632</v>
      </c>
      <c r="C314" s="200" t="s">
        <v>4242</v>
      </c>
      <c r="D314" s="200" t="s">
        <v>4524</v>
      </c>
      <c r="E314" s="200" t="s">
        <v>4373</v>
      </c>
      <c r="F314" s="510" t="s">
        <v>847</v>
      </c>
    </row>
    <row r="315" customFormat="false" ht="138" hidden="false" customHeight="true" outlineLevel="0" collapsed="false">
      <c r="A315" s="200" t="n">
        <v>268</v>
      </c>
      <c r="B315" s="200" t="s">
        <v>4633</v>
      </c>
      <c r="C315" s="200" t="s">
        <v>4246</v>
      </c>
      <c r="D315" s="200" t="s">
        <v>4526</v>
      </c>
      <c r="E315" s="200" t="s">
        <v>4248</v>
      </c>
      <c r="F315" s="510" t="s">
        <v>847</v>
      </c>
    </row>
    <row r="316" customFormat="false" ht="138" hidden="false" customHeight="true" outlineLevel="0" collapsed="false">
      <c r="A316" s="200" t="n">
        <v>269</v>
      </c>
      <c r="B316" s="200" t="s">
        <v>4634</v>
      </c>
      <c r="C316" s="200" t="s">
        <v>4250</v>
      </c>
      <c r="D316" s="200" t="s">
        <v>4528</v>
      </c>
      <c r="E316" s="200" t="s">
        <v>4376</v>
      </c>
      <c r="F316" s="510" t="s">
        <v>847</v>
      </c>
    </row>
    <row r="317" customFormat="false" ht="138" hidden="false" customHeight="true" outlineLevel="0" collapsed="false">
      <c r="A317" s="200" t="n">
        <v>270</v>
      </c>
      <c r="B317" s="200" t="s">
        <v>4635</v>
      </c>
      <c r="C317" s="200" t="s">
        <v>4254</v>
      </c>
      <c r="D317" s="200" t="s">
        <v>4530</v>
      </c>
      <c r="E317" s="200" t="s">
        <v>4256</v>
      </c>
      <c r="F317" s="510" t="s">
        <v>847</v>
      </c>
    </row>
    <row r="318" customFormat="false" ht="138" hidden="false" customHeight="true" outlineLevel="0" collapsed="false">
      <c r="A318" s="200" t="n">
        <v>271</v>
      </c>
      <c r="B318" s="200" t="s">
        <v>4636</v>
      </c>
      <c r="C318" s="200" t="s">
        <v>4254</v>
      </c>
      <c r="D318" s="200" t="s">
        <v>4530</v>
      </c>
      <c r="E318" s="200" t="s">
        <v>4258</v>
      </c>
      <c r="F318" s="510" t="s">
        <v>847</v>
      </c>
    </row>
    <row r="319" customFormat="false" ht="138" hidden="false" customHeight="true" outlineLevel="0" collapsed="false">
      <c r="A319" s="200" t="n">
        <v>272</v>
      </c>
      <c r="B319" s="200" t="s">
        <v>4637</v>
      </c>
      <c r="C319" s="200" t="s">
        <v>4260</v>
      </c>
      <c r="D319" s="200" t="s">
        <v>4533</v>
      </c>
      <c r="E319" s="200" t="s">
        <v>4380</v>
      </c>
      <c r="F319" s="510" t="s">
        <v>847</v>
      </c>
    </row>
    <row r="320" customFormat="false" ht="138" hidden="false" customHeight="true" outlineLevel="0" collapsed="false">
      <c r="A320" s="200" t="n">
        <v>273</v>
      </c>
      <c r="B320" s="200" t="s">
        <v>4638</v>
      </c>
      <c r="C320" s="200" t="s">
        <v>4264</v>
      </c>
      <c r="D320" s="200" t="s">
        <v>4535</v>
      </c>
      <c r="E320" s="200" t="s">
        <v>4266</v>
      </c>
      <c r="F320" s="510" t="s">
        <v>847</v>
      </c>
    </row>
    <row r="321" customFormat="false" ht="138" hidden="false" customHeight="true" outlineLevel="0" collapsed="false">
      <c r="A321" s="200" t="n">
        <v>274</v>
      </c>
      <c r="B321" s="200" t="s">
        <v>4639</v>
      </c>
      <c r="C321" s="200" t="s">
        <v>4268</v>
      </c>
      <c r="D321" s="200" t="s">
        <v>4537</v>
      </c>
      <c r="E321" s="200" t="s">
        <v>4383</v>
      </c>
      <c r="F321" s="510" t="s">
        <v>847</v>
      </c>
    </row>
    <row r="322" customFormat="false" ht="138" hidden="false" customHeight="true" outlineLevel="0" collapsed="false">
      <c r="A322" s="200" t="n">
        <v>275</v>
      </c>
      <c r="B322" s="200" t="s">
        <v>4640</v>
      </c>
      <c r="C322" s="200" t="s">
        <v>4272</v>
      </c>
      <c r="D322" s="200" t="s">
        <v>4539</v>
      </c>
      <c r="E322" s="200" t="s">
        <v>4274</v>
      </c>
      <c r="F322" s="510" t="s">
        <v>847</v>
      </c>
    </row>
    <row r="323" customFormat="false" ht="138" hidden="false" customHeight="true" outlineLevel="0" collapsed="false">
      <c r="A323" s="200" t="n">
        <v>276</v>
      </c>
      <c r="B323" s="200" t="s">
        <v>4641</v>
      </c>
      <c r="C323" s="200" t="s">
        <v>4272</v>
      </c>
      <c r="D323" s="200" t="s">
        <v>4539</v>
      </c>
      <c r="E323" s="200" t="s">
        <v>4276</v>
      </c>
      <c r="F323" s="510" t="s">
        <v>847</v>
      </c>
    </row>
    <row r="324" customFormat="false" ht="138" hidden="false" customHeight="true" outlineLevel="0" collapsed="false">
      <c r="A324" s="200" t="n">
        <v>277</v>
      </c>
      <c r="B324" s="200" t="s">
        <v>4642</v>
      </c>
      <c r="C324" s="200" t="s">
        <v>4278</v>
      </c>
      <c r="D324" s="200" t="s">
        <v>4542</v>
      </c>
      <c r="E324" s="200" t="s">
        <v>4276</v>
      </c>
      <c r="F324" s="510" t="s">
        <v>847</v>
      </c>
    </row>
    <row r="325" customFormat="false" ht="138" hidden="false" customHeight="true" outlineLevel="0" collapsed="false">
      <c r="A325" s="200" t="n">
        <v>278</v>
      </c>
      <c r="B325" s="200" t="s">
        <v>4643</v>
      </c>
      <c r="C325" s="200" t="s">
        <v>4282</v>
      </c>
      <c r="D325" s="200" t="s">
        <v>4544</v>
      </c>
      <c r="E325" s="200" t="s">
        <v>4284</v>
      </c>
      <c r="F325" s="510" t="s">
        <v>847</v>
      </c>
    </row>
    <row r="326" customFormat="false" ht="138" hidden="false" customHeight="true" outlineLevel="0" collapsed="false">
      <c r="A326" s="200" t="n">
        <v>279</v>
      </c>
      <c r="B326" s="200" t="s">
        <v>4644</v>
      </c>
      <c r="C326" s="200" t="s">
        <v>4286</v>
      </c>
      <c r="D326" s="200" t="s">
        <v>4546</v>
      </c>
      <c r="E326" s="200" t="s">
        <v>4390</v>
      </c>
      <c r="F326" s="510" t="s">
        <v>847</v>
      </c>
    </row>
    <row r="327" customFormat="false" ht="138" hidden="false" customHeight="true" outlineLevel="0" collapsed="false">
      <c r="A327" s="200" t="n">
        <v>280</v>
      </c>
      <c r="B327" s="200" t="s">
        <v>4645</v>
      </c>
      <c r="C327" s="200" t="s">
        <v>4290</v>
      </c>
      <c r="D327" s="200" t="s">
        <v>4548</v>
      </c>
      <c r="E327" s="200" t="s">
        <v>4292</v>
      </c>
      <c r="F327" s="510" t="s">
        <v>847</v>
      </c>
    </row>
    <row r="328" customFormat="false" ht="138" hidden="false" customHeight="true" outlineLevel="0" collapsed="false">
      <c r="A328" s="200" t="n">
        <v>281</v>
      </c>
      <c r="B328" s="200" t="s">
        <v>4646</v>
      </c>
      <c r="C328" s="200" t="s">
        <v>4290</v>
      </c>
      <c r="D328" s="200" t="s">
        <v>4548</v>
      </c>
      <c r="E328" s="200" t="s">
        <v>4294</v>
      </c>
      <c r="F328" s="510" t="s">
        <v>847</v>
      </c>
    </row>
    <row r="329" customFormat="false" ht="138" hidden="false" customHeight="true" outlineLevel="0" collapsed="false">
      <c r="A329" s="200" t="n">
        <v>282</v>
      </c>
      <c r="B329" s="200" t="s">
        <v>4647</v>
      </c>
      <c r="C329" s="200" t="s">
        <v>4296</v>
      </c>
      <c r="D329" s="200" t="s">
        <v>4551</v>
      </c>
      <c r="E329" s="200" t="s">
        <v>4394</v>
      </c>
      <c r="F329" s="510" t="s">
        <v>847</v>
      </c>
    </row>
    <row r="330" customFormat="false" ht="138" hidden="false" customHeight="true" outlineLevel="0" collapsed="false">
      <c r="A330" s="200" t="n">
        <v>283</v>
      </c>
      <c r="B330" s="200" t="s">
        <v>4648</v>
      </c>
      <c r="C330" s="200" t="s">
        <v>4300</v>
      </c>
      <c r="D330" s="200" t="s">
        <v>4553</v>
      </c>
      <c r="E330" s="200" t="s">
        <v>4302</v>
      </c>
      <c r="F330" s="510" t="s">
        <v>847</v>
      </c>
    </row>
    <row r="331" customFormat="false" ht="138" hidden="false" customHeight="true" outlineLevel="0" collapsed="false">
      <c r="A331" s="200" t="n">
        <v>284</v>
      </c>
      <c r="B331" s="200" t="s">
        <v>4649</v>
      </c>
      <c r="C331" s="200" t="s">
        <v>4304</v>
      </c>
      <c r="D331" s="200" t="s">
        <v>4555</v>
      </c>
      <c r="E331" s="200" t="s">
        <v>4394</v>
      </c>
      <c r="F331" s="510" t="s">
        <v>847</v>
      </c>
    </row>
    <row r="332" customFormat="false" ht="138" hidden="false" customHeight="true" outlineLevel="0" collapsed="false">
      <c r="A332" s="200" t="n">
        <v>285</v>
      </c>
      <c r="B332" s="200" t="s">
        <v>4650</v>
      </c>
      <c r="C332" s="200" t="s">
        <v>4307</v>
      </c>
      <c r="D332" s="200" t="s">
        <v>4557</v>
      </c>
      <c r="E332" s="200" t="s">
        <v>4309</v>
      </c>
      <c r="F332" s="510" t="s">
        <v>847</v>
      </c>
    </row>
    <row r="333" customFormat="false" ht="138" hidden="false" customHeight="true" outlineLevel="0" collapsed="false">
      <c r="A333" s="200" t="n">
        <v>286</v>
      </c>
      <c r="B333" s="200" t="s">
        <v>4651</v>
      </c>
      <c r="C333" s="200" t="s">
        <v>4311</v>
      </c>
      <c r="D333" s="200" t="s">
        <v>4557</v>
      </c>
      <c r="E333" s="200" t="s">
        <v>4312</v>
      </c>
      <c r="F333" s="510" t="s">
        <v>847</v>
      </c>
    </row>
    <row r="334" customFormat="false" ht="138" hidden="false" customHeight="true" outlineLevel="0" collapsed="false">
      <c r="A334" s="200" t="n">
        <v>287</v>
      </c>
      <c r="B334" s="200" t="s">
        <v>4652</v>
      </c>
      <c r="C334" s="200" t="s">
        <v>4314</v>
      </c>
      <c r="D334" s="200" t="s">
        <v>4560</v>
      </c>
      <c r="E334" s="200" t="s">
        <v>4320</v>
      </c>
      <c r="F334" s="510" t="s">
        <v>847</v>
      </c>
    </row>
    <row r="335" customFormat="false" ht="138" hidden="false" customHeight="true" outlineLevel="0" collapsed="false">
      <c r="A335" s="200" t="n">
        <v>288</v>
      </c>
      <c r="B335" s="200" t="s">
        <v>4653</v>
      </c>
      <c r="C335" s="200" t="s">
        <v>4318</v>
      </c>
      <c r="D335" s="200" t="s">
        <v>4562</v>
      </c>
      <c r="E335" s="200" t="s">
        <v>4320</v>
      </c>
      <c r="F335" s="510" t="s">
        <v>847</v>
      </c>
    </row>
    <row r="336" customFormat="false" ht="138" hidden="false" customHeight="true" outlineLevel="0" collapsed="false">
      <c r="A336" s="200" t="n">
        <v>289</v>
      </c>
      <c r="B336" s="200" t="s">
        <v>4654</v>
      </c>
      <c r="C336" s="200" t="s">
        <v>4322</v>
      </c>
      <c r="D336" s="200" t="s">
        <v>4564</v>
      </c>
      <c r="E336" s="200" t="s">
        <v>4320</v>
      </c>
      <c r="F336" s="510" t="s">
        <v>847</v>
      </c>
    </row>
    <row r="337" customFormat="false" ht="138" hidden="false" customHeight="true" outlineLevel="0" collapsed="false">
      <c r="A337" s="200" t="n">
        <v>290</v>
      </c>
      <c r="B337" s="200" t="s">
        <v>4655</v>
      </c>
      <c r="C337" s="200" t="s">
        <v>4326</v>
      </c>
      <c r="D337" s="200" t="s">
        <v>4566</v>
      </c>
      <c r="E337" s="200" t="s">
        <v>4328</v>
      </c>
      <c r="F337" s="510" t="s">
        <v>847</v>
      </c>
    </row>
    <row r="338" customFormat="false" ht="138" hidden="false" customHeight="true" outlineLevel="0" collapsed="false">
      <c r="A338" s="200" t="n">
        <v>291</v>
      </c>
      <c r="B338" s="200" t="s">
        <v>4656</v>
      </c>
      <c r="C338" s="200" t="s">
        <v>4330</v>
      </c>
      <c r="D338" s="200" t="s">
        <v>4568</v>
      </c>
      <c r="E338" s="200" t="s">
        <v>4332</v>
      </c>
      <c r="F338" s="510" t="s">
        <v>847</v>
      </c>
    </row>
    <row r="339" customFormat="false" ht="138" hidden="false" customHeight="true" outlineLevel="0" collapsed="false">
      <c r="A339" s="200" t="n">
        <v>292</v>
      </c>
      <c r="B339" s="200" t="s">
        <v>4657</v>
      </c>
      <c r="C339" s="200" t="s">
        <v>4330</v>
      </c>
      <c r="D339" s="200" t="s">
        <v>4568</v>
      </c>
      <c r="E339" s="200" t="s">
        <v>4334</v>
      </c>
      <c r="F339" s="510" t="s">
        <v>847</v>
      </c>
    </row>
    <row r="340" customFormat="false" ht="138" hidden="false" customHeight="true" outlineLevel="0" collapsed="false">
      <c r="A340" s="200" t="n">
        <v>293</v>
      </c>
      <c r="B340" s="200" t="s">
        <v>4658</v>
      </c>
      <c r="C340" s="200" t="s">
        <v>4336</v>
      </c>
      <c r="D340" s="200" t="s">
        <v>4571</v>
      </c>
      <c r="E340" s="200" t="s">
        <v>4406</v>
      </c>
      <c r="F340" s="510" t="s">
        <v>847</v>
      </c>
    </row>
    <row r="341" customFormat="false" ht="138" hidden="false" customHeight="true" outlineLevel="0" collapsed="false">
      <c r="A341" s="200" t="n">
        <v>294</v>
      </c>
      <c r="B341" s="200" t="s">
        <v>4659</v>
      </c>
      <c r="C341" s="200" t="s">
        <v>4340</v>
      </c>
      <c r="D341" s="200" t="s">
        <v>4573</v>
      </c>
      <c r="E341" s="200" t="s">
        <v>4342</v>
      </c>
      <c r="F341" s="510" t="s">
        <v>847</v>
      </c>
    </row>
    <row r="342" customFormat="false" ht="43.5" hidden="false" customHeight="true" outlineLevel="0" collapsed="false">
      <c r="C342" s="511" t="s">
        <v>3293</v>
      </c>
      <c r="D342" s="511" t="s">
        <v>4451</v>
      </c>
    </row>
    <row r="343" customFormat="false" ht="43.5" hidden="false" customHeight="true" outlineLevel="0" collapsed="false">
      <c r="C343" s="511" t="s">
        <v>757</v>
      </c>
      <c r="D343" s="511" t="s">
        <v>4344</v>
      </c>
    </row>
    <row r="344" customFormat="false" ht="43.5" hidden="false" customHeight="true" outlineLevel="0" collapsed="false">
      <c r="C344" s="511" t="s">
        <v>759</v>
      </c>
      <c r="D344" s="511" t="s">
        <v>3296</v>
      </c>
    </row>
    <row r="345" customFormat="false" ht="43.5" hidden="false" customHeight="true" outlineLevel="0" collapsed="false">
      <c r="C345" s="511" t="s">
        <v>761</v>
      </c>
      <c r="D345" s="511" t="s">
        <v>4187</v>
      </c>
    </row>
    <row r="346" customFormat="false" ht="138" hidden="false" customHeight="true" outlineLevel="0" collapsed="false">
      <c r="A346" s="200" t="n">
        <v>295</v>
      </c>
      <c r="B346" s="200" t="s">
        <v>4660</v>
      </c>
      <c r="C346" s="200" t="s">
        <v>4189</v>
      </c>
      <c r="D346" s="200" t="s">
        <v>4190</v>
      </c>
      <c r="E346" s="200" t="s">
        <v>4191</v>
      </c>
      <c r="F346" s="510" t="s">
        <v>847</v>
      </c>
    </row>
    <row r="347" customFormat="false" ht="138" hidden="false" customHeight="true" outlineLevel="0" collapsed="false">
      <c r="A347" s="200" t="n">
        <v>296</v>
      </c>
      <c r="B347" s="200" t="s">
        <v>4661</v>
      </c>
      <c r="C347" s="200" t="s">
        <v>4193</v>
      </c>
      <c r="D347" s="200" t="s">
        <v>4194</v>
      </c>
      <c r="E347" s="200" t="s">
        <v>4195</v>
      </c>
      <c r="F347" s="510" t="s">
        <v>847</v>
      </c>
    </row>
    <row r="348" customFormat="false" ht="138" hidden="false" customHeight="true" outlineLevel="0" collapsed="false">
      <c r="A348" s="200" t="n">
        <v>297</v>
      </c>
      <c r="B348" s="200" t="s">
        <v>4662</v>
      </c>
      <c r="C348" s="200" t="s">
        <v>4197</v>
      </c>
      <c r="D348" s="200" t="s">
        <v>4198</v>
      </c>
      <c r="E348" s="200" t="s">
        <v>4199</v>
      </c>
      <c r="F348" s="510" t="s">
        <v>847</v>
      </c>
    </row>
    <row r="349" customFormat="false" ht="138" hidden="false" customHeight="true" outlineLevel="0" collapsed="false">
      <c r="A349" s="200" t="n">
        <v>298</v>
      </c>
      <c r="B349" s="200" t="s">
        <v>4663</v>
      </c>
      <c r="C349" s="200" t="s">
        <v>4349</v>
      </c>
      <c r="D349" s="200" t="s">
        <v>4202</v>
      </c>
      <c r="E349" s="200" t="s">
        <v>4203</v>
      </c>
      <c r="F349" s="510" t="s">
        <v>847</v>
      </c>
    </row>
    <row r="350" customFormat="false" ht="138" hidden="false" customHeight="true" outlineLevel="0" collapsed="false">
      <c r="A350" s="200" t="n">
        <v>299</v>
      </c>
      <c r="B350" s="200" t="s">
        <v>4664</v>
      </c>
      <c r="C350" s="200" t="s">
        <v>4352</v>
      </c>
      <c r="D350" s="200" t="s">
        <v>4206</v>
      </c>
      <c r="E350" s="200" t="s">
        <v>4207</v>
      </c>
      <c r="F350" s="510" t="s">
        <v>847</v>
      </c>
    </row>
    <row r="351" customFormat="false" ht="138" hidden="false" customHeight="true" outlineLevel="0" collapsed="false">
      <c r="A351" s="200" t="n">
        <v>300</v>
      </c>
      <c r="B351" s="200" t="s">
        <v>4665</v>
      </c>
      <c r="C351" s="200" t="s">
        <v>4458</v>
      </c>
      <c r="D351" s="200" t="s">
        <v>4210</v>
      </c>
      <c r="E351" s="200" t="s">
        <v>4211</v>
      </c>
      <c r="F351" s="510" t="s">
        <v>847</v>
      </c>
    </row>
    <row r="352" customFormat="false" ht="138" hidden="false" customHeight="true" outlineLevel="0" collapsed="false">
      <c r="A352" s="200" t="n">
        <v>301</v>
      </c>
      <c r="B352" s="200" t="s">
        <v>4666</v>
      </c>
      <c r="C352" s="200" t="s">
        <v>4213</v>
      </c>
      <c r="D352" s="200" t="s">
        <v>4214</v>
      </c>
      <c r="E352" s="200" t="s">
        <v>4215</v>
      </c>
      <c r="F352" s="510" t="s">
        <v>847</v>
      </c>
    </row>
    <row r="353" customFormat="false" ht="138" hidden="false" customHeight="true" outlineLevel="0" collapsed="false">
      <c r="A353" s="200" t="n">
        <v>302</v>
      </c>
      <c r="B353" s="200" t="s">
        <v>4667</v>
      </c>
      <c r="C353" s="200" t="s">
        <v>4217</v>
      </c>
      <c r="D353" s="200" t="s">
        <v>4218</v>
      </c>
      <c r="E353" s="200" t="s">
        <v>4219</v>
      </c>
      <c r="F353" s="510" t="s">
        <v>847</v>
      </c>
    </row>
    <row r="354" customFormat="false" ht="138" hidden="false" customHeight="true" outlineLevel="0" collapsed="false">
      <c r="A354" s="200" t="n">
        <v>303</v>
      </c>
      <c r="B354" s="200" t="s">
        <v>4668</v>
      </c>
      <c r="C354" s="200" t="s">
        <v>4221</v>
      </c>
      <c r="D354" s="200" t="s">
        <v>4222</v>
      </c>
      <c r="E354" s="200" t="s">
        <v>4223</v>
      </c>
      <c r="F354" s="510" t="s">
        <v>847</v>
      </c>
    </row>
    <row r="355" customFormat="false" ht="138" hidden="false" customHeight="true" outlineLevel="0" collapsed="false">
      <c r="A355" s="200" t="n">
        <v>304</v>
      </c>
      <c r="B355" s="200" t="s">
        <v>4669</v>
      </c>
      <c r="C355" s="200" t="s">
        <v>4225</v>
      </c>
      <c r="D355" s="200" t="s">
        <v>4226</v>
      </c>
      <c r="E355" s="200" t="s">
        <v>4227</v>
      </c>
      <c r="F355" s="510" t="s">
        <v>847</v>
      </c>
    </row>
    <row r="356" customFormat="false" ht="138" hidden="false" customHeight="true" outlineLevel="0" collapsed="false">
      <c r="A356" s="200" t="n">
        <v>305</v>
      </c>
      <c r="B356" s="200" t="s">
        <v>4670</v>
      </c>
      <c r="C356" s="200" t="s">
        <v>4229</v>
      </c>
      <c r="D356" s="200" t="s">
        <v>4230</v>
      </c>
      <c r="E356" s="200" t="s">
        <v>4231</v>
      </c>
      <c r="F356" s="510" t="s">
        <v>847</v>
      </c>
    </row>
    <row r="357" customFormat="false" ht="138" hidden="false" customHeight="true" outlineLevel="0" collapsed="false">
      <c r="A357" s="200" t="n">
        <v>306</v>
      </c>
      <c r="B357" s="200" t="s">
        <v>4671</v>
      </c>
      <c r="C357" s="200" t="s">
        <v>4229</v>
      </c>
      <c r="D357" s="200" t="s">
        <v>4233</v>
      </c>
      <c r="E357" s="200" t="s">
        <v>4234</v>
      </c>
      <c r="F357" s="510" t="s">
        <v>847</v>
      </c>
    </row>
    <row r="358" customFormat="false" ht="138" hidden="false" customHeight="true" outlineLevel="0" collapsed="false">
      <c r="A358" s="200" t="n">
        <v>307</v>
      </c>
      <c r="B358" s="200" t="s">
        <v>4672</v>
      </c>
      <c r="C358" s="200" t="s">
        <v>4236</v>
      </c>
      <c r="D358" s="200" t="s">
        <v>4237</v>
      </c>
      <c r="E358" s="200" t="s">
        <v>4238</v>
      </c>
      <c r="F358" s="510" t="s">
        <v>847</v>
      </c>
    </row>
    <row r="359" customFormat="false" ht="138" hidden="false" customHeight="true" outlineLevel="0" collapsed="false">
      <c r="A359" s="200" t="n">
        <v>308</v>
      </c>
      <c r="B359" s="200" t="s">
        <v>4673</v>
      </c>
      <c r="C359" s="200" t="s">
        <v>4236</v>
      </c>
      <c r="D359" s="200" t="s">
        <v>4237</v>
      </c>
      <c r="E359" s="200" t="s">
        <v>4240</v>
      </c>
      <c r="F359" s="510" t="s">
        <v>847</v>
      </c>
    </row>
    <row r="360" customFormat="false" ht="138" hidden="false" customHeight="true" outlineLevel="0" collapsed="false">
      <c r="A360" s="200" t="n">
        <v>309</v>
      </c>
      <c r="B360" s="200" t="s">
        <v>4674</v>
      </c>
      <c r="C360" s="200" t="s">
        <v>4242</v>
      </c>
      <c r="D360" s="200" t="s">
        <v>4243</v>
      </c>
      <c r="E360" s="200" t="s">
        <v>4244</v>
      </c>
      <c r="F360" s="510" t="s">
        <v>847</v>
      </c>
    </row>
    <row r="361" customFormat="false" ht="138" hidden="false" customHeight="true" outlineLevel="0" collapsed="false">
      <c r="A361" s="200" t="n">
        <v>310</v>
      </c>
      <c r="B361" s="200" t="s">
        <v>4675</v>
      </c>
      <c r="C361" s="200" t="s">
        <v>4246</v>
      </c>
      <c r="D361" s="200" t="s">
        <v>4247</v>
      </c>
      <c r="E361" s="200" t="s">
        <v>4248</v>
      </c>
      <c r="F361" s="510" t="s">
        <v>847</v>
      </c>
    </row>
    <row r="362" customFormat="false" ht="138" hidden="false" customHeight="true" outlineLevel="0" collapsed="false">
      <c r="A362" s="200" t="n">
        <v>311</v>
      </c>
      <c r="B362" s="200" t="s">
        <v>4676</v>
      </c>
      <c r="C362" s="200" t="s">
        <v>4250</v>
      </c>
      <c r="D362" s="200" t="s">
        <v>4251</v>
      </c>
      <c r="E362" s="200" t="s">
        <v>4252</v>
      </c>
      <c r="F362" s="510" t="s">
        <v>847</v>
      </c>
    </row>
    <row r="363" customFormat="false" ht="138" hidden="false" customHeight="true" outlineLevel="0" collapsed="false">
      <c r="A363" s="200" t="n">
        <v>312</v>
      </c>
      <c r="B363" s="200" t="s">
        <v>4677</v>
      </c>
      <c r="C363" s="200" t="s">
        <v>4254</v>
      </c>
      <c r="D363" s="200" t="s">
        <v>4255</v>
      </c>
      <c r="E363" s="200" t="s">
        <v>4256</v>
      </c>
      <c r="F363" s="510" t="s">
        <v>847</v>
      </c>
    </row>
    <row r="364" customFormat="false" ht="138" hidden="false" customHeight="true" outlineLevel="0" collapsed="false">
      <c r="A364" s="200" t="n">
        <v>313</v>
      </c>
      <c r="B364" s="200" t="s">
        <v>4678</v>
      </c>
      <c r="C364" s="200" t="s">
        <v>4254</v>
      </c>
      <c r="D364" s="200" t="s">
        <v>4255</v>
      </c>
      <c r="E364" s="200" t="s">
        <v>4258</v>
      </c>
      <c r="F364" s="510" t="s">
        <v>847</v>
      </c>
    </row>
    <row r="365" customFormat="false" ht="138" hidden="false" customHeight="true" outlineLevel="0" collapsed="false">
      <c r="A365" s="200" t="n">
        <v>314</v>
      </c>
      <c r="B365" s="200" t="s">
        <v>4679</v>
      </c>
      <c r="C365" s="200" t="s">
        <v>4260</v>
      </c>
      <c r="D365" s="200" t="s">
        <v>4261</v>
      </c>
      <c r="E365" s="200" t="s">
        <v>4262</v>
      </c>
      <c r="F365" s="510" t="s">
        <v>847</v>
      </c>
    </row>
    <row r="366" customFormat="false" ht="138" hidden="false" customHeight="true" outlineLevel="0" collapsed="false">
      <c r="A366" s="200" t="n">
        <v>315</v>
      </c>
      <c r="B366" s="200" t="s">
        <v>4680</v>
      </c>
      <c r="C366" s="200" t="s">
        <v>4264</v>
      </c>
      <c r="D366" s="200" t="s">
        <v>4265</v>
      </c>
      <c r="E366" s="200" t="s">
        <v>4266</v>
      </c>
      <c r="F366" s="510" t="s">
        <v>847</v>
      </c>
    </row>
    <row r="367" customFormat="false" ht="138" hidden="false" customHeight="true" outlineLevel="0" collapsed="false">
      <c r="A367" s="200" t="n">
        <v>316</v>
      </c>
      <c r="B367" s="200" t="s">
        <v>4681</v>
      </c>
      <c r="C367" s="200" t="s">
        <v>4268</v>
      </c>
      <c r="D367" s="200" t="s">
        <v>4269</v>
      </c>
      <c r="E367" s="200" t="s">
        <v>4270</v>
      </c>
      <c r="F367" s="510" t="s">
        <v>847</v>
      </c>
    </row>
    <row r="368" customFormat="false" ht="138" hidden="false" customHeight="true" outlineLevel="0" collapsed="false">
      <c r="A368" s="200" t="n">
        <v>317</v>
      </c>
      <c r="B368" s="200" t="s">
        <v>4682</v>
      </c>
      <c r="C368" s="200" t="s">
        <v>4272</v>
      </c>
      <c r="D368" s="200" t="s">
        <v>4273</v>
      </c>
      <c r="E368" s="200" t="s">
        <v>4274</v>
      </c>
      <c r="F368" s="510" t="s">
        <v>847</v>
      </c>
    </row>
    <row r="369" customFormat="false" ht="138" hidden="false" customHeight="true" outlineLevel="0" collapsed="false">
      <c r="A369" s="200" t="n">
        <v>318</v>
      </c>
      <c r="B369" s="200" t="s">
        <v>4683</v>
      </c>
      <c r="C369" s="200" t="s">
        <v>4272</v>
      </c>
      <c r="D369" s="200" t="s">
        <v>4273</v>
      </c>
      <c r="E369" s="200" t="s">
        <v>4276</v>
      </c>
      <c r="F369" s="510" t="s">
        <v>847</v>
      </c>
    </row>
    <row r="370" customFormat="false" ht="138" hidden="false" customHeight="true" outlineLevel="0" collapsed="false">
      <c r="A370" s="200" t="n">
        <v>319</v>
      </c>
      <c r="B370" s="200" t="s">
        <v>4684</v>
      </c>
      <c r="C370" s="200" t="s">
        <v>4278</v>
      </c>
      <c r="D370" s="200" t="s">
        <v>4279</v>
      </c>
      <c r="E370" s="200" t="s">
        <v>4280</v>
      </c>
      <c r="F370" s="510" t="s">
        <v>847</v>
      </c>
    </row>
    <row r="371" customFormat="false" ht="138" hidden="false" customHeight="true" outlineLevel="0" collapsed="false">
      <c r="A371" s="200" t="n">
        <v>320</v>
      </c>
      <c r="B371" s="200" t="s">
        <v>4685</v>
      </c>
      <c r="C371" s="200" t="s">
        <v>4282</v>
      </c>
      <c r="D371" s="200" t="s">
        <v>4283</v>
      </c>
      <c r="E371" s="200" t="s">
        <v>4284</v>
      </c>
      <c r="F371" s="510" t="s">
        <v>847</v>
      </c>
    </row>
    <row r="372" customFormat="false" ht="138" hidden="false" customHeight="true" outlineLevel="0" collapsed="false">
      <c r="A372" s="200" t="n">
        <v>321</v>
      </c>
      <c r="B372" s="200" t="s">
        <v>4686</v>
      </c>
      <c r="C372" s="200" t="s">
        <v>4286</v>
      </c>
      <c r="D372" s="200" t="s">
        <v>4287</v>
      </c>
      <c r="E372" s="200" t="s">
        <v>4288</v>
      </c>
      <c r="F372" s="510" t="s">
        <v>847</v>
      </c>
    </row>
    <row r="373" customFormat="false" ht="138" hidden="false" customHeight="true" outlineLevel="0" collapsed="false">
      <c r="A373" s="200" t="n">
        <v>322</v>
      </c>
      <c r="B373" s="200" t="s">
        <v>4687</v>
      </c>
      <c r="C373" s="200" t="s">
        <v>4290</v>
      </c>
      <c r="D373" s="200" t="s">
        <v>4291</v>
      </c>
      <c r="E373" s="200" t="s">
        <v>4292</v>
      </c>
      <c r="F373" s="510" t="s">
        <v>847</v>
      </c>
    </row>
    <row r="374" customFormat="false" ht="138" hidden="false" customHeight="true" outlineLevel="0" collapsed="false">
      <c r="A374" s="200" t="n">
        <v>323</v>
      </c>
      <c r="B374" s="200" t="s">
        <v>4688</v>
      </c>
      <c r="C374" s="200" t="s">
        <v>4290</v>
      </c>
      <c r="D374" s="200" t="s">
        <v>4291</v>
      </c>
      <c r="E374" s="200" t="s">
        <v>4294</v>
      </c>
      <c r="F374" s="510" t="s">
        <v>847</v>
      </c>
    </row>
    <row r="375" customFormat="false" ht="138" hidden="false" customHeight="true" outlineLevel="0" collapsed="false">
      <c r="A375" s="200" t="n">
        <v>324</v>
      </c>
      <c r="B375" s="200" t="s">
        <v>4689</v>
      </c>
      <c r="C375" s="200" t="s">
        <v>4296</v>
      </c>
      <c r="D375" s="200" t="s">
        <v>4297</v>
      </c>
      <c r="E375" s="200" t="s">
        <v>4298</v>
      </c>
      <c r="F375" s="510" t="s">
        <v>847</v>
      </c>
    </row>
    <row r="376" customFormat="false" ht="138" hidden="false" customHeight="true" outlineLevel="0" collapsed="false">
      <c r="A376" s="200" t="n">
        <v>325</v>
      </c>
      <c r="B376" s="200" t="s">
        <v>4690</v>
      </c>
      <c r="C376" s="200" t="s">
        <v>4300</v>
      </c>
      <c r="D376" s="200" t="s">
        <v>4301</v>
      </c>
      <c r="E376" s="200" t="s">
        <v>4302</v>
      </c>
      <c r="F376" s="510" t="s">
        <v>847</v>
      </c>
    </row>
    <row r="377" customFormat="false" ht="138" hidden="false" customHeight="true" outlineLevel="0" collapsed="false">
      <c r="A377" s="200" t="n">
        <v>326</v>
      </c>
      <c r="B377" s="200" t="s">
        <v>4691</v>
      </c>
      <c r="C377" s="200" t="s">
        <v>4304</v>
      </c>
      <c r="D377" s="200" t="s">
        <v>4305</v>
      </c>
      <c r="E377" s="200" t="s">
        <v>4298</v>
      </c>
      <c r="F377" s="510" t="s">
        <v>847</v>
      </c>
    </row>
    <row r="378" customFormat="false" ht="138" hidden="false" customHeight="true" outlineLevel="0" collapsed="false">
      <c r="A378" s="200" t="n">
        <v>327</v>
      </c>
      <c r="B378" s="200" t="s">
        <v>4692</v>
      </c>
      <c r="C378" s="200" t="s">
        <v>4307</v>
      </c>
      <c r="D378" s="200" t="s">
        <v>4308</v>
      </c>
      <c r="E378" s="200" t="s">
        <v>4309</v>
      </c>
      <c r="F378" s="510" t="s">
        <v>847</v>
      </c>
    </row>
    <row r="379" customFormat="false" ht="138" hidden="false" customHeight="true" outlineLevel="0" collapsed="false">
      <c r="A379" s="200" t="n">
        <v>328</v>
      </c>
      <c r="B379" s="200" t="s">
        <v>4693</v>
      </c>
      <c r="C379" s="200" t="s">
        <v>4311</v>
      </c>
      <c r="D379" s="200" t="s">
        <v>4308</v>
      </c>
      <c r="E379" s="200" t="s">
        <v>4312</v>
      </c>
      <c r="F379" s="510" t="s">
        <v>847</v>
      </c>
    </row>
    <row r="380" customFormat="false" ht="138" hidden="false" customHeight="true" outlineLevel="0" collapsed="false">
      <c r="A380" s="200" t="n">
        <v>329</v>
      </c>
      <c r="B380" s="200" t="s">
        <v>4694</v>
      </c>
      <c r="C380" s="200" t="s">
        <v>4314</v>
      </c>
      <c r="D380" s="200" t="s">
        <v>4315</v>
      </c>
      <c r="E380" s="200" t="s">
        <v>4316</v>
      </c>
      <c r="F380" s="510" t="s">
        <v>847</v>
      </c>
    </row>
    <row r="381" customFormat="false" ht="138" hidden="false" customHeight="true" outlineLevel="0" collapsed="false">
      <c r="A381" s="200" t="n">
        <v>330</v>
      </c>
      <c r="B381" s="200" t="s">
        <v>4695</v>
      </c>
      <c r="C381" s="200" t="s">
        <v>4318</v>
      </c>
      <c r="D381" s="200" t="s">
        <v>4319</v>
      </c>
      <c r="E381" s="200" t="s">
        <v>4320</v>
      </c>
      <c r="F381" s="510" t="s">
        <v>847</v>
      </c>
    </row>
    <row r="382" customFormat="false" ht="138" hidden="false" customHeight="true" outlineLevel="0" collapsed="false">
      <c r="A382" s="200" t="n">
        <v>331</v>
      </c>
      <c r="B382" s="200" t="s">
        <v>4696</v>
      </c>
      <c r="C382" s="200" t="s">
        <v>4322</v>
      </c>
      <c r="D382" s="200" t="s">
        <v>4323</v>
      </c>
      <c r="E382" s="200" t="s">
        <v>4324</v>
      </c>
      <c r="F382" s="510" t="s">
        <v>847</v>
      </c>
    </row>
    <row r="383" customFormat="false" ht="138" hidden="false" customHeight="true" outlineLevel="0" collapsed="false">
      <c r="A383" s="200" t="n">
        <v>332</v>
      </c>
      <c r="B383" s="200" t="s">
        <v>4697</v>
      </c>
      <c r="C383" s="200" t="s">
        <v>4326</v>
      </c>
      <c r="D383" s="200" t="s">
        <v>4327</v>
      </c>
      <c r="E383" s="200" t="s">
        <v>4328</v>
      </c>
      <c r="F383" s="510" t="s">
        <v>847</v>
      </c>
    </row>
    <row r="384" customFormat="false" ht="138" hidden="false" customHeight="true" outlineLevel="0" collapsed="false">
      <c r="A384" s="200" t="n">
        <v>333</v>
      </c>
      <c r="B384" s="200" t="s">
        <v>4698</v>
      </c>
      <c r="C384" s="200" t="s">
        <v>4330</v>
      </c>
      <c r="D384" s="200" t="s">
        <v>4331</v>
      </c>
      <c r="E384" s="200" t="s">
        <v>4332</v>
      </c>
      <c r="F384" s="510" t="s">
        <v>847</v>
      </c>
    </row>
    <row r="385" customFormat="false" ht="138" hidden="false" customHeight="true" outlineLevel="0" collapsed="false">
      <c r="A385" s="200" t="n">
        <v>334</v>
      </c>
      <c r="B385" s="200" t="s">
        <v>4699</v>
      </c>
      <c r="C385" s="200" t="s">
        <v>4330</v>
      </c>
      <c r="D385" s="200" t="s">
        <v>4331</v>
      </c>
      <c r="E385" s="200" t="s">
        <v>4334</v>
      </c>
      <c r="F385" s="510" t="s">
        <v>847</v>
      </c>
    </row>
    <row r="386" customFormat="false" ht="138" hidden="false" customHeight="true" outlineLevel="0" collapsed="false">
      <c r="A386" s="200" t="n">
        <v>335</v>
      </c>
      <c r="B386" s="200" t="s">
        <v>4700</v>
      </c>
      <c r="C386" s="200" t="s">
        <v>4336</v>
      </c>
      <c r="D386" s="200" t="s">
        <v>4337</v>
      </c>
      <c r="E386" s="200" t="s">
        <v>4338</v>
      </c>
      <c r="F386" s="510" t="s">
        <v>847</v>
      </c>
    </row>
    <row r="387" customFormat="false" ht="138" hidden="false" customHeight="true" outlineLevel="0" collapsed="false">
      <c r="A387" s="200" t="n">
        <v>336</v>
      </c>
      <c r="B387" s="200" t="s">
        <v>4701</v>
      </c>
      <c r="C387" s="200" t="s">
        <v>4340</v>
      </c>
      <c r="D387" s="200" t="s">
        <v>4341</v>
      </c>
      <c r="E387" s="200" t="s">
        <v>4342</v>
      </c>
      <c r="F387" s="510" t="s">
        <v>847</v>
      </c>
    </row>
    <row r="388" customFormat="false" ht="45.75" hidden="false" customHeight="true" outlineLevel="0" collapsed="false">
      <c r="A388" s="512" t="s">
        <v>4702</v>
      </c>
      <c r="B388" s="512"/>
      <c r="C388" s="512"/>
      <c r="D388" s="512"/>
      <c r="E388" s="512"/>
      <c r="F388" s="512"/>
      <c r="G388" s="512"/>
      <c r="H388" s="512"/>
      <c r="I388" s="512"/>
      <c r="J388" s="512"/>
    </row>
    <row r="389" customFormat="false" ht="48.75" hidden="false" customHeight="true" outlineLevel="0" collapsed="false">
      <c r="C389" s="511" t="s">
        <v>3293</v>
      </c>
      <c r="D389" s="511" t="s">
        <v>4186</v>
      </c>
    </row>
    <row r="390" customFormat="false" ht="48.75" hidden="false" customHeight="true" outlineLevel="0" collapsed="false">
      <c r="C390" s="511" t="s">
        <v>757</v>
      </c>
      <c r="D390" s="511" t="s">
        <v>4344</v>
      </c>
    </row>
    <row r="391" customFormat="false" ht="48.75" hidden="false" customHeight="true" outlineLevel="0" collapsed="false">
      <c r="C391" s="511" t="s">
        <v>759</v>
      </c>
      <c r="D391" s="511" t="s">
        <v>3296</v>
      </c>
    </row>
    <row r="392" customFormat="false" ht="48.75" hidden="false" customHeight="true" outlineLevel="0" collapsed="false">
      <c r="C392" s="511" t="s">
        <v>761</v>
      </c>
      <c r="D392" s="511" t="s">
        <v>4187</v>
      </c>
    </row>
    <row r="393" customFormat="false" ht="138" hidden="false" customHeight="true" outlineLevel="0" collapsed="false">
      <c r="A393" s="200" t="n">
        <v>337</v>
      </c>
      <c r="B393" s="200" t="s">
        <v>4703</v>
      </c>
      <c r="C393" s="200" t="s">
        <v>4189</v>
      </c>
      <c r="D393" s="200" t="s">
        <v>4704</v>
      </c>
      <c r="E393" s="200" t="s">
        <v>4191</v>
      </c>
      <c r="F393" s="510" t="s">
        <v>847</v>
      </c>
    </row>
    <row r="394" customFormat="false" ht="138" hidden="false" customHeight="true" outlineLevel="0" collapsed="false">
      <c r="A394" s="200" t="n">
        <v>338</v>
      </c>
      <c r="B394" s="200" t="s">
        <v>4705</v>
      </c>
      <c r="C394" s="200" t="s">
        <v>4193</v>
      </c>
      <c r="D394" s="200" t="s">
        <v>4706</v>
      </c>
      <c r="E394" s="200" t="s">
        <v>4195</v>
      </c>
      <c r="F394" s="510" t="s">
        <v>847</v>
      </c>
    </row>
    <row r="395" customFormat="false" ht="138" hidden="false" customHeight="true" outlineLevel="0" collapsed="false">
      <c r="A395" s="200" t="n">
        <v>339</v>
      </c>
      <c r="B395" s="200" t="s">
        <v>4707</v>
      </c>
      <c r="C395" s="200" t="s">
        <v>4197</v>
      </c>
      <c r="D395" s="200" t="s">
        <v>4708</v>
      </c>
      <c r="E395" s="200" t="s">
        <v>4199</v>
      </c>
      <c r="F395" s="510" t="s">
        <v>847</v>
      </c>
    </row>
    <row r="396" customFormat="false" ht="138" hidden="false" customHeight="true" outlineLevel="0" collapsed="false">
      <c r="A396" s="200" t="n">
        <v>340</v>
      </c>
      <c r="B396" s="200" t="s">
        <v>4709</v>
      </c>
      <c r="C396" s="200" t="s">
        <v>4349</v>
      </c>
      <c r="D396" s="200" t="s">
        <v>4710</v>
      </c>
      <c r="E396" s="200" t="s">
        <v>4203</v>
      </c>
      <c r="F396" s="510" t="s">
        <v>847</v>
      </c>
    </row>
    <row r="397" customFormat="false" ht="138" hidden="false" customHeight="true" outlineLevel="0" collapsed="false">
      <c r="A397" s="200" t="n">
        <v>341</v>
      </c>
      <c r="B397" s="200" t="s">
        <v>4711</v>
      </c>
      <c r="C397" s="200" t="s">
        <v>4352</v>
      </c>
      <c r="D397" s="200" t="s">
        <v>4712</v>
      </c>
      <c r="E397" s="200" t="s">
        <v>4207</v>
      </c>
      <c r="F397" s="510" t="s">
        <v>847</v>
      </c>
    </row>
    <row r="398" customFormat="false" ht="138" hidden="false" customHeight="true" outlineLevel="0" collapsed="false">
      <c r="A398" s="200" t="n">
        <v>342</v>
      </c>
      <c r="B398" s="200" t="s">
        <v>4713</v>
      </c>
      <c r="C398" s="200" t="s">
        <v>4458</v>
      </c>
      <c r="D398" s="200" t="s">
        <v>4714</v>
      </c>
      <c r="E398" s="200" t="s">
        <v>4211</v>
      </c>
      <c r="F398" s="510" t="s">
        <v>847</v>
      </c>
    </row>
    <row r="399" customFormat="false" ht="138" hidden="false" customHeight="true" outlineLevel="0" collapsed="false">
      <c r="A399" s="200" t="n">
        <v>343</v>
      </c>
      <c r="B399" s="200"/>
      <c r="C399" s="200" t="s">
        <v>4213</v>
      </c>
      <c r="D399" s="200" t="s">
        <v>4715</v>
      </c>
      <c r="E399" s="200" t="s">
        <v>4215</v>
      </c>
      <c r="F399" s="510" t="s">
        <v>847</v>
      </c>
    </row>
    <row r="400" customFormat="false" ht="138" hidden="false" customHeight="true" outlineLevel="0" collapsed="false">
      <c r="A400" s="200" t="n">
        <v>344</v>
      </c>
      <c r="B400" s="200" t="s">
        <v>4716</v>
      </c>
      <c r="C400" s="200" t="s">
        <v>4217</v>
      </c>
      <c r="D400" s="200" t="s">
        <v>4717</v>
      </c>
      <c r="E400" s="200" t="s">
        <v>4219</v>
      </c>
      <c r="F400" s="510" t="s">
        <v>847</v>
      </c>
    </row>
    <row r="401" customFormat="false" ht="138" hidden="false" customHeight="true" outlineLevel="0" collapsed="false">
      <c r="A401" s="200" t="n">
        <v>345</v>
      </c>
      <c r="B401" s="200" t="s">
        <v>4718</v>
      </c>
      <c r="C401" s="200" t="s">
        <v>4221</v>
      </c>
      <c r="D401" s="200" t="s">
        <v>4719</v>
      </c>
      <c r="E401" s="200" t="s">
        <v>4223</v>
      </c>
      <c r="F401" s="510" t="s">
        <v>847</v>
      </c>
    </row>
    <row r="402" customFormat="false" ht="138" hidden="false" customHeight="true" outlineLevel="0" collapsed="false">
      <c r="A402" s="200" t="n">
        <v>346</v>
      </c>
      <c r="B402" s="200" t="s">
        <v>4720</v>
      </c>
      <c r="C402" s="200" t="s">
        <v>4225</v>
      </c>
      <c r="D402" s="200" t="s">
        <v>4721</v>
      </c>
      <c r="E402" s="200" t="s">
        <v>4227</v>
      </c>
      <c r="F402" s="510" t="s">
        <v>847</v>
      </c>
    </row>
    <row r="403" customFormat="false" ht="138" hidden="false" customHeight="true" outlineLevel="0" collapsed="false">
      <c r="A403" s="200" t="n">
        <v>347</v>
      </c>
      <c r="B403" s="200" t="s">
        <v>4722</v>
      </c>
      <c r="C403" s="200" t="s">
        <v>4229</v>
      </c>
      <c r="D403" s="200" t="s">
        <v>4723</v>
      </c>
      <c r="E403" s="200" t="s">
        <v>4231</v>
      </c>
      <c r="F403" s="510" t="s">
        <v>847</v>
      </c>
    </row>
    <row r="404" customFormat="false" ht="138" hidden="false" customHeight="true" outlineLevel="0" collapsed="false">
      <c r="A404" s="200" t="n">
        <v>348</v>
      </c>
      <c r="B404" s="200" t="s">
        <v>4724</v>
      </c>
      <c r="C404" s="200" t="s">
        <v>4229</v>
      </c>
      <c r="D404" s="200" t="s">
        <v>4725</v>
      </c>
      <c r="E404" s="200" t="s">
        <v>4234</v>
      </c>
      <c r="F404" s="510" t="s">
        <v>847</v>
      </c>
    </row>
    <row r="405" customFormat="false" ht="138" hidden="false" customHeight="true" outlineLevel="0" collapsed="false">
      <c r="A405" s="200" t="n">
        <v>349</v>
      </c>
      <c r="B405" s="200" t="s">
        <v>4726</v>
      </c>
      <c r="C405" s="200" t="s">
        <v>4236</v>
      </c>
      <c r="D405" s="200" t="s">
        <v>4727</v>
      </c>
      <c r="E405" s="200" t="s">
        <v>4238</v>
      </c>
      <c r="F405" s="510" t="s">
        <v>847</v>
      </c>
    </row>
    <row r="406" customFormat="false" ht="138" hidden="false" customHeight="true" outlineLevel="0" collapsed="false">
      <c r="A406" s="200" t="n">
        <v>350</v>
      </c>
      <c r="B406" s="200" t="s">
        <v>4728</v>
      </c>
      <c r="C406" s="200" t="s">
        <v>4236</v>
      </c>
      <c r="D406" s="200" t="s">
        <v>4727</v>
      </c>
      <c r="E406" s="200" t="s">
        <v>4240</v>
      </c>
      <c r="F406" s="510" t="s">
        <v>847</v>
      </c>
    </row>
    <row r="407" customFormat="false" ht="138" hidden="false" customHeight="true" outlineLevel="0" collapsed="false">
      <c r="A407" s="200" t="n">
        <v>351</v>
      </c>
      <c r="B407" s="200" t="s">
        <v>4729</v>
      </c>
      <c r="C407" s="200" t="s">
        <v>4242</v>
      </c>
      <c r="D407" s="200" t="s">
        <v>4730</v>
      </c>
      <c r="E407" s="200" t="s">
        <v>4244</v>
      </c>
      <c r="F407" s="510" t="s">
        <v>847</v>
      </c>
    </row>
    <row r="408" customFormat="false" ht="138" hidden="false" customHeight="true" outlineLevel="0" collapsed="false">
      <c r="A408" s="200" t="n">
        <v>352</v>
      </c>
      <c r="B408" s="200" t="s">
        <v>4731</v>
      </c>
      <c r="C408" s="200" t="s">
        <v>4246</v>
      </c>
      <c r="D408" s="200" t="s">
        <v>4732</v>
      </c>
      <c r="E408" s="200" t="s">
        <v>4248</v>
      </c>
      <c r="F408" s="510" t="s">
        <v>847</v>
      </c>
    </row>
    <row r="409" customFormat="false" ht="138" hidden="false" customHeight="true" outlineLevel="0" collapsed="false">
      <c r="A409" s="200" t="n">
        <v>353</v>
      </c>
      <c r="B409" s="200" t="s">
        <v>4733</v>
      </c>
      <c r="C409" s="200" t="s">
        <v>4250</v>
      </c>
      <c r="D409" s="200" t="s">
        <v>4734</v>
      </c>
      <c r="E409" s="200" t="s">
        <v>4252</v>
      </c>
      <c r="F409" s="510" t="s">
        <v>847</v>
      </c>
    </row>
    <row r="410" customFormat="false" ht="138" hidden="false" customHeight="true" outlineLevel="0" collapsed="false">
      <c r="A410" s="200" t="n">
        <v>354</v>
      </c>
      <c r="B410" s="200" t="s">
        <v>4735</v>
      </c>
      <c r="C410" s="200" t="s">
        <v>4254</v>
      </c>
      <c r="D410" s="200" t="s">
        <v>4736</v>
      </c>
      <c r="E410" s="200" t="s">
        <v>4256</v>
      </c>
      <c r="F410" s="510" t="s">
        <v>847</v>
      </c>
    </row>
    <row r="411" customFormat="false" ht="138" hidden="false" customHeight="true" outlineLevel="0" collapsed="false">
      <c r="A411" s="200" t="n">
        <v>355</v>
      </c>
      <c r="B411" s="200" t="s">
        <v>4737</v>
      </c>
      <c r="C411" s="200" t="s">
        <v>4254</v>
      </c>
      <c r="D411" s="200" t="s">
        <v>4736</v>
      </c>
      <c r="E411" s="200" t="s">
        <v>4258</v>
      </c>
      <c r="F411" s="510" t="s">
        <v>847</v>
      </c>
    </row>
    <row r="412" customFormat="false" ht="138" hidden="false" customHeight="true" outlineLevel="0" collapsed="false">
      <c r="A412" s="200" t="n">
        <v>356</v>
      </c>
      <c r="B412" s="200" t="s">
        <v>4738</v>
      </c>
      <c r="C412" s="200" t="s">
        <v>4260</v>
      </c>
      <c r="D412" s="200" t="s">
        <v>4739</v>
      </c>
      <c r="E412" s="200" t="s">
        <v>4262</v>
      </c>
      <c r="F412" s="510" t="s">
        <v>847</v>
      </c>
    </row>
    <row r="413" customFormat="false" ht="138" hidden="false" customHeight="true" outlineLevel="0" collapsed="false">
      <c r="A413" s="200" t="n">
        <v>357</v>
      </c>
      <c r="B413" s="200" t="s">
        <v>4740</v>
      </c>
      <c r="C413" s="200" t="s">
        <v>4264</v>
      </c>
      <c r="D413" s="200" t="s">
        <v>4741</v>
      </c>
      <c r="E413" s="200" t="s">
        <v>4266</v>
      </c>
      <c r="F413" s="510" t="s">
        <v>847</v>
      </c>
    </row>
    <row r="414" customFormat="false" ht="138" hidden="false" customHeight="true" outlineLevel="0" collapsed="false">
      <c r="A414" s="200" t="n">
        <v>358</v>
      </c>
      <c r="B414" s="200" t="s">
        <v>4742</v>
      </c>
      <c r="C414" s="200" t="s">
        <v>4268</v>
      </c>
      <c r="D414" s="200" t="s">
        <v>4743</v>
      </c>
      <c r="E414" s="200" t="s">
        <v>4270</v>
      </c>
      <c r="F414" s="510" t="s">
        <v>847</v>
      </c>
    </row>
    <row r="415" customFormat="false" ht="138" hidden="false" customHeight="true" outlineLevel="0" collapsed="false">
      <c r="A415" s="200" t="n">
        <v>359</v>
      </c>
      <c r="B415" s="200" t="s">
        <v>4744</v>
      </c>
      <c r="C415" s="200" t="s">
        <v>4272</v>
      </c>
      <c r="D415" s="200" t="s">
        <v>4745</v>
      </c>
      <c r="E415" s="200" t="s">
        <v>4274</v>
      </c>
      <c r="F415" s="510" t="s">
        <v>847</v>
      </c>
    </row>
    <row r="416" customFormat="false" ht="138" hidden="false" customHeight="true" outlineLevel="0" collapsed="false">
      <c r="A416" s="200" t="n">
        <v>360</v>
      </c>
      <c r="B416" s="200" t="s">
        <v>4746</v>
      </c>
      <c r="C416" s="200" t="s">
        <v>4272</v>
      </c>
      <c r="D416" s="200" t="s">
        <v>4747</v>
      </c>
      <c r="E416" s="200" t="s">
        <v>4276</v>
      </c>
      <c r="F416" s="510" t="s">
        <v>847</v>
      </c>
    </row>
    <row r="417" customFormat="false" ht="138" hidden="false" customHeight="true" outlineLevel="0" collapsed="false">
      <c r="A417" s="200" t="n">
        <v>361</v>
      </c>
      <c r="B417" s="200" t="s">
        <v>4748</v>
      </c>
      <c r="C417" s="200" t="s">
        <v>4278</v>
      </c>
      <c r="D417" s="200" t="s">
        <v>4749</v>
      </c>
      <c r="E417" s="200" t="s">
        <v>4280</v>
      </c>
      <c r="F417" s="510" t="s">
        <v>847</v>
      </c>
    </row>
    <row r="418" customFormat="false" ht="138" hidden="false" customHeight="true" outlineLevel="0" collapsed="false">
      <c r="A418" s="200" t="n">
        <v>362</v>
      </c>
      <c r="B418" s="200" t="s">
        <v>4750</v>
      </c>
      <c r="C418" s="200" t="s">
        <v>4282</v>
      </c>
      <c r="D418" s="200" t="s">
        <v>4751</v>
      </c>
      <c r="E418" s="200" t="s">
        <v>4284</v>
      </c>
      <c r="F418" s="510" t="s">
        <v>847</v>
      </c>
    </row>
    <row r="419" customFormat="false" ht="138" hidden="false" customHeight="true" outlineLevel="0" collapsed="false">
      <c r="A419" s="200" t="n">
        <v>363</v>
      </c>
      <c r="B419" s="200" t="s">
        <v>4752</v>
      </c>
      <c r="C419" s="200" t="s">
        <v>4286</v>
      </c>
      <c r="D419" s="200" t="s">
        <v>4753</v>
      </c>
      <c r="E419" s="200" t="s">
        <v>4288</v>
      </c>
      <c r="F419" s="510" t="s">
        <v>847</v>
      </c>
    </row>
    <row r="420" customFormat="false" ht="138" hidden="false" customHeight="true" outlineLevel="0" collapsed="false">
      <c r="A420" s="200" t="n">
        <v>364</v>
      </c>
      <c r="B420" s="200" t="s">
        <v>4754</v>
      </c>
      <c r="C420" s="200" t="s">
        <v>4290</v>
      </c>
      <c r="D420" s="200" t="s">
        <v>4755</v>
      </c>
      <c r="E420" s="200" t="s">
        <v>4292</v>
      </c>
      <c r="F420" s="510" t="s">
        <v>847</v>
      </c>
    </row>
    <row r="421" customFormat="false" ht="138" hidden="false" customHeight="true" outlineLevel="0" collapsed="false">
      <c r="A421" s="200" t="n">
        <v>365</v>
      </c>
      <c r="B421" s="200" t="s">
        <v>4756</v>
      </c>
      <c r="C421" s="200" t="s">
        <v>4290</v>
      </c>
      <c r="D421" s="200" t="s">
        <v>4757</v>
      </c>
      <c r="E421" s="200" t="s">
        <v>4294</v>
      </c>
      <c r="F421" s="510" t="s">
        <v>847</v>
      </c>
    </row>
    <row r="422" customFormat="false" ht="138" hidden="false" customHeight="true" outlineLevel="0" collapsed="false">
      <c r="A422" s="200" t="n">
        <v>366</v>
      </c>
      <c r="B422" s="200" t="s">
        <v>4758</v>
      </c>
      <c r="C422" s="200" t="s">
        <v>4296</v>
      </c>
      <c r="D422" s="200" t="s">
        <v>4759</v>
      </c>
      <c r="E422" s="200" t="s">
        <v>4298</v>
      </c>
      <c r="F422" s="510" t="s">
        <v>847</v>
      </c>
    </row>
    <row r="423" customFormat="false" ht="138" hidden="false" customHeight="true" outlineLevel="0" collapsed="false">
      <c r="A423" s="200" t="n">
        <v>367</v>
      </c>
      <c r="B423" s="200" t="s">
        <v>4760</v>
      </c>
      <c r="C423" s="200" t="s">
        <v>4300</v>
      </c>
      <c r="D423" s="200" t="s">
        <v>4761</v>
      </c>
      <c r="E423" s="200" t="s">
        <v>4302</v>
      </c>
      <c r="F423" s="510" t="s">
        <v>847</v>
      </c>
    </row>
    <row r="424" customFormat="false" ht="138" hidden="false" customHeight="true" outlineLevel="0" collapsed="false">
      <c r="A424" s="200" t="n">
        <v>368</v>
      </c>
      <c r="B424" s="200" t="s">
        <v>4762</v>
      </c>
      <c r="C424" s="200" t="s">
        <v>4304</v>
      </c>
      <c r="D424" s="200" t="s">
        <v>4763</v>
      </c>
      <c r="E424" s="200" t="s">
        <v>4298</v>
      </c>
      <c r="F424" s="510" t="s">
        <v>847</v>
      </c>
    </row>
    <row r="425" customFormat="false" ht="138" hidden="false" customHeight="true" outlineLevel="0" collapsed="false">
      <c r="A425" s="200" t="n">
        <v>369</v>
      </c>
      <c r="B425" s="200" t="s">
        <v>4764</v>
      </c>
      <c r="C425" s="200" t="s">
        <v>4307</v>
      </c>
      <c r="D425" s="200" t="s">
        <v>4765</v>
      </c>
      <c r="E425" s="200" t="s">
        <v>4309</v>
      </c>
      <c r="F425" s="510" t="s">
        <v>847</v>
      </c>
    </row>
    <row r="426" customFormat="false" ht="138" hidden="false" customHeight="true" outlineLevel="0" collapsed="false">
      <c r="A426" s="200" t="n">
        <v>370</v>
      </c>
      <c r="B426" s="200" t="s">
        <v>4766</v>
      </c>
      <c r="C426" s="200" t="s">
        <v>4311</v>
      </c>
      <c r="D426" s="200" t="s">
        <v>4765</v>
      </c>
      <c r="E426" s="200" t="s">
        <v>4312</v>
      </c>
      <c r="F426" s="510" t="s">
        <v>847</v>
      </c>
    </row>
    <row r="427" customFormat="false" ht="138" hidden="false" customHeight="true" outlineLevel="0" collapsed="false">
      <c r="A427" s="200" t="n">
        <v>371</v>
      </c>
      <c r="B427" s="200" t="s">
        <v>4767</v>
      </c>
      <c r="C427" s="200" t="s">
        <v>4314</v>
      </c>
      <c r="D427" s="200" t="s">
        <v>4768</v>
      </c>
      <c r="E427" s="200" t="s">
        <v>4316</v>
      </c>
      <c r="F427" s="510" t="s">
        <v>847</v>
      </c>
    </row>
    <row r="428" customFormat="false" ht="138" hidden="false" customHeight="true" outlineLevel="0" collapsed="false">
      <c r="A428" s="200" t="n">
        <v>372</v>
      </c>
      <c r="B428" s="200" t="s">
        <v>4769</v>
      </c>
      <c r="C428" s="200" t="s">
        <v>4318</v>
      </c>
      <c r="D428" s="200" t="s">
        <v>4770</v>
      </c>
      <c r="E428" s="200" t="s">
        <v>4320</v>
      </c>
      <c r="F428" s="510" t="s">
        <v>847</v>
      </c>
    </row>
    <row r="429" customFormat="false" ht="138" hidden="false" customHeight="true" outlineLevel="0" collapsed="false">
      <c r="A429" s="200" t="n">
        <v>373</v>
      </c>
      <c r="B429" s="200" t="s">
        <v>4771</v>
      </c>
      <c r="C429" s="200" t="s">
        <v>4322</v>
      </c>
      <c r="D429" s="200" t="s">
        <v>4772</v>
      </c>
      <c r="E429" s="200" t="s">
        <v>4324</v>
      </c>
      <c r="F429" s="510" t="s">
        <v>847</v>
      </c>
    </row>
    <row r="430" customFormat="false" ht="138" hidden="false" customHeight="true" outlineLevel="0" collapsed="false">
      <c r="A430" s="200" t="n">
        <v>374</v>
      </c>
      <c r="B430" s="200" t="s">
        <v>4773</v>
      </c>
      <c r="C430" s="200" t="s">
        <v>4326</v>
      </c>
      <c r="D430" s="200" t="s">
        <v>4774</v>
      </c>
      <c r="E430" s="200" t="s">
        <v>4328</v>
      </c>
      <c r="F430" s="510" t="s">
        <v>847</v>
      </c>
    </row>
    <row r="431" customFormat="false" ht="138" hidden="false" customHeight="true" outlineLevel="0" collapsed="false">
      <c r="A431" s="200" t="n">
        <v>375</v>
      </c>
      <c r="B431" s="200" t="s">
        <v>4775</v>
      </c>
      <c r="C431" s="200" t="s">
        <v>4330</v>
      </c>
      <c r="D431" s="200" t="s">
        <v>4776</v>
      </c>
      <c r="E431" s="200" t="s">
        <v>4332</v>
      </c>
      <c r="F431" s="510" t="s">
        <v>847</v>
      </c>
    </row>
    <row r="432" customFormat="false" ht="138" hidden="false" customHeight="true" outlineLevel="0" collapsed="false">
      <c r="A432" s="200" t="n">
        <v>376</v>
      </c>
      <c r="B432" s="200" t="s">
        <v>4777</v>
      </c>
      <c r="C432" s="200" t="s">
        <v>4330</v>
      </c>
      <c r="D432" s="200" t="s">
        <v>4778</v>
      </c>
      <c r="E432" s="200" t="s">
        <v>4334</v>
      </c>
      <c r="F432" s="510" t="s">
        <v>847</v>
      </c>
    </row>
    <row r="433" customFormat="false" ht="138" hidden="false" customHeight="true" outlineLevel="0" collapsed="false">
      <c r="A433" s="200" t="n">
        <v>377</v>
      </c>
      <c r="B433" s="200" t="s">
        <v>4779</v>
      </c>
      <c r="C433" s="200" t="s">
        <v>4336</v>
      </c>
      <c r="D433" s="200" t="s">
        <v>4780</v>
      </c>
      <c r="E433" s="200" t="s">
        <v>4338</v>
      </c>
      <c r="F433" s="510" t="s">
        <v>847</v>
      </c>
    </row>
    <row r="434" customFormat="false" ht="138" hidden="false" customHeight="true" outlineLevel="0" collapsed="false">
      <c r="A434" s="200" t="n">
        <v>378</v>
      </c>
      <c r="B434" s="200" t="s">
        <v>4781</v>
      </c>
      <c r="C434" s="200" t="s">
        <v>4340</v>
      </c>
      <c r="D434" s="200" t="s">
        <v>4782</v>
      </c>
      <c r="E434" s="200" t="s">
        <v>4342</v>
      </c>
      <c r="F434" s="510" t="s">
        <v>847</v>
      </c>
    </row>
    <row r="435" customFormat="false" ht="48" hidden="false" customHeight="true" outlineLevel="0" collapsed="false">
      <c r="C435" s="511" t="s">
        <v>3293</v>
      </c>
      <c r="D435" s="511" t="s">
        <v>4343</v>
      </c>
    </row>
    <row r="436" customFormat="false" ht="48" hidden="false" customHeight="true" outlineLevel="0" collapsed="false">
      <c r="C436" s="511" t="s">
        <v>757</v>
      </c>
      <c r="D436" s="511" t="s">
        <v>4344</v>
      </c>
    </row>
    <row r="437" customFormat="false" ht="48" hidden="false" customHeight="true" outlineLevel="0" collapsed="false">
      <c r="C437" s="511" t="s">
        <v>759</v>
      </c>
      <c r="D437" s="511" t="s">
        <v>3296</v>
      </c>
    </row>
    <row r="438" customFormat="false" ht="48" hidden="false" customHeight="true" outlineLevel="0" collapsed="false">
      <c r="C438" s="511" t="s">
        <v>761</v>
      </c>
      <c r="D438" s="511" t="s">
        <v>4187</v>
      </c>
    </row>
    <row r="439" customFormat="false" ht="138" hidden="false" customHeight="true" outlineLevel="0" collapsed="false">
      <c r="A439" s="200" t="n">
        <v>379</v>
      </c>
      <c r="B439" s="200" t="s">
        <v>4783</v>
      </c>
      <c r="C439" s="200" t="s">
        <v>4189</v>
      </c>
      <c r="D439" s="200" t="s">
        <v>4784</v>
      </c>
      <c r="E439" s="200" t="s">
        <v>4191</v>
      </c>
      <c r="F439" s="510" t="s">
        <v>847</v>
      </c>
    </row>
    <row r="440" customFormat="false" ht="138" hidden="false" customHeight="true" outlineLevel="0" collapsed="false">
      <c r="A440" s="200" t="n">
        <v>380</v>
      </c>
      <c r="B440" s="200" t="s">
        <v>4785</v>
      </c>
      <c r="C440" s="200" t="s">
        <v>4193</v>
      </c>
      <c r="D440" s="200" t="s">
        <v>4786</v>
      </c>
      <c r="E440" s="200" t="s">
        <v>4195</v>
      </c>
      <c r="F440" s="510" t="s">
        <v>847</v>
      </c>
    </row>
    <row r="441" customFormat="false" ht="138" hidden="false" customHeight="true" outlineLevel="0" collapsed="false">
      <c r="A441" s="200" t="n">
        <v>381</v>
      </c>
      <c r="B441" s="200" t="s">
        <v>4787</v>
      </c>
      <c r="C441" s="200" t="s">
        <v>4197</v>
      </c>
      <c r="D441" s="200" t="s">
        <v>4788</v>
      </c>
      <c r="E441" s="200" t="s">
        <v>4199</v>
      </c>
      <c r="F441" s="510" t="s">
        <v>847</v>
      </c>
    </row>
    <row r="442" customFormat="false" ht="138" hidden="false" customHeight="true" outlineLevel="0" collapsed="false">
      <c r="A442" s="200" t="n">
        <v>382</v>
      </c>
      <c r="B442" s="200" t="s">
        <v>4789</v>
      </c>
      <c r="C442" s="200" t="s">
        <v>4349</v>
      </c>
      <c r="D442" s="200" t="s">
        <v>4790</v>
      </c>
      <c r="E442" s="200" t="s">
        <v>4350</v>
      </c>
      <c r="F442" s="510" t="s">
        <v>847</v>
      </c>
    </row>
    <row r="443" customFormat="false" ht="138" hidden="false" customHeight="true" outlineLevel="0" collapsed="false">
      <c r="A443" s="200" t="n">
        <v>383</v>
      </c>
      <c r="B443" s="200" t="s">
        <v>4791</v>
      </c>
      <c r="C443" s="200" t="s">
        <v>4352</v>
      </c>
      <c r="D443" s="200" t="s">
        <v>4792</v>
      </c>
      <c r="E443" s="200" t="s">
        <v>4353</v>
      </c>
      <c r="F443" s="510" t="s">
        <v>847</v>
      </c>
    </row>
    <row r="444" customFormat="false" ht="138" hidden="false" customHeight="true" outlineLevel="0" collapsed="false">
      <c r="A444" s="200" t="n">
        <v>384</v>
      </c>
      <c r="B444" s="200" t="s">
        <v>4793</v>
      </c>
      <c r="C444" s="200" t="s">
        <v>4355</v>
      </c>
      <c r="D444" s="200" t="s">
        <v>4794</v>
      </c>
      <c r="E444" s="200" t="s">
        <v>4357</v>
      </c>
      <c r="F444" s="510" t="s">
        <v>847</v>
      </c>
    </row>
    <row r="445" customFormat="false" ht="138" hidden="false" customHeight="true" outlineLevel="0" collapsed="false">
      <c r="A445" s="200" t="n">
        <v>385</v>
      </c>
      <c r="B445" s="200" t="s">
        <v>4795</v>
      </c>
      <c r="C445" s="200" t="s">
        <v>4213</v>
      </c>
      <c r="D445" s="200" t="s">
        <v>4796</v>
      </c>
      <c r="E445" s="200" t="s">
        <v>4215</v>
      </c>
      <c r="F445" s="510" t="s">
        <v>847</v>
      </c>
    </row>
    <row r="446" customFormat="false" ht="138" hidden="false" customHeight="true" outlineLevel="0" collapsed="false">
      <c r="A446" s="200" t="n">
        <v>386</v>
      </c>
      <c r="B446" s="200" t="s">
        <v>4797</v>
      </c>
      <c r="C446" s="200" t="s">
        <v>4217</v>
      </c>
      <c r="D446" s="200" t="s">
        <v>4798</v>
      </c>
      <c r="E446" s="200" t="s">
        <v>4219</v>
      </c>
      <c r="F446" s="510" t="s">
        <v>847</v>
      </c>
    </row>
    <row r="447" customFormat="false" ht="138" hidden="false" customHeight="true" outlineLevel="0" collapsed="false">
      <c r="A447" s="200" t="n">
        <v>387</v>
      </c>
      <c r="B447" s="200" t="s">
        <v>4799</v>
      </c>
      <c r="C447" s="200" t="s">
        <v>4217</v>
      </c>
      <c r="D447" s="200" t="s">
        <v>4800</v>
      </c>
      <c r="E447" s="200" t="s">
        <v>4223</v>
      </c>
      <c r="F447" s="510" t="s">
        <v>847</v>
      </c>
    </row>
    <row r="448" customFormat="false" ht="138" hidden="false" customHeight="true" outlineLevel="0" collapsed="false">
      <c r="A448" s="200" t="n">
        <v>388</v>
      </c>
      <c r="B448" s="200" t="s">
        <v>4801</v>
      </c>
      <c r="C448" s="200" t="s">
        <v>4225</v>
      </c>
      <c r="D448" s="200" t="s">
        <v>4802</v>
      </c>
      <c r="E448" s="200" t="s">
        <v>4362</v>
      </c>
      <c r="F448" s="510" t="s">
        <v>847</v>
      </c>
    </row>
    <row r="449" customFormat="false" ht="138" hidden="false" customHeight="true" outlineLevel="0" collapsed="false">
      <c r="A449" s="200" t="n">
        <v>389</v>
      </c>
      <c r="B449" s="200" t="s">
        <v>4803</v>
      </c>
      <c r="C449" s="200" t="s">
        <v>4364</v>
      </c>
      <c r="D449" s="200" t="s">
        <v>4804</v>
      </c>
      <c r="E449" s="200" t="s">
        <v>4365</v>
      </c>
      <c r="F449" s="510" t="s">
        <v>847</v>
      </c>
    </row>
    <row r="450" customFormat="false" ht="138" hidden="false" customHeight="true" outlineLevel="0" collapsed="false">
      <c r="A450" s="200" t="n">
        <v>390</v>
      </c>
      <c r="B450" s="200" t="s">
        <v>4805</v>
      </c>
      <c r="C450" s="200" t="s">
        <v>4367</v>
      </c>
      <c r="D450" s="200" t="s">
        <v>4806</v>
      </c>
      <c r="E450" s="200" t="s">
        <v>4368</v>
      </c>
      <c r="F450" s="510" t="s">
        <v>847</v>
      </c>
    </row>
    <row r="451" customFormat="false" ht="138" hidden="false" customHeight="true" outlineLevel="0" collapsed="false">
      <c r="A451" s="200" t="n">
        <v>391</v>
      </c>
      <c r="B451" s="200" t="s">
        <v>4807</v>
      </c>
      <c r="C451" s="200" t="s">
        <v>4236</v>
      </c>
      <c r="D451" s="200" t="s">
        <v>4808</v>
      </c>
      <c r="E451" s="200" t="s">
        <v>4238</v>
      </c>
      <c r="F451" s="510" t="s">
        <v>847</v>
      </c>
    </row>
    <row r="452" customFormat="false" ht="138" hidden="false" customHeight="true" outlineLevel="0" collapsed="false">
      <c r="A452" s="200" t="n">
        <v>392</v>
      </c>
      <c r="B452" s="200" t="s">
        <v>4809</v>
      </c>
      <c r="C452" s="200" t="s">
        <v>4236</v>
      </c>
      <c r="D452" s="200" t="s">
        <v>4810</v>
      </c>
      <c r="E452" s="200" t="s">
        <v>4371</v>
      </c>
      <c r="F452" s="510" t="s">
        <v>847</v>
      </c>
    </row>
    <row r="453" customFormat="false" ht="138" hidden="false" customHeight="true" outlineLevel="0" collapsed="false">
      <c r="A453" s="200" t="n">
        <v>393</v>
      </c>
      <c r="B453" s="200" t="s">
        <v>4811</v>
      </c>
      <c r="C453" s="200" t="s">
        <v>4242</v>
      </c>
      <c r="D453" s="200" t="s">
        <v>4812</v>
      </c>
      <c r="E453" s="200" t="s">
        <v>4373</v>
      </c>
      <c r="F453" s="510" t="s">
        <v>847</v>
      </c>
    </row>
    <row r="454" customFormat="false" ht="138" hidden="false" customHeight="true" outlineLevel="0" collapsed="false">
      <c r="A454" s="200" t="n">
        <v>394</v>
      </c>
      <c r="B454" s="200" t="s">
        <v>4813</v>
      </c>
      <c r="C454" s="200" t="s">
        <v>4246</v>
      </c>
      <c r="D454" s="200" t="s">
        <v>4814</v>
      </c>
      <c r="E454" s="200" t="s">
        <v>4248</v>
      </c>
      <c r="F454" s="510" t="s">
        <v>847</v>
      </c>
    </row>
    <row r="455" customFormat="false" ht="138" hidden="false" customHeight="true" outlineLevel="0" collapsed="false">
      <c r="A455" s="200" t="n">
        <v>395</v>
      </c>
      <c r="B455" s="200" t="s">
        <v>4815</v>
      </c>
      <c r="C455" s="200" t="s">
        <v>4250</v>
      </c>
      <c r="D455" s="200" t="s">
        <v>4816</v>
      </c>
      <c r="E455" s="200" t="s">
        <v>4376</v>
      </c>
      <c r="F455" s="510" t="s">
        <v>847</v>
      </c>
    </row>
    <row r="456" customFormat="false" ht="138" hidden="false" customHeight="true" outlineLevel="0" collapsed="false">
      <c r="A456" s="200" t="n">
        <v>396</v>
      </c>
      <c r="B456" s="200" t="s">
        <v>4817</v>
      </c>
      <c r="C456" s="200" t="s">
        <v>4254</v>
      </c>
      <c r="D456" s="200" t="s">
        <v>4818</v>
      </c>
      <c r="E456" s="200" t="s">
        <v>4256</v>
      </c>
      <c r="F456" s="510" t="s">
        <v>847</v>
      </c>
    </row>
    <row r="457" customFormat="false" ht="138" hidden="false" customHeight="true" outlineLevel="0" collapsed="false">
      <c r="A457" s="200" t="n">
        <v>397</v>
      </c>
      <c r="B457" s="200" t="s">
        <v>4819</v>
      </c>
      <c r="C457" s="200" t="s">
        <v>4254</v>
      </c>
      <c r="D457" s="200" t="s">
        <v>4818</v>
      </c>
      <c r="E457" s="200" t="s">
        <v>4258</v>
      </c>
      <c r="F457" s="510" t="s">
        <v>847</v>
      </c>
    </row>
    <row r="458" customFormat="false" ht="138" hidden="false" customHeight="true" outlineLevel="0" collapsed="false">
      <c r="A458" s="200" t="n">
        <v>398</v>
      </c>
      <c r="B458" s="200" t="s">
        <v>4820</v>
      </c>
      <c r="C458" s="200" t="s">
        <v>4260</v>
      </c>
      <c r="D458" s="200" t="s">
        <v>4821</v>
      </c>
      <c r="E458" s="200" t="s">
        <v>4380</v>
      </c>
      <c r="F458" s="510" t="s">
        <v>847</v>
      </c>
    </row>
    <row r="459" customFormat="false" ht="138" hidden="false" customHeight="true" outlineLevel="0" collapsed="false">
      <c r="A459" s="200" t="n">
        <v>399</v>
      </c>
      <c r="B459" s="200" t="s">
        <v>4822</v>
      </c>
      <c r="C459" s="200" t="s">
        <v>4264</v>
      </c>
      <c r="D459" s="200" t="s">
        <v>4823</v>
      </c>
      <c r="E459" s="200" t="s">
        <v>4266</v>
      </c>
      <c r="F459" s="510" t="s">
        <v>847</v>
      </c>
    </row>
    <row r="460" customFormat="false" ht="138" hidden="false" customHeight="true" outlineLevel="0" collapsed="false">
      <c r="A460" s="200" t="n">
        <v>400</v>
      </c>
      <c r="B460" s="200" t="s">
        <v>4824</v>
      </c>
      <c r="C460" s="200" t="s">
        <v>4268</v>
      </c>
      <c r="D460" s="200" t="s">
        <v>4825</v>
      </c>
      <c r="E460" s="200" t="s">
        <v>4383</v>
      </c>
      <c r="F460" s="510" t="s">
        <v>847</v>
      </c>
    </row>
    <row r="461" customFormat="false" ht="138" hidden="false" customHeight="true" outlineLevel="0" collapsed="false">
      <c r="A461" s="200" t="n">
        <v>401</v>
      </c>
      <c r="B461" s="200" t="s">
        <v>4826</v>
      </c>
      <c r="C461" s="200" t="s">
        <v>4272</v>
      </c>
      <c r="D461" s="200" t="s">
        <v>4827</v>
      </c>
      <c r="E461" s="200" t="s">
        <v>4274</v>
      </c>
      <c r="F461" s="510" t="s">
        <v>847</v>
      </c>
    </row>
    <row r="462" customFormat="false" ht="138" hidden="false" customHeight="true" outlineLevel="0" collapsed="false">
      <c r="A462" s="200" t="n">
        <v>402</v>
      </c>
      <c r="B462" s="200" t="s">
        <v>4828</v>
      </c>
      <c r="C462" s="200" t="s">
        <v>4272</v>
      </c>
      <c r="D462" s="200" t="s">
        <v>4827</v>
      </c>
      <c r="E462" s="200" t="s">
        <v>4276</v>
      </c>
      <c r="F462" s="510" t="s">
        <v>847</v>
      </c>
    </row>
    <row r="463" customFormat="false" ht="138" hidden="false" customHeight="true" outlineLevel="0" collapsed="false">
      <c r="A463" s="200" t="n">
        <v>403</v>
      </c>
      <c r="B463" s="200" t="s">
        <v>4829</v>
      </c>
      <c r="C463" s="200" t="s">
        <v>4278</v>
      </c>
      <c r="D463" s="200" t="s">
        <v>4830</v>
      </c>
      <c r="E463" s="200" t="s">
        <v>4276</v>
      </c>
      <c r="F463" s="510" t="s">
        <v>847</v>
      </c>
    </row>
    <row r="464" customFormat="false" ht="138" hidden="false" customHeight="true" outlineLevel="0" collapsed="false">
      <c r="A464" s="200" t="n">
        <v>404</v>
      </c>
      <c r="B464" s="200" t="s">
        <v>4831</v>
      </c>
      <c r="C464" s="200" t="s">
        <v>4282</v>
      </c>
      <c r="D464" s="200" t="s">
        <v>4832</v>
      </c>
      <c r="E464" s="200" t="s">
        <v>4284</v>
      </c>
      <c r="F464" s="510" t="s">
        <v>847</v>
      </c>
    </row>
    <row r="465" customFormat="false" ht="138" hidden="false" customHeight="true" outlineLevel="0" collapsed="false">
      <c r="A465" s="200" t="n">
        <v>405</v>
      </c>
      <c r="B465" s="200" t="s">
        <v>4833</v>
      </c>
      <c r="C465" s="200" t="s">
        <v>4286</v>
      </c>
      <c r="D465" s="200" t="s">
        <v>4834</v>
      </c>
      <c r="E465" s="200" t="s">
        <v>4390</v>
      </c>
      <c r="F465" s="510" t="s">
        <v>847</v>
      </c>
    </row>
    <row r="466" customFormat="false" ht="138" hidden="false" customHeight="true" outlineLevel="0" collapsed="false">
      <c r="A466" s="200" t="n">
        <v>406</v>
      </c>
      <c r="B466" s="200" t="s">
        <v>4835</v>
      </c>
      <c r="C466" s="200" t="s">
        <v>4290</v>
      </c>
      <c r="D466" s="200" t="s">
        <v>4836</v>
      </c>
      <c r="E466" s="200" t="s">
        <v>4292</v>
      </c>
      <c r="F466" s="510" t="s">
        <v>847</v>
      </c>
    </row>
    <row r="467" customFormat="false" ht="138" hidden="false" customHeight="true" outlineLevel="0" collapsed="false">
      <c r="A467" s="200" t="n">
        <v>407</v>
      </c>
      <c r="B467" s="200" t="s">
        <v>4837</v>
      </c>
      <c r="C467" s="200" t="s">
        <v>4290</v>
      </c>
      <c r="D467" s="200" t="s">
        <v>4836</v>
      </c>
      <c r="E467" s="200" t="s">
        <v>4294</v>
      </c>
      <c r="F467" s="510" t="s">
        <v>847</v>
      </c>
    </row>
    <row r="468" customFormat="false" ht="138" hidden="false" customHeight="true" outlineLevel="0" collapsed="false">
      <c r="A468" s="200" t="n">
        <v>408</v>
      </c>
      <c r="B468" s="200" t="s">
        <v>4838</v>
      </c>
      <c r="C468" s="200" t="s">
        <v>4296</v>
      </c>
      <c r="D468" s="200" t="s">
        <v>4839</v>
      </c>
      <c r="E468" s="200" t="s">
        <v>4394</v>
      </c>
      <c r="F468" s="510" t="s">
        <v>847</v>
      </c>
    </row>
    <row r="469" customFormat="false" ht="138" hidden="false" customHeight="true" outlineLevel="0" collapsed="false">
      <c r="A469" s="200" t="n">
        <v>409</v>
      </c>
      <c r="B469" s="200" t="s">
        <v>4840</v>
      </c>
      <c r="C469" s="200" t="s">
        <v>4300</v>
      </c>
      <c r="D469" s="200" t="s">
        <v>4841</v>
      </c>
      <c r="E469" s="200" t="s">
        <v>4302</v>
      </c>
      <c r="F469" s="510" t="s">
        <v>847</v>
      </c>
    </row>
    <row r="470" customFormat="false" ht="138" hidden="false" customHeight="true" outlineLevel="0" collapsed="false">
      <c r="A470" s="200" t="n">
        <v>410</v>
      </c>
      <c r="B470" s="200" t="s">
        <v>4842</v>
      </c>
      <c r="C470" s="200" t="s">
        <v>4304</v>
      </c>
      <c r="D470" s="200" t="s">
        <v>4843</v>
      </c>
      <c r="E470" s="200" t="s">
        <v>4394</v>
      </c>
      <c r="F470" s="510" t="s">
        <v>847</v>
      </c>
    </row>
    <row r="471" customFormat="false" ht="138" hidden="false" customHeight="true" outlineLevel="0" collapsed="false">
      <c r="A471" s="200" t="n">
        <v>411</v>
      </c>
      <c r="B471" s="200" t="s">
        <v>4844</v>
      </c>
      <c r="C471" s="200" t="s">
        <v>4307</v>
      </c>
      <c r="D471" s="200" t="s">
        <v>4845</v>
      </c>
      <c r="E471" s="200" t="s">
        <v>4309</v>
      </c>
      <c r="F471" s="510" t="s">
        <v>847</v>
      </c>
    </row>
    <row r="472" customFormat="false" ht="138" hidden="false" customHeight="true" outlineLevel="0" collapsed="false">
      <c r="A472" s="200" t="n">
        <v>412</v>
      </c>
      <c r="B472" s="200" t="s">
        <v>4846</v>
      </c>
      <c r="C472" s="200" t="s">
        <v>4311</v>
      </c>
      <c r="D472" s="200" t="s">
        <v>4845</v>
      </c>
      <c r="E472" s="200" t="s">
        <v>4312</v>
      </c>
      <c r="F472" s="510" t="s">
        <v>847</v>
      </c>
    </row>
    <row r="473" customFormat="false" ht="138" hidden="false" customHeight="true" outlineLevel="0" collapsed="false">
      <c r="A473" s="200" t="n">
        <v>413</v>
      </c>
      <c r="B473" s="200" t="s">
        <v>4847</v>
      </c>
      <c r="C473" s="200" t="s">
        <v>4314</v>
      </c>
      <c r="D473" s="200" t="s">
        <v>4848</v>
      </c>
      <c r="E473" s="200" t="s">
        <v>4320</v>
      </c>
      <c r="F473" s="510" t="s">
        <v>847</v>
      </c>
    </row>
    <row r="474" customFormat="false" ht="138" hidden="false" customHeight="true" outlineLevel="0" collapsed="false">
      <c r="A474" s="200" t="n">
        <v>414</v>
      </c>
      <c r="B474" s="200" t="s">
        <v>4849</v>
      </c>
      <c r="C474" s="200" t="s">
        <v>4318</v>
      </c>
      <c r="D474" s="200" t="s">
        <v>4850</v>
      </c>
      <c r="E474" s="200" t="s">
        <v>4320</v>
      </c>
      <c r="F474" s="510" t="s">
        <v>847</v>
      </c>
    </row>
    <row r="475" customFormat="false" ht="138" hidden="false" customHeight="true" outlineLevel="0" collapsed="false">
      <c r="A475" s="200" t="n">
        <v>415</v>
      </c>
      <c r="B475" s="200" t="s">
        <v>4851</v>
      </c>
      <c r="C475" s="200" t="s">
        <v>4322</v>
      </c>
      <c r="D475" s="200" t="s">
        <v>4772</v>
      </c>
      <c r="E475" s="200" t="s">
        <v>4320</v>
      </c>
      <c r="F475" s="510" t="s">
        <v>847</v>
      </c>
    </row>
    <row r="476" customFormat="false" ht="138" hidden="false" customHeight="true" outlineLevel="0" collapsed="false">
      <c r="A476" s="200" t="n">
        <v>416</v>
      </c>
      <c r="B476" s="200" t="s">
        <v>4852</v>
      </c>
      <c r="C476" s="200" t="s">
        <v>4326</v>
      </c>
      <c r="D476" s="200" t="s">
        <v>4774</v>
      </c>
      <c r="E476" s="200" t="s">
        <v>4328</v>
      </c>
      <c r="F476" s="510" t="s">
        <v>847</v>
      </c>
    </row>
    <row r="477" customFormat="false" ht="138" hidden="false" customHeight="true" outlineLevel="0" collapsed="false">
      <c r="A477" s="200" t="n">
        <v>417</v>
      </c>
      <c r="B477" s="200" t="s">
        <v>4853</v>
      </c>
      <c r="C477" s="200" t="s">
        <v>4330</v>
      </c>
      <c r="D477" s="200" t="s">
        <v>4776</v>
      </c>
      <c r="E477" s="200" t="s">
        <v>4332</v>
      </c>
      <c r="F477" s="510" t="s">
        <v>847</v>
      </c>
    </row>
    <row r="478" customFormat="false" ht="138" hidden="false" customHeight="true" outlineLevel="0" collapsed="false">
      <c r="A478" s="200" t="n">
        <v>418</v>
      </c>
      <c r="B478" s="200" t="s">
        <v>4854</v>
      </c>
      <c r="C478" s="200" t="s">
        <v>4330</v>
      </c>
      <c r="D478" s="200" t="s">
        <v>4778</v>
      </c>
      <c r="E478" s="200" t="s">
        <v>4334</v>
      </c>
      <c r="F478" s="510" t="s">
        <v>847</v>
      </c>
    </row>
    <row r="479" customFormat="false" ht="138" hidden="false" customHeight="true" outlineLevel="0" collapsed="false">
      <c r="A479" s="200" t="n">
        <v>419</v>
      </c>
      <c r="B479" s="200" t="s">
        <v>4855</v>
      </c>
      <c r="C479" s="200" t="s">
        <v>4336</v>
      </c>
      <c r="D479" s="200" t="s">
        <v>4780</v>
      </c>
      <c r="E479" s="200" t="s">
        <v>4406</v>
      </c>
      <c r="F479" s="510" t="s">
        <v>847</v>
      </c>
    </row>
    <row r="480" customFormat="false" ht="138" hidden="false" customHeight="true" outlineLevel="0" collapsed="false">
      <c r="A480" s="200" t="n">
        <v>420</v>
      </c>
      <c r="B480" s="200" t="s">
        <v>4856</v>
      </c>
      <c r="C480" s="200" t="s">
        <v>4340</v>
      </c>
      <c r="D480" s="200" t="s">
        <v>4782</v>
      </c>
      <c r="E480" s="200" t="s">
        <v>4342</v>
      </c>
      <c r="F480" s="510" t="s">
        <v>847</v>
      </c>
    </row>
    <row r="481" customFormat="false" ht="51.75" hidden="false" customHeight="true" outlineLevel="0" collapsed="false">
      <c r="C481" s="511" t="s">
        <v>3293</v>
      </c>
      <c r="D481" s="511" t="s">
        <v>4408</v>
      </c>
    </row>
    <row r="482" customFormat="false" ht="51.75" hidden="false" customHeight="true" outlineLevel="0" collapsed="false">
      <c r="C482" s="511" t="s">
        <v>757</v>
      </c>
      <c r="D482" s="511" t="s">
        <v>4344</v>
      </c>
    </row>
    <row r="483" customFormat="false" ht="51.75" hidden="false" customHeight="true" outlineLevel="0" collapsed="false">
      <c r="C483" s="511" t="s">
        <v>759</v>
      </c>
      <c r="D483" s="511" t="s">
        <v>3296</v>
      </c>
    </row>
    <row r="484" customFormat="false" ht="51.75" hidden="false" customHeight="true" outlineLevel="0" collapsed="false">
      <c r="C484" s="511" t="s">
        <v>761</v>
      </c>
      <c r="D484" s="511" t="s">
        <v>4187</v>
      </c>
    </row>
    <row r="485" customFormat="false" ht="138" hidden="false" customHeight="true" outlineLevel="0" collapsed="false">
      <c r="A485" s="200" t="n">
        <v>421</v>
      </c>
      <c r="B485" s="200" t="s">
        <v>4857</v>
      </c>
      <c r="C485" s="200" t="s">
        <v>4189</v>
      </c>
      <c r="D485" s="200" t="s">
        <v>4858</v>
      </c>
      <c r="E485" s="200" t="s">
        <v>4191</v>
      </c>
      <c r="F485" s="510" t="s">
        <v>847</v>
      </c>
    </row>
    <row r="486" customFormat="false" ht="138" hidden="false" customHeight="true" outlineLevel="0" collapsed="false">
      <c r="A486" s="200" t="n">
        <v>422</v>
      </c>
      <c r="B486" s="200" t="s">
        <v>4859</v>
      </c>
      <c r="C486" s="200" t="s">
        <v>4193</v>
      </c>
      <c r="D486" s="200" t="s">
        <v>4786</v>
      </c>
      <c r="E486" s="200" t="s">
        <v>4195</v>
      </c>
      <c r="F486" s="510" t="s">
        <v>847</v>
      </c>
    </row>
    <row r="487" customFormat="false" ht="138" hidden="false" customHeight="true" outlineLevel="0" collapsed="false">
      <c r="A487" s="200" t="n">
        <v>423</v>
      </c>
      <c r="B487" s="200" t="s">
        <v>4860</v>
      </c>
      <c r="C487" s="200" t="s">
        <v>4197</v>
      </c>
      <c r="D487" s="200" t="s">
        <v>4788</v>
      </c>
      <c r="E487" s="200" t="s">
        <v>4199</v>
      </c>
      <c r="F487" s="510" t="s">
        <v>847</v>
      </c>
    </row>
    <row r="488" customFormat="false" ht="138" hidden="false" customHeight="true" outlineLevel="0" collapsed="false">
      <c r="A488" s="200" t="n">
        <v>424</v>
      </c>
      <c r="B488" s="200" t="s">
        <v>4861</v>
      </c>
      <c r="C488" s="200" t="s">
        <v>4349</v>
      </c>
      <c r="D488" s="200" t="s">
        <v>4862</v>
      </c>
      <c r="E488" s="200" t="s">
        <v>4350</v>
      </c>
      <c r="F488" s="510" t="s">
        <v>847</v>
      </c>
    </row>
    <row r="489" customFormat="false" ht="138" hidden="false" customHeight="true" outlineLevel="0" collapsed="false">
      <c r="A489" s="200" t="n">
        <v>425</v>
      </c>
      <c r="B489" s="200" t="s">
        <v>4863</v>
      </c>
      <c r="C489" s="200" t="s">
        <v>4352</v>
      </c>
      <c r="D489" s="200" t="s">
        <v>4864</v>
      </c>
      <c r="E489" s="200" t="s">
        <v>4353</v>
      </c>
      <c r="F489" s="510" t="s">
        <v>847</v>
      </c>
    </row>
    <row r="490" customFormat="false" ht="138" hidden="false" customHeight="true" outlineLevel="0" collapsed="false">
      <c r="A490" s="200" t="n">
        <v>426</v>
      </c>
      <c r="B490" s="200" t="s">
        <v>4865</v>
      </c>
      <c r="C490" s="200" t="s">
        <v>4355</v>
      </c>
      <c r="D490" s="200" t="s">
        <v>4866</v>
      </c>
      <c r="E490" s="200" t="s">
        <v>4357</v>
      </c>
      <c r="F490" s="510" t="s">
        <v>847</v>
      </c>
    </row>
    <row r="491" customFormat="false" ht="138" hidden="false" customHeight="true" outlineLevel="0" collapsed="false">
      <c r="A491" s="200" t="n">
        <v>427</v>
      </c>
      <c r="B491" s="200" t="s">
        <v>4867</v>
      </c>
      <c r="C491" s="200" t="s">
        <v>4213</v>
      </c>
      <c r="D491" s="200" t="s">
        <v>4868</v>
      </c>
      <c r="E491" s="200" t="s">
        <v>4215</v>
      </c>
      <c r="F491" s="510" t="s">
        <v>847</v>
      </c>
    </row>
    <row r="492" customFormat="false" ht="138" hidden="false" customHeight="true" outlineLevel="0" collapsed="false">
      <c r="A492" s="200" t="n">
        <v>428</v>
      </c>
      <c r="B492" s="200" t="s">
        <v>4869</v>
      </c>
      <c r="C492" s="200" t="s">
        <v>4217</v>
      </c>
      <c r="D492" s="200" t="s">
        <v>4798</v>
      </c>
      <c r="E492" s="200" t="s">
        <v>4219</v>
      </c>
      <c r="F492" s="510" t="s">
        <v>847</v>
      </c>
    </row>
    <row r="493" customFormat="false" ht="138" hidden="false" customHeight="true" outlineLevel="0" collapsed="false">
      <c r="A493" s="200" t="n">
        <v>429</v>
      </c>
      <c r="B493" s="200" t="s">
        <v>4870</v>
      </c>
      <c r="C493" s="200" t="s">
        <v>4217</v>
      </c>
      <c r="D493" s="200" t="s">
        <v>4871</v>
      </c>
      <c r="E493" s="200" t="s">
        <v>4223</v>
      </c>
      <c r="F493" s="510" t="s">
        <v>847</v>
      </c>
    </row>
    <row r="494" customFormat="false" ht="138" hidden="false" customHeight="true" outlineLevel="0" collapsed="false">
      <c r="A494" s="200" t="n">
        <v>430</v>
      </c>
      <c r="B494" s="200" t="s">
        <v>4872</v>
      </c>
      <c r="C494" s="200" t="s">
        <v>4225</v>
      </c>
      <c r="D494" s="200" t="s">
        <v>4873</v>
      </c>
      <c r="E494" s="200" t="s">
        <v>4362</v>
      </c>
      <c r="F494" s="510" t="s">
        <v>847</v>
      </c>
    </row>
    <row r="495" customFormat="false" ht="138" hidden="false" customHeight="true" outlineLevel="0" collapsed="false">
      <c r="A495" s="200" t="n">
        <v>431</v>
      </c>
      <c r="B495" s="200" t="s">
        <v>4874</v>
      </c>
      <c r="C495" s="200" t="s">
        <v>4364</v>
      </c>
      <c r="D495" s="200" t="s">
        <v>4875</v>
      </c>
      <c r="E495" s="200" t="s">
        <v>4365</v>
      </c>
      <c r="F495" s="510" t="s">
        <v>847</v>
      </c>
    </row>
    <row r="496" customFormat="false" ht="138" hidden="false" customHeight="true" outlineLevel="0" collapsed="false">
      <c r="A496" s="200" t="n">
        <v>432</v>
      </c>
      <c r="B496" s="200" t="s">
        <v>4876</v>
      </c>
      <c r="C496" s="200" t="s">
        <v>4367</v>
      </c>
      <c r="D496" s="200" t="s">
        <v>4877</v>
      </c>
      <c r="E496" s="200" t="s">
        <v>4368</v>
      </c>
      <c r="F496" s="510" t="s">
        <v>847</v>
      </c>
    </row>
    <row r="497" customFormat="false" ht="138" hidden="false" customHeight="true" outlineLevel="0" collapsed="false">
      <c r="A497" s="200" t="n">
        <v>433</v>
      </c>
      <c r="B497" s="200" t="s">
        <v>4878</v>
      </c>
      <c r="C497" s="200" t="s">
        <v>4236</v>
      </c>
      <c r="D497" s="200" t="s">
        <v>4810</v>
      </c>
      <c r="E497" s="200" t="s">
        <v>4238</v>
      </c>
      <c r="F497" s="510" t="s">
        <v>847</v>
      </c>
    </row>
    <row r="498" customFormat="false" ht="138" hidden="false" customHeight="true" outlineLevel="0" collapsed="false">
      <c r="A498" s="200" t="n">
        <v>434</v>
      </c>
      <c r="B498" s="200" t="s">
        <v>4879</v>
      </c>
      <c r="C498" s="200" t="s">
        <v>4236</v>
      </c>
      <c r="D498" s="200" t="s">
        <v>4880</v>
      </c>
      <c r="E498" s="200" t="s">
        <v>4371</v>
      </c>
      <c r="F498" s="510" t="s">
        <v>847</v>
      </c>
    </row>
    <row r="499" customFormat="false" ht="138" hidden="false" customHeight="true" outlineLevel="0" collapsed="false">
      <c r="A499" s="200" t="n">
        <v>435</v>
      </c>
      <c r="B499" s="200" t="s">
        <v>4881</v>
      </c>
      <c r="C499" s="200" t="s">
        <v>4242</v>
      </c>
      <c r="D499" s="200" t="s">
        <v>4812</v>
      </c>
      <c r="E499" s="200" t="s">
        <v>4373</v>
      </c>
      <c r="F499" s="510" t="s">
        <v>847</v>
      </c>
    </row>
    <row r="500" customFormat="false" ht="138" hidden="false" customHeight="true" outlineLevel="0" collapsed="false">
      <c r="A500" s="200" t="n">
        <v>436</v>
      </c>
      <c r="B500" s="200" t="s">
        <v>4882</v>
      </c>
      <c r="C500" s="200" t="s">
        <v>4246</v>
      </c>
      <c r="D500" s="200" t="s">
        <v>4814</v>
      </c>
      <c r="E500" s="200" t="s">
        <v>4248</v>
      </c>
      <c r="F500" s="510" t="s">
        <v>847</v>
      </c>
    </row>
    <row r="501" customFormat="false" ht="138" hidden="false" customHeight="true" outlineLevel="0" collapsed="false">
      <c r="A501" s="200" t="n">
        <v>437</v>
      </c>
      <c r="B501" s="200" t="s">
        <v>4883</v>
      </c>
      <c r="C501" s="200" t="s">
        <v>4250</v>
      </c>
      <c r="D501" s="200" t="s">
        <v>4816</v>
      </c>
      <c r="E501" s="200" t="s">
        <v>4376</v>
      </c>
      <c r="F501" s="510" t="s">
        <v>847</v>
      </c>
    </row>
    <row r="502" customFormat="false" ht="138" hidden="false" customHeight="true" outlineLevel="0" collapsed="false">
      <c r="A502" s="200" t="n">
        <v>438</v>
      </c>
      <c r="B502" s="200" t="s">
        <v>4884</v>
      </c>
      <c r="C502" s="200" t="s">
        <v>4254</v>
      </c>
      <c r="D502" s="200" t="s">
        <v>4818</v>
      </c>
      <c r="E502" s="200" t="s">
        <v>4256</v>
      </c>
      <c r="F502" s="510" t="s">
        <v>847</v>
      </c>
    </row>
    <row r="503" customFormat="false" ht="138" hidden="false" customHeight="true" outlineLevel="0" collapsed="false">
      <c r="A503" s="200" t="n">
        <v>439</v>
      </c>
      <c r="B503" s="200" t="s">
        <v>4885</v>
      </c>
      <c r="C503" s="200" t="s">
        <v>4254</v>
      </c>
      <c r="D503" s="200" t="s">
        <v>4818</v>
      </c>
      <c r="E503" s="200" t="s">
        <v>4258</v>
      </c>
      <c r="F503" s="510" t="s">
        <v>847</v>
      </c>
    </row>
    <row r="504" customFormat="false" ht="138" hidden="false" customHeight="true" outlineLevel="0" collapsed="false">
      <c r="A504" s="200" t="n">
        <v>440</v>
      </c>
      <c r="B504" s="200" t="s">
        <v>4886</v>
      </c>
      <c r="C504" s="200" t="s">
        <v>4260</v>
      </c>
      <c r="D504" s="200" t="s">
        <v>4887</v>
      </c>
      <c r="E504" s="200" t="s">
        <v>4380</v>
      </c>
      <c r="F504" s="510" t="s">
        <v>847</v>
      </c>
    </row>
    <row r="505" customFormat="false" ht="138" hidden="false" customHeight="true" outlineLevel="0" collapsed="false">
      <c r="A505" s="200" t="n">
        <v>441</v>
      </c>
      <c r="B505" s="200" t="s">
        <v>4888</v>
      </c>
      <c r="C505" s="200" t="s">
        <v>4264</v>
      </c>
      <c r="D505" s="200" t="s">
        <v>4823</v>
      </c>
      <c r="E505" s="200" t="s">
        <v>4266</v>
      </c>
      <c r="F505" s="510" t="s">
        <v>847</v>
      </c>
    </row>
    <row r="506" customFormat="false" ht="138" hidden="false" customHeight="true" outlineLevel="0" collapsed="false">
      <c r="A506" s="200" t="n">
        <v>442</v>
      </c>
      <c r="B506" s="200" t="s">
        <v>4889</v>
      </c>
      <c r="C506" s="200" t="s">
        <v>4268</v>
      </c>
      <c r="D506" s="200" t="s">
        <v>4825</v>
      </c>
      <c r="E506" s="200" t="s">
        <v>4383</v>
      </c>
      <c r="F506" s="510" t="s">
        <v>847</v>
      </c>
    </row>
    <row r="507" customFormat="false" ht="138" hidden="false" customHeight="true" outlineLevel="0" collapsed="false">
      <c r="A507" s="200" t="n">
        <v>443</v>
      </c>
      <c r="B507" s="200" t="s">
        <v>4890</v>
      </c>
      <c r="C507" s="200" t="s">
        <v>4272</v>
      </c>
      <c r="D507" s="200" t="s">
        <v>4891</v>
      </c>
      <c r="E507" s="200" t="s">
        <v>4274</v>
      </c>
      <c r="F507" s="510" t="s">
        <v>847</v>
      </c>
    </row>
    <row r="508" customFormat="false" ht="138" hidden="false" customHeight="true" outlineLevel="0" collapsed="false">
      <c r="A508" s="200" t="n">
        <v>444</v>
      </c>
      <c r="B508" s="200" t="s">
        <v>4892</v>
      </c>
      <c r="C508" s="200" t="s">
        <v>4272</v>
      </c>
      <c r="D508" s="200" t="s">
        <v>4893</v>
      </c>
      <c r="E508" s="200" t="s">
        <v>4276</v>
      </c>
      <c r="F508" s="510" t="s">
        <v>847</v>
      </c>
    </row>
    <row r="509" customFormat="false" ht="138" hidden="false" customHeight="true" outlineLevel="0" collapsed="false">
      <c r="A509" s="200" t="n">
        <v>445</v>
      </c>
      <c r="B509" s="200" t="s">
        <v>4894</v>
      </c>
      <c r="C509" s="200" t="s">
        <v>4278</v>
      </c>
      <c r="D509" s="200" t="s">
        <v>4830</v>
      </c>
      <c r="E509" s="200" t="s">
        <v>4276</v>
      </c>
      <c r="F509" s="510" t="s">
        <v>847</v>
      </c>
    </row>
    <row r="510" customFormat="false" ht="138" hidden="false" customHeight="true" outlineLevel="0" collapsed="false">
      <c r="A510" s="200" t="n">
        <v>446</v>
      </c>
      <c r="B510" s="200" t="s">
        <v>4895</v>
      </c>
      <c r="C510" s="200" t="s">
        <v>4282</v>
      </c>
      <c r="D510" s="200" t="s">
        <v>4832</v>
      </c>
      <c r="E510" s="200" t="s">
        <v>4284</v>
      </c>
      <c r="F510" s="510" t="s">
        <v>847</v>
      </c>
    </row>
    <row r="511" customFormat="false" ht="138" hidden="false" customHeight="true" outlineLevel="0" collapsed="false">
      <c r="A511" s="200" t="n">
        <v>447</v>
      </c>
      <c r="B511" s="200" t="s">
        <v>4896</v>
      </c>
      <c r="C511" s="200" t="s">
        <v>4286</v>
      </c>
      <c r="D511" s="200" t="s">
        <v>4897</v>
      </c>
      <c r="E511" s="200" t="s">
        <v>4390</v>
      </c>
      <c r="F511" s="510" t="s">
        <v>847</v>
      </c>
    </row>
    <row r="512" customFormat="false" ht="138" hidden="false" customHeight="true" outlineLevel="0" collapsed="false">
      <c r="A512" s="200" t="n">
        <v>448</v>
      </c>
      <c r="B512" s="200" t="s">
        <v>4898</v>
      </c>
      <c r="C512" s="200" t="s">
        <v>4290</v>
      </c>
      <c r="D512" s="200" t="s">
        <v>4836</v>
      </c>
      <c r="E512" s="200" t="s">
        <v>4292</v>
      </c>
      <c r="F512" s="510" t="s">
        <v>847</v>
      </c>
    </row>
    <row r="513" customFormat="false" ht="138" hidden="false" customHeight="true" outlineLevel="0" collapsed="false">
      <c r="A513" s="200" t="n">
        <v>449</v>
      </c>
      <c r="B513" s="200" t="s">
        <v>4899</v>
      </c>
      <c r="C513" s="200" t="s">
        <v>4290</v>
      </c>
      <c r="D513" s="200" t="s">
        <v>4900</v>
      </c>
      <c r="E513" s="200" t="s">
        <v>4294</v>
      </c>
      <c r="F513" s="510" t="s">
        <v>847</v>
      </c>
    </row>
    <row r="514" customFormat="false" ht="138" hidden="false" customHeight="true" outlineLevel="0" collapsed="false">
      <c r="A514" s="200" t="n">
        <v>450</v>
      </c>
      <c r="B514" s="200" t="s">
        <v>4901</v>
      </c>
      <c r="C514" s="200" t="s">
        <v>4296</v>
      </c>
      <c r="D514" s="200" t="s">
        <v>4839</v>
      </c>
      <c r="E514" s="200" t="s">
        <v>4394</v>
      </c>
      <c r="F514" s="510" t="s">
        <v>847</v>
      </c>
    </row>
    <row r="515" customFormat="false" ht="138" hidden="false" customHeight="true" outlineLevel="0" collapsed="false">
      <c r="A515" s="200" t="n">
        <v>451</v>
      </c>
      <c r="B515" s="200" t="s">
        <v>4902</v>
      </c>
      <c r="C515" s="200" t="s">
        <v>4300</v>
      </c>
      <c r="D515" s="200" t="s">
        <v>4841</v>
      </c>
      <c r="E515" s="200" t="s">
        <v>4302</v>
      </c>
      <c r="F515" s="510" t="s">
        <v>847</v>
      </c>
    </row>
    <row r="516" customFormat="false" ht="138" hidden="false" customHeight="true" outlineLevel="0" collapsed="false">
      <c r="A516" s="200" t="n">
        <v>452</v>
      </c>
      <c r="B516" s="200" t="s">
        <v>4903</v>
      </c>
      <c r="C516" s="200" t="s">
        <v>4304</v>
      </c>
      <c r="D516" s="200" t="s">
        <v>4904</v>
      </c>
      <c r="E516" s="200" t="s">
        <v>4394</v>
      </c>
      <c r="F516" s="510" t="s">
        <v>847</v>
      </c>
    </row>
    <row r="517" customFormat="false" ht="138" hidden="false" customHeight="true" outlineLevel="0" collapsed="false">
      <c r="A517" s="200" t="n">
        <v>453</v>
      </c>
      <c r="B517" s="200" t="s">
        <v>4905</v>
      </c>
      <c r="C517" s="200" t="s">
        <v>4307</v>
      </c>
      <c r="D517" s="200" t="s">
        <v>4845</v>
      </c>
      <c r="E517" s="200" t="s">
        <v>4309</v>
      </c>
      <c r="F517" s="510" t="s">
        <v>847</v>
      </c>
    </row>
    <row r="518" customFormat="false" ht="138" hidden="false" customHeight="true" outlineLevel="0" collapsed="false">
      <c r="A518" s="200" t="n">
        <v>454</v>
      </c>
      <c r="B518" s="200" t="s">
        <v>4906</v>
      </c>
      <c r="C518" s="200" t="s">
        <v>4311</v>
      </c>
      <c r="D518" s="200" t="s">
        <v>4845</v>
      </c>
      <c r="E518" s="200" t="s">
        <v>4312</v>
      </c>
      <c r="F518" s="510" t="s">
        <v>847</v>
      </c>
    </row>
    <row r="519" customFormat="false" ht="138" hidden="false" customHeight="true" outlineLevel="0" collapsed="false">
      <c r="A519" s="200" t="n">
        <v>455</v>
      </c>
      <c r="B519" s="200" t="s">
        <v>4907</v>
      </c>
      <c r="C519" s="200" t="s">
        <v>4314</v>
      </c>
      <c r="D519" s="200" t="s">
        <v>4848</v>
      </c>
      <c r="E519" s="200" t="s">
        <v>4320</v>
      </c>
      <c r="F519" s="510" t="s">
        <v>847</v>
      </c>
    </row>
    <row r="520" customFormat="false" ht="138" hidden="false" customHeight="true" outlineLevel="0" collapsed="false">
      <c r="A520" s="200" t="n">
        <v>456</v>
      </c>
      <c r="B520" s="200" t="s">
        <v>4908</v>
      </c>
      <c r="C520" s="200" t="s">
        <v>4318</v>
      </c>
      <c r="D520" s="200" t="s">
        <v>4909</v>
      </c>
      <c r="E520" s="200" t="s">
        <v>4320</v>
      </c>
      <c r="F520" s="510" t="s">
        <v>847</v>
      </c>
    </row>
    <row r="521" customFormat="false" ht="138" hidden="false" customHeight="true" outlineLevel="0" collapsed="false">
      <c r="A521" s="200" t="n">
        <v>457</v>
      </c>
      <c r="B521" s="200" t="s">
        <v>4910</v>
      </c>
      <c r="C521" s="200" t="s">
        <v>4322</v>
      </c>
      <c r="D521" s="200" t="s">
        <v>4911</v>
      </c>
      <c r="E521" s="200" t="s">
        <v>4320</v>
      </c>
      <c r="F521" s="510" t="s">
        <v>847</v>
      </c>
    </row>
    <row r="522" customFormat="false" ht="138" hidden="false" customHeight="true" outlineLevel="0" collapsed="false">
      <c r="A522" s="200" t="n">
        <v>458</v>
      </c>
      <c r="B522" s="200" t="s">
        <v>4912</v>
      </c>
      <c r="C522" s="200" t="s">
        <v>4326</v>
      </c>
      <c r="D522" s="200" t="s">
        <v>4913</v>
      </c>
      <c r="E522" s="200" t="s">
        <v>4328</v>
      </c>
      <c r="F522" s="510" t="s">
        <v>847</v>
      </c>
    </row>
    <row r="523" customFormat="false" ht="138" hidden="false" customHeight="true" outlineLevel="0" collapsed="false">
      <c r="A523" s="200" t="n">
        <v>459</v>
      </c>
      <c r="B523" s="200" t="s">
        <v>4914</v>
      </c>
      <c r="C523" s="200" t="s">
        <v>4330</v>
      </c>
      <c r="D523" s="200" t="s">
        <v>4915</v>
      </c>
      <c r="E523" s="200" t="s">
        <v>4332</v>
      </c>
      <c r="F523" s="510" t="s">
        <v>847</v>
      </c>
    </row>
    <row r="524" customFormat="false" ht="138" hidden="false" customHeight="true" outlineLevel="0" collapsed="false">
      <c r="A524" s="200" t="n">
        <v>460</v>
      </c>
      <c r="B524" s="200" t="s">
        <v>4916</v>
      </c>
      <c r="C524" s="200" t="s">
        <v>4330</v>
      </c>
      <c r="D524" s="200" t="s">
        <v>4917</v>
      </c>
      <c r="E524" s="200" t="s">
        <v>4334</v>
      </c>
      <c r="F524" s="510" t="s">
        <v>847</v>
      </c>
    </row>
    <row r="525" customFormat="false" ht="138" hidden="false" customHeight="true" outlineLevel="0" collapsed="false">
      <c r="A525" s="200" t="n">
        <v>461</v>
      </c>
      <c r="B525" s="200" t="s">
        <v>4918</v>
      </c>
      <c r="C525" s="200" t="s">
        <v>4336</v>
      </c>
      <c r="D525" s="200" t="s">
        <v>4919</v>
      </c>
      <c r="E525" s="200" t="s">
        <v>4406</v>
      </c>
      <c r="F525" s="510" t="s">
        <v>847</v>
      </c>
    </row>
    <row r="526" customFormat="false" ht="138" hidden="false" customHeight="true" outlineLevel="0" collapsed="false">
      <c r="A526" s="200" t="n">
        <v>462</v>
      </c>
      <c r="B526" s="200" t="s">
        <v>4920</v>
      </c>
      <c r="C526" s="200" t="s">
        <v>4340</v>
      </c>
      <c r="D526" s="200" t="s">
        <v>4921</v>
      </c>
      <c r="E526" s="200" t="s">
        <v>4342</v>
      </c>
      <c r="F526" s="510" t="s">
        <v>847</v>
      </c>
    </row>
    <row r="527" customFormat="false" ht="36" hidden="false" customHeight="true" outlineLevel="0" collapsed="false">
      <c r="C527" s="511" t="s">
        <v>3293</v>
      </c>
      <c r="D527" s="511" t="s">
        <v>4451</v>
      </c>
    </row>
    <row r="528" customFormat="false" ht="36" hidden="false" customHeight="true" outlineLevel="0" collapsed="false">
      <c r="C528" s="511" t="s">
        <v>757</v>
      </c>
      <c r="D528" s="511" t="s">
        <v>4344</v>
      </c>
    </row>
    <row r="529" customFormat="false" ht="36" hidden="false" customHeight="true" outlineLevel="0" collapsed="false">
      <c r="C529" s="511" t="s">
        <v>759</v>
      </c>
      <c r="D529" s="511" t="s">
        <v>3296</v>
      </c>
    </row>
    <row r="530" customFormat="false" ht="36" hidden="false" customHeight="true" outlineLevel="0" collapsed="false">
      <c r="C530" s="511" t="s">
        <v>761</v>
      </c>
      <c r="D530" s="511" t="s">
        <v>4187</v>
      </c>
    </row>
    <row r="531" customFormat="false" ht="138" hidden="false" customHeight="true" outlineLevel="0" collapsed="false">
      <c r="A531" s="200" t="n">
        <v>463</v>
      </c>
      <c r="B531" s="200" t="s">
        <v>4922</v>
      </c>
      <c r="C531" s="200" t="s">
        <v>4189</v>
      </c>
      <c r="D531" s="200" t="s">
        <v>4858</v>
      </c>
      <c r="E531" s="200" t="s">
        <v>4191</v>
      </c>
      <c r="F531" s="510" t="s">
        <v>847</v>
      </c>
    </row>
    <row r="532" customFormat="false" ht="138" hidden="false" customHeight="true" outlineLevel="0" collapsed="false">
      <c r="A532" s="200" t="n">
        <v>464</v>
      </c>
      <c r="B532" s="200" t="s">
        <v>4923</v>
      </c>
      <c r="C532" s="200" t="s">
        <v>4193</v>
      </c>
      <c r="D532" s="200" t="s">
        <v>4786</v>
      </c>
      <c r="E532" s="200" t="s">
        <v>4195</v>
      </c>
      <c r="F532" s="510" t="s">
        <v>847</v>
      </c>
    </row>
    <row r="533" customFormat="false" ht="138" hidden="false" customHeight="true" outlineLevel="0" collapsed="false">
      <c r="A533" s="200" t="n">
        <v>465</v>
      </c>
      <c r="B533" s="200" t="s">
        <v>4924</v>
      </c>
      <c r="C533" s="200" t="s">
        <v>4197</v>
      </c>
      <c r="D533" s="200" t="s">
        <v>4788</v>
      </c>
      <c r="E533" s="200" t="s">
        <v>4199</v>
      </c>
      <c r="F533" s="510" t="s">
        <v>847</v>
      </c>
    </row>
    <row r="534" customFormat="false" ht="138" hidden="false" customHeight="true" outlineLevel="0" collapsed="false">
      <c r="A534" s="200" t="n">
        <v>466</v>
      </c>
      <c r="B534" s="200" t="s">
        <v>4925</v>
      </c>
      <c r="C534" s="200" t="s">
        <v>4349</v>
      </c>
      <c r="D534" s="200" t="s">
        <v>4862</v>
      </c>
      <c r="E534" s="200" t="s">
        <v>4203</v>
      </c>
      <c r="F534" s="510" t="s">
        <v>847</v>
      </c>
    </row>
    <row r="535" customFormat="false" ht="138" hidden="false" customHeight="true" outlineLevel="0" collapsed="false">
      <c r="A535" s="200" t="n">
        <v>467</v>
      </c>
      <c r="B535" s="200" t="s">
        <v>4926</v>
      </c>
      <c r="C535" s="200" t="s">
        <v>4352</v>
      </c>
      <c r="D535" s="200" t="s">
        <v>4864</v>
      </c>
      <c r="E535" s="200" t="s">
        <v>4207</v>
      </c>
      <c r="F535" s="510" t="s">
        <v>847</v>
      </c>
    </row>
    <row r="536" customFormat="false" ht="138" hidden="false" customHeight="true" outlineLevel="0" collapsed="false">
      <c r="A536" s="200" t="n">
        <v>468</v>
      </c>
      <c r="B536" s="200" t="s">
        <v>4927</v>
      </c>
      <c r="C536" s="200" t="s">
        <v>4458</v>
      </c>
      <c r="D536" s="200" t="s">
        <v>4928</v>
      </c>
      <c r="E536" s="200" t="s">
        <v>4211</v>
      </c>
      <c r="F536" s="510" t="s">
        <v>847</v>
      </c>
    </row>
    <row r="537" customFormat="false" ht="138" hidden="false" customHeight="true" outlineLevel="0" collapsed="false">
      <c r="A537" s="200" t="n">
        <v>469</v>
      </c>
      <c r="B537" s="200" t="s">
        <v>4929</v>
      </c>
      <c r="C537" s="200" t="s">
        <v>4213</v>
      </c>
      <c r="D537" s="200" t="s">
        <v>4796</v>
      </c>
      <c r="E537" s="200" t="s">
        <v>4215</v>
      </c>
      <c r="F537" s="510" t="s">
        <v>847</v>
      </c>
    </row>
    <row r="538" customFormat="false" ht="138" hidden="false" customHeight="true" outlineLevel="0" collapsed="false">
      <c r="A538" s="200" t="n">
        <v>470</v>
      </c>
      <c r="B538" s="200" t="s">
        <v>4930</v>
      </c>
      <c r="C538" s="200" t="s">
        <v>4217</v>
      </c>
      <c r="D538" s="200" t="s">
        <v>4931</v>
      </c>
      <c r="E538" s="200" t="s">
        <v>4219</v>
      </c>
      <c r="F538" s="510" t="s">
        <v>847</v>
      </c>
    </row>
    <row r="539" customFormat="false" ht="138" hidden="false" customHeight="true" outlineLevel="0" collapsed="false">
      <c r="A539" s="200" t="n">
        <v>471</v>
      </c>
      <c r="B539" s="200" t="s">
        <v>4932</v>
      </c>
      <c r="C539" s="200" t="s">
        <v>4221</v>
      </c>
      <c r="D539" s="200" t="s">
        <v>4871</v>
      </c>
      <c r="E539" s="200" t="s">
        <v>4223</v>
      </c>
      <c r="F539" s="510" t="s">
        <v>847</v>
      </c>
    </row>
    <row r="540" customFormat="false" ht="138" hidden="false" customHeight="true" outlineLevel="0" collapsed="false">
      <c r="A540" s="200" t="n">
        <v>472</v>
      </c>
      <c r="B540" s="200" t="s">
        <v>4933</v>
      </c>
      <c r="C540" s="200" t="s">
        <v>4225</v>
      </c>
      <c r="D540" s="200" t="s">
        <v>4934</v>
      </c>
      <c r="E540" s="200" t="s">
        <v>4227</v>
      </c>
      <c r="F540" s="510" t="s">
        <v>847</v>
      </c>
    </row>
    <row r="541" customFormat="false" ht="138" hidden="false" customHeight="true" outlineLevel="0" collapsed="false">
      <c r="A541" s="200" t="n">
        <v>473</v>
      </c>
      <c r="B541" s="200" t="s">
        <v>4935</v>
      </c>
      <c r="C541" s="200" t="s">
        <v>4229</v>
      </c>
      <c r="D541" s="200" t="s">
        <v>4936</v>
      </c>
      <c r="E541" s="200" t="s">
        <v>4231</v>
      </c>
      <c r="F541" s="510" t="s">
        <v>847</v>
      </c>
    </row>
    <row r="542" customFormat="false" ht="138" hidden="false" customHeight="true" outlineLevel="0" collapsed="false">
      <c r="A542" s="200" t="n">
        <v>474</v>
      </c>
      <c r="B542" s="200" t="s">
        <v>4937</v>
      </c>
      <c r="C542" s="200" t="s">
        <v>4229</v>
      </c>
      <c r="D542" s="200" t="s">
        <v>4877</v>
      </c>
      <c r="E542" s="200" t="s">
        <v>4234</v>
      </c>
      <c r="F542" s="510" t="s">
        <v>847</v>
      </c>
    </row>
    <row r="543" customFormat="false" ht="138" hidden="false" customHeight="true" outlineLevel="0" collapsed="false">
      <c r="A543" s="200" t="n">
        <v>475</v>
      </c>
      <c r="B543" s="200" t="s">
        <v>4938</v>
      </c>
      <c r="C543" s="200" t="s">
        <v>4236</v>
      </c>
      <c r="D543" s="200" t="s">
        <v>4810</v>
      </c>
      <c r="E543" s="200" t="s">
        <v>4238</v>
      </c>
      <c r="F543" s="510" t="s">
        <v>847</v>
      </c>
    </row>
    <row r="544" customFormat="false" ht="138" hidden="false" customHeight="true" outlineLevel="0" collapsed="false">
      <c r="A544" s="200" t="n">
        <v>476</v>
      </c>
      <c r="B544" s="200" t="s">
        <v>4939</v>
      </c>
      <c r="C544" s="200" t="s">
        <v>4236</v>
      </c>
      <c r="D544" s="200" t="s">
        <v>4810</v>
      </c>
      <c r="E544" s="200" t="s">
        <v>4240</v>
      </c>
      <c r="F544" s="510" t="s">
        <v>847</v>
      </c>
    </row>
    <row r="545" customFormat="false" ht="138" hidden="false" customHeight="true" outlineLevel="0" collapsed="false">
      <c r="A545" s="200" t="n">
        <v>477</v>
      </c>
      <c r="B545" s="200" t="s">
        <v>4940</v>
      </c>
      <c r="C545" s="200" t="s">
        <v>4242</v>
      </c>
      <c r="D545" s="200" t="s">
        <v>4812</v>
      </c>
      <c r="E545" s="200" t="s">
        <v>4244</v>
      </c>
      <c r="F545" s="510" t="s">
        <v>847</v>
      </c>
    </row>
    <row r="546" customFormat="false" ht="138" hidden="false" customHeight="true" outlineLevel="0" collapsed="false">
      <c r="A546" s="200" t="n">
        <v>478</v>
      </c>
      <c r="B546" s="200" t="s">
        <v>4941</v>
      </c>
      <c r="C546" s="200" t="s">
        <v>4246</v>
      </c>
      <c r="D546" s="200" t="s">
        <v>4814</v>
      </c>
      <c r="E546" s="200" t="s">
        <v>4248</v>
      </c>
      <c r="F546" s="510" t="s">
        <v>847</v>
      </c>
    </row>
    <row r="547" customFormat="false" ht="138" hidden="false" customHeight="true" outlineLevel="0" collapsed="false">
      <c r="A547" s="200" t="n">
        <v>479</v>
      </c>
      <c r="B547" s="200" t="s">
        <v>4942</v>
      </c>
      <c r="C547" s="200" t="s">
        <v>4250</v>
      </c>
      <c r="D547" s="200" t="s">
        <v>4816</v>
      </c>
      <c r="E547" s="200" t="s">
        <v>4252</v>
      </c>
      <c r="F547" s="510" t="s">
        <v>847</v>
      </c>
    </row>
    <row r="548" customFormat="false" ht="138" hidden="false" customHeight="true" outlineLevel="0" collapsed="false">
      <c r="A548" s="200" t="n">
        <v>480</v>
      </c>
      <c r="B548" s="200" t="s">
        <v>4943</v>
      </c>
      <c r="C548" s="200" t="s">
        <v>4254</v>
      </c>
      <c r="D548" s="200" t="s">
        <v>4818</v>
      </c>
      <c r="E548" s="200" t="s">
        <v>4256</v>
      </c>
      <c r="F548" s="510" t="s">
        <v>847</v>
      </c>
    </row>
    <row r="549" customFormat="false" ht="138" hidden="false" customHeight="true" outlineLevel="0" collapsed="false">
      <c r="A549" s="200" t="n">
        <v>481</v>
      </c>
      <c r="B549" s="200" t="s">
        <v>4944</v>
      </c>
      <c r="C549" s="200" t="s">
        <v>4254</v>
      </c>
      <c r="D549" s="200" t="s">
        <v>4818</v>
      </c>
      <c r="E549" s="200" t="s">
        <v>4258</v>
      </c>
      <c r="F549" s="510" t="s">
        <v>847</v>
      </c>
    </row>
    <row r="550" customFormat="false" ht="138" hidden="false" customHeight="true" outlineLevel="0" collapsed="false">
      <c r="A550" s="200" t="n">
        <v>482</v>
      </c>
      <c r="B550" s="200" t="s">
        <v>4945</v>
      </c>
      <c r="C550" s="200" t="s">
        <v>4260</v>
      </c>
      <c r="D550" s="200" t="s">
        <v>4821</v>
      </c>
      <c r="E550" s="200" t="s">
        <v>4262</v>
      </c>
      <c r="F550" s="510" t="s">
        <v>847</v>
      </c>
    </row>
    <row r="551" customFormat="false" ht="138" hidden="false" customHeight="true" outlineLevel="0" collapsed="false">
      <c r="A551" s="200" t="n">
        <v>483</v>
      </c>
      <c r="B551" s="200" t="s">
        <v>4946</v>
      </c>
      <c r="C551" s="200" t="s">
        <v>4264</v>
      </c>
      <c r="D551" s="200" t="s">
        <v>4823</v>
      </c>
      <c r="E551" s="200" t="s">
        <v>4266</v>
      </c>
      <c r="F551" s="510" t="s">
        <v>847</v>
      </c>
    </row>
    <row r="552" customFormat="false" ht="138" hidden="false" customHeight="true" outlineLevel="0" collapsed="false">
      <c r="A552" s="200" t="n">
        <v>484</v>
      </c>
      <c r="B552" s="200" t="s">
        <v>4947</v>
      </c>
      <c r="C552" s="200" t="s">
        <v>4268</v>
      </c>
      <c r="D552" s="200" t="s">
        <v>4825</v>
      </c>
      <c r="E552" s="200" t="s">
        <v>4270</v>
      </c>
      <c r="F552" s="510" t="s">
        <v>847</v>
      </c>
    </row>
    <row r="553" customFormat="false" ht="138" hidden="false" customHeight="true" outlineLevel="0" collapsed="false">
      <c r="A553" s="200" t="n">
        <v>485</v>
      </c>
      <c r="B553" s="200" t="s">
        <v>4948</v>
      </c>
      <c r="C553" s="200" t="s">
        <v>4272</v>
      </c>
      <c r="D553" s="200" t="s">
        <v>4893</v>
      </c>
      <c r="E553" s="200" t="s">
        <v>4274</v>
      </c>
      <c r="F553" s="510" t="s">
        <v>847</v>
      </c>
    </row>
    <row r="554" customFormat="false" ht="138" hidden="false" customHeight="true" outlineLevel="0" collapsed="false">
      <c r="A554" s="200" t="n">
        <v>486</v>
      </c>
      <c r="B554" s="200" t="s">
        <v>4949</v>
      </c>
      <c r="C554" s="200" t="s">
        <v>4272</v>
      </c>
      <c r="D554" s="200" t="s">
        <v>4893</v>
      </c>
      <c r="E554" s="200" t="s">
        <v>4276</v>
      </c>
      <c r="F554" s="510" t="s">
        <v>847</v>
      </c>
    </row>
    <row r="555" customFormat="false" ht="138" hidden="false" customHeight="true" outlineLevel="0" collapsed="false">
      <c r="A555" s="200" t="n">
        <v>487</v>
      </c>
      <c r="B555" s="200" t="s">
        <v>4950</v>
      </c>
      <c r="C555" s="200" t="s">
        <v>4278</v>
      </c>
      <c r="D555" s="200" t="s">
        <v>4951</v>
      </c>
      <c r="E555" s="200" t="s">
        <v>4280</v>
      </c>
      <c r="F555" s="510" t="s">
        <v>847</v>
      </c>
    </row>
    <row r="556" customFormat="false" ht="138" hidden="false" customHeight="true" outlineLevel="0" collapsed="false">
      <c r="A556" s="200" t="n">
        <v>488</v>
      </c>
      <c r="B556" s="200" t="s">
        <v>4952</v>
      </c>
      <c r="C556" s="200" t="s">
        <v>4282</v>
      </c>
      <c r="D556" s="200" t="s">
        <v>4832</v>
      </c>
      <c r="E556" s="200" t="s">
        <v>4284</v>
      </c>
      <c r="F556" s="510" t="s">
        <v>847</v>
      </c>
    </row>
    <row r="557" customFormat="false" ht="138" hidden="false" customHeight="true" outlineLevel="0" collapsed="false">
      <c r="A557" s="200" t="n">
        <v>489</v>
      </c>
      <c r="B557" s="200" t="s">
        <v>4953</v>
      </c>
      <c r="C557" s="200" t="s">
        <v>4286</v>
      </c>
      <c r="D557" s="200" t="s">
        <v>4834</v>
      </c>
      <c r="E557" s="200" t="s">
        <v>4288</v>
      </c>
      <c r="F557" s="510" t="s">
        <v>847</v>
      </c>
    </row>
    <row r="558" customFormat="false" ht="138" hidden="false" customHeight="true" outlineLevel="0" collapsed="false">
      <c r="A558" s="200" t="n">
        <v>490</v>
      </c>
      <c r="B558" s="200" t="s">
        <v>4954</v>
      </c>
      <c r="C558" s="200" t="s">
        <v>4290</v>
      </c>
      <c r="D558" s="200" t="s">
        <v>4836</v>
      </c>
      <c r="E558" s="200" t="s">
        <v>4292</v>
      </c>
      <c r="F558" s="510" t="s">
        <v>847</v>
      </c>
    </row>
    <row r="559" customFormat="false" ht="138" hidden="false" customHeight="true" outlineLevel="0" collapsed="false">
      <c r="A559" s="200" t="n">
        <v>491</v>
      </c>
      <c r="B559" s="200" t="s">
        <v>4955</v>
      </c>
      <c r="C559" s="200" t="s">
        <v>4290</v>
      </c>
      <c r="D559" s="200" t="s">
        <v>4836</v>
      </c>
      <c r="E559" s="200" t="s">
        <v>4294</v>
      </c>
      <c r="F559" s="510" t="s">
        <v>847</v>
      </c>
    </row>
    <row r="560" customFormat="false" ht="138" hidden="false" customHeight="true" outlineLevel="0" collapsed="false">
      <c r="A560" s="200" t="n">
        <v>492</v>
      </c>
      <c r="B560" s="200" t="s">
        <v>4956</v>
      </c>
      <c r="C560" s="200" t="s">
        <v>4296</v>
      </c>
      <c r="D560" s="200" t="s">
        <v>4839</v>
      </c>
      <c r="E560" s="200" t="s">
        <v>4298</v>
      </c>
      <c r="F560" s="510" t="s">
        <v>847</v>
      </c>
    </row>
    <row r="561" customFormat="false" ht="138" hidden="false" customHeight="true" outlineLevel="0" collapsed="false">
      <c r="A561" s="200" t="n">
        <v>493</v>
      </c>
      <c r="B561" s="200" t="s">
        <v>4957</v>
      </c>
      <c r="C561" s="200" t="s">
        <v>4300</v>
      </c>
      <c r="D561" s="200" t="s">
        <v>4841</v>
      </c>
      <c r="E561" s="200" t="s">
        <v>4302</v>
      </c>
      <c r="F561" s="510" t="s">
        <v>847</v>
      </c>
    </row>
    <row r="562" customFormat="false" ht="138" hidden="false" customHeight="true" outlineLevel="0" collapsed="false">
      <c r="A562" s="200" t="n">
        <v>494</v>
      </c>
      <c r="B562" s="200" t="s">
        <v>4958</v>
      </c>
      <c r="C562" s="200" t="s">
        <v>4304</v>
      </c>
      <c r="D562" s="200" t="s">
        <v>4843</v>
      </c>
      <c r="E562" s="200" t="s">
        <v>4298</v>
      </c>
      <c r="F562" s="510" t="s">
        <v>847</v>
      </c>
    </row>
    <row r="563" customFormat="false" ht="138" hidden="false" customHeight="true" outlineLevel="0" collapsed="false">
      <c r="A563" s="200" t="n">
        <v>495</v>
      </c>
      <c r="B563" s="200" t="s">
        <v>4959</v>
      </c>
      <c r="C563" s="200" t="s">
        <v>4307</v>
      </c>
      <c r="D563" s="200" t="s">
        <v>4845</v>
      </c>
      <c r="E563" s="200" t="s">
        <v>4309</v>
      </c>
      <c r="F563" s="510" t="s">
        <v>847</v>
      </c>
    </row>
    <row r="564" customFormat="false" ht="138" hidden="false" customHeight="true" outlineLevel="0" collapsed="false">
      <c r="A564" s="200" t="n">
        <v>496</v>
      </c>
      <c r="B564" s="200" t="s">
        <v>4960</v>
      </c>
      <c r="C564" s="200" t="s">
        <v>4311</v>
      </c>
      <c r="D564" s="200" t="s">
        <v>4845</v>
      </c>
      <c r="E564" s="200" t="s">
        <v>4312</v>
      </c>
      <c r="F564" s="510" t="s">
        <v>847</v>
      </c>
    </row>
    <row r="565" customFormat="false" ht="138" hidden="false" customHeight="true" outlineLevel="0" collapsed="false">
      <c r="A565" s="200" t="n">
        <v>497</v>
      </c>
      <c r="B565" s="200" t="s">
        <v>4961</v>
      </c>
      <c r="C565" s="200" t="s">
        <v>4314</v>
      </c>
      <c r="D565" s="200" t="s">
        <v>4848</v>
      </c>
      <c r="E565" s="200" t="s">
        <v>4316</v>
      </c>
      <c r="F565" s="510" t="s">
        <v>847</v>
      </c>
    </row>
    <row r="566" customFormat="false" ht="138" hidden="false" customHeight="true" outlineLevel="0" collapsed="false">
      <c r="A566" s="200" t="n">
        <v>498</v>
      </c>
      <c r="B566" s="200" t="s">
        <v>4962</v>
      </c>
      <c r="C566" s="200" t="s">
        <v>4318</v>
      </c>
      <c r="D566" s="200" t="s">
        <v>4909</v>
      </c>
      <c r="E566" s="200" t="s">
        <v>4320</v>
      </c>
      <c r="F566" s="510" t="s">
        <v>847</v>
      </c>
    </row>
    <row r="567" customFormat="false" ht="138" hidden="false" customHeight="true" outlineLevel="0" collapsed="false">
      <c r="A567" s="200" t="n">
        <v>499</v>
      </c>
      <c r="B567" s="200" t="s">
        <v>4963</v>
      </c>
      <c r="C567" s="200" t="s">
        <v>4322</v>
      </c>
      <c r="D567" s="200" t="s">
        <v>4911</v>
      </c>
      <c r="E567" s="200" t="s">
        <v>4324</v>
      </c>
      <c r="F567" s="510" t="s">
        <v>847</v>
      </c>
    </row>
    <row r="568" customFormat="false" ht="138" hidden="false" customHeight="true" outlineLevel="0" collapsed="false">
      <c r="A568" s="200" t="n">
        <v>500</v>
      </c>
      <c r="B568" s="200" t="s">
        <v>4964</v>
      </c>
      <c r="C568" s="200" t="s">
        <v>4326</v>
      </c>
      <c r="D568" s="200" t="s">
        <v>4965</v>
      </c>
      <c r="E568" s="200" t="s">
        <v>4328</v>
      </c>
      <c r="F568" s="510" t="s">
        <v>847</v>
      </c>
    </row>
    <row r="569" customFormat="false" ht="138" hidden="false" customHeight="true" outlineLevel="0" collapsed="false">
      <c r="A569" s="200" t="n">
        <v>501</v>
      </c>
      <c r="B569" s="200" t="s">
        <v>4966</v>
      </c>
      <c r="C569" s="200" t="s">
        <v>4330</v>
      </c>
      <c r="D569" s="200" t="s">
        <v>4331</v>
      </c>
      <c r="E569" s="200" t="s">
        <v>4332</v>
      </c>
      <c r="F569" s="510" t="s">
        <v>847</v>
      </c>
    </row>
    <row r="570" customFormat="false" ht="138" hidden="false" customHeight="true" outlineLevel="0" collapsed="false">
      <c r="A570" s="200" t="n">
        <v>502</v>
      </c>
      <c r="B570" s="200" t="s">
        <v>4967</v>
      </c>
      <c r="C570" s="200" t="s">
        <v>4330</v>
      </c>
      <c r="D570" s="200" t="s">
        <v>4917</v>
      </c>
      <c r="E570" s="200" t="s">
        <v>4334</v>
      </c>
      <c r="F570" s="510" t="s">
        <v>847</v>
      </c>
    </row>
    <row r="571" customFormat="false" ht="138" hidden="false" customHeight="true" outlineLevel="0" collapsed="false">
      <c r="A571" s="200" t="n">
        <v>503</v>
      </c>
      <c r="B571" s="200" t="s">
        <v>4968</v>
      </c>
      <c r="C571" s="200" t="s">
        <v>4336</v>
      </c>
      <c r="D571" s="200" t="s">
        <v>4969</v>
      </c>
      <c r="E571" s="200" t="s">
        <v>4338</v>
      </c>
      <c r="F571" s="510" t="s">
        <v>847</v>
      </c>
    </row>
    <row r="572" customFormat="false" ht="138" hidden="false" customHeight="true" outlineLevel="0" collapsed="false">
      <c r="A572" s="200" t="n">
        <v>504</v>
      </c>
      <c r="B572" s="200" t="s">
        <v>4970</v>
      </c>
      <c r="C572" s="200" t="s">
        <v>4340</v>
      </c>
      <c r="D572" s="200" t="s">
        <v>4921</v>
      </c>
      <c r="E572" s="200" t="s">
        <v>4342</v>
      </c>
      <c r="F572" s="510" t="s">
        <v>847</v>
      </c>
    </row>
  </sheetData>
  <mergeCells count="7">
    <mergeCell ref="A2:G2"/>
    <mergeCell ref="C4:D4"/>
    <mergeCell ref="C5:D5"/>
    <mergeCell ref="A12:E12"/>
    <mergeCell ref="A203:F203"/>
    <mergeCell ref="A388:E388"/>
    <mergeCell ref="F388:J388"/>
  </mergeCells>
  <conditionalFormatting sqref="F19:F60">
    <cfRule type="expression" priority="2" aboveAverage="0" equalAverage="0" bottom="0" percent="0" rank="0" text="" dxfId="0">
      <formula>NOT(ISERROR(SEARCH("Not Started",F19)))</formula>
    </cfRule>
    <cfRule type="expression" priority="3" aboveAverage="0" equalAverage="0" bottom="0" percent="0" rank="0" text="" dxfId="0">
      <formula>NOT(ISERROR(SEARCH("Not Started",F19)))</formula>
    </cfRule>
    <cfRule type="expression" priority="4" aboveAverage="0" equalAverage="0" bottom="0" percent="0" rank="0" text="" dxfId="0">
      <formula>NOT(ISERROR(SEARCH("Not Started",F19)))</formula>
    </cfRule>
  </conditionalFormatting>
  <conditionalFormatting sqref="F66:F107">
    <cfRule type="expression" priority="5" aboveAverage="0" equalAverage="0" bottom="0" percent="0" rank="0" text="" dxfId="0">
      <formula>NOT(ISERROR(SEARCH("Not Started",F66)))</formula>
    </cfRule>
    <cfRule type="expression" priority="6" aboveAverage="0" equalAverage="0" bottom="0" percent="0" rank="0" text="" dxfId="0">
      <formula>NOT(ISERROR(SEARCH("Not Started",F66)))</formula>
    </cfRule>
    <cfRule type="expression" priority="7" aboveAverage="0" equalAverage="0" bottom="0" percent="0" rank="0" text="" dxfId="0">
      <formula>NOT(ISERROR(SEARCH("Not Started",F66)))</formula>
    </cfRule>
  </conditionalFormatting>
  <conditionalFormatting sqref="F113:F154">
    <cfRule type="expression" priority="8" aboveAverage="0" equalAverage="0" bottom="0" percent="0" rank="0" text="" dxfId="0">
      <formula>NOT(ISERROR(SEARCH("Not Started",F113)))</formula>
    </cfRule>
    <cfRule type="expression" priority="9" aboveAverage="0" equalAverage="0" bottom="0" percent="0" rank="0" text="" dxfId="0">
      <formula>NOT(ISERROR(SEARCH("Not Started",F113)))</formula>
    </cfRule>
    <cfRule type="expression" priority="10" aboveAverage="0" equalAverage="0" bottom="0" percent="0" rank="0" text="" dxfId="0">
      <formula>NOT(ISERROR(SEARCH("Not Started",F113)))</formula>
    </cfRule>
  </conditionalFormatting>
  <conditionalFormatting sqref="F160:F201">
    <cfRule type="expression" priority="11" aboveAverage="0" equalAverage="0" bottom="0" percent="0" rank="0" text="" dxfId="0">
      <formula>NOT(ISERROR(SEARCH("Not Started",F160)))</formula>
    </cfRule>
    <cfRule type="expression" priority="12" aboveAverage="0" equalAverage="0" bottom="0" percent="0" rank="0" text="" dxfId="0">
      <formula>NOT(ISERROR(SEARCH("Not Started",F160)))</formula>
    </cfRule>
    <cfRule type="expression" priority="13" aboveAverage="0" equalAverage="0" bottom="0" percent="0" rank="0" text="" dxfId="0">
      <formula>NOT(ISERROR(SEARCH("Not Started",F160)))</formula>
    </cfRule>
  </conditionalFormatting>
  <conditionalFormatting sqref="F208:F249">
    <cfRule type="expression" priority="14" aboveAverage="0" equalAverage="0" bottom="0" percent="0" rank="0" text="" dxfId="0">
      <formula>NOT(ISERROR(SEARCH("Not Started",F208)))</formula>
    </cfRule>
    <cfRule type="expression" priority="15" aboveAverage="0" equalAverage="0" bottom="0" percent="0" rank="0" text="" dxfId="0">
      <formula>NOT(ISERROR(SEARCH("Not Started",F208)))</formula>
    </cfRule>
    <cfRule type="expression" priority="16" aboveAverage="0" equalAverage="0" bottom="0" percent="0" rank="0" text="" dxfId="0">
      <formula>NOT(ISERROR(SEARCH("Not Started",F208)))</formula>
    </cfRule>
  </conditionalFormatting>
  <conditionalFormatting sqref="F254:F295">
    <cfRule type="expression" priority="17" aboveAverage="0" equalAverage="0" bottom="0" percent="0" rank="0" text="" dxfId="0">
      <formula>NOT(ISERROR(SEARCH("Not Started",F254)))</formula>
    </cfRule>
    <cfRule type="expression" priority="18" aboveAverage="0" equalAverage="0" bottom="0" percent="0" rank="0" text="" dxfId="0">
      <formula>NOT(ISERROR(SEARCH("Not Started",F254)))</formula>
    </cfRule>
    <cfRule type="expression" priority="19" aboveAverage="0" equalAverage="0" bottom="0" percent="0" rank="0" text="" dxfId="0">
      <formula>NOT(ISERROR(SEARCH("Not Started",F254)))</formula>
    </cfRule>
  </conditionalFormatting>
  <conditionalFormatting sqref="F300:F341">
    <cfRule type="expression" priority="20" aboveAverage="0" equalAverage="0" bottom="0" percent="0" rank="0" text="" dxfId="0">
      <formula>NOT(ISERROR(SEARCH("Not Started",F300)))</formula>
    </cfRule>
    <cfRule type="expression" priority="21" aboveAverage="0" equalAverage="0" bottom="0" percent="0" rank="0" text="" dxfId="0">
      <formula>NOT(ISERROR(SEARCH("Not Started",F300)))</formula>
    </cfRule>
    <cfRule type="expression" priority="22" aboveAverage="0" equalAverage="0" bottom="0" percent="0" rank="0" text="" dxfId="0">
      <formula>NOT(ISERROR(SEARCH("Not Started",F300)))</formula>
    </cfRule>
  </conditionalFormatting>
  <conditionalFormatting sqref="F346:F387">
    <cfRule type="expression" priority="23" aboveAverage="0" equalAverage="0" bottom="0" percent="0" rank="0" text="" dxfId="0">
      <formula>NOT(ISERROR(SEARCH("Not Started",F346)))</formula>
    </cfRule>
    <cfRule type="expression" priority="24" aboveAverage="0" equalAverage="0" bottom="0" percent="0" rank="0" text="" dxfId="0">
      <formula>NOT(ISERROR(SEARCH("Not Started",F346)))</formula>
    </cfRule>
    <cfRule type="expression" priority="25" aboveAverage="0" equalAverage="0" bottom="0" percent="0" rank="0" text="" dxfId="0">
      <formula>NOT(ISERROR(SEARCH("Not Started",F346)))</formula>
    </cfRule>
  </conditionalFormatting>
  <conditionalFormatting sqref="F393:F434">
    <cfRule type="expression" priority="26" aboveAverage="0" equalAverage="0" bottom="0" percent="0" rank="0" text="" dxfId="0">
      <formula>NOT(ISERROR(SEARCH("Not Started",F393)))</formula>
    </cfRule>
    <cfRule type="expression" priority="27" aboveAverage="0" equalAverage="0" bottom="0" percent="0" rank="0" text="" dxfId="0">
      <formula>NOT(ISERROR(SEARCH("Not Started",F393)))</formula>
    </cfRule>
    <cfRule type="expression" priority="28" aboveAverage="0" equalAverage="0" bottom="0" percent="0" rank="0" text="" dxfId="0">
      <formula>NOT(ISERROR(SEARCH("Not Started",F393)))</formula>
    </cfRule>
  </conditionalFormatting>
  <conditionalFormatting sqref="F439:F480">
    <cfRule type="expression" priority="29" aboveAverage="0" equalAverage="0" bottom="0" percent="0" rank="0" text="" dxfId="0">
      <formula>NOT(ISERROR(SEARCH("Not Started",F439)))</formula>
    </cfRule>
    <cfRule type="expression" priority="30" aboveAverage="0" equalAverage="0" bottom="0" percent="0" rank="0" text="" dxfId="0">
      <formula>NOT(ISERROR(SEARCH("Not Started",F439)))</formula>
    </cfRule>
    <cfRule type="expression" priority="31" aboveAverage="0" equalAverage="0" bottom="0" percent="0" rank="0" text="" dxfId="0">
      <formula>NOT(ISERROR(SEARCH("Not Started",F439)))</formula>
    </cfRule>
  </conditionalFormatting>
  <conditionalFormatting sqref="F485:F526">
    <cfRule type="expression" priority="32" aboveAverage="0" equalAverage="0" bottom="0" percent="0" rank="0" text="" dxfId="0">
      <formula>NOT(ISERROR(SEARCH("Not Started",F485)))</formula>
    </cfRule>
    <cfRule type="expression" priority="33" aboveAverage="0" equalAverage="0" bottom="0" percent="0" rank="0" text="" dxfId="0">
      <formula>NOT(ISERROR(SEARCH("Not Started",F485)))</formula>
    </cfRule>
    <cfRule type="expression" priority="34" aboveAverage="0" equalAverage="0" bottom="0" percent="0" rank="0" text="" dxfId="0">
      <formula>NOT(ISERROR(SEARCH("Not Started",F485)))</formula>
    </cfRule>
  </conditionalFormatting>
  <conditionalFormatting sqref="F531:F572">
    <cfRule type="expression" priority="35" aboveAverage="0" equalAverage="0" bottom="0" percent="0" rank="0" text="" dxfId="0">
      <formula>NOT(ISERROR(SEARCH("Not Started",F531)))</formula>
    </cfRule>
    <cfRule type="expression" priority="36" aboveAverage="0" equalAverage="0" bottom="0" percent="0" rank="0" text="" dxfId="0">
      <formula>NOT(ISERROR(SEARCH("Not Started",F531)))</formula>
    </cfRule>
    <cfRule type="expression" priority="37" aboveAverage="0" equalAverage="0" bottom="0" percent="0" rank="0" text="" dxfId="0">
      <formula>NOT(ISERROR(SEARCH("Not Started",F531)))</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2018-12-12T10:02:43Z</dcterms:created>
  <dc:creator>rashmi.tb</dc:creator>
  <dc:language>en-US</dc:language>
  <dcterms:modified xsi:type="dcterms:W3CDTF">2019-02-20T10:53:08Z</dcterms:modified>
  <cp:revision>2</cp:revision>
</cp:coreProperties>
</file>