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showHorizontalScroll="0" xWindow="0" yWindow="0" windowWidth="28800" windowHeight="12435" activeTab="1"/>
  </bookViews>
  <sheets>
    <sheet name="Submission Info" sheetId="1" r:id="rId1"/>
    <sheet name="Submission Materials" sheetId="8" r:id="rId2"/>
    <sheet name="XMLOutput" sheetId="2" state="hidden" r:id="rId3"/>
    <sheet name="Publishing Info" sheetId="9" r:id="rId4"/>
    <sheet name="Cert Info" sheetId="7" state="hidden" r:id="rId5"/>
    <sheet name="DataFeeds" sheetId="6" state="hidden" r:id="rId6"/>
  </sheets>
  <calcPr calcId="152511"/>
</workbook>
</file>

<file path=xl/calcChain.xml><?xml version="1.0" encoding="utf-8"?>
<calcChain xmlns="http://schemas.openxmlformats.org/spreadsheetml/2006/main">
  <c r="K4" i="1" l="1"/>
  <c r="L8" i="1"/>
  <c r="L248" i="1" l="1"/>
  <c r="L249" i="1"/>
  <c r="L250" i="1"/>
  <c r="L251" i="1"/>
  <c r="L252" i="1"/>
  <c r="L253" i="1"/>
  <c r="L254" i="1"/>
  <c r="L255" i="1"/>
  <c r="L256" i="1"/>
  <c r="L257" i="1"/>
  <c r="L258" i="1"/>
  <c r="L259" i="1"/>
  <c r="L260" i="1"/>
  <c r="L261" i="1"/>
  <c r="L247" i="1"/>
  <c r="L242" i="1"/>
  <c r="L232" i="1"/>
  <c r="L233" i="1"/>
  <c r="L241" i="1"/>
  <c r="L240" i="1"/>
  <c r="L239" i="1"/>
  <c r="L238" i="1"/>
  <c r="L237" i="1"/>
  <c r="L236" i="1"/>
  <c r="L235" i="1"/>
  <c r="L234" i="1"/>
  <c r="L263" i="1"/>
  <c r="L262" i="1"/>
  <c r="L26" i="1" l="1"/>
  <c r="L116" i="1" l="1"/>
  <c r="Z114" i="1"/>
  <c r="L114" i="1"/>
  <c r="E27" i="1"/>
  <c r="L9" i="1"/>
  <c r="L33" i="1"/>
  <c r="L35" i="1"/>
  <c r="K29" i="1"/>
  <c r="K4" i="9" l="1"/>
  <c r="Z24" i="9"/>
  <c r="L24" i="9"/>
  <c r="L22" i="9"/>
  <c r="Z20" i="9"/>
  <c r="L20" i="9"/>
  <c r="L18" i="9"/>
  <c r="Z16" i="9"/>
  <c r="L16" i="9"/>
  <c r="L14" i="9"/>
  <c r="Z12" i="9"/>
  <c r="L12" i="9"/>
  <c r="L10" i="9"/>
  <c r="Z8" i="9"/>
  <c r="L8" i="9"/>
  <c r="L6" i="9"/>
  <c r="L25" i="1" l="1"/>
  <c r="L24" i="1"/>
  <c r="Z68" i="8" l="1"/>
  <c r="L68" i="8"/>
  <c r="L66" i="8"/>
  <c r="L70" i="8"/>
  <c r="L72" i="8"/>
  <c r="Z72" i="8"/>
  <c r="L181" i="1" l="1"/>
  <c r="L180" i="1"/>
  <c r="L179" i="1"/>
  <c r="L178" i="1"/>
  <c r="Z176" i="1"/>
  <c r="L182" i="1"/>
  <c r="L158" i="1"/>
  <c r="L168" i="1"/>
  <c r="L10" i="1"/>
  <c r="L229" i="1" l="1"/>
  <c r="L110" i="1" l="1"/>
  <c r="L109" i="1"/>
  <c r="L108" i="1"/>
  <c r="L107" i="1"/>
  <c r="L106" i="1"/>
  <c r="L105" i="1"/>
  <c r="L101" i="1"/>
  <c r="L100" i="1"/>
  <c r="L99" i="1"/>
  <c r="L98" i="1"/>
  <c r="L97" i="1"/>
  <c r="L96" i="1"/>
  <c r="L92" i="1"/>
  <c r="L91" i="1"/>
  <c r="L111" i="1"/>
  <c r="L104" i="1"/>
  <c r="L95" i="1"/>
  <c r="L93" i="1"/>
  <c r="L90" i="1"/>
  <c r="Z83" i="1"/>
  <c r="L85" i="1"/>
  <c r="L102" i="1"/>
  <c r="L86" i="1"/>
  <c r="L87" i="1"/>
  <c r="L88" i="1"/>
  <c r="L83" i="1"/>
  <c r="L79" i="1"/>
  <c r="L281" i="1" l="1"/>
  <c r="L15" i="1" l="1"/>
  <c r="L293" i="1" l="1"/>
  <c r="L301" i="1" l="1"/>
  <c r="L299" i="1"/>
  <c r="Z295" i="1"/>
  <c r="Z299" i="1"/>
  <c r="L297" i="1"/>
  <c r="L295" i="1"/>
  <c r="K289" i="1" l="1"/>
  <c r="L20" i="1"/>
  <c r="K265" i="1" l="1"/>
  <c r="Z202" i="1"/>
  <c r="Z198" i="1"/>
  <c r="Z194" i="1"/>
  <c r="Z190" i="1"/>
  <c r="Z184" i="1"/>
  <c r="Z172" i="1"/>
  <c r="Z168" i="1"/>
  <c r="Z164" i="1"/>
  <c r="Z160" i="1"/>
  <c r="Z156" i="1"/>
  <c r="Z152" i="1"/>
  <c r="Z148" i="1"/>
  <c r="Z144" i="1"/>
  <c r="Z140" i="1"/>
  <c r="Z136" i="1"/>
  <c r="Z132" i="1"/>
  <c r="Z128" i="1"/>
  <c r="Z124" i="1"/>
  <c r="Z118" i="1"/>
  <c r="Z79" i="1"/>
  <c r="K37" i="1" s="1"/>
  <c r="Z75" i="1"/>
  <c r="Z71" i="1"/>
  <c r="Z67" i="1"/>
  <c r="Z63" i="1"/>
  <c r="Z59" i="1"/>
  <c r="Z55" i="1"/>
  <c r="Z51" i="1"/>
  <c r="Z47" i="1"/>
  <c r="Z43" i="1"/>
  <c r="L286" i="1"/>
  <c r="L282" i="1"/>
  <c r="L280" i="1"/>
  <c r="L279" i="1"/>
  <c r="L278" i="1"/>
  <c r="L11" i="1"/>
  <c r="L274" i="1"/>
  <c r="L273" i="1"/>
  <c r="L272" i="1"/>
  <c r="L271" i="1"/>
  <c r="L270" i="1"/>
  <c r="L269" i="1"/>
  <c r="L224" i="1"/>
  <c r="L218" i="1"/>
  <c r="L214" i="1"/>
  <c r="L210" i="1"/>
  <c r="L202" i="1"/>
  <c r="L198" i="1"/>
  <c r="L194" i="1"/>
  <c r="L190" i="1"/>
  <c r="L176" i="1"/>
  <c r="L184" i="1"/>
  <c r="L172" i="1"/>
  <c r="L164" i="1"/>
  <c r="L160" i="1"/>
  <c r="L156" i="1"/>
  <c r="L152" i="1"/>
  <c r="L148" i="1"/>
  <c r="L144" i="1"/>
  <c r="L140" i="1"/>
  <c r="L136" i="1"/>
  <c r="L132" i="1"/>
  <c r="L128" i="1"/>
  <c r="L124" i="1"/>
  <c r="L118" i="1"/>
  <c r="L75" i="1"/>
  <c r="L71" i="1"/>
  <c r="L67" i="1"/>
  <c r="L63" i="1"/>
  <c r="L59" i="1"/>
  <c r="L55" i="1"/>
  <c r="L51" i="1"/>
  <c r="L47" i="1"/>
  <c r="L22" i="1"/>
  <c r="L23" i="1"/>
  <c r="L43" i="1"/>
  <c r="L204" i="1"/>
  <c r="L200" i="1"/>
  <c r="L196" i="1"/>
  <c r="L192" i="1"/>
  <c r="L186" i="1"/>
  <c r="L174" i="1"/>
  <c r="L170" i="1"/>
  <c r="L166" i="1"/>
  <c r="L162" i="1"/>
  <c r="L154" i="1"/>
  <c r="L150" i="1"/>
  <c r="L146" i="1"/>
  <c r="L142" i="1"/>
  <c r="L138" i="1"/>
  <c r="L134" i="1"/>
  <c r="L130" i="1"/>
  <c r="L126" i="1"/>
  <c r="L120" i="1"/>
  <c r="L81" i="1"/>
  <c r="L77" i="1"/>
  <c r="L73" i="1"/>
  <c r="L69" i="1"/>
  <c r="L65" i="1"/>
  <c r="L61" i="1"/>
  <c r="L57" i="1"/>
  <c r="L53" i="1"/>
  <c r="L49" i="1"/>
  <c r="L45" i="1"/>
  <c r="L41" i="1"/>
  <c r="Z39" i="1"/>
  <c r="Z16" i="8"/>
  <c r="Z20" i="8"/>
  <c r="L88" i="8"/>
  <c r="L84" i="8"/>
  <c r="L80" i="8"/>
  <c r="L76" i="8"/>
  <c r="L64" i="8"/>
  <c r="L60" i="8"/>
  <c r="L56" i="8"/>
  <c r="L52" i="8"/>
  <c r="L48" i="8"/>
  <c r="L44" i="8"/>
  <c r="L40" i="8"/>
  <c r="L36" i="8"/>
  <c r="L32" i="8"/>
  <c r="L28" i="8"/>
  <c r="L24" i="8"/>
  <c r="L20" i="8"/>
  <c r="L16" i="8"/>
  <c r="L12" i="8"/>
  <c r="Z88" i="8"/>
  <c r="Z84" i="8"/>
  <c r="Z80" i="8"/>
  <c r="Z76" i="8"/>
  <c r="Z64" i="8"/>
  <c r="Z60" i="8"/>
  <c r="Z56" i="8"/>
  <c r="Z52" i="8"/>
  <c r="Z48" i="8"/>
  <c r="Z44" i="8"/>
  <c r="Z40" i="8"/>
  <c r="Z36" i="8"/>
  <c r="Z32" i="8"/>
  <c r="Z28" i="8"/>
  <c r="Z24" i="8"/>
  <c r="Z8" i="8"/>
  <c r="K4" i="8" s="1"/>
  <c r="Z12" i="8"/>
  <c r="L8" i="8"/>
  <c r="K122" i="1" l="1"/>
  <c r="K188" i="1"/>
  <c r="F287" i="1"/>
  <c r="L13" i="1"/>
  <c r="K206" i="1" l="1"/>
  <c r="L86" i="8" l="1"/>
  <c r="L82" i="8"/>
  <c r="L78" i="8"/>
  <c r="L74" i="8"/>
  <c r="L62" i="8"/>
  <c r="L58" i="8"/>
  <c r="L54" i="8"/>
  <c r="L50" i="8"/>
  <c r="L46" i="8"/>
  <c r="L42" i="8"/>
  <c r="L38" i="8"/>
  <c r="L34" i="8"/>
  <c r="L30" i="8"/>
  <c r="L26" i="8"/>
  <c r="L22" i="8"/>
  <c r="L18" i="8"/>
  <c r="L14" i="8"/>
  <c r="L10" i="8"/>
  <c r="L6" i="8"/>
  <c r="L21" i="1" l="1"/>
  <c r="L19" i="1"/>
  <c r="L17" i="1"/>
  <c r="L7" i="1"/>
  <c r="L18" i="7" l="1"/>
  <c r="L19" i="7"/>
  <c r="L17" i="7"/>
  <c r="K4" i="7" l="1"/>
  <c r="L11" i="7"/>
  <c r="L10" i="7"/>
  <c r="L9" i="7"/>
  <c r="L8" i="7"/>
  <c r="L7" i="7"/>
  <c r="L6" i="7"/>
  <c r="L34" i="1" l="1"/>
  <c r="L32" i="1"/>
  <c r="L39" i="1"/>
  <c r="L31" i="1"/>
  <c r="L18" i="1"/>
  <c r="L16" i="1"/>
  <c r="L14" i="1"/>
  <c r="L12" i="1"/>
  <c r="L6" i="1"/>
</calcChain>
</file>

<file path=xl/sharedStrings.xml><?xml version="1.0" encoding="utf-8"?>
<sst xmlns="http://schemas.openxmlformats.org/spreadsheetml/2006/main" count="806" uniqueCount="480">
  <si>
    <t>Publisher Name</t>
  </si>
  <si>
    <t>Product Group Name</t>
  </si>
  <si>
    <t>Product Instance Name</t>
  </si>
  <si>
    <t>TITLE INFORMATION</t>
  </si>
  <si>
    <t>Content Package Name</t>
  </si>
  <si>
    <t>Title ID</t>
  </si>
  <si>
    <t>DMID</t>
  </si>
  <si>
    <t>Appointment Date</t>
  </si>
  <si>
    <t>Appointment Type</t>
  </si>
  <si>
    <t>Street Date</t>
  </si>
  <si>
    <t>Required RTM Date</t>
  </si>
  <si>
    <t>DateRange</t>
  </si>
  <si>
    <t>Index</t>
  </si>
  <si>
    <t>AppType</t>
  </si>
  <si>
    <t xml:space="preserve">Optional </t>
  </si>
  <si>
    <t>Final</t>
  </si>
  <si>
    <r>
      <t xml:space="preserve">Certification </t>
    </r>
    <r>
      <rPr>
        <sz val="20"/>
        <color rgb="FF129012"/>
        <rFont val="Segoe UI Light"/>
        <family val="2"/>
      </rPr>
      <t>Submission Form</t>
    </r>
  </si>
  <si>
    <t>No</t>
  </si>
  <si>
    <t>Yes</t>
  </si>
  <si>
    <t>Response</t>
  </si>
  <si>
    <t>Enter_Information_Here</t>
  </si>
  <si>
    <t>-- Select Item --</t>
  </si>
  <si>
    <t>SCHEDULING</t>
  </si>
  <si>
    <t>FEATURES &amp; CAPABILITIES</t>
  </si>
  <si>
    <t>Does your title require Account Linking...?</t>
  </si>
  <si>
    <t>Does your title support Downloadable Content...?</t>
  </si>
  <si>
    <t>If yes, is a subscription required, how is the account linked, how is the account unlinked...</t>
  </si>
  <si>
    <t>If yes, do you use system functionality? Do you share Kinect information?</t>
  </si>
  <si>
    <t>Does your title support Snap Mode...?</t>
  </si>
  <si>
    <t>Does your title support UGC (User Generated Content)...?</t>
  </si>
  <si>
    <t>Does your title support Virtual Currency...?</t>
  </si>
  <si>
    <t>If yes, please provide any additional/pertinent information below.</t>
  </si>
  <si>
    <t>Does your title support Xbox Matchmaking via the Xbox Matchmaking service...?</t>
  </si>
  <si>
    <t>Binary ID</t>
  </si>
  <si>
    <t>Priority</t>
  </si>
  <si>
    <t>Region</t>
  </si>
  <si>
    <t>Reserved</t>
  </si>
  <si>
    <t>CERT INFORMATION</t>
  </si>
  <si>
    <t>TEST CONFIGURATION</t>
  </si>
  <si>
    <r>
      <t xml:space="preserve">Certification </t>
    </r>
    <r>
      <rPr>
        <sz val="20"/>
        <color rgb="FF129012"/>
        <rFont val="Segoe UI Light"/>
        <family val="2"/>
      </rPr>
      <t>Submission Materials</t>
    </r>
  </si>
  <si>
    <r>
      <t xml:space="preserve">Certification </t>
    </r>
    <r>
      <rPr>
        <sz val="20"/>
        <color rgb="FF129012"/>
        <rFont val="Segoe UI Light"/>
        <family val="2"/>
      </rPr>
      <t>Information</t>
    </r>
  </si>
  <si>
    <t>Achievement Guide</t>
  </si>
  <si>
    <t>Hidden/Gated Feature List</t>
  </si>
  <si>
    <t>DLC List + Usage Description</t>
  </si>
  <si>
    <t>Known Issue List (XR or Feature)</t>
  </si>
  <si>
    <t>Social Media Account(s)</t>
  </si>
  <si>
    <t>UGC (User Generated Content)</t>
  </si>
  <si>
    <t>Publisher Hosted Service(s) Account(s)</t>
  </si>
  <si>
    <t>Age Ratings Certificates</t>
  </si>
  <si>
    <t>Walkthrough</t>
  </si>
  <si>
    <t>Menu Map</t>
  </si>
  <si>
    <t>User Manual</t>
  </si>
  <si>
    <t>REQUIRED</t>
  </si>
  <si>
    <t>Provided</t>
  </si>
  <si>
    <t>Not Provided</t>
  </si>
  <si>
    <t>Hidden or gated features (e.g. multiplayer enabled on level 5) and description of how to access.</t>
  </si>
  <si>
    <t xml:space="preserve">List of DLC supplied for testing along with description of how to use/find/expose within the title. </t>
  </si>
  <si>
    <t>List of Known issues with the Title; serious XR conflicts and broken or non-implemented features.</t>
  </si>
  <si>
    <t>Complete walkthrough of the game, to allow efficient completion.</t>
  </si>
  <si>
    <t>Full menu flow within title to allow efficient test planning.</t>
  </si>
  <si>
    <t>Response report from previous Cert Pass, indicating Fix/Not-Fix/Won't Fix status of items.</t>
  </si>
  <si>
    <t>OPTIONAL</t>
  </si>
  <si>
    <t>Full details of any UGC features within the title (what can be created and how it functions).</t>
  </si>
  <si>
    <t>Does your title support cheats...?</t>
  </si>
  <si>
    <t>If yes, provide a cheats list and details regarding entry/usage.</t>
  </si>
  <si>
    <t>C</t>
  </si>
  <si>
    <t>B</t>
  </si>
  <si>
    <t>A</t>
  </si>
  <si>
    <t>A1</t>
  </si>
  <si>
    <t>A2</t>
  </si>
  <si>
    <t>A3</t>
  </si>
  <si>
    <t>A5</t>
  </si>
  <si>
    <t>A6</t>
  </si>
  <si>
    <t>B1</t>
  </si>
  <si>
    <t>B2</t>
  </si>
  <si>
    <t>B3</t>
  </si>
  <si>
    <t>B4</t>
  </si>
  <si>
    <t>C1</t>
  </si>
  <si>
    <t>C2</t>
  </si>
  <si>
    <t>C3</t>
  </si>
  <si>
    <t>C4</t>
  </si>
  <si>
    <t>D</t>
  </si>
  <si>
    <t>C5</t>
  </si>
  <si>
    <t>C6</t>
  </si>
  <si>
    <t>C7</t>
  </si>
  <si>
    <t>C8</t>
  </si>
  <si>
    <t>C9</t>
  </si>
  <si>
    <t>C10</t>
  </si>
  <si>
    <t>C11</t>
  </si>
  <si>
    <t>C12</t>
  </si>
  <si>
    <t>C13</t>
  </si>
  <si>
    <t>D1</t>
  </si>
  <si>
    <t>D2</t>
  </si>
  <si>
    <t>D3</t>
  </si>
  <si>
    <t>D4</t>
  </si>
  <si>
    <t>D5</t>
  </si>
  <si>
    <t>D6</t>
  </si>
  <si>
    <t>D7</t>
  </si>
  <si>
    <t>D8</t>
  </si>
  <si>
    <t>D9</t>
  </si>
  <si>
    <t>D11</t>
  </si>
  <si>
    <t>D12</t>
  </si>
  <si>
    <t>D13</t>
  </si>
  <si>
    <t>D14</t>
  </si>
  <si>
    <t>D15</t>
  </si>
  <si>
    <t>Form Version</t>
  </si>
  <si>
    <t>XML Mapping Version</t>
  </si>
  <si>
    <t>FORM TRACKING INFO</t>
  </si>
  <si>
    <t>^ For Internal Cert Use Only ^</t>
  </si>
  <si>
    <t>^ Do Not Modify ^</t>
  </si>
  <si>
    <t>S</t>
  </si>
  <si>
    <t>S1</t>
  </si>
  <si>
    <t>S2</t>
  </si>
  <si>
    <t>S3</t>
  </si>
  <si>
    <t>S4</t>
  </si>
  <si>
    <t>S5</t>
  </si>
  <si>
    <t>S7</t>
  </si>
  <si>
    <t>S8</t>
  </si>
  <si>
    <t>S9</t>
  </si>
  <si>
    <t>S10</t>
  </si>
  <si>
    <t>S11</t>
  </si>
  <si>
    <t>S12</t>
  </si>
  <si>
    <t>S13</t>
  </si>
  <si>
    <t>S14</t>
  </si>
  <si>
    <t>S15</t>
  </si>
  <si>
    <t>S16</t>
  </si>
  <si>
    <t>S17</t>
  </si>
  <si>
    <t>S18</t>
  </si>
  <si>
    <t>S19</t>
  </si>
  <si>
    <t>S20</t>
  </si>
  <si>
    <t>Form Type</t>
  </si>
  <si>
    <t>Xbox One Full Title</t>
  </si>
  <si>
    <t>E</t>
  </si>
  <si>
    <t>CONTACT &amp; COMMUNICATION INFORMATION</t>
  </si>
  <si>
    <t>E1</t>
  </si>
  <si>
    <t>E2</t>
  </si>
  <si>
    <t>E3</t>
  </si>
  <si>
    <t>Contact Name</t>
  </si>
  <si>
    <t>Contact Email Address</t>
  </si>
  <si>
    <t>Contact Phone Number</t>
  </si>
  <si>
    <t>Test Disc Recipients</t>
  </si>
  <si>
    <t>Name of the person submitting this form, or contact that can provide additional information in relation to this submission.</t>
  </si>
  <si>
    <t>Email Address of the person submitting this form, or contact that can provide additional information in relation to this submission.</t>
  </si>
  <si>
    <t>Phone Number of the person submitting this form, or contact that can provide additional information in relation to this submission.</t>
  </si>
  <si>
    <t>Does your title support hidden, gated or unlockable components important to gameplay...?</t>
  </si>
  <si>
    <t>If yes, describe the supported 3D modes (may extend beyond explicit platform support.)</t>
  </si>
  <si>
    <t>Does your title support 3D Video modes...?</t>
  </si>
  <si>
    <t>If yes, how is that information stored/used...?</t>
  </si>
  <si>
    <t>If no, provide details on how console/user settings affect functionality.</t>
  </si>
  <si>
    <t xml:space="preserve">Does your title behave differently between different regions...? </t>
  </si>
  <si>
    <t>If yes, provide details of what title functionality is dependent, and how it is accessed?</t>
  </si>
  <si>
    <t>A7</t>
  </si>
  <si>
    <t>Product Type</t>
  </si>
  <si>
    <t>Game</t>
  </si>
  <si>
    <t>Game Demo</t>
  </si>
  <si>
    <t>A8</t>
  </si>
  <si>
    <t>A10</t>
  </si>
  <si>
    <t>A11</t>
  </si>
  <si>
    <t>A complete list of all Age Ratings and Certificates that match the distribution regions of the submitted binary.</t>
  </si>
  <si>
    <r>
      <t xml:space="preserve">If yes, what are the triggers and details for enabling these components? - Provide here in verbose form, or provide in file form via </t>
    </r>
    <r>
      <rPr>
        <b/>
        <i/>
        <sz val="8"/>
        <color rgb="FF129012"/>
        <rFont val="Segoe UI"/>
        <family val="2"/>
      </rPr>
      <t>Submission Materials</t>
    </r>
  </si>
  <si>
    <t>A12</t>
  </si>
  <si>
    <t>A13</t>
  </si>
  <si>
    <t>Provide documentation of what saves the title creates and where in the title they are created.</t>
  </si>
  <si>
    <t>Please provide BinScope logs.</t>
  </si>
  <si>
    <t>F</t>
  </si>
  <si>
    <t>F1</t>
  </si>
  <si>
    <t>Address 1 (Primary/Sign Off)</t>
  </si>
  <si>
    <t>Address 2 (Optional)</t>
  </si>
  <si>
    <t>Address 3 (Optional)</t>
  </si>
  <si>
    <t>Technicolor Poland</t>
  </si>
  <si>
    <t>Arvato Germany</t>
  </si>
  <si>
    <t>Disc Mnf.</t>
  </si>
  <si>
    <t>F2</t>
  </si>
  <si>
    <t>Site 2 (Optional)</t>
  </si>
  <si>
    <t>Site 3 (Optional)</t>
  </si>
  <si>
    <t>Site 4 (Optional)</t>
  </si>
  <si>
    <t>Site 1 (Primary)</t>
  </si>
  <si>
    <t>Durable Content</t>
  </si>
  <si>
    <t>S6</t>
  </si>
  <si>
    <t>Disc Manufacturing/Production (AR)</t>
  </si>
  <si>
    <r>
      <t xml:space="preserve">Please indicate which Authorised Replicators  you want your game code to be sent to, for disc manufacturing.
</t>
    </r>
    <r>
      <rPr>
        <b/>
        <i/>
        <sz val="8"/>
        <color rgb="FFFF0000"/>
        <rFont val="Segoe UI"/>
        <family val="2"/>
      </rPr>
      <t xml:space="preserve">NOTE: </t>
    </r>
    <r>
      <rPr>
        <i/>
        <sz val="8"/>
        <color rgb="FFFF0000"/>
        <rFont val="Segoe UI"/>
        <family val="2"/>
      </rPr>
      <t>Please Select a minimum of 1 site.</t>
    </r>
  </si>
  <si>
    <t>-- Not Applicable --</t>
  </si>
  <si>
    <r>
      <t xml:space="preserve">Please provide at least 1 mailing address for Cert Coordinators to send TEST DISCS for Publisher testing and final sign-off.
</t>
    </r>
    <r>
      <rPr>
        <b/>
        <i/>
        <sz val="8"/>
        <color rgb="FFFF0000"/>
        <rFont val="Segoe UI"/>
        <family val="2"/>
      </rPr>
      <t xml:space="preserve">NOTE: </t>
    </r>
    <r>
      <rPr>
        <i/>
        <sz val="8"/>
        <color rgb="FFFF0000"/>
        <rFont val="Segoe UI"/>
        <family val="2"/>
      </rPr>
      <t>Test Discs are considered to be high impact IP of the submitted title, owned by the submitting publisher; care and consideration should be taken when defining this contact address to ensure that test discs reach the correct recipient.</t>
    </r>
  </si>
  <si>
    <t>If yes, please provide details on which game modes the titles supports (e.g. Co-Op, Multiplayer) and the minimum and maximum players in each mode.</t>
  </si>
  <si>
    <t>If yes, please provide a description of how your title implements this feature.</t>
  </si>
  <si>
    <t>If yes, what titles, and what is the intended behaviour/functionality?</t>
  </si>
  <si>
    <t>SUPPLEMENTARY MATERIALS LIST</t>
  </si>
  <si>
    <t xml:space="preserve">  </t>
  </si>
  <si>
    <t>Does your title support Kinect Data Sharing...?</t>
  </si>
  <si>
    <r>
      <t>If yes, please provide any additional/pertinent information regarding Kinect functionality within your title, and if Kinect is '</t>
    </r>
    <r>
      <rPr>
        <b/>
        <i/>
        <sz val="8"/>
        <color rgb="FF129012"/>
        <rFont val="Segoe UI"/>
        <family val="2"/>
      </rPr>
      <t>Required</t>
    </r>
    <r>
      <rPr>
        <i/>
        <sz val="8"/>
        <color rgb="FF129012"/>
        <rFont val="Segoe UI"/>
        <family val="2"/>
      </rPr>
      <t>' or '</t>
    </r>
    <r>
      <rPr>
        <b/>
        <i/>
        <sz val="8"/>
        <color rgb="FF129012"/>
        <rFont val="Segoe UI"/>
        <family val="2"/>
      </rPr>
      <t>Optional</t>
    </r>
    <r>
      <rPr>
        <i/>
        <sz val="8"/>
        <color rgb="FF129012"/>
        <rFont val="Segoe UI"/>
        <family val="2"/>
      </rPr>
      <t>'.</t>
    </r>
  </si>
  <si>
    <t>If yes, please provide any additional/pertinent information regarding functionality for which Online connectivity is required.</t>
  </si>
  <si>
    <t>`</t>
  </si>
  <si>
    <t>Please provide information about the game's save system (recommended)...</t>
  </si>
  <si>
    <t>Full list of all 'Custom', title specific Kinect Gestures to allow for efficient testing.</t>
  </si>
  <si>
    <t>Full list of all 'Custom', title specific Voice Commands to allow for efficient testing.</t>
  </si>
  <si>
    <t>'Shared App' Companion Documentation</t>
  </si>
  <si>
    <t>Detailed information about any Shared App / Companion application, how title &amp; app interact, and if it is optional/required.</t>
  </si>
  <si>
    <t xml:space="preserve">Submission Validator Logs </t>
  </si>
  <si>
    <t>A14</t>
  </si>
  <si>
    <t>Contact Name / Email / Phone</t>
  </si>
  <si>
    <t>A15</t>
  </si>
  <si>
    <r>
      <t xml:space="preserve">A Submission Validator log file for </t>
    </r>
    <r>
      <rPr>
        <b/>
        <i/>
        <sz val="8"/>
        <color rgb="FF129012"/>
        <rFont val="Segoe UI"/>
        <family val="2"/>
      </rPr>
      <t>each</t>
    </r>
    <r>
      <rPr>
        <i/>
        <sz val="8"/>
        <color rgb="FF129012"/>
        <rFont val="Segoe UI"/>
        <family val="2"/>
      </rPr>
      <t xml:space="preserve"> XVC your are submitting.</t>
    </r>
  </si>
  <si>
    <t xml:space="preserve">Publisher owned accounts for publisher hosted services (e.g. Video Streaming, Augmented game experience) </t>
  </si>
  <si>
    <t>Does your title support player-to-player chat data over Xbox Live...?</t>
  </si>
  <si>
    <t>If yes, provide documentation of any features/areas of the title that require an Xbox Live Gold membership.</t>
  </si>
  <si>
    <t>Arvato North Carolina</t>
  </si>
  <si>
    <t>Datapulse Singapore</t>
  </si>
  <si>
    <t>Technicolor Mexico</t>
  </si>
  <si>
    <t>G</t>
  </si>
  <si>
    <t>KINECT CAPABILITIES</t>
  </si>
  <si>
    <t>If yes, provide business justification and details describing how your title utilises this feature.</t>
  </si>
  <si>
    <t>F3</t>
  </si>
  <si>
    <t>G1</t>
  </si>
  <si>
    <t>G2</t>
  </si>
  <si>
    <t>E4</t>
  </si>
  <si>
    <t>Source Sandbox ID</t>
  </si>
  <si>
    <t>If yes, do you support moderation/tear down?  Is your UGC testable?  Do you use StringServer?  Describe how your title lets users create, modify, or distribute content.</t>
  </si>
  <si>
    <t>Does your title support features that are available to Xbox Live Gold Membership only...?</t>
  </si>
  <si>
    <t>Response Report</t>
  </si>
  <si>
    <t>The user manual, for reference purpose.</t>
  </si>
  <si>
    <t>Smartglass Experience Documentation</t>
  </si>
  <si>
    <t>Distribution Method</t>
  </si>
  <si>
    <t>A9</t>
  </si>
  <si>
    <t>Distro Type</t>
  </si>
  <si>
    <t>Profile Data</t>
  </si>
  <si>
    <t>Extracted profile data (via XbStorage), containing game progress, that allows access to all areas of the title (Full access/completion profile). This will be in XML format.</t>
  </si>
  <si>
    <r>
      <t xml:space="preserve">File Name </t>
    </r>
    <r>
      <rPr>
        <i/>
        <sz val="8"/>
        <color rgb="FF6B6B6B"/>
        <rFont val="Segoe UI"/>
        <family val="2"/>
      </rPr>
      <t xml:space="preserve">and/or </t>
    </r>
    <r>
      <rPr>
        <b/>
        <i/>
        <sz val="8"/>
        <color rgb="FF6B6B6B"/>
        <rFont val="Segoe UI"/>
        <family val="2"/>
      </rPr>
      <t>Comments &gt;</t>
    </r>
  </si>
  <si>
    <t>Digital Only</t>
  </si>
  <si>
    <t>Does your title support or require the use of a specific peripheral...?</t>
  </si>
  <si>
    <t>Retail &amp; Digital</t>
  </si>
  <si>
    <t>Companion/Hub App</t>
  </si>
  <si>
    <r>
      <t xml:space="preserve">Does your title support Kinect...? </t>
    </r>
    <r>
      <rPr>
        <sz val="10"/>
        <color rgb="FF6B6B6B"/>
        <rFont val="Segoe UI"/>
        <family val="2"/>
      </rPr>
      <t>(Beyond compulsory platform commands)</t>
    </r>
  </si>
  <si>
    <t>Does your title support variable or limited content availability...?</t>
  </si>
  <si>
    <t>If yes, provide documentation that describes the availability of application content (i.e. Xbox Live events, streaming, programming, tournaments, on demand, etc.)</t>
  </si>
  <si>
    <r>
      <t>Does your title support cross product/platform compatibility...?</t>
    </r>
    <r>
      <rPr>
        <sz val="10"/>
        <color rgb="FF6B6B6B"/>
        <rFont val="Segoe UI"/>
        <family val="2"/>
      </rPr>
      <t xml:space="preserve"> (Excluding Companion Apps)</t>
    </r>
  </si>
  <si>
    <t>Is saved data utilised from, or compatible with, another title...?</t>
  </si>
  <si>
    <t>A16</t>
  </si>
  <si>
    <t>Disc Format</t>
  </si>
  <si>
    <r>
      <t xml:space="preserve">Please provide the </t>
    </r>
    <r>
      <rPr>
        <b/>
        <i/>
        <sz val="8"/>
        <color rgb="FF129012"/>
        <rFont val="Segoe UI"/>
        <family val="2"/>
      </rPr>
      <t>exact size</t>
    </r>
    <r>
      <rPr>
        <i/>
        <sz val="8"/>
        <color rgb="FF129012"/>
        <rFont val="Segoe UI"/>
        <family val="2"/>
      </rPr>
      <t xml:space="preserve"> of your .XVC package in </t>
    </r>
    <r>
      <rPr>
        <b/>
        <i/>
        <sz val="8"/>
        <color rgb="FF129012"/>
        <rFont val="Segoe UI"/>
        <family val="2"/>
      </rPr>
      <t>Bytes</t>
    </r>
  </si>
  <si>
    <t>Size in Bytes</t>
  </si>
  <si>
    <t>If yes, can the title be played across multiple platforms or products (e.g. PC to Xbox). What products and how do they behave?</t>
  </si>
  <si>
    <r>
      <t xml:space="preserve">If yes, provide details of peripheral support, and whether it is </t>
    </r>
    <r>
      <rPr>
        <b/>
        <i/>
        <sz val="8"/>
        <color rgb="FF129012"/>
        <rFont val="Segoe UI"/>
        <family val="2"/>
      </rPr>
      <t>'required'</t>
    </r>
    <r>
      <rPr>
        <i/>
        <sz val="8"/>
        <color rgb="FF129012"/>
        <rFont val="Segoe UI"/>
        <family val="2"/>
      </rPr>
      <t xml:space="preserve"> or simply supported. Please contact your RM regarding the supply of peripherals to Cert for testing.</t>
    </r>
  </si>
  <si>
    <t>Does your title collect Customer Information...?</t>
  </si>
  <si>
    <t>H</t>
  </si>
  <si>
    <t>H1</t>
  </si>
  <si>
    <t>H2</t>
  </si>
  <si>
    <t>H3</t>
  </si>
  <si>
    <t>DISTRIBUTION REGION(s) &amp; LANGUAGE(s)</t>
  </si>
  <si>
    <t>Distribution/Sales Regions</t>
  </si>
  <si>
    <t>Please indicate the distribution/sales regions for where you intend to release your title (E.g. Europe, North America, Japan).</t>
  </si>
  <si>
    <t>Supported Languages/Locales</t>
  </si>
  <si>
    <t>Does your title support Game DVR and/or Game Clip playback...?</t>
  </si>
  <si>
    <t>ADK/XDK Version + QFE Version</t>
  </si>
  <si>
    <t>Does your title support Social Media integration...?</t>
  </si>
  <si>
    <r>
      <t xml:space="preserve">If yes, please provide any additional/pertinent information below. Please also see </t>
    </r>
    <r>
      <rPr>
        <b/>
        <i/>
        <sz val="8"/>
        <color rgb="FF129012"/>
        <rFont val="Segoe UI"/>
        <family val="2"/>
      </rPr>
      <t>Submission Materials</t>
    </r>
  </si>
  <si>
    <t>Publisher owned Developer accounts for Social Media site integration (e.g. Popular social media sites). Please provide 2x accounts for each service supported.</t>
  </si>
  <si>
    <t>Publisher Hosted Service(s) Documentation + IP Addresses + NSAL List.</t>
  </si>
  <si>
    <r>
      <t xml:space="preserve">If yes, provide a list of DLC that has been provided for testing and where to find/use these in game. Please provide x1 item of content, for each content type your title supports, along with the following details for each item:
     </t>
    </r>
    <r>
      <rPr>
        <i/>
        <sz val="8"/>
        <color theme="4"/>
        <rFont val="Segoe UI"/>
        <family val="2"/>
      </rPr>
      <t xml:space="preserve">• The </t>
    </r>
    <r>
      <rPr>
        <b/>
        <i/>
        <sz val="8"/>
        <color theme="4"/>
        <rFont val="Segoe UI"/>
        <family val="2"/>
      </rPr>
      <t>Product ID</t>
    </r>
    <r>
      <rPr>
        <i/>
        <sz val="8"/>
        <color theme="4"/>
        <rFont val="Segoe UI"/>
        <family val="2"/>
      </rPr>
      <t xml:space="preserve">
     • The </t>
    </r>
    <r>
      <rPr>
        <b/>
        <i/>
        <sz val="8"/>
        <color theme="4"/>
        <rFont val="Segoe UI"/>
        <family val="2"/>
      </rPr>
      <t>Product Instance</t>
    </r>
    <r>
      <rPr>
        <i/>
        <sz val="8"/>
        <color theme="4"/>
        <rFont val="Segoe UI"/>
        <family val="2"/>
      </rPr>
      <t xml:space="preserve">
     • The </t>
    </r>
    <r>
      <rPr>
        <b/>
        <i/>
        <sz val="8"/>
        <color theme="4"/>
        <rFont val="Segoe UI"/>
        <family val="2"/>
      </rPr>
      <t>Cert Sandbox</t>
    </r>
    <r>
      <rPr>
        <i/>
        <sz val="8"/>
        <color theme="4"/>
        <rFont val="Segoe UI"/>
        <family val="2"/>
      </rPr>
      <t xml:space="preserve"> where the content is propped to.
</t>
    </r>
    <r>
      <rPr>
        <b/>
        <i/>
        <sz val="8"/>
        <color rgb="FF129012"/>
        <rFont val="Segoe UI"/>
        <family val="2"/>
      </rPr>
      <t>Note:</t>
    </r>
    <r>
      <rPr>
        <i/>
        <sz val="8"/>
        <color rgb="FF129012"/>
        <rFont val="Segoe UI"/>
        <family val="2"/>
      </rPr>
      <t xml:space="preserve"> It is not required that you list all of your title’s content, but you should provide a baseline representation of all types of downloadable content used by the title.</t>
    </r>
  </si>
  <si>
    <r>
      <t>Does your title support content which is geo-fenced...?</t>
    </r>
    <r>
      <rPr>
        <sz val="10"/>
        <color theme="9" tint="-0.249977111117893"/>
        <rFont val="Segoe UI"/>
        <family val="2"/>
      </rPr>
      <t xml:space="preserve"> (Primarily, Media Apps)</t>
    </r>
  </si>
  <si>
    <r>
      <t xml:space="preserve">Detailed information about non-Xbox Live publisher hosted services, what each service does and the </t>
    </r>
    <r>
      <rPr>
        <b/>
        <i/>
        <sz val="8"/>
        <color rgb="FF129012"/>
        <rFont val="Segoe UI"/>
        <family val="2"/>
      </rPr>
      <t xml:space="preserve">IP Address(es) </t>
    </r>
    <r>
      <rPr>
        <i/>
        <sz val="8"/>
        <color rgb="FF129012"/>
        <rFont val="Segoe UI"/>
        <family val="2"/>
      </rPr>
      <t>of each service and a valid NSAL list.</t>
    </r>
  </si>
  <si>
    <t>Release Version</t>
  </si>
  <si>
    <t>I</t>
  </si>
  <si>
    <t>Download Size</t>
  </si>
  <si>
    <t>Size in MB</t>
  </si>
  <si>
    <t>CU Type</t>
  </si>
  <si>
    <t>Bug Fixes</t>
  </si>
  <si>
    <t>New Features</t>
  </si>
  <si>
    <t>Content Update Type &amp; Description of Changes</t>
  </si>
  <si>
    <r>
      <t>BinScope Logs</t>
    </r>
    <r>
      <rPr>
        <b/>
        <sz val="10"/>
        <color theme="9" tint="-0.249977111117893"/>
        <rFont val="Segoe UI"/>
        <family val="2"/>
      </rPr>
      <t xml:space="preserve"> </t>
    </r>
    <r>
      <rPr>
        <sz val="10"/>
        <color theme="9" tint="-0.249977111117893"/>
        <rFont val="Segoe UI"/>
        <family val="2"/>
      </rPr>
      <t>(Shared Resource App Using C/C++)</t>
    </r>
  </si>
  <si>
    <t>I1</t>
  </si>
  <si>
    <t>I2</t>
  </si>
  <si>
    <r>
      <t>Do you intend to Manufacture Discs using this CU</t>
    </r>
    <r>
      <rPr>
        <b/>
        <sz val="10"/>
        <color rgb="FF6B6B6B"/>
        <rFont val="Segoe UI"/>
        <family val="2"/>
      </rPr>
      <t xml:space="preserve">...? </t>
    </r>
  </si>
  <si>
    <t>I3</t>
  </si>
  <si>
    <t>Content Update</t>
  </si>
  <si>
    <r>
      <t xml:space="preserve">Please provide the </t>
    </r>
    <r>
      <rPr>
        <b/>
        <i/>
        <sz val="8"/>
        <color rgb="FF129012"/>
        <rFont val="Segoe UI"/>
        <family val="2"/>
      </rPr>
      <t>Download Size</t>
    </r>
    <r>
      <rPr>
        <i/>
        <sz val="8"/>
        <color rgb="FF129012"/>
        <rFont val="Segoe UI"/>
        <family val="2"/>
      </rPr>
      <t xml:space="preserve"> of the CU</t>
    </r>
  </si>
  <si>
    <t>If yes, provide business reason and any additional, pertinent information.</t>
  </si>
  <si>
    <t>B5</t>
  </si>
  <si>
    <t>Requested RFC Date</t>
  </si>
  <si>
    <t>Publish Info</t>
  </si>
  <si>
    <t>Add New</t>
  </si>
  <si>
    <t>Modify Existing</t>
  </si>
  <si>
    <t>No Changes</t>
  </si>
  <si>
    <t>Remove</t>
  </si>
  <si>
    <t>Final (Internal Beta)</t>
  </si>
  <si>
    <t>Final (External Beta)</t>
  </si>
  <si>
    <t>Kiosk Demo</t>
  </si>
  <si>
    <t>P</t>
  </si>
  <si>
    <t>P1</t>
  </si>
  <si>
    <t>Ratings</t>
  </si>
  <si>
    <t>Please provide details on the changes to your product ratings with this submission.</t>
  </si>
  <si>
    <t>P2</t>
  </si>
  <si>
    <t>Regions</t>
  </si>
  <si>
    <t>Please provide details on the changes to the release regions for your product with this submission.</t>
  </si>
  <si>
    <t>P3</t>
  </si>
  <si>
    <t>Other Catalog Metadata</t>
  </si>
  <si>
    <t>Please provide details on the changes to other metadata for your product (e.g. Marketing Copy, Artwork, etc.) with this submission.</t>
  </si>
  <si>
    <t>P4</t>
  </si>
  <si>
    <t>Service Config Changes</t>
  </si>
  <si>
    <t>P5</t>
  </si>
  <si>
    <t>Please provide details on any DLC dependency that this submission requires.</t>
  </si>
  <si>
    <t>A18</t>
  </si>
  <si>
    <t>Product ID</t>
  </si>
  <si>
    <t>Service Config. ID (SCID)</t>
  </si>
  <si>
    <r>
      <t xml:space="preserve">Does your title utilise the </t>
    </r>
    <r>
      <rPr>
        <b/>
        <i/>
        <sz val="10"/>
        <color rgb="FF6B6B6B"/>
        <rFont val="Segoe UI"/>
        <family val="2"/>
      </rPr>
      <t>"Expressions"</t>
    </r>
    <r>
      <rPr>
        <b/>
        <sz val="10"/>
        <color rgb="FF6B6B6B"/>
        <rFont val="Segoe UI"/>
        <family val="2"/>
      </rPr>
      <t xml:space="preserve"> feature of Kinect</t>
    </r>
    <r>
      <rPr>
        <sz val="10"/>
        <color rgb="FF6B6B6B"/>
        <rFont val="Segoe UI"/>
        <family val="2"/>
      </rPr>
      <t xml:space="preserve"> -- </t>
    </r>
    <r>
      <rPr>
        <b/>
        <i/>
        <sz val="10"/>
        <color theme="3" tint="0.39997558519241921"/>
        <rFont val="Segoe UI"/>
        <family val="2"/>
      </rPr>
      <t>kinectExpressions</t>
    </r>
    <r>
      <rPr>
        <sz val="10"/>
        <color rgb="FF6B6B6B"/>
        <rFont val="Segoe UI"/>
        <family val="2"/>
      </rPr>
      <t xml:space="preserve"> </t>
    </r>
    <r>
      <rPr>
        <b/>
        <sz val="10"/>
        <color rgb="FF6B6B6B"/>
        <rFont val="Segoe UI"/>
        <family val="2"/>
      </rPr>
      <t xml:space="preserve">...? </t>
    </r>
  </si>
  <si>
    <r>
      <t>Does your title use any of the following streams: IR, RGB, Depth or BodyIndex</t>
    </r>
    <r>
      <rPr>
        <sz val="10"/>
        <color rgb="FF6B6B6B"/>
        <rFont val="Segoe UI"/>
        <family val="2"/>
      </rPr>
      <t xml:space="preserve"> -- </t>
    </r>
    <r>
      <rPr>
        <b/>
        <i/>
        <sz val="10"/>
        <color theme="3" tint="0.39997558519241921"/>
        <rFont val="Segoe UI"/>
        <family val="2"/>
      </rPr>
      <t>kinectVision</t>
    </r>
    <r>
      <rPr>
        <b/>
        <sz val="10"/>
        <color rgb="FF6B6B6B"/>
        <rFont val="Segoe UI"/>
        <family val="2"/>
      </rPr>
      <t>...?</t>
    </r>
  </si>
  <si>
    <r>
      <t>Does your title utilise the "</t>
    </r>
    <r>
      <rPr>
        <b/>
        <i/>
        <sz val="10"/>
        <color rgb="FF6B6B6B"/>
        <rFont val="Segoe UI"/>
        <family val="2"/>
      </rPr>
      <t>HD/Face Tracking"</t>
    </r>
    <r>
      <rPr>
        <b/>
        <sz val="10"/>
        <color rgb="FF6B6B6B"/>
        <rFont val="Segoe UI"/>
        <family val="2"/>
      </rPr>
      <t xml:space="preserve"> features of Kinect</t>
    </r>
    <r>
      <rPr>
        <sz val="10"/>
        <color rgb="FF6B6B6B"/>
        <rFont val="Segoe UI"/>
        <family val="2"/>
      </rPr>
      <t xml:space="preserve"> -- </t>
    </r>
    <r>
      <rPr>
        <b/>
        <i/>
        <sz val="10"/>
        <color theme="3" tint="0.39997558519241921"/>
        <rFont val="Segoe UI"/>
        <family val="2"/>
      </rPr>
      <t>kinectFace</t>
    </r>
    <r>
      <rPr>
        <sz val="10"/>
        <color rgb="FF6B6B6B"/>
        <rFont val="Segoe UI"/>
        <family val="2"/>
      </rPr>
      <t xml:space="preserve"> </t>
    </r>
    <r>
      <rPr>
        <b/>
        <sz val="10"/>
        <color rgb="FF6B6B6B"/>
        <rFont val="Segoe UI"/>
        <family val="2"/>
      </rPr>
      <t xml:space="preserve">...? </t>
    </r>
  </si>
  <si>
    <r>
      <t>Does your title utilise the "</t>
    </r>
    <r>
      <rPr>
        <b/>
        <i/>
        <sz val="10"/>
        <color rgb="FF6B6B6B"/>
        <rFont val="Segoe UI"/>
        <family val="2"/>
      </rPr>
      <t>Audio (Mic)/Chat</t>
    </r>
    <r>
      <rPr>
        <b/>
        <sz val="10"/>
        <color rgb="FF6B6B6B"/>
        <rFont val="Segoe UI"/>
        <family val="2"/>
      </rPr>
      <t>" features of Kinect</t>
    </r>
    <r>
      <rPr>
        <sz val="10"/>
        <color rgb="FF6B6B6B"/>
        <rFont val="Segoe UI"/>
        <family val="2"/>
      </rPr>
      <t xml:space="preserve"> -- </t>
    </r>
    <r>
      <rPr>
        <b/>
        <i/>
        <sz val="10"/>
        <color theme="3" tint="0.39997558519241921"/>
        <rFont val="Segoe UI"/>
        <family val="2"/>
      </rPr>
      <t>kinectAudio</t>
    </r>
    <r>
      <rPr>
        <b/>
        <i/>
        <sz val="10"/>
        <color theme="3" tint="0.39997558519241921"/>
        <rFont val="Segoe UI"/>
        <family val="2"/>
      </rPr>
      <t>/</t>
    </r>
    <r>
      <rPr>
        <b/>
        <i/>
        <sz val="10"/>
        <color theme="3" tint="0.39997558519241921"/>
        <rFont val="Segoe UI"/>
        <family val="2"/>
      </rPr>
      <t>kinectGamechat</t>
    </r>
    <r>
      <rPr>
        <b/>
        <sz val="10"/>
        <color rgb="FF6B6B6B"/>
        <rFont val="Segoe UI"/>
        <family val="2"/>
      </rPr>
      <t xml:space="preserve">...? </t>
    </r>
  </si>
  <si>
    <t>TEST DISCS &amp; MANUFACTURING (Retail/Disc Only)</t>
  </si>
  <si>
    <t>CONTENT UPDATE (CUs Only)</t>
  </si>
  <si>
    <t>Site 5 (Optional)</t>
  </si>
  <si>
    <t>Language Supp.</t>
  </si>
  <si>
    <t>Danish</t>
  </si>
  <si>
    <t>Dutch</t>
  </si>
  <si>
    <t>Finnish</t>
  </si>
  <si>
    <t>Japanese</t>
  </si>
  <si>
    <t>Korean</t>
  </si>
  <si>
    <t>Norwegian</t>
  </si>
  <si>
    <t>Polish</t>
  </si>
  <si>
    <t>Portuguese</t>
  </si>
  <si>
    <t xml:space="preserve">Russian </t>
  </si>
  <si>
    <t>Swedish</t>
  </si>
  <si>
    <t>Turkish</t>
  </si>
  <si>
    <t>Additional Content Dependency ...?</t>
  </si>
  <si>
    <t>Voice Command List (VUI) - Non-Standard Commands</t>
  </si>
  <si>
    <t>Multiplayer Input</t>
  </si>
  <si>
    <t>Controller Only</t>
  </si>
  <si>
    <t>Kinect Only</t>
  </si>
  <si>
    <t>Player #</t>
  </si>
  <si>
    <t>Does your title support more than one player on the same console, or via Xbox Live...?</t>
  </si>
  <si>
    <t>Single Console
 Multiplayer</t>
  </si>
  <si>
    <r>
      <rPr>
        <b/>
        <sz val="10"/>
        <color rgb="FF129012"/>
        <rFont val="Segoe UI"/>
        <family val="2"/>
      </rPr>
      <t xml:space="preserve">Single Console Multiplayer </t>
    </r>
    <r>
      <rPr>
        <b/>
        <sz val="10"/>
        <color rgb="FF6B6B6B"/>
        <rFont val="Segoe UI"/>
        <family val="2"/>
      </rPr>
      <t>Support ...</t>
    </r>
  </si>
  <si>
    <t>Min. Players Per Console</t>
  </si>
  <si>
    <t>Max. Players Per Console</t>
  </si>
  <si>
    <t>Supported Input Type</t>
  </si>
  <si>
    <r>
      <rPr>
        <b/>
        <sz val="10"/>
        <color rgb="FF129012"/>
        <rFont val="Segoe UI"/>
        <family val="2"/>
      </rPr>
      <t xml:space="preserve">Single Console Co-Op </t>
    </r>
    <r>
      <rPr>
        <b/>
        <sz val="10"/>
        <color rgb="FF6B6B6B"/>
        <rFont val="Segoe UI"/>
        <family val="2"/>
      </rPr>
      <t>Support ...</t>
    </r>
  </si>
  <si>
    <t>Min. Number of Players Per Console</t>
  </si>
  <si>
    <t>Max. Number of Players Per Console</t>
  </si>
  <si>
    <t>Xbox Live 
Multiplayer</t>
  </si>
  <si>
    <r>
      <rPr>
        <b/>
        <sz val="10"/>
        <color rgb="FF129012"/>
        <rFont val="Segoe UI"/>
        <family val="2"/>
      </rPr>
      <t xml:space="preserve">Xbox Live Multiplayer </t>
    </r>
    <r>
      <rPr>
        <b/>
        <sz val="10"/>
        <color rgb="FF6B6B6B"/>
        <rFont val="Segoe UI"/>
        <family val="2"/>
      </rPr>
      <t>Support ...</t>
    </r>
  </si>
  <si>
    <t>Min. Players Per Session</t>
  </si>
  <si>
    <t>Max. Players Per Session</t>
  </si>
  <si>
    <t>Min. Consoles Per Session</t>
  </si>
  <si>
    <t>Max. Consoles Per Session</t>
  </si>
  <si>
    <r>
      <rPr>
        <b/>
        <sz val="10"/>
        <color rgb="FF129012"/>
        <rFont val="Segoe UI"/>
        <family val="2"/>
      </rPr>
      <t>Xbox Live Co-Op</t>
    </r>
    <r>
      <rPr>
        <b/>
        <sz val="10"/>
        <color rgb="FF6B6B6B"/>
        <rFont val="Segoe UI"/>
        <family val="2"/>
      </rPr>
      <t xml:space="preserve"> Support ...</t>
    </r>
  </si>
  <si>
    <t>Controller+Kinect</t>
  </si>
  <si>
    <t>Response Excl.</t>
  </si>
  <si>
    <t>- Select Item -</t>
  </si>
  <si>
    <t>- Select # -</t>
  </si>
  <si>
    <t>English - Australia (EN-AU)</t>
  </si>
  <si>
    <t>English - Canada (EN-CA)</t>
  </si>
  <si>
    <t>English - Great Britain (EN-GB)</t>
  </si>
  <si>
    <t>English - United States (EN-US)</t>
  </si>
  <si>
    <t>French - Canada (FR-CA)</t>
  </si>
  <si>
    <t>French - France (FR-FR)</t>
  </si>
  <si>
    <t>German - Germany (DE-DE)</t>
  </si>
  <si>
    <t>Italian - Italy (IT-IT)</t>
  </si>
  <si>
    <t>Spanish - Spain (ES-ES)</t>
  </si>
  <si>
    <t>Portuguese - Brazil (PT-BR)</t>
  </si>
  <si>
    <t>Common Langs</t>
  </si>
  <si>
    <t>Add. Langs</t>
  </si>
  <si>
    <t>Chinese (Simplified)</t>
  </si>
  <si>
    <t>Chinese (Traditional)</t>
  </si>
  <si>
    <t>Does your title support VUI...?</t>
  </si>
  <si>
    <t>-- Add Supported Language --</t>
  </si>
  <si>
    <t>VUI Language Support</t>
  </si>
  <si>
    <t>VUI 
Support</t>
  </si>
  <si>
    <t>Audio &amp; Text
Support</t>
  </si>
  <si>
    <t>Audio/Text Language Support</t>
  </si>
  <si>
    <r>
      <t xml:space="preserve">Please provide a full list of languages that are actively supported in </t>
    </r>
    <r>
      <rPr>
        <b/>
        <i/>
        <sz val="8"/>
        <color rgb="FF129012"/>
        <rFont val="Segoe UI"/>
        <family val="2"/>
      </rPr>
      <t xml:space="preserve">this build/submission </t>
    </r>
    <r>
      <rPr>
        <i/>
        <sz val="8"/>
        <color rgb="FF129012"/>
        <rFont val="Segoe UI"/>
        <family val="2"/>
      </rPr>
      <t>of your title.</t>
    </r>
  </si>
  <si>
    <t>English</t>
  </si>
  <si>
    <t>French</t>
  </si>
  <si>
    <t>German</t>
  </si>
  <si>
    <t>Italian</t>
  </si>
  <si>
    <t>Spanish</t>
  </si>
  <si>
    <t>Game Text Only</t>
  </si>
  <si>
    <t>-- Select Support Level --</t>
  </si>
  <si>
    <t></t>
  </si>
  <si>
    <t>Other Language(s):</t>
  </si>
  <si>
    <r>
      <t xml:space="preserve">Is Online connectivity </t>
    </r>
    <r>
      <rPr>
        <b/>
        <sz val="10"/>
        <color theme="9"/>
        <rFont val="Segoe UI"/>
        <family val="2"/>
      </rPr>
      <t>"</t>
    </r>
    <r>
      <rPr>
        <b/>
        <sz val="10"/>
        <color rgb="FF6B6B6B"/>
        <rFont val="Segoe UI"/>
        <family val="2"/>
      </rPr>
      <t>Required</t>
    </r>
    <r>
      <rPr>
        <b/>
        <sz val="10"/>
        <color theme="9"/>
        <rFont val="Segoe UI"/>
        <family val="2"/>
      </rPr>
      <t>"</t>
    </r>
    <r>
      <rPr>
        <b/>
        <sz val="10"/>
        <color rgb="FF6B6B6B"/>
        <rFont val="Segoe UI"/>
        <family val="2"/>
      </rPr>
      <t>...?</t>
    </r>
  </si>
  <si>
    <t>A19</t>
  </si>
  <si>
    <t>OSType</t>
  </si>
  <si>
    <t>ERA</t>
  </si>
  <si>
    <t>SRA</t>
  </si>
  <si>
    <t>OS Mode</t>
  </si>
  <si>
    <t>Does your title support Peer-to-Peer transfer of content/items between users...?</t>
  </si>
  <si>
    <t>Website</t>
  </si>
  <si>
    <t>Hub App</t>
  </si>
  <si>
    <t>Smartglass</t>
  </si>
  <si>
    <t>Other</t>
  </si>
  <si>
    <t>Does your title interact with, or rely upon, an application not included with this submission...?</t>
  </si>
  <si>
    <t>D10</t>
  </si>
  <si>
    <t>Retail Only</t>
  </si>
  <si>
    <t>Note(s):</t>
  </si>
  <si>
    <t>Enter_Notes_Here_If_Applicable</t>
  </si>
  <si>
    <t>S21</t>
  </si>
  <si>
    <t>A20</t>
  </si>
  <si>
    <t>A21</t>
  </si>
  <si>
    <t>&gt;&gt;</t>
  </si>
  <si>
    <r>
      <rPr>
        <b/>
        <sz val="12"/>
        <color theme="0"/>
        <rFont val="Segoe UI"/>
        <family val="2"/>
      </rPr>
      <t>Next Form</t>
    </r>
    <r>
      <rPr>
        <sz val="12"/>
        <color theme="0"/>
        <rFont val="Segoe UI"/>
        <family val="2"/>
      </rPr>
      <t>: Submission Materials</t>
    </r>
  </si>
  <si>
    <t>PUBLISHING INFORMATION</t>
  </si>
  <si>
    <r>
      <rPr>
        <b/>
        <sz val="12"/>
        <color theme="0"/>
        <rFont val="Segoe UI"/>
        <family val="2"/>
      </rPr>
      <t>Next Form</t>
    </r>
    <r>
      <rPr>
        <sz val="12"/>
        <color theme="0"/>
        <rFont val="Segoe UI"/>
        <family val="2"/>
      </rPr>
      <t>: Publishing Info</t>
    </r>
  </si>
  <si>
    <t>Please provide details on any service config changes that will be copied over from the Source Sandbox ID (See A9 on "Submission Info" Tab)</t>
  </si>
  <si>
    <t>Publishing Information</t>
  </si>
  <si>
    <t>EKB File Name</t>
  </si>
  <si>
    <t>XVC File Name (Binary)</t>
  </si>
  <si>
    <r>
      <t xml:space="preserve">CU Change List / Documentation </t>
    </r>
    <r>
      <rPr>
        <sz val="10"/>
        <color rgb="FF6B6B6B"/>
        <rFont val="Segoe UI"/>
        <family val="2"/>
      </rPr>
      <t>(Extended Information)</t>
    </r>
  </si>
  <si>
    <t>Detailed information about any Smartglass experience the title supports.</t>
  </si>
  <si>
    <t>^ Please use this section to list changes since your last submission ^</t>
  </si>
  <si>
    <t>A17</t>
  </si>
  <si>
    <t>Recovery Version Tested</t>
  </si>
  <si>
    <t>Product Name</t>
  </si>
  <si>
    <t>Submission Type</t>
  </si>
  <si>
    <t>Initial/Base Release</t>
  </si>
  <si>
    <t>Release Type</t>
  </si>
  <si>
    <t>Signiant Media Shuttle Path</t>
  </si>
  <si>
    <t>Binary ID (for Update)</t>
  </si>
  <si>
    <t>C14</t>
  </si>
  <si>
    <t>Does your title support Cross-SKU Multiplayer ...?</t>
  </si>
  <si>
    <t>Does your title support TMS/++ (Global Title Storage) ...?</t>
  </si>
  <si>
    <r>
      <t>If Yes, please provide a full list of VUI languages supported by the title being submitted for test (</t>
    </r>
    <r>
      <rPr>
        <b/>
        <i/>
        <sz val="8"/>
        <color rgb="FF0070C0"/>
        <rFont val="Segoe UI"/>
        <family val="2"/>
      </rPr>
      <t>this build/submission only</t>
    </r>
    <r>
      <rPr>
        <i/>
        <sz val="8"/>
        <color rgb="FF129012"/>
        <rFont val="Segoe UI"/>
        <family val="2"/>
      </rPr>
      <t>).</t>
    </r>
  </si>
  <si>
    <r>
      <t>Please provide a full list of languages supported by the title being submitted for test (</t>
    </r>
    <r>
      <rPr>
        <b/>
        <i/>
        <sz val="8"/>
        <color rgb="FF0070C0"/>
        <rFont val="Segoe UI"/>
        <family val="2"/>
      </rPr>
      <t>this build/submission only</t>
    </r>
    <r>
      <rPr>
        <i/>
        <sz val="8"/>
        <color rgb="FF129012"/>
        <rFont val="Segoe UI"/>
        <family val="2"/>
      </rPr>
      <t>), and indicate the level of support provided.</t>
    </r>
  </si>
  <si>
    <t>Please_Enter_Any_Additional_Language_Support_Information_Here</t>
  </si>
  <si>
    <t>Add_Information_Here</t>
  </si>
  <si>
    <t>Game Audio &amp; Game Text</t>
  </si>
  <si>
    <t>Playthrough Time</t>
  </si>
  <si>
    <t>N/A</t>
  </si>
  <si>
    <t>~10 Hours</t>
  </si>
  <si>
    <t>~5 Hours</t>
  </si>
  <si>
    <t>~20 Hours</t>
  </si>
  <si>
    <t>~25 Hours</t>
  </si>
  <si>
    <t>~30 Hours</t>
  </si>
  <si>
    <t>~35 Hours</t>
  </si>
  <si>
    <t>~40 Hours</t>
  </si>
  <si>
    <t>A22</t>
  </si>
  <si>
    <t>~50+ Hours</t>
  </si>
  <si>
    <t>~1-5 Hours</t>
  </si>
  <si>
    <t>If you have additional documentation that you wish to provide (in addition to Completing "I2" on Submission Info Tab), please do so here:</t>
  </si>
  <si>
    <r>
      <t xml:space="preserve">  Est. Min. Playthrough - </t>
    </r>
    <r>
      <rPr>
        <sz val="9"/>
        <color rgb="FF129012"/>
        <rFont val="Segoe UI"/>
        <family val="2"/>
      </rPr>
      <t>Game Only</t>
    </r>
  </si>
  <si>
    <t>A4</t>
  </si>
  <si>
    <t>Gesture List (NUI)</t>
  </si>
  <si>
    <t>-Yes-</t>
  </si>
  <si>
    <t>-No-</t>
  </si>
  <si>
    <t>If yes, please describe the reason for geo-fencing and confirm that you have provided access to the Certification Lab IP range.</t>
  </si>
  <si>
    <t>Please provide a list of all achievements, associated Gamerscore and description of trigger point (Inc. Secret Achievements).</t>
  </si>
  <si>
    <t>If yes, please provide a detailed list of which SKUs play together, and those that do not.</t>
  </si>
  <si>
    <t>Arvato Ireland</t>
  </si>
  <si>
    <t>Memory Tech Japan</t>
  </si>
  <si>
    <t>Bugs + Features</t>
  </si>
  <si>
    <t>Ratings Only</t>
  </si>
  <si>
    <t>Please describe behavioural and/or feature changes and how to verify these. For a change in ratings, please provide a reason. Please use "Submission Materials" if providing extended information.</t>
  </si>
  <si>
    <t>Rimo Brazil</t>
  </si>
  <si>
    <t>v1.07b - 25/09/2014</t>
  </si>
  <si>
    <t>20140925-1.07b</t>
  </si>
  <si>
    <t>Cinram USA</t>
  </si>
  <si>
    <t xml:space="preserve">Peter Lu &amp; Lea Schönfelder  </t>
  </si>
  <si>
    <t>Perfect Woman</t>
  </si>
  <si>
    <t>f3530100-c251-40ff-9d13-078c4a0a3432</t>
  </si>
  <si>
    <t>4d844a97-d2e7-4093-9f06-1a55eb004f1a</t>
  </si>
  <si>
    <t>4A0A3432</t>
  </si>
  <si>
    <t>Default</t>
  </si>
  <si>
    <t>PRFW.0</t>
  </si>
  <si>
    <t>Kinect is REQUIRED for all functionality in the game.</t>
  </si>
  <si>
    <t>The ttile saves which characters have been unlocked. Saving is done right when your character passes away in the game.</t>
  </si>
  <si>
    <t>Depth, Color and BodyIndex streams are currently being accessed for features that are currently disabled in the game. BodyFrame is being used for skeletal tracking as the primary input of the game..</t>
  </si>
  <si>
    <t>Peter Lu</t>
  </si>
  <si>
    <t>peter@perfectwomangame.com</t>
  </si>
  <si>
    <t>Europe. North America</t>
  </si>
  <si>
    <t>Not Applicable</t>
  </si>
  <si>
    <t>achievement_guide_8_11_2015.txt</t>
  </si>
  <si>
    <t>perfectwoman_allunlocked_save_8_11_2015</t>
  </si>
  <si>
    <t>Home&gt;Certification&gt;Perfect_Woman_2015_08_10</t>
  </si>
  <si>
    <t>July</t>
  </si>
  <si>
    <t>Playing through the game will unlock new characters. One character for each play through (for a total of 7). Xbstorage xml for all characters unlocked is provided in supplementary materials.</t>
  </si>
  <si>
    <t xml:space="preserve"> June 2015, 6.2.12999.0</t>
  </si>
  <si>
    <t>Validator_PeterLuandLeaSchoenfelder.PerfectWoman_1.0.0.0_neutral__jng14349e832y</t>
  </si>
  <si>
    <t>Not complete / Not provided for Optional Certification</t>
  </si>
  <si>
    <t>1.0.0.0</t>
  </si>
  <si>
    <t>PeterLuandLeaSchoenfelder.PerfectWoman_1.0.0.0_neutral__jng14349e832y</t>
  </si>
  <si>
    <t>PeterLuandLeaSchoenfelder.PerfectWoman_1.0.0.0_neutral__jng14349e832y_Full_33ec8436-5a0e-4f0d-b1ce-3f29c3955039.ekb</t>
  </si>
  <si>
    <t>known_issues_9_2_2015.txt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</si>
</sst>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0.0%"/>
  </numFmts>
  <fonts count="67">
    <font>
      <sz val="11"/>
      <color theme="1"/>
      <name val="Calibri"/>
      <family val="2"/>
      <scheme val="minor"/>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rgb="FF6B6B6B"/>
      <name val="Segoe UI"/>
      <family val="2"/>
    </font>
    <font>
      <sz val="9"/>
      <color rgb="FF6B6B6B"/>
      <name val="Segoe UI"/>
      <family val="2"/>
    </font>
    <font>
      <sz val="8"/>
      <color theme="1"/>
      <name val="Calibri"/>
      <family val="2"/>
      <scheme val="minor"/>
    </font>
    <font>
      <b/>
      <sz val="8"/>
      <color theme="1"/>
      <name val="Calibri"/>
      <family val="2"/>
      <scheme val="minor"/>
    </font>
    <font>
      <sz val="11"/>
      <color theme="1"/>
      <name val="Calibri"/>
      <family val="2"/>
      <scheme val="minor"/>
    </font>
    <font>
      <sz val="10"/>
      <color theme="0"/>
      <name val="Segoe UI"/>
      <family val="2"/>
    </font>
    <font>
      <sz val="20"/>
      <color theme="0" tint="-0.34998626667073579"/>
      <name val="Segoe UI Light"/>
      <family val="2"/>
    </font>
    <font>
      <sz val="20"/>
      <color rgb="FF129012"/>
      <name val="Segoe UI Light"/>
      <family val="2"/>
    </font>
    <font>
      <sz val="12"/>
      <color theme="0" tint="-0.249977111117893"/>
      <name val="Segoe UI"/>
      <family val="2"/>
    </font>
    <font>
      <b/>
      <sz val="12"/>
      <color theme="0" tint="-0.249977111117893"/>
      <name val="Segoe UI"/>
      <family val="2"/>
    </font>
    <font>
      <sz val="12"/>
      <color theme="0"/>
      <name val="Segoe UI"/>
      <family val="2"/>
    </font>
    <font>
      <b/>
      <sz val="10"/>
      <color rgb="FF6B6B6B"/>
      <name val="Segoe UI"/>
      <family val="2"/>
    </font>
    <font>
      <i/>
      <sz val="8"/>
      <color rgb="FF6B6B6B"/>
      <name val="Segoe UI"/>
      <family val="2"/>
    </font>
    <font>
      <sz val="12"/>
      <color rgb="FF129012"/>
      <name val="Segoe UI"/>
      <family val="2"/>
    </font>
    <font>
      <sz val="10"/>
      <color rgb="FF129012"/>
      <name val="Wingdings"/>
      <charset val="2"/>
    </font>
    <font>
      <sz val="12"/>
      <color rgb="FF129012"/>
      <name val="Wingdings"/>
      <charset val="2"/>
    </font>
    <font>
      <i/>
      <sz val="10"/>
      <color rgb="FF6B6B6B"/>
      <name val="Segoe UI"/>
      <family val="2"/>
    </font>
    <font>
      <i/>
      <sz val="8"/>
      <color rgb="FF129012"/>
      <name val="Segoe UI"/>
      <family val="2"/>
    </font>
    <font>
      <sz val="20"/>
      <color theme="0" tint="-0.34998626667073579"/>
      <name val="Segoe UI"/>
      <family val="2"/>
    </font>
    <font>
      <b/>
      <sz val="10"/>
      <color theme="1"/>
      <name val="Segoe UI"/>
      <family val="2"/>
    </font>
    <font>
      <sz val="10"/>
      <color theme="0" tint="-4.9989318521683403E-2"/>
      <name val="Segoe UI"/>
      <family val="2"/>
    </font>
    <font>
      <i/>
      <sz val="10"/>
      <color theme="0" tint="-4.9989318521683403E-2"/>
      <name val="Segoe UI"/>
      <family val="2"/>
    </font>
    <font>
      <i/>
      <sz val="8"/>
      <color theme="9"/>
      <name val="Segoe UI"/>
      <family val="2"/>
    </font>
    <font>
      <b/>
      <i/>
      <sz val="8"/>
      <color rgb="FF6B6B6B"/>
      <name val="Segoe UI"/>
      <family val="2"/>
    </font>
    <font>
      <i/>
      <sz val="8"/>
      <color theme="3" tint="0.39997558519241921"/>
      <name val="Segoe UI"/>
      <family val="2"/>
    </font>
    <font>
      <b/>
      <sz val="11"/>
      <color theme="0" tint="-0.249977111117893"/>
      <name val="Segoe UI"/>
      <family val="2"/>
    </font>
    <font>
      <sz val="10"/>
      <color theme="9"/>
      <name val="Segoe UI"/>
      <family val="2"/>
    </font>
    <font>
      <i/>
      <sz val="8"/>
      <color rgb="FFFF0000"/>
      <name val="Segoe UI"/>
      <family val="2"/>
    </font>
    <font>
      <b/>
      <i/>
      <sz val="8"/>
      <color rgb="FFFF0000"/>
      <name val="Segoe UI"/>
      <family val="2"/>
    </font>
    <font>
      <i/>
      <sz val="10"/>
      <color theme="9"/>
      <name val="Segoe UI"/>
      <family val="2"/>
    </font>
    <font>
      <sz val="10"/>
      <color theme="0" tint="-0.14999847407452621"/>
      <name val="Segoe UI"/>
      <family val="2"/>
    </font>
    <font>
      <b/>
      <i/>
      <sz val="8"/>
      <color rgb="FF129012"/>
      <name val="Segoe UI"/>
      <family val="2"/>
    </font>
    <font>
      <i/>
      <sz val="10"/>
      <color theme="0" tint="-0.249977111117893"/>
      <name val="Segoe UI"/>
      <family val="2"/>
    </font>
    <font>
      <sz val="10"/>
      <color theme="0" tint="-0.249977111117893"/>
      <name val="Segoe UI"/>
      <family val="2"/>
    </font>
    <font>
      <b/>
      <sz val="10"/>
      <color theme="9" tint="-0.249977111117893"/>
      <name val="Segoe UI"/>
      <family val="2"/>
    </font>
    <font>
      <sz val="10"/>
      <color theme="9" tint="-0.249977111117893"/>
      <name val="Segoe UI"/>
      <family val="2"/>
    </font>
    <font>
      <sz val="8"/>
      <color theme="0" tint="-0.249977111117893"/>
      <name val="Segoe UI "/>
    </font>
    <font>
      <i/>
      <sz val="9"/>
      <color rgb="FF6B6B6B"/>
      <name val="Segoe UI"/>
      <family val="2"/>
    </font>
    <font>
      <b/>
      <i/>
      <sz val="10"/>
      <color rgb="FF6B6B6B"/>
      <name val="Segoe UI"/>
      <family val="2"/>
    </font>
    <font>
      <i/>
      <sz val="10"/>
      <color theme="0" tint="-0.34998626667073579"/>
      <name val="Segoe UI"/>
      <family val="2"/>
    </font>
    <font>
      <i/>
      <sz val="9"/>
      <color theme="0" tint="-0.34998626667073579"/>
      <name val="Segoe UI"/>
      <family val="2"/>
    </font>
    <font>
      <i/>
      <sz val="8"/>
      <color theme="4"/>
      <name val="Segoe UI"/>
      <family val="2"/>
    </font>
    <font>
      <b/>
      <i/>
      <sz val="8"/>
      <color theme="4"/>
      <name val="Segoe UI"/>
      <family val="2"/>
    </font>
    <font>
      <b/>
      <sz val="12"/>
      <color theme="0"/>
      <name val="Segoe UI"/>
      <family val="2"/>
    </font>
    <font>
      <b/>
      <i/>
      <sz val="10"/>
      <color theme="3" tint="0.39997558519241921"/>
      <name val="Segoe UI"/>
      <family val="2"/>
    </font>
    <font>
      <sz val="10"/>
      <color theme="0" tint="-0.499984740745262"/>
      <name val="Segoe UI"/>
      <family val="2"/>
    </font>
    <font>
      <sz val="11"/>
      <color theme="0" tint="-0.499984740745262"/>
      <name val="Segoe UI"/>
      <family val="2"/>
    </font>
    <font>
      <b/>
      <sz val="10"/>
      <color rgb="FF129012"/>
      <name val="Segoe UI"/>
      <family val="2"/>
    </font>
    <font>
      <sz val="12"/>
      <color theme="0" tint="-0.14999847407452621"/>
      <name val="Wingdings"/>
      <charset val="2"/>
    </font>
    <font>
      <sz val="11"/>
      <color rgb="FF6B6B6B"/>
      <name val="Segoe UI"/>
      <family val="2"/>
    </font>
    <font>
      <b/>
      <sz val="10"/>
      <color theme="9"/>
      <name val="Segoe UI"/>
      <family val="2"/>
    </font>
    <font>
      <sz val="10"/>
      <color theme="0" tint="-0.34998626667073579"/>
      <name val="Segoe UI"/>
      <family val="2"/>
    </font>
    <font>
      <u/>
      <sz val="11"/>
      <color theme="10"/>
      <name val="Calibri"/>
      <family val="2"/>
      <scheme val="minor"/>
    </font>
    <font>
      <b/>
      <sz val="10"/>
      <color theme="0"/>
      <name val="Segoe UI"/>
      <family val="2"/>
    </font>
    <font>
      <b/>
      <i/>
      <sz val="8"/>
      <color rgb="FF0070C0"/>
      <name val="Segoe UI"/>
      <family val="2"/>
    </font>
    <font>
      <b/>
      <sz val="11"/>
      <color theme="1" tint="0.499984740745262"/>
      <name val="Calibri"/>
      <family val="2"/>
      <scheme val="minor"/>
    </font>
    <font>
      <sz val="9"/>
      <color theme="0"/>
      <name val="Segoe UI"/>
      <family val="2"/>
    </font>
    <font>
      <sz val="9"/>
      <color rgb="FF129012"/>
      <name val="Segoe UI"/>
      <family val="2"/>
    </font>
  </fonts>
  <fills count="10">
    <fill>
      <patternFill patternType="none"/>
    </fill>
    <fill>
      <patternFill patternType="gray125"/>
    </fill>
    <fill>
      <patternFill patternType="solid">
        <fgColor theme="0"/>
        <bgColor indexed="64"/>
      </patternFill>
    </fill>
    <fill>
      <patternFill patternType="solid">
        <fgColor rgb="FFC2C2C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gradientFill>
        <stop position="0">
          <color rgb="FF6B6B6B"/>
        </stop>
        <stop position="1">
          <color theme="0" tint="-0.1490218817712943"/>
        </stop>
      </gradientFill>
    </fill>
    <fill>
      <gradientFill>
        <stop position="0">
          <color theme="0" tint="-0.1490218817712943"/>
        </stop>
        <stop position="1">
          <color theme="0"/>
        </stop>
      </gradientFill>
    </fill>
    <fill>
      <patternFill patternType="solid">
        <fgColor theme="0"/>
        <bgColor auto="1"/>
      </patternFill>
    </fill>
  </fills>
  <borders count="35">
    <border>
      <left/>
      <right/>
      <top/>
      <bottom/>
      <diagonal/>
    </border>
    <border>
      <left/>
      <right/>
      <top/>
      <bottom style="thin">
        <color theme="0" tint="-0.249977111117893"/>
      </bottom>
      <diagonal/>
    </border>
    <border>
      <left/>
      <right/>
      <top style="thin">
        <color theme="0" tint="-0.249977111117893"/>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bottom>
      <diagonal/>
    </border>
    <border>
      <left/>
      <right style="thin">
        <color theme="0" tint="-0.249977111117893"/>
      </right>
      <top style="thin">
        <color theme="0" tint="-0.249977111117893"/>
      </top>
      <bottom style="thin">
        <color theme="0"/>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op>
      <bottom style="thin">
        <color theme="0"/>
      </bottom>
      <diagonal/>
    </border>
    <border>
      <left/>
      <right style="thin">
        <color theme="0" tint="-0.249977111117893"/>
      </right>
      <top style="thin">
        <color theme="0"/>
      </top>
      <bottom style="thin">
        <color theme="0"/>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bottom>
      <diagonal/>
    </border>
    <border>
      <left/>
      <right/>
      <top style="thin">
        <color theme="0"/>
      </top>
      <bottom style="thin">
        <color theme="0"/>
      </bottom>
      <diagonal/>
    </border>
    <border>
      <left style="thin">
        <color theme="0" tint="-0.249977111117893"/>
      </left>
      <right style="thin">
        <color theme="0" tint="-0.249977111117893"/>
      </right>
      <top/>
      <bottom/>
      <diagonal/>
    </border>
    <border>
      <left/>
      <right style="dotted">
        <color theme="0" tint="-0.249977111117893"/>
      </right>
      <top style="thin">
        <color theme="0" tint="-0.249977111117893"/>
      </top>
      <bottom style="thin">
        <color theme="0" tint="-0.249977111117893"/>
      </bottom>
      <diagonal/>
    </border>
    <border>
      <left style="dotted">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dotted">
        <color theme="0" tint="-0.249977111117893"/>
      </right>
      <top/>
      <bottom style="thin">
        <color theme="0" tint="-0.249977111117893"/>
      </bottom>
      <diagonal/>
    </border>
    <border>
      <left/>
      <right style="thin">
        <color theme="0" tint="-0.249977111117893"/>
      </right>
      <top/>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bottom/>
      <diagonal/>
    </border>
    <border>
      <left style="thin">
        <color theme="0" tint="-0.249977111117893"/>
      </left>
      <right/>
      <top style="thin">
        <color theme="0" tint="-0.249977111117893"/>
      </top>
      <bottom/>
      <diagonal/>
    </border>
    <border>
      <left style="dotted">
        <color theme="0" tint="-0.249977111117893"/>
      </left>
      <right/>
      <top/>
      <bottom style="thin">
        <color theme="0" tint="-0.249977111117893"/>
      </bottom>
      <diagonal/>
    </border>
    <border>
      <left/>
      <right/>
      <top style="thin">
        <color theme="0" tint="-0.249977111117893"/>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bottom style="medium">
        <color theme="0" tint="-0.249977111117893"/>
      </bottom>
      <diagonal/>
    </border>
    <border>
      <left style="dotted">
        <color theme="0" tint="-0.249977111117893"/>
      </left>
      <right/>
      <top style="thin">
        <color theme="0" tint="-0.249977111117893"/>
      </top>
      <bottom style="medium">
        <color theme="0" tint="-0.249977111117893"/>
      </bottom>
      <diagonal/>
    </border>
    <border>
      <left/>
      <right/>
      <top/>
      <bottom style="medium">
        <color theme="0" tint="-0.249977111117893"/>
      </bottom>
      <diagonal/>
    </border>
    <border>
      <left/>
      <right style="dotted">
        <color theme="0" tint="-0.249977111117893"/>
      </right>
      <top/>
      <bottom style="medium">
        <color theme="0" tint="-0.249977111117893"/>
      </bottom>
      <diagonal/>
    </border>
  </borders>
  <cellStyleXfs count="3">
    <xf numFmtId="0" fontId="0" fillId="0" borderId="0"/>
    <xf numFmtId="9" fontId="13" fillId="0" borderId="0" applyFont="0" applyFill="0" applyBorder="0" applyAlignment="0" applyProtection="0"/>
    <xf numFmtId="0" fontId="61" fillId="0" borderId="0" applyNumberFormat="0" applyFill="0" applyBorder="0" applyAlignment="0" applyProtection="0"/>
  </cellStyleXfs>
  <cellXfs count="260">
    <xf numFmtId="0" fontId="0" fillId="0" borderId="0" xfId="0"/>
    <xf numFmtId="0" fontId="8" fillId="2" borderId="0" xfId="0" applyFont="1" applyFill="1"/>
    <xf numFmtId="0" fontId="8" fillId="2" borderId="0" xfId="0" applyFont="1" applyFill="1" applyAlignment="1">
      <alignment vertical="center"/>
    </xf>
    <xf numFmtId="0" fontId="11" fillId="2" borderId="0" xfId="0" applyFont="1" applyFill="1" applyAlignment="1">
      <alignment horizontal="center"/>
    </xf>
    <xf numFmtId="0" fontId="11" fillId="2" borderId="0" xfId="0" applyFont="1" applyFill="1"/>
    <xf numFmtId="15" fontId="11" fillId="2" borderId="0" xfId="0" applyNumberFormat="1" applyFont="1" applyFill="1" applyAlignment="1">
      <alignment horizontal="center"/>
    </xf>
    <xf numFmtId="0" fontId="12" fillId="2" borderId="0" xfId="0" applyFont="1" applyFill="1" applyAlignment="1">
      <alignment horizontal="center"/>
    </xf>
    <xf numFmtId="0" fontId="17" fillId="2" borderId="0" xfId="0" applyFont="1" applyFill="1" applyAlignment="1">
      <alignment horizontal="center"/>
    </xf>
    <xf numFmtId="9" fontId="18" fillId="2" borderId="0" xfId="1" applyNumberFormat="1" applyFont="1" applyFill="1" applyAlignment="1">
      <alignment horizontal="center"/>
    </xf>
    <xf numFmtId="0" fontId="17" fillId="2" borderId="0" xfId="0" applyFont="1" applyFill="1" applyAlignment="1">
      <alignment horizontal="center" vertical="center"/>
    </xf>
    <xf numFmtId="0" fontId="7" fillId="2" borderId="0" xfId="0" applyFont="1" applyFill="1"/>
    <xf numFmtId="0" fontId="7" fillId="2" borderId="0" xfId="0" applyFont="1" applyFill="1" applyAlignment="1">
      <alignment vertical="center"/>
    </xf>
    <xf numFmtId="0" fontId="11" fillId="2" borderId="0" xfId="0" quotePrefix="1" applyFont="1" applyFill="1" applyAlignment="1">
      <alignment horizontal="center"/>
    </xf>
    <xf numFmtId="9" fontId="22" fillId="5" borderId="0" xfId="1" applyFont="1" applyFill="1" applyBorder="1" applyAlignment="1">
      <alignment horizontal="center" vertical="center"/>
    </xf>
    <xf numFmtId="9" fontId="22" fillId="6" borderId="0" xfId="1" applyFont="1" applyFill="1" applyBorder="1" applyAlignment="1">
      <alignment horizontal="center" vertical="center"/>
    </xf>
    <xf numFmtId="0" fontId="23" fillId="2" borderId="0" xfId="0" applyFont="1" applyFill="1" applyAlignment="1">
      <alignment horizontal="right"/>
    </xf>
    <xf numFmtId="0" fontId="24" fillId="2" borderId="0" xfId="0" applyFont="1" applyFill="1" applyAlignment="1">
      <alignment horizontal="right" vertical="center"/>
    </xf>
    <xf numFmtId="0" fontId="24" fillId="2" borderId="0" xfId="0" applyFont="1" applyFill="1" applyBorder="1" applyAlignment="1">
      <alignment horizontal="right" vertical="center"/>
    </xf>
    <xf numFmtId="0" fontId="9" fillId="2" borderId="8" xfId="0" applyFont="1" applyFill="1" applyBorder="1" applyAlignment="1">
      <alignment horizontal="center" vertical="center"/>
    </xf>
    <xf numFmtId="0" fontId="6" fillId="2" borderId="0" xfId="0" applyFont="1" applyFill="1" applyAlignment="1">
      <alignment vertical="center"/>
    </xf>
    <xf numFmtId="0" fontId="14" fillId="2" borderId="0" xfId="0" applyFont="1" applyFill="1" applyAlignment="1">
      <alignment horizontal="center" vertical="center"/>
    </xf>
    <xf numFmtId="0" fontId="8" fillId="2" borderId="1" xfId="0" applyFont="1" applyFill="1" applyBorder="1" applyAlignment="1"/>
    <xf numFmtId="0" fontId="9" fillId="2" borderId="0" xfId="0" applyFont="1" applyFill="1" applyBorder="1" applyAlignment="1">
      <alignment vertical="center"/>
    </xf>
    <xf numFmtId="0" fontId="28" fillId="2" borderId="0" xfId="0" applyFont="1" applyFill="1" applyAlignment="1"/>
    <xf numFmtId="0" fontId="5" fillId="2" borderId="0" xfId="0" applyFont="1" applyFill="1" applyAlignment="1">
      <alignment vertical="center"/>
    </xf>
    <xf numFmtId="9" fontId="22" fillId="5" borderId="8" xfId="1" applyFont="1" applyFill="1" applyBorder="1" applyAlignment="1">
      <alignment horizontal="center" vertical="center"/>
    </xf>
    <xf numFmtId="0" fontId="34" fillId="2" borderId="14" xfId="0" applyFont="1" applyFill="1" applyBorder="1" applyAlignment="1">
      <alignment horizontal="center"/>
    </xf>
    <xf numFmtId="0" fontId="34" fillId="2" borderId="6" xfId="0" applyFont="1" applyFill="1" applyBorder="1" applyAlignment="1">
      <alignment horizontal="center" vertical="center"/>
    </xf>
    <xf numFmtId="0" fontId="29" fillId="2" borderId="0" xfId="0" applyFont="1" applyFill="1"/>
    <xf numFmtId="0" fontId="25" fillId="2" borderId="8" xfId="0" applyFont="1" applyFill="1" applyBorder="1" applyAlignment="1">
      <alignment horizontal="center" vertical="center"/>
    </xf>
    <xf numFmtId="0" fontId="39" fillId="2" borderId="0" xfId="0" applyFont="1" applyFill="1"/>
    <xf numFmtId="0" fontId="11" fillId="2" borderId="0" xfId="0" quotePrefix="1" applyFont="1" applyFill="1" applyAlignment="1">
      <alignment horizontal="left"/>
    </xf>
    <xf numFmtId="0" fontId="12" fillId="2" borderId="0" xfId="0" applyFont="1" applyFill="1" applyAlignment="1">
      <alignment horizontal="left"/>
    </xf>
    <xf numFmtId="0" fontId="9" fillId="2" borderId="8" xfId="0" applyFont="1" applyFill="1" applyBorder="1" applyAlignment="1">
      <alignment horizontal="center" vertical="center"/>
    </xf>
    <xf numFmtId="0" fontId="42" fillId="2" borderId="0" xfId="0" applyFont="1" applyFill="1" applyBorder="1" applyAlignment="1">
      <alignment horizontal="center" vertical="center"/>
    </xf>
    <xf numFmtId="0" fontId="42" fillId="2" borderId="0" xfId="0" applyFont="1" applyFill="1" applyAlignment="1">
      <alignment vertical="center"/>
    </xf>
    <xf numFmtId="0" fontId="42" fillId="2" borderId="0" xfId="0" applyFont="1" applyFill="1"/>
    <xf numFmtId="0" fontId="4" fillId="2" borderId="0" xfId="0" applyFont="1" applyFill="1"/>
    <xf numFmtId="0" fontId="4" fillId="2" borderId="0" xfId="0" applyFont="1" applyFill="1" applyAlignment="1">
      <alignment vertical="center"/>
    </xf>
    <xf numFmtId="0" fontId="11" fillId="2" borderId="0" xfId="0" quotePrefix="1" applyFont="1" applyFill="1"/>
    <xf numFmtId="0" fontId="25" fillId="2" borderId="0" xfId="0" applyFont="1" applyFill="1" applyBorder="1" applyAlignment="1">
      <alignment horizontal="left" vertical="center" wrapText="1" indent="1"/>
    </xf>
    <xf numFmtId="0" fontId="7" fillId="2" borderId="0" xfId="0" applyFont="1" applyFill="1" applyBorder="1"/>
    <xf numFmtId="0" fontId="42" fillId="2" borderId="0" xfId="0" applyFont="1" applyFill="1" applyBorder="1"/>
    <xf numFmtId="0" fontId="45" fillId="2" borderId="0" xfId="0" applyFont="1" applyFill="1" applyBorder="1" applyAlignment="1">
      <alignment horizontal="center" vertical="center"/>
    </xf>
    <xf numFmtId="0" fontId="23" fillId="2" borderId="0" xfId="0" applyFont="1" applyFill="1" applyAlignment="1">
      <alignment horizontal="center"/>
    </xf>
    <xf numFmtId="0" fontId="24" fillId="2" borderId="0" xfId="0" applyFont="1" applyFill="1" applyAlignment="1">
      <alignment horizontal="center" vertical="center"/>
    </xf>
    <xf numFmtId="0" fontId="24" fillId="2" borderId="0" xfId="0" applyFont="1" applyFill="1" applyBorder="1" applyAlignment="1">
      <alignment horizontal="center" vertical="center"/>
    </xf>
    <xf numFmtId="0" fontId="23" fillId="2" borderId="0" xfId="0" applyFont="1" applyFill="1" applyBorder="1" applyAlignment="1">
      <alignment horizontal="center"/>
    </xf>
    <xf numFmtId="0" fontId="8" fillId="2" borderId="0" xfId="0" applyFont="1" applyFill="1" applyAlignment="1">
      <alignment horizontal="center"/>
    </xf>
    <xf numFmtId="14" fontId="45" fillId="2" borderId="0" xfId="0" applyNumberFormat="1" applyFont="1" applyFill="1" applyBorder="1" applyAlignment="1">
      <alignment horizontal="left" vertical="center" indent="1"/>
    </xf>
    <xf numFmtId="14" fontId="45" fillId="2" borderId="0" xfId="0" applyNumberFormat="1" applyFont="1" applyFill="1" applyBorder="1" applyAlignment="1">
      <alignment horizontal="right" vertical="center"/>
    </xf>
    <xf numFmtId="0" fontId="3" fillId="2" borderId="0" xfId="0" applyFont="1" applyFill="1" applyAlignment="1">
      <alignment vertical="center"/>
    </xf>
    <xf numFmtId="14" fontId="45" fillId="2" borderId="0" xfId="0" applyNumberFormat="1" applyFont="1" applyFill="1" applyBorder="1" applyAlignment="1">
      <alignment horizontal="center" vertical="center"/>
    </xf>
    <xf numFmtId="0" fontId="7" fillId="2" borderId="0" xfId="0" applyFont="1" applyFill="1" applyBorder="1" applyAlignment="1">
      <alignment horizontal="left"/>
    </xf>
    <xf numFmtId="0" fontId="19" fillId="2" borderId="0" xfId="0" applyFont="1" applyFill="1" applyAlignment="1">
      <alignment horizontal="center" vertical="center"/>
    </xf>
    <xf numFmtId="0" fontId="0" fillId="2" borderId="0" xfId="0" applyFill="1"/>
    <xf numFmtId="0" fontId="19" fillId="2" borderId="0" xfId="0" applyFont="1" applyFill="1" applyAlignment="1">
      <alignment horizontal="center"/>
    </xf>
    <xf numFmtId="9" fontId="52" fillId="2" borderId="0" xfId="1" applyNumberFormat="1" applyFont="1" applyFill="1" applyAlignment="1">
      <alignment horizontal="center"/>
    </xf>
    <xf numFmtId="0" fontId="14" fillId="2" borderId="0" xfId="0" applyFont="1" applyFill="1"/>
    <xf numFmtId="0" fontId="7" fillId="2" borderId="0" xfId="0" applyFont="1" applyFill="1" applyBorder="1" applyAlignment="1">
      <alignment horizontal="left"/>
    </xf>
    <xf numFmtId="0" fontId="2" fillId="2" borderId="0" xfId="0" applyFont="1" applyFill="1" applyAlignment="1">
      <alignment vertical="center"/>
    </xf>
    <xf numFmtId="0" fontId="1" fillId="2" borderId="0" xfId="0" applyFont="1" applyFill="1" applyAlignment="1">
      <alignment vertical="center"/>
    </xf>
    <xf numFmtId="0" fontId="1" fillId="2" borderId="0" xfId="0" applyFont="1" applyFill="1"/>
    <xf numFmtId="0" fontId="7" fillId="2" borderId="0" xfId="0" applyFont="1" applyFill="1" applyBorder="1" applyAlignment="1">
      <alignment horizontal="left"/>
    </xf>
    <xf numFmtId="0" fontId="11" fillId="2" borderId="0" xfId="0" applyFont="1" applyFill="1" applyAlignment="1">
      <alignment horizontal="left"/>
    </xf>
    <xf numFmtId="0" fontId="25" fillId="2" borderId="14" xfId="0" applyFont="1" applyFill="1" applyBorder="1" applyAlignment="1">
      <alignment horizontal="center" vertical="center" wrapText="1"/>
    </xf>
    <xf numFmtId="0" fontId="25" fillId="2" borderId="9" xfId="0" applyFont="1" applyFill="1" applyBorder="1" applyAlignment="1">
      <alignment horizontal="center" vertical="center"/>
    </xf>
    <xf numFmtId="0" fontId="54" fillId="2" borderId="0" xfId="0" applyFont="1" applyFill="1"/>
    <xf numFmtId="0" fontId="57" fillId="2" borderId="0" xfId="0" applyFont="1" applyFill="1" applyBorder="1" applyAlignment="1">
      <alignment horizontal="center" vertical="center"/>
    </xf>
    <xf numFmtId="0" fontId="25" fillId="2" borderId="13" xfId="0" applyFont="1" applyFill="1" applyBorder="1" applyAlignment="1">
      <alignment horizontal="center" vertical="center"/>
    </xf>
    <xf numFmtId="0" fontId="9" fillId="4" borderId="6" xfId="0" applyFont="1" applyFill="1" applyBorder="1" applyAlignment="1">
      <alignment vertical="center"/>
    </xf>
    <xf numFmtId="0" fontId="9" fillId="4" borderId="7" xfId="0" applyFont="1" applyFill="1" applyBorder="1" applyAlignment="1">
      <alignment vertical="center"/>
    </xf>
    <xf numFmtId="0" fontId="9" fillId="4" borderId="8" xfId="0" applyFont="1" applyFill="1" applyBorder="1" applyAlignment="1">
      <alignment vertical="center"/>
    </xf>
    <xf numFmtId="0" fontId="60" fillId="2" borderId="0" xfId="0" applyFont="1" applyFill="1" applyBorder="1" applyAlignment="1">
      <alignment horizontal="left"/>
    </xf>
    <xf numFmtId="0" fontId="25" fillId="2" borderId="14" xfId="0" applyFont="1" applyFill="1" applyBorder="1" applyAlignment="1">
      <alignment horizontal="center" vertical="center"/>
    </xf>
    <xf numFmtId="0" fontId="7" fillId="2" borderId="7" xfId="0" applyFont="1" applyFill="1" applyBorder="1" applyAlignment="1">
      <alignment horizontal="left"/>
    </xf>
    <xf numFmtId="0" fontId="9" fillId="2" borderId="8" xfId="0" applyFont="1" applyFill="1" applyBorder="1" applyAlignment="1">
      <alignment horizontal="center" vertical="center"/>
    </xf>
    <xf numFmtId="0" fontId="9" fillId="2" borderId="8" xfId="0" applyFont="1" applyFill="1" applyBorder="1" applyAlignment="1">
      <alignment horizontal="center" vertical="center"/>
    </xf>
    <xf numFmtId="0" fontId="34" fillId="2" borderId="0" xfId="0" applyFont="1" applyFill="1" applyBorder="1" applyAlignment="1">
      <alignment horizontal="center" vertical="center"/>
    </xf>
    <xf numFmtId="0" fontId="62" fillId="2" borderId="0" xfId="0" applyFont="1" applyFill="1" applyAlignment="1">
      <alignment horizontal="center" vertical="center"/>
    </xf>
    <xf numFmtId="0" fontId="14" fillId="2" borderId="0" xfId="0" applyFont="1" applyFill="1" applyAlignment="1">
      <alignment vertical="center"/>
    </xf>
    <xf numFmtId="165" fontId="19" fillId="2" borderId="0" xfId="1" applyNumberFormat="1" applyFont="1" applyFill="1" applyAlignment="1">
      <alignment horizontal="center" vertical="center"/>
    </xf>
    <xf numFmtId="0" fontId="55" fillId="2" borderId="0" xfId="0" applyFont="1" applyFill="1" applyBorder="1" applyAlignment="1">
      <alignment horizontal="center" vertical="center" textRotation="90"/>
    </xf>
    <xf numFmtId="0" fontId="46" fillId="2" borderId="0" xfId="0" applyFont="1" applyFill="1" applyBorder="1" applyAlignment="1">
      <alignment horizontal="right" vertical="center" wrapText="1" indent="1"/>
    </xf>
    <xf numFmtId="9" fontId="64" fillId="5" borderId="8" xfId="2" applyNumberFormat="1" applyFont="1" applyFill="1" applyBorder="1" applyAlignment="1">
      <alignment horizontal="center" vertical="center"/>
    </xf>
    <xf numFmtId="16" fontId="11" fillId="2" borderId="0" xfId="0" applyNumberFormat="1" applyFont="1" applyFill="1"/>
    <xf numFmtId="0" fontId="9" fillId="2" borderId="8" xfId="0" applyFont="1" applyFill="1" applyBorder="1" applyAlignment="1">
      <alignment horizontal="center" vertical="center"/>
    </xf>
    <xf numFmtId="0" fontId="19" fillId="7" borderId="7" xfId="0" applyFont="1" applyFill="1" applyBorder="1" applyAlignment="1">
      <alignment horizontal="left" vertical="center" indent="3"/>
    </xf>
    <xf numFmtId="0" fontId="9" fillId="8" borderId="3" xfId="0" applyFont="1" applyFill="1" applyBorder="1" applyAlignment="1">
      <alignment horizontal="left" vertical="center" indent="2"/>
    </xf>
    <xf numFmtId="0" fontId="9" fillId="8" borderId="1" xfId="0" applyFont="1" applyFill="1" applyBorder="1" applyAlignment="1">
      <alignment horizontal="left" vertical="center" indent="2"/>
    </xf>
    <xf numFmtId="0" fontId="56" fillId="2" borderId="24" xfId="0" applyFont="1" applyFill="1" applyBorder="1" applyAlignment="1">
      <alignment horizontal="left" vertical="center" indent="1"/>
    </xf>
    <xf numFmtId="0" fontId="56" fillId="2" borderId="29" xfId="0" applyFont="1" applyFill="1" applyBorder="1" applyAlignment="1">
      <alignment horizontal="left" vertical="center" indent="1"/>
    </xf>
    <xf numFmtId="0" fontId="56" fillId="2" borderId="25" xfId="0" applyFont="1" applyFill="1" applyBorder="1" applyAlignment="1">
      <alignment horizontal="left" vertical="center" indent="1"/>
    </xf>
    <xf numFmtId="0" fontId="26" fillId="2" borderId="6" xfId="0" applyFont="1" applyFill="1" applyBorder="1" applyAlignment="1">
      <alignment horizontal="left" vertical="center" indent="3"/>
    </xf>
    <xf numFmtId="0" fontId="26" fillId="2" borderId="7" xfId="0" applyFont="1" applyFill="1" applyBorder="1" applyAlignment="1">
      <alignment horizontal="left" vertical="center" indent="3"/>
    </xf>
    <xf numFmtId="0" fontId="26" fillId="2" borderId="8" xfId="0" applyFont="1" applyFill="1" applyBorder="1" applyAlignment="1">
      <alignment horizontal="left" vertical="center" indent="3"/>
    </xf>
    <xf numFmtId="0" fontId="20" fillId="8" borderId="3" xfId="0" applyFont="1" applyFill="1" applyBorder="1" applyAlignment="1">
      <alignment horizontal="center" vertical="center"/>
    </xf>
    <xf numFmtId="0" fontId="20" fillId="8" borderId="1" xfId="0" applyFont="1" applyFill="1" applyBorder="1" applyAlignment="1">
      <alignment horizontal="center" vertical="center"/>
    </xf>
    <xf numFmtId="0" fontId="20" fillId="8" borderId="9" xfId="0" applyFont="1" applyFill="1" applyBorder="1" applyAlignment="1">
      <alignment horizontal="center" vertical="center"/>
    </xf>
    <xf numFmtId="0" fontId="9" fillId="2" borderId="7" xfId="0" applyFont="1" applyFill="1" applyBorder="1" applyAlignment="1">
      <alignment horizontal="right" vertical="center" indent="1"/>
    </xf>
    <xf numFmtId="0" fontId="9" fillId="2" borderId="8" xfId="0" applyFont="1" applyFill="1" applyBorder="1" applyAlignment="1">
      <alignment horizontal="right" vertical="center" indent="1"/>
    </xf>
    <xf numFmtId="0" fontId="25" fillId="2" borderId="7" xfId="0" applyFont="1" applyFill="1" applyBorder="1" applyAlignment="1">
      <alignment horizontal="right" vertical="center" wrapText="1" indent="1"/>
    </xf>
    <xf numFmtId="0" fontId="25" fillId="2" borderId="8" xfId="0" applyFont="1" applyFill="1" applyBorder="1" applyAlignment="1">
      <alignment horizontal="right" vertical="center" wrapText="1" indent="1"/>
    </xf>
    <xf numFmtId="0" fontId="9" fillId="2" borderId="28"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2" xfId="0" applyFont="1" applyFill="1" applyBorder="1" applyAlignment="1">
      <alignment horizontal="center" vertical="center"/>
    </xf>
    <xf numFmtId="0" fontId="48" fillId="2" borderId="7" xfId="0" applyFont="1" applyFill="1" applyBorder="1" applyAlignment="1">
      <alignment horizontal="right" vertical="center" indent="1"/>
    </xf>
    <xf numFmtId="0" fontId="48" fillId="2" borderId="8" xfId="0" applyFont="1" applyFill="1" applyBorder="1" applyAlignment="1">
      <alignment horizontal="right" vertical="center" indent="1"/>
    </xf>
    <xf numFmtId="0" fontId="26" fillId="4" borderId="6" xfId="0" quotePrefix="1" applyFont="1" applyFill="1" applyBorder="1" applyAlignment="1">
      <alignment horizontal="left" vertical="center" wrapText="1" indent="1"/>
    </xf>
    <xf numFmtId="0" fontId="26" fillId="4" borderId="7" xfId="0" quotePrefix="1" applyFont="1" applyFill="1" applyBorder="1" applyAlignment="1">
      <alignment horizontal="left" vertical="center" wrapText="1" indent="1"/>
    </xf>
    <xf numFmtId="0" fontId="26" fillId="4" borderId="8" xfId="0" quotePrefix="1" applyFont="1" applyFill="1" applyBorder="1" applyAlignment="1">
      <alignment horizontal="left" vertical="center" wrapText="1" indent="1"/>
    </xf>
    <xf numFmtId="0" fontId="25" fillId="2" borderId="6" xfId="0" applyFont="1" applyFill="1" applyBorder="1" applyAlignment="1">
      <alignment horizontal="right" vertical="center" indent="1"/>
    </xf>
    <xf numFmtId="0" fontId="25" fillId="2" borderId="7" xfId="0" applyFont="1" applyFill="1" applyBorder="1" applyAlignment="1">
      <alignment horizontal="right" vertical="center" indent="1"/>
    </xf>
    <xf numFmtId="0" fontId="25" fillId="2" borderId="8" xfId="0" applyFont="1" applyFill="1" applyBorder="1" applyAlignment="1">
      <alignment horizontal="right" vertical="center" indent="1"/>
    </xf>
    <xf numFmtId="0" fontId="48" fillId="2" borderId="1" xfId="0" applyFont="1" applyFill="1" applyBorder="1" applyAlignment="1">
      <alignment horizontal="center" vertical="center" wrapText="1"/>
    </xf>
    <xf numFmtId="0" fontId="26" fillId="4" borderId="3" xfId="0" applyFont="1" applyFill="1" applyBorder="1" applyAlignment="1">
      <alignment horizontal="left" vertical="center" indent="3"/>
    </xf>
    <xf numFmtId="0" fontId="21" fillId="4" borderId="1" xfId="0" applyFont="1" applyFill="1" applyBorder="1" applyAlignment="1">
      <alignment horizontal="left" vertical="center" indent="3"/>
    </xf>
    <xf numFmtId="0" fontId="21" fillId="4" borderId="9" xfId="0" applyFont="1" applyFill="1" applyBorder="1" applyAlignment="1">
      <alignment horizontal="left" vertical="center" indent="3"/>
    </xf>
    <xf numFmtId="0" fontId="25" fillId="2" borderId="26" xfId="0" applyFont="1" applyFill="1" applyBorder="1" applyAlignment="1">
      <alignment horizontal="center" vertical="center"/>
    </xf>
    <xf numFmtId="0" fontId="25" fillId="2" borderId="23"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9" xfId="0" applyFont="1" applyFill="1" applyBorder="1" applyAlignment="1">
      <alignment horizontal="center" vertical="center"/>
    </xf>
    <xf numFmtId="0" fontId="9" fillId="2" borderId="32" xfId="0" applyFont="1" applyFill="1" applyBorder="1" applyAlignment="1">
      <alignment horizontal="center" vertical="center"/>
    </xf>
    <xf numFmtId="0" fontId="9" fillId="2" borderId="29" xfId="0" applyFont="1" applyFill="1" applyBorder="1" applyAlignment="1">
      <alignment horizontal="center" vertical="center"/>
    </xf>
    <xf numFmtId="0" fontId="9" fillId="2" borderId="25" xfId="0" applyFont="1" applyFill="1" applyBorder="1" applyAlignment="1">
      <alignment horizontal="center" vertical="center"/>
    </xf>
    <xf numFmtId="0" fontId="60" fillId="2" borderId="1" xfId="0" applyFont="1" applyFill="1" applyBorder="1" applyAlignment="1">
      <alignment horizontal="center" vertical="center"/>
    </xf>
    <xf numFmtId="0" fontId="60" fillId="2" borderId="9" xfId="0" applyFont="1" applyFill="1" applyBorder="1" applyAlignment="1">
      <alignment horizontal="center" vertical="center"/>
    </xf>
    <xf numFmtId="0" fontId="7" fillId="2" borderId="2" xfId="0" applyFont="1" applyFill="1" applyBorder="1" applyAlignment="1">
      <alignment horizontal="left"/>
    </xf>
    <xf numFmtId="0" fontId="20" fillId="8" borderId="6" xfId="0" applyFont="1" applyFill="1" applyBorder="1" applyAlignment="1">
      <alignment horizontal="left" vertical="center" indent="1"/>
    </xf>
    <xf numFmtId="0" fontId="20" fillId="8" borderId="7" xfId="0" applyFont="1" applyFill="1" applyBorder="1" applyAlignment="1">
      <alignment horizontal="left" vertical="center" indent="1"/>
    </xf>
    <xf numFmtId="0" fontId="20" fillId="8" borderId="8" xfId="0" applyFont="1" applyFill="1" applyBorder="1" applyAlignment="1">
      <alignment horizontal="left" vertical="center" indent="1"/>
    </xf>
    <xf numFmtId="0" fontId="25" fillId="2" borderId="6" xfId="0" applyFont="1" applyFill="1" applyBorder="1" applyAlignment="1">
      <alignment horizontal="left" vertical="center" wrapText="1" indent="1"/>
    </xf>
    <xf numFmtId="0" fontId="25" fillId="2" borderId="7" xfId="0" applyFont="1" applyFill="1" applyBorder="1" applyAlignment="1">
      <alignment horizontal="left" vertical="center" wrapText="1" indent="1"/>
    </xf>
    <xf numFmtId="0" fontId="25" fillId="2" borderId="8" xfId="0" applyFont="1" applyFill="1" applyBorder="1" applyAlignment="1">
      <alignment horizontal="left" vertical="center" wrapText="1" indent="1"/>
    </xf>
    <xf numFmtId="0" fontId="9" fillId="2" borderId="30" xfId="0" applyFont="1" applyFill="1" applyBorder="1" applyAlignment="1">
      <alignment horizontal="center" vertical="center"/>
    </xf>
    <xf numFmtId="0" fontId="9" fillId="2" borderId="33" xfId="0" applyFont="1" applyFill="1" applyBorder="1" applyAlignment="1">
      <alignment horizontal="center" vertical="center"/>
    </xf>
    <xf numFmtId="0" fontId="9" fillId="2" borderId="34" xfId="0" applyFont="1" applyFill="1" applyBorder="1" applyAlignment="1">
      <alignment horizontal="center" vertical="center"/>
    </xf>
    <xf numFmtId="0" fontId="9" fillId="2" borderId="19"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7" fillId="2" borderId="0" xfId="0" applyFont="1" applyFill="1" applyAlignment="1">
      <alignment horizontal="left"/>
    </xf>
    <xf numFmtId="0" fontId="26" fillId="4" borderId="6" xfId="0" applyFont="1" applyFill="1" applyBorder="1" applyAlignment="1">
      <alignment horizontal="left" vertical="center" indent="3"/>
    </xf>
    <xf numFmtId="0" fontId="21" fillId="4" borderId="7" xfId="0" applyFont="1" applyFill="1" applyBorder="1" applyAlignment="1">
      <alignment horizontal="left" vertical="center" indent="3"/>
    </xf>
    <xf numFmtId="0" fontId="21" fillId="4" borderId="8" xfId="0" applyFont="1" applyFill="1" applyBorder="1" applyAlignment="1">
      <alignment horizontal="left" vertical="center" indent="3"/>
    </xf>
    <xf numFmtId="0" fontId="9" fillId="9" borderId="6" xfId="0" applyFont="1" applyFill="1" applyBorder="1" applyAlignment="1">
      <alignment horizontal="left" vertical="center" indent="4"/>
    </xf>
    <xf numFmtId="0" fontId="9" fillId="9" borderId="7" xfId="0" applyFont="1" applyFill="1" applyBorder="1" applyAlignment="1">
      <alignment horizontal="left" vertical="center" indent="4"/>
    </xf>
    <xf numFmtId="0" fontId="9" fillId="9" borderId="8" xfId="0" applyFont="1" applyFill="1" applyBorder="1" applyAlignment="1">
      <alignment horizontal="left" vertical="center" indent="4"/>
    </xf>
    <xf numFmtId="0" fontId="26" fillId="2" borderId="6" xfId="0" applyFont="1" applyFill="1" applyBorder="1" applyAlignment="1">
      <alignment horizontal="left" vertical="center" indent="1"/>
    </xf>
    <xf numFmtId="0" fontId="26" fillId="2" borderId="2" xfId="0" applyFont="1" applyFill="1" applyBorder="1" applyAlignment="1">
      <alignment horizontal="left" vertical="center" indent="1"/>
    </xf>
    <xf numFmtId="0" fontId="26" fillId="2" borderId="20" xfId="0" applyFont="1" applyFill="1" applyBorder="1" applyAlignment="1">
      <alignment horizontal="left" vertical="center" indent="1"/>
    </xf>
    <xf numFmtId="0" fontId="56" fillId="9" borderId="24" xfId="0" applyFont="1" applyFill="1" applyBorder="1" applyAlignment="1">
      <alignment horizontal="left" vertical="center" indent="1"/>
    </xf>
    <xf numFmtId="0" fontId="56" fillId="9" borderId="29" xfId="0" applyFont="1" applyFill="1" applyBorder="1" applyAlignment="1">
      <alignment horizontal="left" vertical="center" indent="1"/>
    </xf>
    <xf numFmtId="0" fontId="56" fillId="9" borderId="25" xfId="0" applyFont="1" applyFill="1" applyBorder="1" applyAlignment="1">
      <alignment horizontal="left" vertical="center" indent="1"/>
    </xf>
    <xf numFmtId="0" fontId="31" fillId="2" borderId="27" xfId="0" applyFont="1" applyFill="1" applyBorder="1" applyAlignment="1">
      <alignment horizontal="center" vertical="center"/>
    </xf>
    <xf numFmtId="0" fontId="31" fillId="2" borderId="17" xfId="0" applyFont="1" applyFill="1" applyBorder="1" applyAlignment="1">
      <alignment horizontal="center" vertical="center"/>
    </xf>
    <xf numFmtId="0" fontId="31" fillId="2" borderId="26" xfId="0" applyFont="1" applyFill="1" applyBorder="1" applyAlignment="1">
      <alignment horizontal="center" vertical="center"/>
    </xf>
    <xf numFmtId="0" fontId="31" fillId="2" borderId="3" xfId="0" applyFont="1" applyFill="1" applyBorder="1" applyAlignment="1">
      <alignment horizontal="center" vertical="center"/>
    </xf>
    <xf numFmtId="0" fontId="58" fillId="2" borderId="27" xfId="0" applyFont="1" applyFill="1" applyBorder="1" applyAlignment="1">
      <alignment horizontal="center" vertical="center" wrapText="1"/>
    </xf>
    <xf numFmtId="0" fontId="58" fillId="2" borderId="20" xfId="0" applyFont="1" applyFill="1" applyBorder="1" applyAlignment="1">
      <alignment horizontal="center" vertical="center" wrapText="1"/>
    </xf>
    <xf numFmtId="0" fontId="58" fillId="2" borderId="26" xfId="0" applyFont="1" applyFill="1" applyBorder="1" applyAlignment="1">
      <alignment horizontal="center" vertical="center" wrapText="1"/>
    </xf>
    <xf numFmtId="0" fontId="58" fillId="2" borderId="23" xfId="0" applyFont="1" applyFill="1" applyBorder="1" applyAlignment="1">
      <alignment horizontal="center" vertical="center" wrapText="1"/>
    </xf>
    <xf numFmtId="0" fontId="58" fillId="2" borderId="3" xfId="0" applyFont="1" applyFill="1" applyBorder="1" applyAlignment="1">
      <alignment horizontal="center" vertical="center" wrapText="1"/>
    </xf>
    <xf numFmtId="0" fontId="58" fillId="2" borderId="9" xfId="0" applyFont="1" applyFill="1" applyBorder="1" applyAlignment="1">
      <alignment horizontal="center" vertical="center" wrapText="1"/>
    </xf>
    <xf numFmtId="0" fontId="9" fillId="4" borderId="6" xfId="0" applyFont="1" applyFill="1" applyBorder="1" applyAlignment="1">
      <alignment horizontal="right" vertical="center" indent="1"/>
    </xf>
    <xf numFmtId="0" fontId="9" fillId="4" borderId="7" xfId="0" applyFont="1" applyFill="1" applyBorder="1" applyAlignment="1">
      <alignment horizontal="right" vertical="center" indent="1"/>
    </xf>
    <xf numFmtId="0" fontId="9" fillId="4" borderId="8" xfId="0" applyFont="1" applyFill="1" applyBorder="1" applyAlignment="1">
      <alignment horizontal="right" vertical="center" indent="1"/>
    </xf>
    <xf numFmtId="0" fontId="58" fillId="2" borderId="30" xfId="0" applyFont="1" applyFill="1" applyBorder="1" applyAlignment="1">
      <alignment horizontal="center" vertical="center" wrapText="1"/>
    </xf>
    <xf numFmtId="0" fontId="58" fillId="2" borderId="31" xfId="0" applyFont="1" applyFill="1" applyBorder="1" applyAlignment="1">
      <alignment horizontal="center" vertical="center" wrapText="1"/>
    </xf>
    <xf numFmtId="0" fontId="9" fillId="2" borderId="6" xfId="0" applyFont="1" applyFill="1" applyBorder="1" applyAlignment="1">
      <alignment horizontal="center" vertical="center"/>
    </xf>
    <xf numFmtId="0" fontId="9" fillId="2" borderId="18" xfId="0" applyFont="1" applyFill="1" applyBorder="1" applyAlignment="1">
      <alignment horizontal="center" vertical="center"/>
    </xf>
    <xf numFmtId="0" fontId="19" fillId="7" borderId="7" xfId="0" applyFont="1" applyFill="1" applyBorder="1" applyAlignment="1">
      <alignment horizontal="left" vertical="center" indent="1"/>
    </xf>
    <xf numFmtId="0" fontId="14" fillId="3" borderId="10" xfId="0" applyFont="1" applyFill="1" applyBorder="1" applyAlignment="1">
      <alignment horizontal="left" vertical="center" indent="1"/>
    </xf>
    <xf numFmtId="0" fontId="14" fillId="3" borderId="11" xfId="0" applyFont="1" applyFill="1" applyBorder="1" applyAlignment="1">
      <alignment horizontal="left" vertical="center" indent="1"/>
    </xf>
    <xf numFmtId="164" fontId="25" fillId="2" borderId="1" xfId="0" applyNumberFormat="1" applyFont="1" applyFill="1" applyBorder="1" applyAlignment="1">
      <alignment horizontal="right" vertical="center" indent="1"/>
    </xf>
    <xf numFmtId="0" fontId="10" fillId="2" borderId="0" xfId="0" applyFont="1" applyFill="1" applyBorder="1" applyAlignment="1">
      <alignment horizontal="left"/>
    </xf>
    <xf numFmtId="0" fontId="10" fillId="2" borderId="2" xfId="0" applyFont="1" applyFill="1" applyBorder="1" applyAlignment="1">
      <alignment horizontal="left"/>
    </xf>
    <xf numFmtId="0" fontId="26" fillId="4" borderId="6" xfId="0" applyFont="1" applyFill="1" applyBorder="1" applyAlignment="1">
      <alignment horizontal="left" vertical="center" wrapText="1" indent="3"/>
    </xf>
    <xf numFmtId="0" fontId="25" fillId="2" borderId="6" xfId="0" quotePrefix="1" applyFont="1" applyFill="1" applyBorder="1" applyAlignment="1">
      <alignment horizontal="right" vertical="center" indent="1"/>
    </xf>
    <xf numFmtId="0" fontId="25" fillId="2" borderId="7" xfId="0" quotePrefix="1" applyFont="1" applyFill="1" applyBorder="1" applyAlignment="1">
      <alignment horizontal="right" vertical="center" indent="1"/>
    </xf>
    <xf numFmtId="0" fontId="14" fillId="3" borderId="16" xfId="0" applyFont="1" applyFill="1" applyBorder="1" applyAlignment="1">
      <alignment horizontal="left" vertical="center" indent="1"/>
    </xf>
    <xf numFmtId="0" fontId="38" fillId="4" borderId="1" xfId="0" quotePrefix="1" applyFont="1" applyFill="1" applyBorder="1" applyAlignment="1">
      <alignment horizontal="right" vertical="center" indent="1"/>
    </xf>
    <xf numFmtId="0" fontId="38" fillId="4" borderId="1" xfId="0" applyFont="1" applyFill="1" applyBorder="1" applyAlignment="1">
      <alignment horizontal="right" vertical="center" indent="1"/>
    </xf>
    <xf numFmtId="0" fontId="25" fillId="2" borderId="1" xfId="0" quotePrefix="1" applyFont="1" applyFill="1" applyBorder="1" applyAlignment="1">
      <alignment horizontal="right" vertical="center" indent="1"/>
    </xf>
    <xf numFmtId="0" fontId="25" fillId="2" borderId="1" xfId="0" applyFont="1" applyFill="1" applyBorder="1" applyAlignment="1">
      <alignment horizontal="right" vertical="center" indent="1"/>
    </xf>
    <xf numFmtId="0" fontId="8" fillId="2" borderId="0" xfId="0" applyFont="1" applyFill="1" applyAlignment="1">
      <alignment horizontal="left"/>
    </xf>
    <xf numFmtId="0" fontId="65" fillId="3" borderId="16" xfId="0" applyFont="1" applyFill="1" applyBorder="1" applyAlignment="1">
      <alignment horizontal="left" vertical="center" indent="1"/>
    </xf>
    <xf numFmtId="0" fontId="14" fillId="3" borderId="4" xfId="0" applyFont="1" applyFill="1" applyBorder="1" applyAlignment="1">
      <alignment horizontal="left" vertical="center" indent="1"/>
    </xf>
    <xf numFmtId="0" fontId="14" fillId="3" borderId="5" xfId="0" applyFont="1" applyFill="1" applyBorder="1" applyAlignment="1">
      <alignment horizontal="left" vertical="center" indent="1"/>
    </xf>
    <xf numFmtId="0" fontId="14" fillId="3" borderId="15" xfId="0" applyFont="1" applyFill="1" applyBorder="1" applyAlignment="1">
      <alignment horizontal="left" vertical="center" indent="1"/>
    </xf>
    <xf numFmtId="164" fontId="25" fillId="2" borderId="6" xfId="0" applyNumberFormat="1" applyFont="1" applyFill="1" applyBorder="1" applyAlignment="1">
      <alignment horizontal="right" vertical="center" indent="1"/>
    </xf>
    <xf numFmtId="164" fontId="25" fillId="2" borderId="7" xfId="0" applyNumberFormat="1" applyFont="1" applyFill="1" applyBorder="1" applyAlignment="1">
      <alignment horizontal="right" vertical="center" indent="1"/>
    </xf>
    <xf numFmtId="0" fontId="21" fillId="2" borderId="7" xfId="0" applyFont="1" applyFill="1" applyBorder="1" applyAlignment="1">
      <alignment horizontal="left" vertical="center" indent="3"/>
    </xf>
    <xf numFmtId="0" fontId="21" fillId="2" borderId="8" xfId="0" applyFont="1" applyFill="1" applyBorder="1" applyAlignment="1">
      <alignment horizontal="left" vertical="center" indent="3"/>
    </xf>
    <xf numFmtId="0" fontId="48" fillId="2" borderId="6" xfId="0" applyFont="1" applyFill="1" applyBorder="1" applyAlignment="1">
      <alignment horizontal="left" vertical="center" indent="1"/>
    </xf>
    <xf numFmtId="0" fontId="48" fillId="2" borderId="8" xfId="0" applyFont="1" applyFill="1" applyBorder="1" applyAlignment="1">
      <alignment horizontal="left" vertical="center" indent="1"/>
    </xf>
    <xf numFmtId="0" fontId="46" fillId="2" borderId="6" xfId="0" applyFont="1" applyFill="1" applyBorder="1" applyAlignment="1">
      <alignment horizontal="left" vertical="center" indent="3"/>
    </xf>
    <xf numFmtId="0" fontId="46" fillId="2" borderId="8" xfId="0" applyFont="1" applyFill="1" applyBorder="1" applyAlignment="1">
      <alignment horizontal="left" vertical="center" indent="3"/>
    </xf>
    <xf numFmtId="0" fontId="31" fillId="2" borderId="12" xfId="0" applyFont="1" applyFill="1" applyBorder="1" applyAlignment="1">
      <alignment horizontal="center" vertical="center"/>
    </xf>
    <xf numFmtId="0" fontId="31" fillId="2" borderId="13" xfId="0" applyFont="1" applyFill="1" applyBorder="1" applyAlignment="1">
      <alignment horizontal="center" vertical="center"/>
    </xf>
    <xf numFmtId="0" fontId="61" fillId="2" borderId="6" xfId="2" applyFill="1" applyBorder="1" applyAlignment="1">
      <alignment horizontal="right" vertical="center" wrapText="1" indent="1"/>
    </xf>
    <xf numFmtId="0" fontId="15" fillId="2" borderId="1" xfId="0" applyFont="1" applyFill="1" applyBorder="1" applyAlignment="1">
      <alignment horizontal="right" vertical="center"/>
    </xf>
    <xf numFmtId="0" fontId="26" fillId="4" borderId="3" xfId="0" applyFont="1" applyFill="1" applyBorder="1" applyAlignment="1">
      <alignment horizontal="left" vertical="center" indent="1"/>
    </xf>
    <xf numFmtId="0" fontId="26" fillId="4" borderId="1" xfId="0" applyFont="1" applyFill="1" applyBorder="1" applyAlignment="1">
      <alignment horizontal="left" vertical="center" indent="1"/>
    </xf>
    <xf numFmtId="0" fontId="26" fillId="4" borderId="9" xfId="0" applyFont="1" applyFill="1" applyBorder="1" applyAlignment="1">
      <alignment horizontal="left" vertical="center" indent="1"/>
    </xf>
    <xf numFmtId="0" fontId="25" fillId="2" borderId="6" xfId="0" applyFont="1" applyFill="1" applyBorder="1" applyAlignment="1">
      <alignment horizontal="right" vertical="center" wrapText="1" indent="1"/>
    </xf>
    <xf numFmtId="0" fontId="25" fillId="2" borderId="6" xfId="0" applyFont="1" applyFill="1" applyBorder="1" applyAlignment="1">
      <alignment horizontal="left" vertical="center" indent="1"/>
    </xf>
    <xf numFmtId="0" fontId="25" fillId="2" borderId="8" xfId="0" applyFont="1" applyFill="1" applyBorder="1" applyAlignment="1">
      <alignment horizontal="left" vertical="center" indent="1"/>
    </xf>
    <xf numFmtId="0" fontId="26" fillId="4" borderId="3" xfId="0" quotePrefix="1" applyFont="1" applyFill="1" applyBorder="1" applyAlignment="1">
      <alignment horizontal="left" vertical="center" wrapText="1" indent="1"/>
    </xf>
    <xf numFmtId="0" fontId="26" fillId="4" borderId="1" xfId="0" applyFont="1" applyFill="1" applyBorder="1" applyAlignment="1">
      <alignment horizontal="left" vertical="center" wrapText="1" indent="1"/>
    </xf>
    <xf numFmtId="0" fontId="26" fillId="4" borderId="9" xfId="0" applyFont="1" applyFill="1" applyBorder="1" applyAlignment="1">
      <alignment horizontal="left" vertical="center" wrapText="1" indent="1"/>
    </xf>
    <xf numFmtId="0" fontId="7" fillId="2" borderId="7" xfId="0" applyFont="1" applyFill="1" applyBorder="1" applyAlignment="1">
      <alignment horizontal="left"/>
    </xf>
    <xf numFmtId="0" fontId="26" fillId="4" borderId="6" xfId="0" applyFont="1" applyFill="1" applyBorder="1" applyAlignment="1">
      <alignment horizontal="left" vertical="center" indent="1"/>
    </xf>
    <xf numFmtId="0" fontId="26" fillId="4" borderId="7" xfId="0" applyFont="1" applyFill="1" applyBorder="1" applyAlignment="1">
      <alignment horizontal="left" vertical="center" indent="1"/>
    </xf>
    <xf numFmtId="0" fontId="26" fillId="4" borderId="8" xfId="0" applyFont="1" applyFill="1" applyBorder="1" applyAlignment="1">
      <alignment horizontal="left" vertical="center" indent="1"/>
    </xf>
    <xf numFmtId="0" fontId="7" fillId="2" borderId="0" xfId="0" applyFont="1" applyFill="1" applyBorder="1" applyAlignment="1">
      <alignment horizontal="left"/>
    </xf>
    <xf numFmtId="0" fontId="49" fillId="2" borderId="6" xfId="0" applyFont="1" applyFill="1" applyBorder="1" applyAlignment="1">
      <alignment horizontal="left" vertical="center" indent="3"/>
    </xf>
    <xf numFmtId="0" fontId="49" fillId="2" borderId="8" xfId="0" applyFont="1" applyFill="1" applyBorder="1" applyAlignment="1">
      <alignment horizontal="left" vertical="center" indent="3"/>
    </xf>
    <xf numFmtId="0" fontId="48" fillId="2" borderId="6" xfId="0" applyFont="1" applyFill="1" applyBorder="1" applyAlignment="1">
      <alignment horizontal="right" vertical="center" indent="1"/>
    </xf>
    <xf numFmtId="0" fontId="41" fillId="2" borderId="6" xfId="0" applyFont="1" applyFill="1" applyBorder="1" applyAlignment="1">
      <alignment horizontal="left" vertical="center" indent="1"/>
    </xf>
    <xf numFmtId="0" fontId="41" fillId="2" borderId="8" xfId="0" applyFont="1" applyFill="1" applyBorder="1" applyAlignment="1">
      <alignment horizontal="left" vertical="center" indent="1"/>
    </xf>
    <xf numFmtId="0" fontId="38" fillId="4" borderId="6" xfId="0" quotePrefix="1" applyFont="1" applyFill="1" applyBorder="1" applyAlignment="1">
      <alignment horizontal="right" vertical="center" indent="1"/>
    </xf>
    <xf numFmtId="0" fontId="38" fillId="4" borderId="7" xfId="0" applyFont="1" applyFill="1" applyBorder="1" applyAlignment="1">
      <alignment horizontal="right" vertical="center" indent="1"/>
    </xf>
    <xf numFmtId="0" fontId="38" fillId="4" borderId="8" xfId="0" applyFont="1" applyFill="1" applyBorder="1" applyAlignment="1">
      <alignment horizontal="right" vertical="center" indent="1"/>
    </xf>
    <xf numFmtId="0" fontId="55" fillId="2" borderId="14" xfId="0" applyFont="1" applyFill="1" applyBorder="1" applyAlignment="1">
      <alignment horizontal="center" vertical="center" textRotation="90" wrapText="1"/>
    </xf>
    <xf numFmtId="0" fontId="55" fillId="2" borderId="14" xfId="0" applyFont="1" applyFill="1" applyBorder="1" applyAlignment="1">
      <alignment horizontal="center" vertical="center" textRotation="90"/>
    </xf>
    <xf numFmtId="0" fontId="55" fillId="2" borderId="21" xfId="0" applyFont="1" applyFill="1" applyBorder="1" applyAlignment="1">
      <alignment horizontal="center" vertical="center" textRotation="90"/>
    </xf>
    <xf numFmtId="0" fontId="9" fillId="2" borderId="14" xfId="0" applyFont="1" applyFill="1" applyBorder="1" applyAlignment="1">
      <alignment horizontal="left" vertical="center" wrapText="1" indent="3"/>
    </xf>
    <xf numFmtId="0" fontId="46" fillId="2" borderId="6" xfId="0" applyFont="1" applyFill="1" applyBorder="1" applyAlignment="1">
      <alignment horizontal="right" vertical="center" wrapText="1" indent="1"/>
    </xf>
    <xf numFmtId="0" fontId="46" fillId="2" borderId="8" xfId="0" applyFont="1" applyFill="1" applyBorder="1" applyAlignment="1">
      <alignment horizontal="right" vertical="center" wrapText="1" indent="1"/>
    </xf>
    <xf numFmtId="0" fontId="46" fillId="2" borderId="7" xfId="0" applyFont="1" applyFill="1" applyBorder="1" applyAlignment="1">
      <alignment horizontal="right" vertical="center" wrapText="1" indent="1"/>
    </xf>
    <xf numFmtId="0" fontId="46" fillId="2" borderId="24" xfId="0" applyFont="1" applyFill="1" applyBorder="1" applyAlignment="1">
      <alignment horizontal="right" vertical="center" wrapText="1" indent="1"/>
    </xf>
    <xf numFmtId="0" fontId="46" fillId="2" borderId="25" xfId="0" applyFont="1" applyFill="1" applyBorder="1" applyAlignment="1">
      <alignment horizontal="right" vertical="center" wrapText="1" indent="1"/>
    </xf>
    <xf numFmtId="0" fontId="55" fillId="2" borderId="13" xfId="0" applyFont="1" applyFill="1" applyBorder="1" applyAlignment="1">
      <alignment horizontal="center" vertical="center" textRotation="90" wrapText="1"/>
    </xf>
    <xf numFmtId="0" fontId="20" fillId="8" borderId="3" xfId="0" applyFont="1" applyFill="1" applyBorder="1" applyAlignment="1">
      <alignment horizontal="left" vertical="center" indent="1"/>
    </xf>
    <xf numFmtId="0" fontId="20" fillId="8" borderId="1" xfId="0" applyFont="1" applyFill="1" applyBorder="1" applyAlignment="1">
      <alignment horizontal="left" vertical="center" indent="1"/>
    </xf>
    <xf numFmtId="0" fontId="9" fillId="2" borderId="6" xfId="0" applyFont="1" applyFill="1" applyBorder="1" applyAlignment="1">
      <alignment horizontal="left" vertical="center" wrapText="1" indent="3"/>
    </xf>
    <xf numFmtId="0" fontId="9" fillId="2" borderId="7" xfId="0" applyFont="1" applyFill="1" applyBorder="1" applyAlignment="1">
      <alignment horizontal="left" vertical="center" wrapText="1" indent="3"/>
    </xf>
    <xf numFmtId="0" fontId="9" fillId="2" borderId="8" xfId="0" applyFont="1" applyFill="1" applyBorder="1" applyAlignment="1">
      <alignment horizontal="left" vertical="center" wrapText="1" indent="3"/>
    </xf>
    <xf numFmtId="0" fontId="33" fillId="2" borderId="12" xfId="0" applyFont="1" applyFill="1" applyBorder="1" applyAlignment="1">
      <alignment horizontal="center" vertical="center"/>
    </xf>
    <xf numFmtId="0" fontId="33" fillId="2" borderId="13" xfId="0" applyFont="1" applyFill="1" applyBorder="1" applyAlignment="1">
      <alignment horizontal="center" vertical="center"/>
    </xf>
    <xf numFmtId="0" fontId="32" fillId="2" borderId="6" xfId="0" applyFont="1" applyFill="1" applyBorder="1" applyAlignment="1">
      <alignment horizontal="right" vertical="center" indent="1"/>
    </xf>
    <xf numFmtId="0" fontId="32" fillId="2" borderId="8" xfId="0" applyFont="1" applyFill="1" applyBorder="1" applyAlignment="1">
      <alignment horizontal="right" vertical="center" indent="1"/>
    </xf>
    <xf numFmtId="0" fontId="20" fillId="8" borderId="6" xfId="0" quotePrefix="1" applyFont="1" applyFill="1" applyBorder="1" applyAlignment="1">
      <alignment horizontal="left" vertical="center" indent="1"/>
    </xf>
    <xf numFmtId="0" fontId="31" fillId="2" borderId="12" xfId="0" applyFont="1" applyFill="1" applyBorder="1" applyAlignment="1">
      <alignment horizontal="center" vertical="center" wrapText="1"/>
    </xf>
    <xf numFmtId="0" fontId="38" fillId="2" borderId="6" xfId="0" applyFont="1" applyFill="1" applyBorder="1" applyAlignment="1">
      <alignment horizontal="center" vertical="center"/>
    </xf>
    <xf numFmtId="0" fontId="38" fillId="2" borderId="7" xfId="0" applyFont="1" applyFill="1" applyBorder="1" applyAlignment="1">
      <alignment horizontal="center" vertical="center"/>
    </xf>
    <xf numFmtId="0" fontId="38" fillId="2" borderId="8" xfId="0" applyFont="1" applyFill="1" applyBorder="1" applyAlignment="1">
      <alignment horizontal="center" vertical="center"/>
    </xf>
    <xf numFmtId="0" fontId="19" fillId="7" borderId="6" xfId="0" applyFont="1" applyFill="1" applyBorder="1" applyAlignment="1">
      <alignment horizontal="left" vertical="center" indent="1"/>
    </xf>
    <xf numFmtId="0" fontId="16" fillId="2" borderId="1" xfId="0" applyFont="1" applyFill="1" applyBorder="1" applyAlignment="1">
      <alignment horizontal="right" vertical="center"/>
    </xf>
    <xf numFmtId="0" fontId="29" fillId="3" borderId="10" xfId="0" applyFont="1" applyFill="1" applyBorder="1" applyAlignment="1">
      <alignment horizontal="left" vertical="center" indent="1"/>
    </xf>
    <xf numFmtId="0" fontId="29" fillId="3" borderId="11" xfId="0" applyFont="1" applyFill="1" applyBorder="1" applyAlignment="1">
      <alignment horizontal="left" vertical="center" indent="1"/>
    </xf>
    <xf numFmtId="0" fontId="30" fillId="2" borderId="1" xfId="0" quotePrefix="1" applyFont="1" applyFill="1" applyBorder="1" applyAlignment="1">
      <alignment horizontal="right" vertical="center" indent="1"/>
    </xf>
    <xf numFmtId="0" fontId="30" fillId="2" borderId="1" xfId="0" applyFont="1" applyFill="1" applyBorder="1" applyAlignment="1">
      <alignment horizontal="right" vertical="center" indent="1"/>
    </xf>
    <xf numFmtId="0" fontId="27" fillId="2" borderId="1" xfId="0" applyFont="1" applyFill="1" applyBorder="1" applyAlignment="1">
      <alignment horizontal="right" vertical="center"/>
    </xf>
    <xf numFmtId="0" fontId="19" fillId="7" borderId="0" xfId="0" applyFont="1" applyFill="1" applyBorder="1" applyAlignment="1">
      <alignment horizontal="left" vertical="center" indent="1"/>
    </xf>
    <xf numFmtId="0" fontId="35" fillId="2" borderId="6" xfId="0" applyFont="1" applyFill="1" applyBorder="1" applyAlignment="1">
      <alignment horizontal="center" vertical="center"/>
    </xf>
    <xf numFmtId="0" fontId="35" fillId="2" borderId="7" xfId="0" applyFont="1" applyFill="1" applyBorder="1" applyAlignment="1">
      <alignment horizontal="center" vertical="center"/>
    </xf>
    <xf numFmtId="0" fontId="35" fillId="2" borderId="8" xfId="0" applyFont="1" applyFill="1" applyBorder="1" applyAlignment="1">
      <alignment horizontal="center" vertical="center"/>
    </xf>
  </cellXfs>
  <cellStyles count="3">
    <cellStyle name="Hyperlink" xfId="2" builtinId="8"/>
    <cellStyle name="Normal" xfId="0" builtinId="0"/>
    <cellStyle name="Percent" xfId="1" builtinId="5"/>
  </cellStyles>
  <dxfs count="404">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theme="0" tint="-0.24994659260841701"/>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s>
  <tableStyles count="0" defaultTableStyle="TableStyleMedium2" defaultPivotStyle="PivotStyleMedium9"/>
  <colors>
    <mruColors>
      <color rgb="FF129012"/>
      <color rgb="FF6B6B6B"/>
      <color rgb="FF107C10"/>
      <color rgb="FF14A014"/>
      <color rgb="FFC2C2C2"/>
      <color rgb="FF5DC21E"/>
      <color rgb="FF3A3A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28575</xdr:colOff>
          <xdr:row>1</xdr:row>
          <xdr:rowOff>38100</xdr:rowOff>
        </xdr:from>
        <xdr:to>
          <xdr:col>3</xdr:col>
          <xdr:colOff>209550</xdr:colOff>
          <xdr:row>1</xdr:row>
          <xdr:rowOff>457200</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eter@perfectwomangame.com" TargetMode="External"/><Relationship Id="rId6" Type="http://schemas.openxmlformats.org/officeDocument/2006/relationships/image" Target="../media/image1.png"/><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249977111117893"/>
  </sheetPr>
  <dimension ref="A1:Z1704"/>
  <sheetViews>
    <sheetView showGridLines="0" showRowColHeaders="0" topLeftCell="A244" zoomScaleNormal="100" workbookViewId="0">
      <selection activeCell="R246" sqref="R246"/>
    </sheetView>
  </sheetViews>
  <sheetFormatPr defaultRowHeight="17.25"/>
  <cols>
    <col min="1" max="1" width="3.5703125" style="1" customWidth="1"/>
    <col min="2" max="2" width="4.28515625" style="28" bestFit="1" customWidth="1"/>
    <col min="3" max="11" width="15" style="1" customWidth="1"/>
    <col min="12" max="12" width="5.7109375" style="44" customWidth="1"/>
    <col min="13" max="13" width="9.140625" style="55"/>
    <col min="14" max="25" width="9.140625" style="1"/>
    <col min="26" max="26" width="9.140625" style="56"/>
    <col min="27" max="16384" width="9.140625" style="1"/>
  </cols>
  <sheetData>
    <row r="1" spans="2:26" ht="15" customHeight="1">
      <c r="C1" s="50"/>
      <c r="D1" s="49" t="s">
        <v>191</v>
      </c>
      <c r="E1" s="50"/>
      <c r="F1" s="49"/>
      <c r="H1" s="50"/>
      <c r="I1" s="49"/>
      <c r="J1" s="50"/>
      <c r="K1" s="52" t="s">
        <v>451</v>
      </c>
    </row>
    <row r="2" spans="2:26" ht="37.5" customHeight="1">
      <c r="B2" s="202" t="s">
        <v>16</v>
      </c>
      <c r="C2" s="202"/>
      <c r="D2" s="202"/>
      <c r="E2" s="202"/>
      <c r="F2" s="202"/>
      <c r="G2" s="202"/>
      <c r="H2" s="202"/>
      <c r="I2" s="202"/>
      <c r="J2" s="202"/>
      <c r="K2" s="202"/>
      <c r="L2" s="43"/>
    </row>
    <row r="3" spans="2:26" ht="3.75" customHeight="1"/>
    <row r="4" spans="2:26">
      <c r="B4" s="26" t="s">
        <v>67</v>
      </c>
      <c r="C4" s="172" t="s">
        <v>3</v>
      </c>
      <c r="D4" s="172"/>
      <c r="E4" s="172"/>
      <c r="F4" s="172"/>
      <c r="G4" s="172"/>
      <c r="H4" s="172"/>
      <c r="I4" s="172"/>
      <c r="J4" s="172"/>
      <c r="K4" s="25">
        <f>SUM(COUNTA(E6:K26)-COUNTIF(E6:K26,"-- Select Item --")-COUNTIF(E6:K26,"Enter_Information_Here"))/21</f>
        <v>0.90476190476190477</v>
      </c>
      <c r="L4" s="45"/>
      <c r="Z4" s="57"/>
    </row>
    <row r="5" spans="2:26" ht="3.75" customHeight="1">
      <c r="C5" s="186"/>
      <c r="D5" s="186"/>
      <c r="E5" s="186"/>
      <c r="F5" s="186"/>
      <c r="G5" s="186"/>
      <c r="H5" s="186"/>
      <c r="I5" s="186"/>
      <c r="J5" s="186"/>
      <c r="K5" s="186"/>
    </row>
    <row r="6" spans="2:26" s="2" customFormat="1">
      <c r="B6" s="34" t="s">
        <v>68</v>
      </c>
      <c r="C6" s="190" t="s">
        <v>0</v>
      </c>
      <c r="D6" s="189"/>
      <c r="E6" s="184" t="s">
        <v>454</v>
      </c>
      <c r="F6" s="185"/>
      <c r="G6" s="185"/>
      <c r="H6" s="185"/>
      <c r="I6" s="185"/>
      <c r="J6" s="185"/>
      <c r="K6" s="185"/>
      <c r="L6" s="46" t="str">
        <f t="shared" ref="L6:L23" si="0">IF(ISBLANK(E6),"û",IF(E6="Enter_Information_Here","ï","ü"))</f>
        <v>ü</v>
      </c>
      <c r="N6" s="24"/>
      <c r="Z6" s="54"/>
    </row>
    <row r="7" spans="2:26" s="2" customFormat="1">
      <c r="B7" s="34" t="s">
        <v>69</v>
      </c>
      <c r="C7" s="181" t="s">
        <v>152</v>
      </c>
      <c r="D7" s="174"/>
      <c r="E7" s="175" t="s">
        <v>153</v>
      </c>
      <c r="F7" s="175"/>
      <c r="G7" s="175"/>
      <c r="H7" s="175"/>
      <c r="I7" s="175"/>
      <c r="J7" s="175"/>
      <c r="K7" s="175"/>
      <c r="L7" s="46" t="str">
        <f>IF(ISBLANK(E7),"û",IF(E7="-- Select Item --","ï","ü"))</f>
        <v>ü</v>
      </c>
      <c r="N7" s="24"/>
      <c r="Z7" s="54"/>
    </row>
    <row r="8" spans="2:26" s="2" customFormat="1">
      <c r="B8" s="34" t="s">
        <v>70</v>
      </c>
      <c r="C8" s="187" t="s">
        <v>437</v>
      </c>
      <c r="D8" s="174"/>
      <c r="E8" s="175" t="s">
        <v>435</v>
      </c>
      <c r="F8" s="175"/>
      <c r="G8" s="175"/>
      <c r="H8" s="175"/>
      <c r="I8" s="175"/>
      <c r="J8" s="175"/>
      <c r="K8" s="175"/>
      <c r="L8" s="46" t="str">
        <f>IF(ISBLANK(E8),"û",IF(E8="-- Select Item --","ï","ü"))</f>
        <v>ü</v>
      </c>
      <c r="N8" s="24"/>
      <c r="Z8" s="54"/>
    </row>
    <row r="9" spans="2:26" s="2" customFormat="1">
      <c r="B9" s="34" t="s">
        <v>438</v>
      </c>
      <c r="C9" s="181" t="s">
        <v>413</v>
      </c>
      <c r="D9" s="174"/>
      <c r="E9" s="175" t="s">
        <v>412</v>
      </c>
      <c r="F9" s="175"/>
      <c r="G9" s="175"/>
      <c r="H9" s="175"/>
      <c r="I9" s="175"/>
      <c r="J9" s="175"/>
      <c r="K9" s="175"/>
      <c r="L9" s="46" t="str">
        <f>IF(ISBLANK(E9),"û",IF(E9="-- Select Item --","ï","ü"))</f>
        <v>ü</v>
      </c>
      <c r="N9" s="24"/>
      <c r="Z9" s="54"/>
    </row>
    <row r="10" spans="2:26" s="2" customFormat="1">
      <c r="B10" s="34" t="s">
        <v>71</v>
      </c>
      <c r="C10" s="181" t="s">
        <v>383</v>
      </c>
      <c r="D10" s="174"/>
      <c r="E10" s="175" t="s">
        <v>381</v>
      </c>
      <c r="F10" s="175"/>
      <c r="G10" s="175"/>
      <c r="H10" s="175"/>
      <c r="I10" s="175"/>
      <c r="J10" s="175"/>
      <c r="K10" s="175"/>
      <c r="L10" s="46" t="str">
        <f>IF(ISBLANK(E10),"û",IF(E10="-- Select Item --","ï","ü"))</f>
        <v>ü</v>
      </c>
      <c r="N10" s="24"/>
      <c r="Z10" s="54"/>
    </row>
    <row r="11" spans="2:26" s="2" customFormat="1">
      <c r="B11" s="34" t="s">
        <v>72</v>
      </c>
      <c r="C11" s="181" t="s">
        <v>221</v>
      </c>
      <c r="D11" s="174"/>
      <c r="E11" s="175" t="s">
        <v>227</v>
      </c>
      <c r="F11" s="175"/>
      <c r="G11" s="175"/>
      <c r="H11" s="175"/>
      <c r="I11" s="175"/>
      <c r="J11" s="175"/>
      <c r="K11" s="175"/>
      <c r="L11" s="46" t="str">
        <f>IF(ISBLANK(E11),"û",IF(E11="-- Select Item --","ï","ü"))</f>
        <v>ü</v>
      </c>
      <c r="N11" s="24"/>
      <c r="Z11" s="54"/>
    </row>
    <row r="12" spans="2:26" s="2" customFormat="1">
      <c r="B12" s="34" t="s">
        <v>151</v>
      </c>
      <c r="C12" s="181" t="s">
        <v>1</v>
      </c>
      <c r="D12" s="174"/>
      <c r="E12" s="184" t="s">
        <v>455</v>
      </c>
      <c r="F12" s="185"/>
      <c r="G12" s="185"/>
      <c r="H12" s="185"/>
      <c r="I12" s="185"/>
      <c r="J12" s="185"/>
      <c r="K12" s="185"/>
      <c r="L12" s="46" t="str">
        <f t="shared" si="0"/>
        <v>ü</v>
      </c>
      <c r="Z12" s="54"/>
    </row>
    <row r="13" spans="2:26" s="2" customFormat="1">
      <c r="B13" s="34" t="s">
        <v>155</v>
      </c>
      <c r="C13" s="181" t="s">
        <v>302</v>
      </c>
      <c r="D13" s="174"/>
      <c r="E13" s="184" t="s">
        <v>456</v>
      </c>
      <c r="F13" s="185"/>
      <c r="G13" s="185"/>
      <c r="H13" s="185"/>
      <c r="I13" s="185"/>
      <c r="J13" s="185"/>
      <c r="K13" s="185"/>
      <c r="L13" s="46" t="str">
        <f t="shared" si="0"/>
        <v>ü</v>
      </c>
      <c r="Z13" s="54"/>
    </row>
    <row r="14" spans="2:26" s="2" customFormat="1">
      <c r="B14" s="34" t="s">
        <v>222</v>
      </c>
      <c r="C14" s="181" t="s">
        <v>410</v>
      </c>
      <c r="D14" s="174"/>
      <c r="E14" s="184" t="s">
        <v>455</v>
      </c>
      <c r="F14" s="185"/>
      <c r="G14" s="185"/>
      <c r="H14" s="185"/>
      <c r="I14" s="185"/>
      <c r="J14" s="185"/>
      <c r="K14" s="185"/>
      <c r="L14" s="46" t="str">
        <f t="shared" si="0"/>
        <v>ü</v>
      </c>
      <c r="Z14" s="54"/>
    </row>
    <row r="15" spans="2:26" s="2" customFormat="1">
      <c r="B15" s="34" t="s">
        <v>156</v>
      </c>
      <c r="C15" s="181" t="s">
        <v>301</v>
      </c>
      <c r="D15" s="174"/>
      <c r="E15" s="184" t="s">
        <v>457</v>
      </c>
      <c r="F15" s="185"/>
      <c r="G15" s="185"/>
      <c r="H15" s="185"/>
      <c r="I15" s="185"/>
      <c r="J15" s="185"/>
      <c r="K15" s="185"/>
      <c r="L15" s="46" t="str">
        <f t="shared" ref="L15" si="1">IF(ISBLANK(E15),"û",IF(E15="Enter_Information_Here","ï","ü"))</f>
        <v>ü</v>
      </c>
      <c r="Z15" s="54"/>
    </row>
    <row r="16" spans="2:26" s="2" customFormat="1">
      <c r="B16" s="34" t="s">
        <v>157</v>
      </c>
      <c r="C16" s="181" t="s">
        <v>5</v>
      </c>
      <c r="D16" s="174"/>
      <c r="E16" s="179" t="s">
        <v>458</v>
      </c>
      <c r="F16" s="180"/>
      <c r="G16" s="180"/>
      <c r="H16" s="180"/>
      <c r="I16" s="180"/>
      <c r="J16" s="180"/>
      <c r="K16" s="180"/>
      <c r="L16" s="46" t="str">
        <f t="shared" si="0"/>
        <v>ü</v>
      </c>
      <c r="Z16" s="54"/>
    </row>
    <row r="17" spans="1:26" s="2" customFormat="1">
      <c r="B17" s="34" t="s">
        <v>160</v>
      </c>
      <c r="C17" s="181" t="s">
        <v>2</v>
      </c>
      <c r="D17" s="174"/>
      <c r="E17" s="179" t="s">
        <v>459</v>
      </c>
      <c r="F17" s="180"/>
      <c r="G17" s="180"/>
      <c r="H17" s="180"/>
      <c r="I17" s="180"/>
      <c r="J17" s="180"/>
      <c r="K17" s="180"/>
      <c r="L17" s="46" t="str">
        <f t="shared" si="0"/>
        <v>ü</v>
      </c>
      <c r="Z17" s="54"/>
    </row>
    <row r="18" spans="1:26" s="2" customFormat="1">
      <c r="B18" s="34" t="s">
        <v>161</v>
      </c>
      <c r="C18" s="181" t="s">
        <v>215</v>
      </c>
      <c r="D18" s="174"/>
      <c r="E18" s="179" t="s">
        <v>460</v>
      </c>
      <c r="F18" s="180"/>
      <c r="G18" s="180"/>
      <c r="H18" s="180"/>
      <c r="I18" s="180"/>
      <c r="J18" s="180"/>
      <c r="K18" s="180"/>
      <c r="L18" s="46" t="str">
        <f t="shared" si="0"/>
        <v>ü</v>
      </c>
      <c r="Z18" s="54"/>
    </row>
    <row r="19" spans="1:26" s="2" customFormat="1">
      <c r="B19" s="34" t="s">
        <v>198</v>
      </c>
      <c r="C19" s="181" t="s">
        <v>4</v>
      </c>
      <c r="D19" s="174"/>
      <c r="E19" s="179"/>
      <c r="F19" s="180"/>
      <c r="G19" s="180"/>
      <c r="H19" s="180"/>
      <c r="I19" s="180"/>
      <c r="J19" s="180"/>
      <c r="K19" s="180"/>
      <c r="L19" s="46" t="str">
        <f t="shared" si="0"/>
        <v>û</v>
      </c>
      <c r="Z19" s="54"/>
    </row>
    <row r="20" spans="1:26" s="2" customFormat="1">
      <c r="B20" s="34" t="s">
        <v>200</v>
      </c>
      <c r="C20" s="181" t="s">
        <v>260</v>
      </c>
      <c r="D20" s="174"/>
      <c r="E20" s="179" t="s">
        <v>476</v>
      </c>
      <c r="F20" s="180"/>
      <c r="G20" s="180"/>
      <c r="H20" s="180"/>
      <c r="I20" s="180"/>
      <c r="J20" s="180"/>
      <c r="K20" s="180"/>
      <c r="L20" s="46" t="str">
        <f t="shared" si="0"/>
        <v>ü</v>
      </c>
      <c r="Z20" s="54"/>
    </row>
    <row r="21" spans="1:26" s="2" customFormat="1">
      <c r="B21" s="34" t="s">
        <v>236</v>
      </c>
      <c r="C21" s="181" t="s">
        <v>409</v>
      </c>
      <c r="D21" s="174"/>
      <c r="E21" s="179" t="s">
        <v>471</v>
      </c>
      <c r="F21" s="180"/>
      <c r="G21" s="180"/>
      <c r="H21" s="180"/>
      <c r="I21" s="180"/>
      <c r="J21" s="180"/>
      <c r="K21" s="180"/>
      <c r="L21" s="46" t="str">
        <f t="shared" si="0"/>
        <v>ü</v>
      </c>
      <c r="Z21" s="54"/>
    </row>
    <row r="22" spans="1:26" s="2" customFormat="1">
      <c r="B22" s="34" t="s">
        <v>408</v>
      </c>
      <c r="C22" s="181" t="s">
        <v>252</v>
      </c>
      <c r="D22" s="174"/>
      <c r="E22" s="179" t="s">
        <v>473</v>
      </c>
      <c r="F22" s="180"/>
      <c r="G22" s="180"/>
      <c r="H22" s="180"/>
      <c r="I22" s="180"/>
      <c r="J22" s="180"/>
      <c r="K22" s="180"/>
      <c r="L22" s="46" t="str">
        <f t="shared" si="0"/>
        <v>ü</v>
      </c>
      <c r="Z22" s="54"/>
    </row>
    <row r="23" spans="1:26" s="2" customFormat="1">
      <c r="B23" s="34" t="s">
        <v>300</v>
      </c>
      <c r="C23" s="181" t="s">
        <v>414</v>
      </c>
      <c r="D23" s="174"/>
      <c r="E23" s="179" t="s">
        <v>470</v>
      </c>
      <c r="F23" s="180"/>
      <c r="G23" s="180"/>
      <c r="H23" s="180"/>
      <c r="I23" s="180"/>
      <c r="J23" s="180"/>
      <c r="K23" s="180"/>
      <c r="L23" s="46" t="str">
        <f t="shared" si="0"/>
        <v>ü</v>
      </c>
      <c r="Z23" s="54"/>
    </row>
    <row r="24" spans="1:26" s="2" customFormat="1">
      <c r="B24" s="34" t="s">
        <v>379</v>
      </c>
      <c r="C24" s="181" t="s">
        <v>404</v>
      </c>
      <c r="D24" s="174"/>
      <c r="E24" s="179" t="s">
        <v>477</v>
      </c>
      <c r="F24" s="180"/>
      <c r="G24" s="180"/>
      <c r="H24" s="180"/>
      <c r="I24" s="180"/>
      <c r="J24" s="180"/>
      <c r="K24" s="180"/>
      <c r="L24" s="46" t="str">
        <f t="shared" ref="L24:L26" si="2">IF(ISBLANK(E24),"û",IF(E24="Enter_Information_Here","ï","ü"))</f>
        <v>ü</v>
      </c>
      <c r="Z24" s="54"/>
    </row>
    <row r="25" spans="1:26" s="2" customFormat="1">
      <c r="B25" s="34" t="s">
        <v>395</v>
      </c>
      <c r="C25" s="181" t="s">
        <v>403</v>
      </c>
      <c r="D25" s="174"/>
      <c r="E25" s="179" t="s">
        <v>478</v>
      </c>
      <c r="F25" s="180"/>
      <c r="G25" s="180"/>
      <c r="H25" s="180"/>
      <c r="I25" s="180"/>
      <c r="J25" s="180"/>
      <c r="K25" s="180"/>
      <c r="L25" s="46" t="str">
        <f t="shared" si="2"/>
        <v>ü</v>
      </c>
      <c r="Z25" s="54"/>
    </row>
    <row r="26" spans="1:26" s="2" customFormat="1">
      <c r="B26" s="34" t="s">
        <v>396</v>
      </c>
      <c r="C26" s="181" t="s">
        <v>415</v>
      </c>
      <c r="D26" s="174"/>
      <c r="E26" s="179"/>
      <c r="F26" s="180"/>
      <c r="G26" s="180"/>
      <c r="H26" s="180"/>
      <c r="I26" s="180"/>
      <c r="J26" s="180"/>
      <c r="K26" s="180"/>
      <c r="L26" s="46" t="str">
        <f t="shared" si="2"/>
        <v>û</v>
      </c>
      <c r="Z26" s="54"/>
    </row>
    <row r="27" spans="1:26" s="2" customFormat="1">
      <c r="A27" s="51" t="s">
        <v>187</v>
      </c>
      <c r="B27" s="34" t="s">
        <v>433</v>
      </c>
      <c r="C27" s="181" t="s">
        <v>6</v>
      </c>
      <c r="D27" s="174"/>
      <c r="E27" s="182" t="str">
        <f>IF(E18="Enter_Information_Here","DO_NOT_USE",IF(E16="Enter_Information_Here","DO_NOT_USE",LEFT(E18,4)&amp;E16))</f>
        <v>PRFW4A0A3432</v>
      </c>
      <c r="F27" s="183"/>
      <c r="G27" s="183"/>
      <c r="H27" s="183"/>
      <c r="I27" s="183"/>
      <c r="J27" s="183"/>
      <c r="K27" s="183"/>
      <c r="L27" s="46"/>
      <c r="Z27" s="54"/>
    </row>
    <row r="28" spans="1:26" ht="3.75" customHeight="1">
      <c r="C28" s="176"/>
      <c r="D28" s="176"/>
      <c r="E28" s="177"/>
      <c r="F28" s="177"/>
      <c r="G28" s="177"/>
      <c r="H28" s="177"/>
      <c r="I28" s="177"/>
      <c r="J28" s="177"/>
      <c r="K28" s="177"/>
    </row>
    <row r="29" spans="1:26">
      <c r="B29" s="27" t="s">
        <v>66</v>
      </c>
      <c r="C29" s="172" t="s">
        <v>22</v>
      </c>
      <c r="D29" s="172"/>
      <c r="E29" s="172"/>
      <c r="F29" s="172"/>
      <c r="G29" s="172"/>
      <c r="H29" s="172"/>
      <c r="I29" s="172"/>
      <c r="J29" s="172"/>
      <c r="K29" s="25">
        <f>SUM(COUNTA(E31:K35)-COUNTIF(E31:K35,"-- Select Item --")-COUNTIF(E31:K35,"Enter_Information_Here"))/5</f>
        <v>0.4</v>
      </c>
      <c r="Z29" s="57"/>
    </row>
    <row r="30" spans="1:26" ht="3.75" customHeight="1">
      <c r="C30" s="186"/>
      <c r="D30" s="186"/>
      <c r="E30" s="186"/>
      <c r="F30" s="186"/>
      <c r="G30" s="186"/>
      <c r="H30" s="186"/>
      <c r="I30" s="186"/>
      <c r="J30" s="186"/>
      <c r="K30" s="186"/>
    </row>
    <row r="31" spans="1:26" s="2" customFormat="1">
      <c r="B31" s="34" t="s">
        <v>73</v>
      </c>
      <c r="C31" s="188" t="s">
        <v>7</v>
      </c>
      <c r="D31" s="189"/>
      <c r="E31" s="175">
        <v>42230</v>
      </c>
      <c r="F31" s="175"/>
      <c r="G31" s="175"/>
      <c r="H31" s="175"/>
      <c r="I31" s="175"/>
      <c r="J31" s="175"/>
      <c r="K31" s="175"/>
      <c r="L31" s="46" t="str">
        <f>IF(ISBLANK(E31),"û",IF(E31="-- Select Item --","ï","ü"))</f>
        <v>ü</v>
      </c>
      <c r="Z31" s="54"/>
    </row>
    <row r="32" spans="1:26" s="2" customFormat="1">
      <c r="B32" s="34" t="s">
        <v>74</v>
      </c>
      <c r="C32" s="173" t="s">
        <v>8</v>
      </c>
      <c r="D32" s="174"/>
      <c r="E32" s="175" t="s">
        <v>14</v>
      </c>
      <c r="F32" s="175"/>
      <c r="G32" s="175"/>
      <c r="H32" s="175"/>
      <c r="I32" s="175"/>
      <c r="J32" s="175"/>
      <c r="K32" s="175"/>
      <c r="L32" s="46" t="str">
        <f>IF(ISBLANK(E32),"û",IF(E32="-- Select Item --","ï","ü"))</f>
        <v>ü</v>
      </c>
      <c r="N32" s="60"/>
      <c r="Z32" s="54"/>
    </row>
    <row r="33" spans="1:26" s="2" customFormat="1">
      <c r="B33" s="34" t="s">
        <v>75</v>
      </c>
      <c r="C33" s="173" t="s">
        <v>10</v>
      </c>
      <c r="D33" s="174"/>
      <c r="E33" s="191" t="s">
        <v>21</v>
      </c>
      <c r="F33" s="192"/>
      <c r="G33" s="192"/>
      <c r="H33" s="192"/>
      <c r="I33" s="192"/>
      <c r="J33" s="192"/>
      <c r="K33" s="192"/>
      <c r="L33" s="46" t="str">
        <f>IF(ISBLANK(E33),"û",IF(E33="-- Select Item --","ï","ü"))</f>
        <v>ï</v>
      </c>
      <c r="Z33" s="54"/>
    </row>
    <row r="34" spans="1:26" s="2" customFormat="1">
      <c r="B34" s="34" t="s">
        <v>76</v>
      </c>
      <c r="C34" s="173" t="s">
        <v>9</v>
      </c>
      <c r="D34" s="174"/>
      <c r="E34" s="175" t="s">
        <v>21</v>
      </c>
      <c r="F34" s="175"/>
      <c r="G34" s="175"/>
      <c r="H34" s="175"/>
      <c r="I34" s="175"/>
      <c r="J34" s="175"/>
      <c r="K34" s="175"/>
      <c r="L34" s="46" t="str">
        <f>IF(ISBLANK(E34),"û",IF(E34="-- Select Item --","ï","ü"))</f>
        <v>ï</v>
      </c>
      <c r="Z34" s="54"/>
    </row>
    <row r="35" spans="1:26" s="2" customFormat="1">
      <c r="B35" s="34" t="s">
        <v>276</v>
      </c>
      <c r="C35" s="173" t="s">
        <v>277</v>
      </c>
      <c r="D35" s="174"/>
      <c r="E35" s="191" t="s">
        <v>21</v>
      </c>
      <c r="F35" s="192"/>
      <c r="G35" s="192"/>
      <c r="H35" s="192"/>
      <c r="I35" s="192"/>
      <c r="J35" s="192"/>
      <c r="K35" s="192"/>
      <c r="L35" s="46" t="str">
        <f>IF(ISBLANK(E35),"û",IF(E35="-- Select Item --","ï","ü"))</f>
        <v>ï</v>
      </c>
      <c r="N35" s="60"/>
      <c r="Z35" s="54"/>
    </row>
    <row r="36" spans="1:26" s="10" customFormat="1" ht="3.75" customHeight="1">
      <c r="B36" s="28"/>
      <c r="C36" s="176"/>
      <c r="D36" s="176"/>
      <c r="E36" s="177"/>
      <c r="F36" s="177"/>
      <c r="G36" s="177"/>
      <c r="H36" s="177"/>
      <c r="I36" s="177"/>
      <c r="J36" s="177"/>
      <c r="K36" s="177"/>
      <c r="L36" s="47"/>
      <c r="Z36" s="56"/>
    </row>
    <row r="37" spans="1:26" s="10" customFormat="1">
      <c r="B37" s="27" t="s">
        <v>65</v>
      </c>
      <c r="C37" s="172" t="s">
        <v>23</v>
      </c>
      <c r="D37" s="172"/>
      <c r="E37" s="172"/>
      <c r="F37" s="172"/>
      <c r="G37" s="172"/>
      <c r="H37" s="172"/>
      <c r="I37" s="172"/>
      <c r="J37" s="172"/>
      <c r="K37" s="25">
        <f>SUM(COUNTA(K39,C41,K43,C45,K47,C49,K51,C53,K55,C57,K59,C61,K63,C65,K67,C69,K71,C73,K75,C77,K79,C81,C120,K83,K118,C116,K114)-COUNTIF(K39:K120,"-- Select Item --")-COUNTIF(C39:C120,"Enter_Information_Here")-SUM(Z39:Z120)+COUNTIF(K39:K120,"No"))/(COUNTA(B38:B120)*2)</f>
        <v>1</v>
      </c>
      <c r="L37" s="47"/>
      <c r="Z37" s="57"/>
    </row>
    <row r="38" spans="1:26" s="10" customFormat="1" ht="3.75" customHeight="1">
      <c r="B38" s="28"/>
      <c r="C38" s="142"/>
      <c r="D38" s="142"/>
      <c r="E38" s="142"/>
      <c r="F38" s="142"/>
      <c r="G38" s="142"/>
      <c r="H38" s="142"/>
      <c r="I38" s="142"/>
      <c r="J38" s="142"/>
      <c r="K38" s="142"/>
      <c r="L38" s="47"/>
      <c r="Z38" s="56"/>
    </row>
    <row r="39" spans="1:26" s="11" customFormat="1">
      <c r="A39" s="20"/>
      <c r="B39" s="34" t="s">
        <v>77</v>
      </c>
      <c r="C39" s="130" t="s">
        <v>242</v>
      </c>
      <c r="D39" s="131"/>
      <c r="E39" s="131"/>
      <c r="F39" s="131"/>
      <c r="G39" s="131"/>
      <c r="H39" s="131"/>
      <c r="I39" s="131"/>
      <c r="J39" s="132"/>
      <c r="K39" s="29" t="s">
        <v>17</v>
      </c>
      <c r="L39" s="46" t="str">
        <f>IF(ISBLANK(K39),"û",IF(K39="-- Select Item --","ï","ü"))</f>
        <v>ü</v>
      </c>
      <c r="N39" s="24"/>
      <c r="Z39" s="54">
        <f>IF(K39="No",IF(C41&lt;&gt;"Enter_Information_Here",IF(ISBLANK(C41),0,1),0),0)</f>
        <v>0</v>
      </c>
    </row>
    <row r="40" spans="1:26" s="11" customFormat="1" ht="15" customHeight="1">
      <c r="B40" s="35"/>
      <c r="C40" s="117" t="s">
        <v>147</v>
      </c>
      <c r="D40" s="118"/>
      <c r="E40" s="118"/>
      <c r="F40" s="118"/>
      <c r="G40" s="118"/>
      <c r="H40" s="118"/>
      <c r="I40" s="118"/>
      <c r="J40" s="118"/>
      <c r="K40" s="119"/>
      <c r="L40" s="46"/>
      <c r="Z40" s="54"/>
    </row>
    <row r="41" spans="1:26" s="10" customFormat="1" ht="33.75" customHeight="1">
      <c r="B41" s="36"/>
      <c r="C41" s="133"/>
      <c r="D41" s="134"/>
      <c r="E41" s="134"/>
      <c r="F41" s="134"/>
      <c r="G41" s="134"/>
      <c r="H41" s="134"/>
      <c r="I41" s="134"/>
      <c r="J41" s="134"/>
      <c r="K41" s="135"/>
      <c r="L41" s="46" t="str">
        <f>IF(K39="No","ü",IF(K39="-- Select Item --","",IF(ISBLANK(C41),"û",IF(C41="Enter_Information_Here","ï","ü"))))</f>
        <v>ü</v>
      </c>
      <c r="Z41" s="56"/>
    </row>
    <row r="42" spans="1:26" s="10" customFormat="1" ht="3.75" customHeight="1">
      <c r="B42" s="36"/>
      <c r="C42" s="142"/>
      <c r="D42" s="142"/>
      <c r="E42" s="142"/>
      <c r="F42" s="142"/>
      <c r="G42" s="142"/>
      <c r="H42" s="142"/>
      <c r="I42" s="142"/>
      <c r="J42" s="142"/>
      <c r="K42" s="142"/>
      <c r="L42" s="47"/>
      <c r="Z42" s="56"/>
    </row>
    <row r="43" spans="1:26" s="11" customFormat="1">
      <c r="A43" s="20"/>
      <c r="B43" s="34" t="s">
        <v>78</v>
      </c>
      <c r="C43" s="130" t="s">
        <v>24</v>
      </c>
      <c r="D43" s="131"/>
      <c r="E43" s="131"/>
      <c r="F43" s="131"/>
      <c r="G43" s="131"/>
      <c r="H43" s="131"/>
      <c r="I43" s="131"/>
      <c r="J43" s="132"/>
      <c r="K43" s="29" t="s">
        <v>17</v>
      </c>
      <c r="L43" s="46" t="str">
        <f>IF(ISBLANK(K43),"û",IF(K43="-- Select Item --","ï","ü"))</f>
        <v>ü</v>
      </c>
      <c r="Z43" s="54">
        <f>IF(K43="No",IF(C45&lt;&gt;"Enter_Information_Here",IF(ISBLANK(C45),0,1),0),0)</f>
        <v>0</v>
      </c>
    </row>
    <row r="44" spans="1:26" s="11" customFormat="1" ht="15" customHeight="1">
      <c r="B44" s="35"/>
      <c r="C44" s="117" t="s">
        <v>26</v>
      </c>
      <c r="D44" s="118"/>
      <c r="E44" s="118"/>
      <c r="F44" s="118"/>
      <c r="G44" s="118"/>
      <c r="H44" s="118"/>
      <c r="I44" s="118"/>
      <c r="J44" s="118"/>
      <c r="K44" s="119"/>
      <c r="L44" s="46"/>
      <c r="Z44" s="54"/>
    </row>
    <row r="45" spans="1:26" s="10" customFormat="1" ht="33.75" customHeight="1">
      <c r="B45" s="36"/>
      <c r="C45" s="133" t="s">
        <v>20</v>
      </c>
      <c r="D45" s="134"/>
      <c r="E45" s="134"/>
      <c r="F45" s="134"/>
      <c r="G45" s="134"/>
      <c r="H45" s="134"/>
      <c r="I45" s="134"/>
      <c r="J45" s="134"/>
      <c r="K45" s="135"/>
      <c r="L45" s="46" t="str">
        <f>IF(K43="No","ü",IF(K43="-- Select Item --","",IF(ISBLANK(C45),"û",IF(C45="Enter_Information_Here","ï","ü"))))</f>
        <v>ü</v>
      </c>
      <c r="Z45" s="56"/>
    </row>
    <row r="46" spans="1:26" s="10" customFormat="1" ht="3.75" customHeight="1">
      <c r="B46" s="36"/>
      <c r="C46" s="142"/>
      <c r="D46" s="142"/>
      <c r="E46" s="142"/>
      <c r="F46" s="142"/>
      <c r="G46" s="142"/>
      <c r="H46" s="142"/>
      <c r="I46" s="142"/>
      <c r="J46" s="142"/>
      <c r="K46" s="142"/>
      <c r="L46" s="47"/>
      <c r="Z46" s="56"/>
    </row>
    <row r="47" spans="1:26" s="11" customFormat="1">
      <c r="A47" s="20"/>
      <c r="B47" s="34" t="s">
        <v>79</v>
      </c>
      <c r="C47" s="130" t="s">
        <v>25</v>
      </c>
      <c r="D47" s="131"/>
      <c r="E47" s="131"/>
      <c r="F47" s="131"/>
      <c r="G47" s="131"/>
      <c r="H47" s="131"/>
      <c r="I47" s="131"/>
      <c r="J47" s="132"/>
      <c r="K47" s="29" t="s">
        <v>17</v>
      </c>
      <c r="L47" s="46" t="str">
        <f>IF(ISBLANK(K47),"û",IF(K47="-- Select Item --","ï","ü"))</f>
        <v>ü</v>
      </c>
      <c r="Z47" s="54">
        <f>IF(K47="No",IF(C49&lt;&gt;"Enter_Information_Here",IF(ISBLANK(C49),0,1),0),0)</f>
        <v>0</v>
      </c>
    </row>
    <row r="48" spans="1:26" s="11" customFormat="1" ht="74.25" customHeight="1">
      <c r="B48" s="35"/>
      <c r="C48" s="178" t="s">
        <v>257</v>
      </c>
      <c r="D48" s="144"/>
      <c r="E48" s="144"/>
      <c r="F48" s="144"/>
      <c r="G48" s="144"/>
      <c r="H48" s="144"/>
      <c r="I48" s="144"/>
      <c r="J48" s="144"/>
      <c r="K48" s="145"/>
      <c r="L48" s="46"/>
      <c r="Z48" s="54"/>
    </row>
    <row r="49" spans="1:26" s="10" customFormat="1" ht="33.75" customHeight="1">
      <c r="B49" s="36"/>
      <c r="C49" s="133" t="s">
        <v>20</v>
      </c>
      <c r="D49" s="134"/>
      <c r="E49" s="134"/>
      <c r="F49" s="134"/>
      <c r="G49" s="134"/>
      <c r="H49" s="134"/>
      <c r="I49" s="134"/>
      <c r="J49" s="134"/>
      <c r="K49" s="135"/>
      <c r="L49" s="46" t="str">
        <f>IF(K47="No","ü",IF(K47="-- Select Item --","",IF(ISBLANK(C49),"û",IF(C49="Enter_Information_Here","ï","ü"))))</f>
        <v>ü</v>
      </c>
      <c r="Z49" s="56"/>
    </row>
    <row r="50" spans="1:26" s="10" customFormat="1" ht="3.75" customHeight="1">
      <c r="B50" s="36"/>
      <c r="C50" s="142"/>
      <c r="D50" s="142"/>
      <c r="E50" s="142"/>
      <c r="F50" s="142"/>
      <c r="G50" s="142"/>
      <c r="H50" s="142"/>
      <c r="I50" s="142"/>
      <c r="J50" s="142"/>
      <c r="K50" s="142"/>
      <c r="L50" s="47"/>
      <c r="Z50" s="56"/>
    </row>
    <row r="51" spans="1:26" s="11" customFormat="1">
      <c r="A51" s="20"/>
      <c r="B51" s="34" t="s">
        <v>80</v>
      </c>
      <c r="C51" s="130" t="s">
        <v>384</v>
      </c>
      <c r="D51" s="131"/>
      <c r="E51" s="131"/>
      <c r="F51" s="131"/>
      <c r="G51" s="131"/>
      <c r="H51" s="131"/>
      <c r="I51" s="131"/>
      <c r="J51" s="132"/>
      <c r="K51" s="29" t="s">
        <v>17</v>
      </c>
      <c r="L51" s="46" t="str">
        <f>IF(ISBLANK(K51),"û",IF(K51="-- Select Item --","ï","ü"))</f>
        <v>ü</v>
      </c>
      <c r="Z51" s="54">
        <f>IF(K51="No",IF(C53&lt;&gt;"Enter_Information_Here",IF(ISBLANK(C53),0,1),0),0)</f>
        <v>0</v>
      </c>
    </row>
    <row r="52" spans="1:26" s="11" customFormat="1" ht="15" customHeight="1">
      <c r="B52" s="35"/>
      <c r="C52" s="143" t="s">
        <v>31</v>
      </c>
      <c r="D52" s="144"/>
      <c r="E52" s="144"/>
      <c r="F52" s="144"/>
      <c r="G52" s="144"/>
      <c r="H52" s="144"/>
      <c r="I52" s="144"/>
      <c r="J52" s="144"/>
      <c r="K52" s="145"/>
      <c r="L52" s="46"/>
      <c r="Z52" s="54"/>
    </row>
    <row r="53" spans="1:26" s="10" customFormat="1" ht="33.75" customHeight="1">
      <c r="B53" s="36"/>
      <c r="C53" s="133" t="s">
        <v>20</v>
      </c>
      <c r="D53" s="134"/>
      <c r="E53" s="134"/>
      <c r="F53" s="134"/>
      <c r="G53" s="134"/>
      <c r="H53" s="134"/>
      <c r="I53" s="134"/>
      <c r="J53" s="134"/>
      <c r="K53" s="135"/>
      <c r="L53" s="46" t="str">
        <f>IF(K51="No","ü",IF(K51="-- Select Item --","",IF(ISBLANK(C53),"û",IF(C53="Enter_Information_Here","ï","ü"))))</f>
        <v>ü</v>
      </c>
      <c r="Z53" s="56"/>
    </row>
    <row r="54" spans="1:26" s="10" customFormat="1" ht="3.75" customHeight="1">
      <c r="B54" s="36"/>
      <c r="C54" s="142"/>
      <c r="D54" s="142"/>
      <c r="E54" s="142"/>
      <c r="F54" s="142"/>
      <c r="G54" s="142"/>
      <c r="H54" s="142"/>
      <c r="I54" s="142"/>
      <c r="J54" s="142"/>
      <c r="K54" s="142"/>
      <c r="L54" s="47"/>
      <c r="Z54" s="56"/>
    </row>
    <row r="55" spans="1:26" s="11" customFormat="1">
      <c r="A55" s="20"/>
      <c r="B55" s="34" t="s">
        <v>82</v>
      </c>
      <c r="C55" s="130" t="s">
        <v>188</v>
      </c>
      <c r="D55" s="131"/>
      <c r="E55" s="131"/>
      <c r="F55" s="131"/>
      <c r="G55" s="131"/>
      <c r="H55" s="131"/>
      <c r="I55" s="131"/>
      <c r="J55" s="132"/>
      <c r="K55" s="29" t="s">
        <v>17</v>
      </c>
      <c r="L55" s="46" t="str">
        <f>IF(ISBLANK(K55),"û",IF(K55="-- Select Item --","ï","ü"))</f>
        <v>ü</v>
      </c>
      <c r="Z55" s="54">
        <f>IF(K55="No",IF(C57&lt;&gt;"Enter_Information_Here",IF(ISBLANK(C57),0,1),0),0)</f>
        <v>0</v>
      </c>
    </row>
    <row r="56" spans="1:26" s="11" customFormat="1" ht="15" customHeight="1">
      <c r="B56" s="35"/>
      <c r="C56" s="143" t="s">
        <v>27</v>
      </c>
      <c r="D56" s="144"/>
      <c r="E56" s="144"/>
      <c r="F56" s="144"/>
      <c r="G56" s="144"/>
      <c r="H56" s="144"/>
      <c r="I56" s="144"/>
      <c r="J56" s="144"/>
      <c r="K56" s="145"/>
      <c r="L56" s="46"/>
      <c r="Z56" s="54"/>
    </row>
    <row r="57" spans="1:26" s="10" customFormat="1" ht="33.75" customHeight="1">
      <c r="B57" s="36"/>
      <c r="C57" s="133" t="s">
        <v>20</v>
      </c>
      <c r="D57" s="134"/>
      <c r="E57" s="134"/>
      <c r="F57" s="134"/>
      <c r="G57" s="134"/>
      <c r="H57" s="134"/>
      <c r="I57" s="134"/>
      <c r="J57" s="134"/>
      <c r="K57" s="135"/>
      <c r="L57" s="46" t="str">
        <f>IF(K55="No","ü",IF(K55="-- Select Item --","",IF(ISBLANK(C57),"û",IF(C57="Enter_Information_Here","ï","ü"))))</f>
        <v>ü</v>
      </c>
      <c r="Z57" s="56"/>
    </row>
    <row r="58" spans="1:26" s="10" customFormat="1" ht="3.75" customHeight="1">
      <c r="B58" s="36"/>
      <c r="C58" s="142"/>
      <c r="D58" s="142"/>
      <c r="E58" s="142"/>
      <c r="F58" s="142"/>
      <c r="G58" s="142"/>
      <c r="H58" s="142"/>
      <c r="I58" s="142"/>
      <c r="J58" s="142"/>
      <c r="K58" s="142"/>
      <c r="L58" s="47"/>
      <c r="Z58" s="56"/>
    </row>
    <row r="59" spans="1:26" s="11" customFormat="1">
      <c r="A59" s="20"/>
      <c r="B59" s="34" t="s">
        <v>83</v>
      </c>
      <c r="C59" s="130" t="s">
        <v>28</v>
      </c>
      <c r="D59" s="131"/>
      <c r="E59" s="131"/>
      <c r="F59" s="131"/>
      <c r="G59" s="131"/>
      <c r="H59" s="131"/>
      <c r="I59" s="131"/>
      <c r="J59" s="132"/>
      <c r="K59" s="29" t="s">
        <v>17</v>
      </c>
      <c r="L59" s="46" t="str">
        <f>IF(ISBLANK(K59),"û",IF(K59="-- Select Item --","ï","ü"))</f>
        <v>ü</v>
      </c>
      <c r="O59" s="19"/>
      <c r="Z59" s="54">
        <f>IF(K59="No",IF(C61&lt;&gt;"Enter_Information_Here",IF(ISBLANK(C61),0,1),0),0)</f>
        <v>0</v>
      </c>
    </row>
    <row r="60" spans="1:26" s="11" customFormat="1" ht="15" customHeight="1">
      <c r="B60" s="35"/>
      <c r="C60" s="143" t="s">
        <v>31</v>
      </c>
      <c r="D60" s="144"/>
      <c r="E60" s="144"/>
      <c r="F60" s="144"/>
      <c r="G60" s="144"/>
      <c r="H60" s="144"/>
      <c r="I60" s="144"/>
      <c r="J60" s="144"/>
      <c r="K60" s="145"/>
      <c r="L60" s="46"/>
      <c r="Z60" s="54"/>
    </row>
    <row r="61" spans="1:26" s="10" customFormat="1" ht="33.75" customHeight="1">
      <c r="B61" s="36"/>
      <c r="C61" s="133" t="s">
        <v>20</v>
      </c>
      <c r="D61" s="134"/>
      <c r="E61" s="134"/>
      <c r="F61" s="134"/>
      <c r="G61" s="134"/>
      <c r="H61" s="134"/>
      <c r="I61" s="134"/>
      <c r="J61" s="134"/>
      <c r="K61" s="135"/>
      <c r="L61" s="46" t="str">
        <f>IF(K59="No","ü",IF(K59="-- Select Item --","",IF(ISBLANK(C61),"û",IF(C61="Enter_Information_Here","ï","ü"))))</f>
        <v>ü</v>
      </c>
      <c r="Z61" s="56"/>
    </row>
    <row r="62" spans="1:26" s="10" customFormat="1" ht="3.75" customHeight="1">
      <c r="B62" s="36"/>
      <c r="C62" s="142"/>
      <c r="D62" s="142"/>
      <c r="E62" s="142"/>
      <c r="F62" s="142"/>
      <c r="G62" s="142"/>
      <c r="H62" s="142"/>
      <c r="I62" s="142"/>
      <c r="J62" s="142"/>
      <c r="K62" s="142"/>
      <c r="L62" s="47"/>
      <c r="Z62" s="56"/>
    </row>
    <row r="63" spans="1:26" s="11" customFormat="1">
      <c r="A63" s="20"/>
      <c r="B63" s="34" t="s">
        <v>84</v>
      </c>
      <c r="C63" s="130" t="s">
        <v>29</v>
      </c>
      <c r="D63" s="131"/>
      <c r="E63" s="131"/>
      <c r="F63" s="131"/>
      <c r="G63" s="131"/>
      <c r="H63" s="131"/>
      <c r="I63" s="131"/>
      <c r="J63" s="132"/>
      <c r="K63" s="29" t="s">
        <v>17</v>
      </c>
      <c r="L63" s="46" t="str">
        <f>IF(ISBLANK(K63),"û",IF(K63="-- Select Item --","ï","ü"))</f>
        <v>ü</v>
      </c>
      <c r="O63" s="19"/>
      <c r="Z63" s="54">
        <f>IF(K63="No",IF(C65&lt;&gt;"Enter_Information_Here",IF(ISBLANK(C65),0,1),0),0)</f>
        <v>0</v>
      </c>
    </row>
    <row r="64" spans="1:26" s="11" customFormat="1" ht="15" customHeight="1">
      <c r="B64" s="35"/>
      <c r="C64" s="143" t="s">
        <v>216</v>
      </c>
      <c r="D64" s="144"/>
      <c r="E64" s="144"/>
      <c r="F64" s="144"/>
      <c r="G64" s="144"/>
      <c r="H64" s="144"/>
      <c r="I64" s="144"/>
      <c r="J64" s="144"/>
      <c r="K64" s="145"/>
      <c r="L64" s="46"/>
      <c r="Z64" s="54"/>
    </row>
    <row r="65" spans="1:26" s="10" customFormat="1" ht="33.75" customHeight="1">
      <c r="B65" s="36"/>
      <c r="C65" s="133" t="s">
        <v>20</v>
      </c>
      <c r="D65" s="134"/>
      <c r="E65" s="134"/>
      <c r="F65" s="134"/>
      <c r="G65" s="134"/>
      <c r="H65" s="134"/>
      <c r="I65" s="134"/>
      <c r="J65" s="134"/>
      <c r="K65" s="135"/>
      <c r="L65" s="46" t="str">
        <f>IF(K63="No","ü",IF(K63="-- Select Item --","",IF(ISBLANK(C65),"û",IF(C65="Enter_Information_Here","ï","ü"))))</f>
        <v>ü</v>
      </c>
      <c r="Z65" s="56"/>
    </row>
    <row r="66" spans="1:26" s="10" customFormat="1" ht="3.75" customHeight="1">
      <c r="B66" s="36"/>
      <c r="C66" s="142"/>
      <c r="D66" s="142"/>
      <c r="E66" s="142"/>
      <c r="F66" s="142"/>
      <c r="G66" s="142"/>
      <c r="H66" s="142"/>
      <c r="I66" s="142"/>
      <c r="J66" s="142"/>
      <c r="K66" s="142"/>
      <c r="L66" s="47"/>
      <c r="Z66" s="56"/>
    </row>
    <row r="67" spans="1:26" s="11" customFormat="1">
      <c r="A67" s="20"/>
      <c r="B67" s="34" t="s">
        <v>85</v>
      </c>
      <c r="C67" s="130" t="s">
        <v>30</v>
      </c>
      <c r="D67" s="131"/>
      <c r="E67" s="131"/>
      <c r="F67" s="131"/>
      <c r="G67" s="131"/>
      <c r="H67" s="131"/>
      <c r="I67" s="131"/>
      <c r="J67" s="132"/>
      <c r="K67" s="29" t="s">
        <v>17</v>
      </c>
      <c r="L67" s="46" t="str">
        <f>IF(ISBLANK(K67),"û",IF(K67="-- Select Item --","ï","ü"))</f>
        <v>ü</v>
      </c>
      <c r="O67" s="19"/>
      <c r="Z67" s="54">
        <f>IF(K67="No",IF(C69&lt;&gt;"Enter_Information_Here",IF(ISBLANK(C69),0,1),0),0)</f>
        <v>0</v>
      </c>
    </row>
    <row r="68" spans="1:26" s="11" customFormat="1" ht="15" customHeight="1">
      <c r="B68" s="35"/>
      <c r="C68" s="143" t="s">
        <v>31</v>
      </c>
      <c r="D68" s="144"/>
      <c r="E68" s="144"/>
      <c r="F68" s="144"/>
      <c r="G68" s="144"/>
      <c r="H68" s="144"/>
      <c r="I68" s="144"/>
      <c r="J68" s="144"/>
      <c r="K68" s="145"/>
      <c r="L68" s="46"/>
      <c r="Z68" s="54"/>
    </row>
    <row r="69" spans="1:26" s="10" customFormat="1" ht="33.75" customHeight="1">
      <c r="B69" s="36"/>
      <c r="C69" s="133" t="s">
        <v>20</v>
      </c>
      <c r="D69" s="134"/>
      <c r="E69" s="134"/>
      <c r="F69" s="134"/>
      <c r="G69" s="134"/>
      <c r="H69" s="134"/>
      <c r="I69" s="134"/>
      <c r="J69" s="134"/>
      <c r="K69" s="135"/>
      <c r="L69" s="46" t="str">
        <f>IF(K67="No","ü",IF(K67="-- Select Item --","",IF(ISBLANK(C69),"û",IF(C69="Enter_Information_Here","ï","ü"))))</f>
        <v>ü</v>
      </c>
      <c r="Z69" s="56"/>
    </row>
    <row r="70" spans="1:26" s="10" customFormat="1" ht="3.75" customHeight="1">
      <c r="B70" s="36"/>
      <c r="C70" s="142"/>
      <c r="D70" s="142"/>
      <c r="E70" s="142"/>
      <c r="F70" s="142"/>
      <c r="G70" s="142"/>
      <c r="H70" s="142"/>
      <c r="I70" s="142"/>
      <c r="J70" s="142"/>
      <c r="K70" s="142"/>
      <c r="L70" s="47"/>
      <c r="Z70" s="56"/>
    </row>
    <row r="71" spans="1:26" s="11" customFormat="1">
      <c r="A71" s="20"/>
      <c r="B71" s="34" t="s">
        <v>86</v>
      </c>
      <c r="C71" s="130" t="s">
        <v>32</v>
      </c>
      <c r="D71" s="131"/>
      <c r="E71" s="131"/>
      <c r="F71" s="131"/>
      <c r="G71" s="131"/>
      <c r="H71" s="131"/>
      <c r="I71" s="131"/>
      <c r="J71" s="132"/>
      <c r="K71" s="29" t="s">
        <v>17</v>
      </c>
      <c r="L71" s="46" t="str">
        <f>IF(ISBLANK(K71),"û",IF(K71="-- Select Item --","ï","ü"))</f>
        <v>ü</v>
      </c>
      <c r="O71" s="19"/>
      <c r="Z71" s="54">
        <f>IF(K71="No",IF(C73&lt;&gt;"Enter_Information_Here",IF(ISBLANK(C73),0,1),0),0)</f>
        <v>0</v>
      </c>
    </row>
    <row r="72" spans="1:26" s="11" customFormat="1" ht="15" customHeight="1">
      <c r="B72" s="35"/>
      <c r="C72" s="143" t="s">
        <v>31</v>
      </c>
      <c r="D72" s="144"/>
      <c r="E72" s="144"/>
      <c r="F72" s="144"/>
      <c r="G72" s="144"/>
      <c r="H72" s="144"/>
      <c r="I72" s="144"/>
      <c r="J72" s="144"/>
      <c r="K72" s="145"/>
      <c r="L72" s="46"/>
      <c r="Z72" s="54"/>
    </row>
    <row r="73" spans="1:26" s="10" customFormat="1" ht="33.75" customHeight="1">
      <c r="B73" s="36"/>
      <c r="C73" s="133" t="s">
        <v>20</v>
      </c>
      <c r="D73" s="134"/>
      <c r="E73" s="134"/>
      <c r="F73" s="134"/>
      <c r="G73" s="134"/>
      <c r="H73" s="134"/>
      <c r="I73" s="134"/>
      <c r="J73" s="134"/>
      <c r="K73" s="135"/>
      <c r="L73" s="46" t="str">
        <f>IF(K71="No","ü",IF(K71="-- Select Item --","",IF(ISBLANK(C73),"û",IF(C73="Enter_Information_Here","ï","ü"))))</f>
        <v>ü</v>
      </c>
      <c r="Z73" s="56"/>
    </row>
    <row r="74" spans="1:26" s="10" customFormat="1" ht="3.75" customHeight="1">
      <c r="B74" s="36"/>
      <c r="C74" s="142"/>
      <c r="D74" s="142"/>
      <c r="E74" s="142"/>
      <c r="F74" s="142"/>
      <c r="G74" s="142"/>
      <c r="H74" s="142"/>
      <c r="I74" s="142"/>
      <c r="J74" s="142"/>
      <c r="K74" s="142"/>
      <c r="L74" s="47"/>
      <c r="Z74" s="56"/>
    </row>
    <row r="75" spans="1:26" s="11" customFormat="1">
      <c r="A75" s="20"/>
      <c r="B75" s="34" t="s">
        <v>87</v>
      </c>
      <c r="C75" s="130" t="s">
        <v>231</v>
      </c>
      <c r="D75" s="131"/>
      <c r="E75" s="131"/>
      <c r="F75" s="131"/>
      <c r="G75" s="131"/>
      <c r="H75" s="131"/>
      <c r="I75" s="131"/>
      <c r="J75" s="132"/>
      <c r="K75" s="29" t="s">
        <v>18</v>
      </c>
      <c r="L75" s="46" t="str">
        <f>IF(ISBLANK(K75),"û",IF(K75="-- Select Item --","ï","ü"))</f>
        <v>ü</v>
      </c>
      <c r="O75" s="19"/>
      <c r="Z75" s="54">
        <f>IF(K75="No",IF(C77&lt;&gt;"Enter_Information_Here",IF(ISBLANK(C77),0,1),0),0)</f>
        <v>0</v>
      </c>
    </row>
    <row r="76" spans="1:26" s="11" customFormat="1" ht="15" customHeight="1">
      <c r="B76" s="35"/>
      <c r="C76" s="143" t="s">
        <v>189</v>
      </c>
      <c r="D76" s="144"/>
      <c r="E76" s="144"/>
      <c r="F76" s="144"/>
      <c r="G76" s="144"/>
      <c r="H76" s="144"/>
      <c r="I76" s="144"/>
      <c r="J76" s="144"/>
      <c r="K76" s="145"/>
      <c r="L76" s="46"/>
      <c r="Z76" s="54"/>
    </row>
    <row r="77" spans="1:26" s="10" customFormat="1" ht="33.75" customHeight="1">
      <c r="B77" s="36"/>
      <c r="C77" s="133" t="s">
        <v>461</v>
      </c>
      <c r="D77" s="134"/>
      <c r="E77" s="134"/>
      <c r="F77" s="134"/>
      <c r="G77" s="134"/>
      <c r="H77" s="134"/>
      <c r="I77" s="134"/>
      <c r="J77" s="134"/>
      <c r="K77" s="135"/>
      <c r="L77" s="46" t="str">
        <f>IF(K75="No","ü",IF(K75="-- Select Item --","",IF(ISBLANK(C77),"û",IF(C77="Enter_Information_Here","ï","ü"))))</f>
        <v>ü</v>
      </c>
      <c r="Z77" s="56"/>
    </row>
    <row r="78" spans="1:26" s="10" customFormat="1" ht="3.75" customHeight="1">
      <c r="B78" s="36"/>
      <c r="C78" s="142"/>
      <c r="D78" s="142"/>
      <c r="E78" s="142"/>
      <c r="F78" s="142"/>
      <c r="G78" s="142"/>
      <c r="H78" s="142"/>
      <c r="I78" s="142"/>
      <c r="J78" s="142"/>
      <c r="K78" s="142"/>
      <c r="L78" s="47"/>
      <c r="Z78" s="56"/>
    </row>
    <row r="79" spans="1:26" s="11" customFormat="1">
      <c r="A79" s="20"/>
      <c r="B79" s="34" t="s">
        <v>88</v>
      </c>
      <c r="C79" s="130" t="s">
        <v>378</v>
      </c>
      <c r="D79" s="131"/>
      <c r="E79" s="131"/>
      <c r="F79" s="131"/>
      <c r="G79" s="131"/>
      <c r="H79" s="131"/>
      <c r="I79" s="131"/>
      <c r="J79" s="132"/>
      <c r="K79" s="29" t="s">
        <v>17</v>
      </c>
      <c r="L79" s="46" t="str">
        <f>IF(ISBLANK(K79),"û",IF(K79="-- Select Item --","ï","ü"))</f>
        <v>ü</v>
      </c>
      <c r="O79" s="19"/>
      <c r="Z79" s="54">
        <f>IF(K79="No",IF(C81&lt;&gt;"Enter_Information_Here",IF(ISBLANK(C81),0,1),0),0)</f>
        <v>0</v>
      </c>
    </row>
    <row r="80" spans="1:26" s="11" customFormat="1" ht="15" customHeight="1">
      <c r="B80" s="35"/>
      <c r="C80" s="143" t="s">
        <v>190</v>
      </c>
      <c r="D80" s="144"/>
      <c r="E80" s="144"/>
      <c r="F80" s="144"/>
      <c r="G80" s="144"/>
      <c r="H80" s="144"/>
      <c r="I80" s="144"/>
      <c r="J80" s="144"/>
      <c r="K80" s="145"/>
      <c r="L80" s="46"/>
      <c r="Z80" s="54"/>
    </row>
    <row r="81" spans="1:26" s="10" customFormat="1" ht="33.75" customHeight="1">
      <c r="B81" s="36"/>
      <c r="C81" s="133" t="s">
        <v>20</v>
      </c>
      <c r="D81" s="134"/>
      <c r="E81" s="134"/>
      <c r="F81" s="134"/>
      <c r="G81" s="134"/>
      <c r="H81" s="134"/>
      <c r="I81" s="134"/>
      <c r="J81" s="134"/>
      <c r="K81" s="135"/>
      <c r="L81" s="46" t="str">
        <f>IF(K79="No","ü",IF(K79="-- Select Item --","",IF(ISBLANK(C81),"û",IF(C81="Enter_Information_Here","ï","ü"))))</f>
        <v>ü</v>
      </c>
      <c r="Z81" s="56"/>
    </row>
    <row r="82" spans="1:26" s="10" customFormat="1" ht="3.75" customHeight="1">
      <c r="B82" s="36"/>
      <c r="C82" s="142"/>
      <c r="D82" s="142"/>
      <c r="E82" s="142"/>
      <c r="F82" s="142"/>
      <c r="G82" s="142"/>
      <c r="H82" s="142"/>
      <c r="I82" s="142"/>
      <c r="J82" s="142"/>
      <c r="K82" s="142"/>
      <c r="L82" s="47"/>
      <c r="Z82" s="56"/>
    </row>
    <row r="83" spans="1:26" s="11" customFormat="1">
      <c r="A83" s="20"/>
      <c r="B83" s="34" t="s">
        <v>89</v>
      </c>
      <c r="C83" s="130" t="s">
        <v>328</v>
      </c>
      <c r="D83" s="131"/>
      <c r="E83" s="131"/>
      <c r="F83" s="131"/>
      <c r="G83" s="131"/>
      <c r="H83" s="131"/>
      <c r="I83" s="131"/>
      <c r="J83" s="132"/>
      <c r="K83" s="29" t="s">
        <v>17</v>
      </c>
      <c r="L83" s="46" t="str">
        <f>IF(ISBLANK(K83),"û",IF(K83="-- Select Item --","ï","ü"))</f>
        <v>ü</v>
      </c>
      <c r="O83" s="19"/>
      <c r="Z83" s="54">
        <f>IF(K83="Yes",-1,0)</f>
        <v>0</v>
      </c>
    </row>
    <row r="84" spans="1:26" s="11" customFormat="1" ht="15" customHeight="1">
      <c r="B84" s="35"/>
      <c r="C84" s="93" t="s">
        <v>183</v>
      </c>
      <c r="D84" s="193"/>
      <c r="E84" s="193"/>
      <c r="F84" s="193"/>
      <c r="G84" s="193"/>
      <c r="H84" s="193"/>
      <c r="I84" s="193"/>
      <c r="J84" s="193"/>
      <c r="K84" s="194"/>
      <c r="L84" s="46"/>
      <c r="Z84" s="54"/>
    </row>
    <row r="85" spans="1:26" s="11" customFormat="1" ht="17.25" customHeight="1">
      <c r="B85" s="35"/>
      <c r="C85" s="225" t="s">
        <v>329</v>
      </c>
      <c r="D85" s="130" t="s">
        <v>330</v>
      </c>
      <c r="E85" s="131"/>
      <c r="F85" s="131"/>
      <c r="G85" s="131"/>
      <c r="H85" s="131"/>
      <c r="I85" s="131"/>
      <c r="J85" s="131"/>
      <c r="K85" s="29" t="s">
        <v>346</v>
      </c>
      <c r="L85" s="46" t="str">
        <f>IF(K83="No","ü",IF(K83="- Select Item -","",IF(ISBLANK(K85),"û",IF(K85="- Select Item -","ï","ü"))))</f>
        <v>ü</v>
      </c>
      <c r="Z85" s="54"/>
    </row>
    <row r="86" spans="1:26" s="11" customFormat="1" ht="17.25" customHeight="1">
      <c r="B86" s="35"/>
      <c r="C86" s="226"/>
      <c r="D86" s="228" t="s">
        <v>331</v>
      </c>
      <c r="E86" s="228"/>
      <c r="F86" s="228"/>
      <c r="G86" s="228"/>
      <c r="H86" s="228"/>
      <c r="I86" s="228"/>
      <c r="J86" s="228"/>
      <c r="K86" s="65" t="s">
        <v>347</v>
      </c>
      <c r="L86" s="46" t="str">
        <f>IF(K83="No","ü",IF(K85="No","ü",IF(K85="- Select Item -","",IF(ISBLANK(K86),"û",IF(K86="- Select # -","ï","ü")))))</f>
        <v>ü</v>
      </c>
      <c r="Z86" s="54"/>
    </row>
    <row r="87" spans="1:26" s="11" customFormat="1" ht="17.25" customHeight="1">
      <c r="B87" s="35"/>
      <c r="C87" s="226"/>
      <c r="D87" s="228" t="s">
        <v>332</v>
      </c>
      <c r="E87" s="228"/>
      <c r="F87" s="228"/>
      <c r="G87" s="228"/>
      <c r="H87" s="228"/>
      <c r="I87" s="228"/>
      <c r="J87" s="228"/>
      <c r="K87" s="65" t="s">
        <v>347</v>
      </c>
      <c r="L87" s="46" t="str">
        <f>IF(K83="No","ü",IF(K85="No","ü",IF(K85="- Select Item -","",IF(ISBLANK(K87),"û",IF(K87="- Select # -","ï","ü")))))</f>
        <v>ü</v>
      </c>
      <c r="Z87" s="54"/>
    </row>
    <row r="88" spans="1:26" s="11" customFormat="1" ht="17.25" customHeight="1">
      <c r="B88" s="35"/>
      <c r="C88" s="226"/>
      <c r="D88" s="228" t="s">
        <v>333</v>
      </c>
      <c r="E88" s="228"/>
      <c r="F88" s="228"/>
      <c r="G88" s="228"/>
      <c r="H88" s="228"/>
      <c r="I88" s="228"/>
      <c r="J88" s="228"/>
      <c r="K88" s="29" t="s">
        <v>346</v>
      </c>
      <c r="L88" s="46" t="str">
        <f>IF(K83="No","ü",IF(K85="No","ü",IF(K85="- Select Item -","",IF(ISBLANK(K88),"û",IF(K88="- Select Item -","ï","ü")))))</f>
        <v>ü</v>
      </c>
      <c r="Z88" s="54"/>
    </row>
    <row r="89" spans="1:26" s="11" customFormat="1" ht="17.25" customHeight="1">
      <c r="B89" s="35"/>
      <c r="C89" s="226"/>
      <c r="D89" s="229" t="s">
        <v>392</v>
      </c>
      <c r="E89" s="230"/>
      <c r="F89" s="229" t="s">
        <v>393</v>
      </c>
      <c r="G89" s="231"/>
      <c r="H89" s="231"/>
      <c r="I89" s="231"/>
      <c r="J89" s="231"/>
      <c r="K89" s="230"/>
      <c r="L89" s="46"/>
      <c r="Z89" s="54"/>
    </row>
    <row r="90" spans="1:26" s="11" customFormat="1" ht="17.25" customHeight="1">
      <c r="B90" s="35"/>
      <c r="C90" s="226"/>
      <c r="D90" s="130" t="s">
        <v>334</v>
      </c>
      <c r="E90" s="131"/>
      <c r="F90" s="131"/>
      <c r="G90" s="131"/>
      <c r="H90" s="131"/>
      <c r="I90" s="131"/>
      <c r="J90" s="131"/>
      <c r="K90" s="29" t="s">
        <v>346</v>
      </c>
      <c r="L90" s="46" t="str">
        <f>IF(K83="No","ü",IF(K83="- Select Item -","",IF(ISBLANK(K90),"û",IF(K90="- Select Item -","ï","ü"))))</f>
        <v>ü</v>
      </c>
      <c r="Z90" s="54"/>
    </row>
    <row r="91" spans="1:26" s="11" customFormat="1" ht="17.25" customHeight="1">
      <c r="B91" s="35"/>
      <c r="C91" s="226"/>
      <c r="D91" s="228" t="s">
        <v>335</v>
      </c>
      <c r="E91" s="228"/>
      <c r="F91" s="228"/>
      <c r="G91" s="228"/>
      <c r="H91" s="228"/>
      <c r="I91" s="228"/>
      <c r="J91" s="228"/>
      <c r="K91" s="65" t="s">
        <v>347</v>
      </c>
      <c r="L91" s="46" t="str">
        <f>IF(K83="No","ü",IF(K90="No","ü",IF(K90="- Select Item -","",IF(ISBLANK(K91),"û",IF(K91="- Select # -","ï","ü")))))</f>
        <v>ü</v>
      </c>
      <c r="Z91" s="54"/>
    </row>
    <row r="92" spans="1:26" s="11" customFormat="1" ht="17.25" customHeight="1">
      <c r="B92" s="35"/>
      <c r="C92" s="226"/>
      <c r="D92" s="228" t="s">
        <v>336</v>
      </c>
      <c r="E92" s="228"/>
      <c r="F92" s="228"/>
      <c r="G92" s="228"/>
      <c r="H92" s="228"/>
      <c r="I92" s="228"/>
      <c r="J92" s="228"/>
      <c r="K92" s="65" t="s">
        <v>347</v>
      </c>
      <c r="L92" s="46" t="str">
        <f>IF(K83="No","ü",IF(K90="No","ü",IF(K90="- Select Item -","",IF(ISBLANK(K92),"û",IF(K92="- Select # -","ï","ü")))))</f>
        <v>ü</v>
      </c>
      <c r="Z92" s="54"/>
    </row>
    <row r="93" spans="1:26" s="11" customFormat="1" ht="17.25" customHeight="1">
      <c r="B93" s="35"/>
      <c r="C93" s="226"/>
      <c r="D93" s="228" t="s">
        <v>333</v>
      </c>
      <c r="E93" s="228"/>
      <c r="F93" s="228"/>
      <c r="G93" s="228"/>
      <c r="H93" s="228"/>
      <c r="I93" s="228"/>
      <c r="J93" s="228"/>
      <c r="K93" s="29" t="s">
        <v>346</v>
      </c>
      <c r="L93" s="46" t="str">
        <f>IF(K83="No","ü",IF(K90="No","ü",IF(K90="- Select Item -","",IF(ISBLANK(K93),"û",IF(K93="- Select Item -","ï","ü")))))</f>
        <v>ü</v>
      </c>
      <c r="Z93" s="54"/>
    </row>
    <row r="94" spans="1:26" s="11" customFormat="1" ht="17.25" customHeight="1" thickBot="1">
      <c r="B94" s="35"/>
      <c r="C94" s="227"/>
      <c r="D94" s="232" t="s">
        <v>392</v>
      </c>
      <c r="E94" s="233"/>
      <c r="F94" s="229" t="s">
        <v>393</v>
      </c>
      <c r="G94" s="231"/>
      <c r="H94" s="231"/>
      <c r="I94" s="231"/>
      <c r="J94" s="231"/>
      <c r="K94" s="230"/>
      <c r="L94" s="46"/>
      <c r="Z94" s="54"/>
    </row>
    <row r="95" spans="1:26" s="11" customFormat="1" ht="17.25" customHeight="1">
      <c r="B95" s="35"/>
      <c r="C95" s="234" t="s">
        <v>337</v>
      </c>
      <c r="D95" s="235" t="s">
        <v>338</v>
      </c>
      <c r="E95" s="236"/>
      <c r="F95" s="236"/>
      <c r="G95" s="236"/>
      <c r="H95" s="236"/>
      <c r="I95" s="236"/>
      <c r="J95" s="236"/>
      <c r="K95" s="66" t="s">
        <v>346</v>
      </c>
      <c r="L95" s="46" t="str">
        <f>IF(K83="No","ü",IF(K83="- Select Item -","",IF(ISBLANK(K95),"û",IF(K95="- Select Item -","ï","ü"))))</f>
        <v>ü</v>
      </c>
      <c r="Z95" s="54"/>
    </row>
    <row r="96" spans="1:26" s="11" customFormat="1" ht="17.25" customHeight="1">
      <c r="B96" s="35"/>
      <c r="C96" s="226"/>
      <c r="D96" s="228" t="s">
        <v>339</v>
      </c>
      <c r="E96" s="228"/>
      <c r="F96" s="228"/>
      <c r="G96" s="228"/>
      <c r="H96" s="228"/>
      <c r="I96" s="228"/>
      <c r="J96" s="228"/>
      <c r="K96" s="65" t="s">
        <v>347</v>
      </c>
      <c r="L96" s="46" t="str">
        <f>IF(K83="No","ü",IF(K95="No","ü",IF(K95="- Select Item -","",IF(ISBLANK(K96),"û",IF(K96="- Select # -","ï","ü")))))</f>
        <v>ü</v>
      </c>
      <c r="Z96" s="54"/>
    </row>
    <row r="97" spans="2:26" s="11" customFormat="1" ht="17.25" customHeight="1">
      <c r="B97" s="35"/>
      <c r="C97" s="226"/>
      <c r="D97" s="237" t="s">
        <v>340</v>
      </c>
      <c r="E97" s="238"/>
      <c r="F97" s="238"/>
      <c r="G97" s="238"/>
      <c r="H97" s="238"/>
      <c r="I97" s="238"/>
      <c r="J97" s="239"/>
      <c r="K97" s="65" t="s">
        <v>347</v>
      </c>
      <c r="L97" s="46" t="str">
        <f>IF(K83="No","ü",IF(K95="No","ü",IF(K95="- Select Item -","",IF(ISBLANK(K97),"û",IF(K97="- Select # -","ï","ü")))))</f>
        <v>ü</v>
      </c>
      <c r="Z97" s="54"/>
    </row>
    <row r="98" spans="2:26" s="11" customFormat="1" ht="17.25" customHeight="1">
      <c r="B98" s="35"/>
      <c r="C98" s="226"/>
      <c r="D98" s="228" t="s">
        <v>331</v>
      </c>
      <c r="E98" s="228"/>
      <c r="F98" s="228"/>
      <c r="G98" s="228"/>
      <c r="H98" s="228"/>
      <c r="I98" s="228"/>
      <c r="J98" s="228"/>
      <c r="K98" s="65" t="s">
        <v>347</v>
      </c>
      <c r="L98" s="46" t="str">
        <f>IF(K83="No","ü",IF(K95="No","ü",IF(K95="- Select Item -","",IF(ISBLANK(K98),"û",IF(K98="- Select # -","ï","ü")))))</f>
        <v>ü</v>
      </c>
      <c r="Z98" s="54"/>
    </row>
    <row r="99" spans="2:26" s="11" customFormat="1" ht="17.25" customHeight="1">
      <c r="B99" s="35"/>
      <c r="C99" s="226"/>
      <c r="D99" s="237" t="s">
        <v>332</v>
      </c>
      <c r="E99" s="238"/>
      <c r="F99" s="238"/>
      <c r="G99" s="238"/>
      <c r="H99" s="238"/>
      <c r="I99" s="238"/>
      <c r="J99" s="239"/>
      <c r="K99" s="65" t="s">
        <v>347</v>
      </c>
      <c r="L99" s="46" t="str">
        <f>IF(K83="No","ü",IF(K95="No","ü",IF(K95="- Select Item -","",IF(ISBLANK(K99),"û",IF(K99="- Select # -","ï","ü")))))</f>
        <v>ü</v>
      </c>
      <c r="Z99" s="54"/>
    </row>
    <row r="100" spans="2:26" s="11" customFormat="1" ht="17.25" customHeight="1">
      <c r="B100" s="35"/>
      <c r="C100" s="226"/>
      <c r="D100" s="228" t="s">
        <v>341</v>
      </c>
      <c r="E100" s="228"/>
      <c r="F100" s="228"/>
      <c r="G100" s="228"/>
      <c r="H100" s="228"/>
      <c r="I100" s="228"/>
      <c r="J100" s="228"/>
      <c r="K100" s="65" t="s">
        <v>347</v>
      </c>
      <c r="L100" s="46" t="str">
        <f>IF(K83="No","ü",IF(K95="No","ü",IF(K95="- Select Item -","",IF(ISBLANK(K100),"û",IF(K100="- Select # -","ï","ü")))))</f>
        <v>ü</v>
      </c>
      <c r="Z100" s="54"/>
    </row>
    <row r="101" spans="2:26" s="11" customFormat="1" ht="17.25" customHeight="1">
      <c r="B101" s="35"/>
      <c r="C101" s="226"/>
      <c r="D101" s="228" t="s">
        <v>342</v>
      </c>
      <c r="E101" s="228"/>
      <c r="F101" s="228"/>
      <c r="G101" s="228"/>
      <c r="H101" s="228"/>
      <c r="I101" s="228"/>
      <c r="J101" s="228"/>
      <c r="K101" s="65" t="s">
        <v>347</v>
      </c>
      <c r="L101" s="46" t="str">
        <f>IF(K83="No","ü",IF(K95="No","ü",IF(K95="- Select Item -","",IF(ISBLANK(K101),"û",IF(K101="- Select # -","ï","ü")))))</f>
        <v>ü</v>
      </c>
      <c r="Z101" s="54"/>
    </row>
    <row r="102" spans="2:26" s="11" customFormat="1" ht="17.25" customHeight="1">
      <c r="B102" s="35"/>
      <c r="C102" s="226"/>
      <c r="D102" s="228" t="s">
        <v>333</v>
      </c>
      <c r="E102" s="228"/>
      <c r="F102" s="228"/>
      <c r="G102" s="228"/>
      <c r="H102" s="228"/>
      <c r="I102" s="228"/>
      <c r="J102" s="228"/>
      <c r="K102" s="29" t="s">
        <v>346</v>
      </c>
      <c r="L102" s="46" t="str">
        <f>IF(K83="No","ü",IF(K95="No","ü",IF(K95="- Select Item -","",IF(ISBLANK(K102),"û",IF(K102="- Select Item -","ï","ü")))))</f>
        <v>ü</v>
      </c>
      <c r="Z102" s="54"/>
    </row>
    <row r="103" spans="2:26" s="11" customFormat="1" ht="17.25" customHeight="1">
      <c r="B103" s="35"/>
      <c r="C103" s="226"/>
      <c r="D103" s="229" t="s">
        <v>392</v>
      </c>
      <c r="E103" s="230"/>
      <c r="F103" s="229" t="s">
        <v>393</v>
      </c>
      <c r="G103" s="231"/>
      <c r="H103" s="231"/>
      <c r="I103" s="231"/>
      <c r="J103" s="231"/>
      <c r="K103" s="230"/>
      <c r="L103" s="46"/>
      <c r="Z103" s="54"/>
    </row>
    <row r="104" spans="2:26" s="11" customFormat="1" ht="17.25" customHeight="1">
      <c r="B104" s="35"/>
      <c r="C104" s="226"/>
      <c r="D104" s="130" t="s">
        <v>343</v>
      </c>
      <c r="E104" s="131"/>
      <c r="F104" s="131"/>
      <c r="G104" s="131"/>
      <c r="H104" s="131"/>
      <c r="I104" s="131"/>
      <c r="J104" s="131"/>
      <c r="K104" s="29" t="s">
        <v>346</v>
      </c>
      <c r="L104" s="46" t="str">
        <f>IF(K83="No","ü",IF(K83="- Select Item -","",IF(ISBLANK(K104),"û",IF(K104="- Select Item -","ï","ü"))))</f>
        <v>ü</v>
      </c>
      <c r="Z104" s="54"/>
    </row>
    <row r="105" spans="2:26" s="11" customFormat="1" ht="17.25" customHeight="1">
      <c r="B105" s="35"/>
      <c r="C105" s="226"/>
      <c r="D105" s="228" t="s">
        <v>339</v>
      </c>
      <c r="E105" s="228"/>
      <c r="F105" s="228"/>
      <c r="G105" s="228"/>
      <c r="H105" s="228"/>
      <c r="I105" s="228"/>
      <c r="J105" s="228"/>
      <c r="K105" s="65" t="s">
        <v>347</v>
      </c>
      <c r="L105" s="46" t="str">
        <f>IF(K83="No","ü",IF(K104="No","ü",IF(K104="- Select Item -","",IF(ISBLANK(K105),"û",IF(K105="- Select # -","ï","ü")))))</f>
        <v>ü</v>
      </c>
      <c r="Z105" s="54"/>
    </row>
    <row r="106" spans="2:26" s="11" customFormat="1" ht="17.25" customHeight="1">
      <c r="B106" s="35"/>
      <c r="C106" s="226"/>
      <c r="D106" s="237" t="s">
        <v>340</v>
      </c>
      <c r="E106" s="238"/>
      <c r="F106" s="238"/>
      <c r="G106" s="238"/>
      <c r="H106" s="238"/>
      <c r="I106" s="238"/>
      <c r="J106" s="239"/>
      <c r="K106" s="65" t="s">
        <v>347</v>
      </c>
      <c r="L106" s="46" t="str">
        <f>IF(K83="No","ü",IF(K104="No","ü",IF(K104="- Select Item -","",IF(ISBLANK(K106),"û",IF(K106="- Select # -","ï","ü")))))</f>
        <v>ü</v>
      </c>
      <c r="Z106" s="54"/>
    </row>
    <row r="107" spans="2:26" s="11" customFormat="1" ht="17.25" customHeight="1">
      <c r="B107" s="35"/>
      <c r="C107" s="226"/>
      <c r="D107" s="228" t="s">
        <v>331</v>
      </c>
      <c r="E107" s="228"/>
      <c r="F107" s="228"/>
      <c r="G107" s="228"/>
      <c r="H107" s="228"/>
      <c r="I107" s="228"/>
      <c r="J107" s="228"/>
      <c r="K107" s="65" t="s">
        <v>347</v>
      </c>
      <c r="L107" s="46" t="str">
        <f>IF(K83="No","ü",IF(K104="No","ü",IF(K104="- Select Item -","",IF(ISBLANK(K107),"û",IF(K107="- Select # -","ï","ü")))))</f>
        <v>ü</v>
      </c>
      <c r="Z107" s="54"/>
    </row>
    <row r="108" spans="2:26" s="11" customFormat="1" ht="17.25" customHeight="1">
      <c r="B108" s="35"/>
      <c r="C108" s="226"/>
      <c r="D108" s="237" t="s">
        <v>332</v>
      </c>
      <c r="E108" s="238"/>
      <c r="F108" s="238"/>
      <c r="G108" s="238"/>
      <c r="H108" s="238"/>
      <c r="I108" s="238"/>
      <c r="J108" s="239"/>
      <c r="K108" s="65" t="s">
        <v>347</v>
      </c>
      <c r="L108" s="46" t="str">
        <f>IF(K83="No","ü",IF(K104="No","ü",IF(K104="- Select Item -","",IF(ISBLANK(K108),"û",IF(K108="- Select # -","ï","ü")))))</f>
        <v>ü</v>
      </c>
      <c r="Z108" s="54"/>
    </row>
    <row r="109" spans="2:26" s="11" customFormat="1" ht="17.25" customHeight="1">
      <c r="B109" s="35"/>
      <c r="C109" s="226"/>
      <c r="D109" s="228" t="s">
        <v>341</v>
      </c>
      <c r="E109" s="228"/>
      <c r="F109" s="228"/>
      <c r="G109" s="228"/>
      <c r="H109" s="228"/>
      <c r="I109" s="228"/>
      <c r="J109" s="228"/>
      <c r="K109" s="65" t="s">
        <v>347</v>
      </c>
      <c r="L109" s="46" t="str">
        <f>IF(K83="No","ü",IF(K104="No","ü",IF(K104="- Select Item -","",IF(ISBLANK(K109),"û",IF(K109="- Select # -","ï","ü")))))</f>
        <v>ü</v>
      </c>
      <c r="Z109" s="54"/>
    </row>
    <row r="110" spans="2:26" s="11" customFormat="1" ht="17.25" customHeight="1">
      <c r="B110" s="35"/>
      <c r="C110" s="226"/>
      <c r="D110" s="228" t="s">
        <v>342</v>
      </c>
      <c r="E110" s="228"/>
      <c r="F110" s="228"/>
      <c r="G110" s="228"/>
      <c r="H110" s="228"/>
      <c r="I110" s="228"/>
      <c r="J110" s="228"/>
      <c r="K110" s="65" t="s">
        <v>347</v>
      </c>
      <c r="L110" s="46" t="str">
        <f>IF(K83="No","ü",IF(K104="No","ü",IF(K104="- Select Item -","",IF(ISBLANK(K110),"û",IF(K110="- Select # -","ï","ü")))))</f>
        <v>ü</v>
      </c>
      <c r="Z110" s="54"/>
    </row>
    <row r="111" spans="2:26" s="11" customFormat="1" ht="17.25" customHeight="1">
      <c r="B111" s="35"/>
      <c r="C111" s="226"/>
      <c r="D111" s="228" t="s">
        <v>333</v>
      </c>
      <c r="E111" s="228"/>
      <c r="F111" s="228"/>
      <c r="G111" s="228"/>
      <c r="H111" s="228"/>
      <c r="I111" s="228"/>
      <c r="J111" s="228"/>
      <c r="K111" s="29" t="s">
        <v>346</v>
      </c>
      <c r="L111" s="46" t="str">
        <f>IF(K83="No","ü",IF(K104="No","ü",IF(K104="- Select Item -","",IF(ISBLANK(K111),"û",IF(K111="- Select Item -","ï","ü")))))</f>
        <v>ü</v>
      </c>
      <c r="Z111" s="54"/>
    </row>
    <row r="112" spans="2:26" s="11" customFormat="1" ht="17.25" customHeight="1">
      <c r="B112" s="35"/>
      <c r="C112" s="226"/>
      <c r="D112" s="229" t="s">
        <v>392</v>
      </c>
      <c r="E112" s="230"/>
      <c r="F112" s="229" t="s">
        <v>393</v>
      </c>
      <c r="G112" s="231"/>
      <c r="H112" s="231"/>
      <c r="I112" s="231"/>
      <c r="J112" s="231"/>
      <c r="K112" s="230"/>
      <c r="L112" s="46"/>
      <c r="Z112" s="54"/>
    </row>
    <row r="113" spans="1:26" s="11" customFormat="1" ht="3.75" customHeight="1">
      <c r="B113" s="35"/>
      <c r="C113" s="82"/>
      <c r="D113" s="83"/>
      <c r="E113" s="83"/>
      <c r="F113" s="83"/>
      <c r="G113" s="83"/>
      <c r="H113" s="83"/>
      <c r="I113" s="83"/>
      <c r="J113" s="83"/>
      <c r="K113" s="83"/>
      <c r="L113" s="46"/>
      <c r="Z113" s="54"/>
    </row>
    <row r="114" spans="1:26" s="11" customFormat="1">
      <c r="A114" s="20"/>
      <c r="B114" s="34" t="s">
        <v>90</v>
      </c>
      <c r="C114" s="130" t="s">
        <v>417</v>
      </c>
      <c r="D114" s="131"/>
      <c r="E114" s="131"/>
      <c r="F114" s="131"/>
      <c r="G114" s="131"/>
      <c r="H114" s="131"/>
      <c r="I114" s="131"/>
      <c r="J114" s="132"/>
      <c r="K114" s="29" t="s">
        <v>17</v>
      </c>
      <c r="L114" s="46" t="str">
        <f>IF(ISBLANK(K114),"û",IF(K114="-- Select Item --","ï","ü"))</f>
        <v>ü</v>
      </c>
      <c r="M114" s="61"/>
      <c r="O114" s="19"/>
      <c r="Z114" s="54">
        <f>IF(K114="No",IF(C116&lt;&gt;"Enter_Information_Here",IF(ISBLANK(C116),0,1),0),0)</f>
        <v>0</v>
      </c>
    </row>
    <row r="115" spans="1:26" s="11" customFormat="1" ht="15" customHeight="1">
      <c r="B115" s="35"/>
      <c r="C115" s="143" t="s">
        <v>444</v>
      </c>
      <c r="D115" s="144"/>
      <c r="E115" s="144"/>
      <c r="F115" s="144"/>
      <c r="G115" s="144"/>
      <c r="H115" s="144"/>
      <c r="I115" s="144"/>
      <c r="J115" s="144"/>
      <c r="K115" s="145"/>
      <c r="L115" s="46"/>
      <c r="Z115" s="54"/>
    </row>
    <row r="116" spans="1:26" s="10" customFormat="1" ht="33.75" customHeight="1">
      <c r="B116" s="36"/>
      <c r="C116" s="133" t="s">
        <v>20</v>
      </c>
      <c r="D116" s="134"/>
      <c r="E116" s="134"/>
      <c r="F116" s="134"/>
      <c r="G116" s="134"/>
      <c r="H116" s="134"/>
      <c r="I116" s="134"/>
      <c r="J116" s="134"/>
      <c r="K116" s="135"/>
      <c r="L116" s="46" t="str">
        <f>IF(K114="No","ü",IF(K114="-- Select Item --","",IF(ISBLANK(C116),"û",IF(C116="Enter_Information_Here","ï","ü"))))</f>
        <v>ü</v>
      </c>
      <c r="Z116" s="56"/>
    </row>
    <row r="117" spans="1:26" s="10" customFormat="1" ht="3.75" customHeight="1">
      <c r="A117" s="41"/>
      <c r="B117" s="42"/>
      <c r="C117" s="40"/>
      <c r="D117" s="40"/>
      <c r="E117" s="40"/>
      <c r="F117" s="40"/>
      <c r="G117" s="40"/>
      <c r="H117" s="40"/>
      <c r="I117" s="40"/>
      <c r="J117" s="40"/>
      <c r="K117" s="40"/>
      <c r="L117" s="46"/>
      <c r="Z117" s="56"/>
    </row>
    <row r="118" spans="1:26" s="11" customFormat="1">
      <c r="A118" s="20"/>
      <c r="B118" s="34" t="s">
        <v>416</v>
      </c>
      <c r="C118" s="130" t="s">
        <v>418</v>
      </c>
      <c r="D118" s="131"/>
      <c r="E118" s="131"/>
      <c r="F118" s="131"/>
      <c r="G118" s="131"/>
      <c r="H118" s="131"/>
      <c r="I118" s="131"/>
      <c r="J118" s="132"/>
      <c r="K118" s="29" t="s">
        <v>17</v>
      </c>
      <c r="L118" s="46" t="str">
        <f>IF(ISBLANK(K118),"û",IF(K118="-- Select Item --","ï","ü"))</f>
        <v>ü</v>
      </c>
      <c r="M118" s="61"/>
      <c r="O118" s="19"/>
      <c r="Z118" s="54">
        <f>IF(K118="No",IF(C120&lt;&gt;"Enter_Information_Here",IF(ISBLANK(C120),0,1),0),0)</f>
        <v>0</v>
      </c>
    </row>
    <row r="119" spans="1:26" s="11" customFormat="1" ht="15" customHeight="1">
      <c r="B119" s="35"/>
      <c r="C119" s="143" t="s">
        <v>184</v>
      </c>
      <c r="D119" s="144"/>
      <c r="E119" s="144"/>
      <c r="F119" s="144"/>
      <c r="G119" s="144"/>
      <c r="H119" s="144"/>
      <c r="I119" s="144"/>
      <c r="J119" s="144"/>
      <c r="K119" s="145"/>
      <c r="L119" s="46"/>
      <c r="Z119" s="54"/>
    </row>
    <row r="120" spans="1:26" s="10" customFormat="1" ht="33.75" customHeight="1">
      <c r="B120" s="36"/>
      <c r="C120" s="133" t="s">
        <v>20</v>
      </c>
      <c r="D120" s="134"/>
      <c r="E120" s="134"/>
      <c r="F120" s="134"/>
      <c r="G120" s="134"/>
      <c r="H120" s="134"/>
      <c r="I120" s="134"/>
      <c r="J120" s="134"/>
      <c r="K120" s="135"/>
      <c r="L120" s="46" t="str">
        <f>IF(K118="No","ü",IF(K118="-- Select Item --","",IF(ISBLANK(C120),"û",IF(C120="Enter_Information_Here","ï","ü"))))</f>
        <v>ü</v>
      </c>
      <c r="Z120" s="56"/>
    </row>
    <row r="121" spans="1:26" s="10" customFormat="1" ht="3.75" customHeight="1">
      <c r="B121" s="28"/>
      <c r="C121" s="176"/>
      <c r="D121" s="176"/>
      <c r="E121" s="177"/>
      <c r="F121" s="177"/>
      <c r="G121" s="177"/>
      <c r="H121" s="177"/>
      <c r="I121" s="177"/>
      <c r="J121" s="177"/>
      <c r="K121" s="177"/>
      <c r="L121" s="47"/>
      <c r="Z121" s="56"/>
    </row>
    <row r="122" spans="1:26" s="10" customFormat="1">
      <c r="B122" s="27" t="s">
        <v>81</v>
      </c>
      <c r="C122" s="172" t="s">
        <v>38</v>
      </c>
      <c r="D122" s="172"/>
      <c r="E122" s="172"/>
      <c r="F122" s="172"/>
      <c r="G122" s="172"/>
      <c r="H122" s="172"/>
      <c r="I122" s="172"/>
      <c r="J122" s="172"/>
      <c r="K122" s="25">
        <f>SUM(COUNTA(K124,C126,K128,C130,K132,C134,K136,C138,K140,C142,K144,C146,K148,C150,K152,C154,K156,C158,K160,C162,K164,C166,K168,C170,K172,C174,K176,C182,C186,K184)-COUNTIF(K124:K186,"-- Select Item --")-COUNTIF(C126:C186,"Enter_Information_Here")-SUM(Z124:Z186)+COUNTIF(K124:K186,"No"))/(COUNTA(B123:B186)*2)</f>
        <v>1</v>
      </c>
      <c r="L122" s="47"/>
      <c r="Z122" s="57"/>
    </row>
    <row r="123" spans="1:26" s="10" customFormat="1" ht="3.75" customHeight="1">
      <c r="B123" s="28"/>
      <c r="C123" s="142"/>
      <c r="D123" s="142"/>
      <c r="E123" s="142"/>
      <c r="F123" s="142"/>
      <c r="G123" s="142"/>
      <c r="H123" s="142"/>
      <c r="I123" s="142"/>
      <c r="J123" s="142"/>
      <c r="K123" s="142"/>
      <c r="L123" s="47"/>
      <c r="Z123" s="56"/>
    </row>
    <row r="124" spans="1:26" s="11" customFormat="1">
      <c r="A124" s="20"/>
      <c r="B124" s="34" t="s">
        <v>91</v>
      </c>
      <c r="C124" s="130" t="s">
        <v>63</v>
      </c>
      <c r="D124" s="131"/>
      <c r="E124" s="131"/>
      <c r="F124" s="131"/>
      <c r="G124" s="131"/>
      <c r="H124" s="131"/>
      <c r="I124" s="131"/>
      <c r="J124" s="132"/>
      <c r="K124" s="29" t="s">
        <v>17</v>
      </c>
      <c r="L124" s="46" t="str">
        <f>IF(ISBLANK(K124),"û",IF(K124="-- Select Item --","ï","ü"))</f>
        <v>ü</v>
      </c>
      <c r="Z124" s="54">
        <f>IF(K124="No",IF(C126&lt;&gt;"Enter_Information_Here",IF(ISBLANK(C126),0,1),0),0)</f>
        <v>0</v>
      </c>
    </row>
    <row r="125" spans="1:26" s="11" customFormat="1" ht="15" customHeight="1">
      <c r="B125" s="35"/>
      <c r="C125" s="117" t="s">
        <v>64</v>
      </c>
      <c r="D125" s="118"/>
      <c r="E125" s="118"/>
      <c r="F125" s="118"/>
      <c r="G125" s="118"/>
      <c r="H125" s="118"/>
      <c r="I125" s="118"/>
      <c r="J125" s="118"/>
      <c r="K125" s="119"/>
      <c r="L125" s="46"/>
      <c r="Z125" s="54"/>
    </row>
    <row r="126" spans="1:26" s="10" customFormat="1" ht="33.75" customHeight="1">
      <c r="B126" s="36"/>
      <c r="C126" s="133" t="s">
        <v>20</v>
      </c>
      <c r="D126" s="134"/>
      <c r="E126" s="134"/>
      <c r="F126" s="134"/>
      <c r="G126" s="134"/>
      <c r="H126" s="134"/>
      <c r="I126" s="134"/>
      <c r="J126" s="134"/>
      <c r="K126" s="135"/>
      <c r="L126" s="46" t="str">
        <f>IF(K124="No","ü",IF(K124="-- Select Item --","",IF(ISBLANK(C126),"û",IF(C126="Enter_Information_Here","ï","ü"))))</f>
        <v>ü</v>
      </c>
      <c r="Z126" s="56"/>
    </row>
    <row r="127" spans="1:26" s="10" customFormat="1" ht="3.75" customHeight="1">
      <c r="B127" s="36"/>
      <c r="C127" s="142"/>
      <c r="D127" s="142"/>
      <c r="E127" s="142"/>
      <c r="F127" s="142"/>
      <c r="G127" s="142"/>
      <c r="H127" s="142"/>
      <c r="I127" s="142"/>
      <c r="J127" s="142"/>
      <c r="K127" s="142"/>
      <c r="L127" s="47"/>
      <c r="Z127" s="56"/>
    </row>
    <row r="128" spans="1:26" s="11" customFormat="1">
      <c r="A128" s="20"/>
      <c r="B128" s="34" t="s">
        <v>92</v>
      </c>
      <c r="C128" s="130" t="s">
        <v>144</v>
      </c>
      <c r="D128" s="131"/>
      <c r="E128" s="131"/>
      <c r="F128" s="131"/>
      <c r="G128" s="131"/>
      <c r="H128" s="131"/>
      <c r="I128" s="131"/>
      <c r="J128" s="132"/>
      <c r="K128" s="29" t="s">
        <v>18</v>
      </c>
      <c r="L128" s="46" t="str">
        <f>IF(ISBLANK(K128),"û",IF(K128="-- Select Item --","ï","ü"))</f>
        <v>ü</v>
      </c>
      <c r="Z128" s="54">
        <f>IF(K128="No",IF(C130&lt;&gt;"Enter_Information_Here",IF(ISBLANK(C130),0,1),0),0)</f>
        <v>0</v>
      </c>
    </row>
    <row r="129" spans="1:26" s="11" customFormat="1" ht="15" customHeight="1">
      <c r="B129" s="35"/>
      <c r="C129" s="117" t="s">
        <v>159</v>
      </c>
      <c r="D129" s="118"/>
      <c r="E129" s="118"/>
      <c r="F129" s="118"/>
      <c r="G129" s="118"/>
      <c r="H129" s="118"/>
      <c r="I129" s="118"/>
      <c r="J129" s="118"/>
      <c r="K129" s="119"/>
      <c r="L129" s="46"/>
      <c r="Z129" s="54"/>
    </row>
    <row r="130" spans="1:26" s="10" customFormat="1" ht="33.75" customHeight="1">
      <c r="B130" s="36"/>
      <c r="C130" s="133" t="s">
        <v>472</v>
      </c>
      <c r="D130" s="134"/>
      <c r="E130" s="134"/>
      <c r="F130" s="134"/>
      <c r="G130" s="134"/>
      <c r="H130" s="134"/>
      <c r="I130" s="134"/>
      <c r="J130" s="134"/>
      <c r="K130" s="135"/>
      <c r="L130" s="46" t="str">
        <f>IF(K128="No","ü",IF(K128="-- Select Item --","",IF(ISBLANK(C130),"û",IF(C130="Enter_Information_Here","ï","ü"))))</f>
        <v>ü</v>
      </c>
      <c r="Z130" s="56"/>
    </row>
    <row r="131" spans="1:26" s="10" customFormat="1" ht="3.75" customHeight="1">
      <c r="B131" s="36"/>
      <c r="C131" s="142"/>
      <c r="D131" s="142"/>
      <c r="E131" s="142"/>
      <c r="F131" s="142"/>
      <c r="G131" s="142"/>
      <c r="H131" s="142"/>
      <c r="I131" s="142"/>
      <c r="J131" s="142"/>
      <c r="K131" s="142"/>
      <c r="L131" s="47"/>
      <c r="Z131" s="56"/>
    </row>
    <row r="132" spans="1:26" s="11" customFormat="1">
      <c r="A132" s="20"/>
      <c r="B132" s="34" t="s">
        <v>93</v>
      </c>
      <c r="C132" s="130" t="s">
        <v>217</v>
      </c>
      <c r="D132" s="131"/>
      <c r="E132" s="131"/>
      <c r="F132" s="131"/>
      <c r="G132" s="131"/>
      <c r="H132" s="131"/>
      <c r="I132" s="131"/>
      <c r="J132" s="132"/>
      <c r="K132" s="29" t="s">
        <v>17</v>
      </c>
      <c r="L132" s="46" t="str">
        <f>IF(ISBLANK(K132),"û",IF(K132="-- Select Item --","ï","ü"))</f>
        <v>ü</v>
      </c>
      <c r="Z132" s="54">
        <f>IF(K132="No",IF(C134&lt;&gt;"Enter_Information_Here",IF(ISBLANK(C134),0,1),0),0)</f>
        <v>0</v>
      </c>
    </row>
    <row r="133" spans="1:26" s="11" customFormat="1" ht="15" customHeight="1">
      <c r="B133" s="35"/>
      <c r="C133" s="117" t="s">
        <v>204</v>
      </c>
      <c r="D133" s="118"/>
      <c r="E133" s="118"/>
      <c r="F133" s="118"/>
      <c r="G133" s="118"/>
      <c r="H133" s="118"/>
      <c r="I133" s="118"/>
      <c r="J133" s="118"/>
      <c r="K133" s="119"/>
      <c r="L133" s="46"/>
      <c r="Z133" s="54"/>
    </row>
    <row r="134" spans="1:26" s="10" customFormat="1" ht="33.75" customHeight="1">
      <c r="B134" s="36"/>
      <c r="C134" s="133" t="s">
        <v>20</v>
      </c>
      <c r="D134" s="134"/>
      <c r="E134" s="134"/>
      <c r="F134" s="134"/>
      <c r="G134" s="134"/>
      <c r="H134" s="134"/>
      <c r="I134" s="134"/>
      <c r="J134" s="134"/>
      <c r="K134" s="135"/>
      <c r="L134" s="46" t="str">
        <f>IF(K132="No","ü",IF(K132="-- Select Item --","",IF(ISBLANK(C134),"û",IF(C134="Enter_Information_Here","ï","ü"))))</f>
        <v>ü</v>
      </c>
      <c r="Z134" s="56"/>
    </row>
    <row r="135" spans="1:26" s="10" customFormat="1" ht="3.75" customHeight="1">
      <c r="B135" s="36"/>
      <c r="C135" s="142"/>
      <c r="D135" s="142"/>
      <c r="E135" s="142"/>
      <c r="F135" s="142"/>
      <c r="G135" s="142"/>
      <c r="H135" s="142"/>
      <c r="I135" s="142"/>
      <c r="J135" s="142"/>
      <c r="K135" s="142"/>
      <c r="L135" s="47"/>
      <c r="Z135" s="56"/>
    </row>
    <row r="136" spans="1:26" s="11" customFormat="1">
      <c r="A136" s="20"/>
      <c r="B136" s="34" t="s">
        <v>94</v>
      </c>
      <c r="C136" s="130" t="s">
        <v>258</v>
      </c>
      <c r="D136" s="131"/>
      <c r="E136" s="131"/>
      <c r="F136" s="131"/>
      <c r="G136" s="131"/>
      <c r="H136" s="131"/>
      <c r="I136" s="131"/>
      <c r="J136" s="132"/>
      <c r="K136" s="29" t="s">
        <v>17</v>
      </c>
      <c r="L136" s="46" t="str">
        <f>IF(ISBLANK(K136),"û",IF(K136="-- Select Item --","ï","ü"))</f>
        <v>ü</v>
      </c>
      <c r="Z136" s="54">
        <f>IF(K136="No",IF(C138&lt;&gt;"Enter_Information_Here",IF(ISBLANK(C138),0,1),0),0)</f>
        <v>0</v>
      </c>
    </row>
    <row r="137" spans="1:26" s="11" customFormat="1" ht="15" customHeight="1">
      <c r="B137" s="35"/>
      <c r="C137" s="117" t="s">
        <v>442</v>
      </c>
      <c r="D137" s="118"/>
      <c r="E137" s="118"/>
      <c r="F137" s="118"/>
      <c r="G137" s="118"/>
      <c r="H137" s="118"/>
      <c r="I137" s="118"/>
      <c r="J137" s="118"/>
      <c r="K137" s="119"/>
      <c r="L137" s="46"/>
      <c r="Z137" s="54"/>
    </row>
    <row r="138" spans="1:26" s="10" customFormat="1" ht="33.75" customHeight="1">
      <c r="B138" s="36"/>
      <c r="C138" s="133" t="s">
        <v>20</v>
      </c>
      <c r="D138" s="134"/>
      <c r="E138" s="134"/>
      <c r="F138" s="134"/>
      <c r="G138" s="134"/>
      <c r="H138" s="134"/>
      <c r="I138" s="134"/>
      <c r="J138" s="134"/>
      <c r="K138" s="135"/>
      <c r="L138" s="46" t="str">
        <f>IF(K136="No","ü",IF(K136="-- Select Item --","",IF(ISBLANK(C138),"û",IF(C138="Enter_Information_Here","ï","ü"))))</f>
        <v>ü</v>
      </c>
      <c r="Z138" s="56"/>
    </row>
    <row r="139" spans="1:26" s="10" customFormat="1" ht="3.75" customHeight="1">
      <c r="B139" s="36"/>
      <c r="C139" s="142"/>
      <c r="D139" s="142"/>
      <c r="E139" s="142"/>
      <c r="F139" s="142"/>
      <c r="G139" s="142"/>
      <c r="H139" s="142"/>
      <c r="I139" s="142"/>
      <c r="J139" s="142"/>
      <c r="K139" s="142"/>
      <c r="L139" s="47"/>
      <c r="Z139" s="56"/>
    </row>
    <row r="140" spans="1:26" s="11" customFormat="1">
      <c r="A140" s="20"/>
      <c r="B140" s="34" t="s">
        <v>95</v>
      </c>
      <c r="C140" s="130" t="s">
        <v>146</v>
      </c>
      <c r="D140" s="131"/>
      <c r="E140" s="131"/>
      <c r="F140" s="131"/>
      <c r="G140" s="131"/>
      <c r="H140" s="131"/>
      <c r="I140" s="131"/>
      <c r="J140" s="132"/>
      <c r="K140" s="29" t="s">
        <v>17</v>
      </c>
      <c r="L140" s="46" t="str">
        <f>IF(ISBLANK(K140),"û",IF(K140="-- Select Item --","ï","ü"))</f>
        <v>ü</v>
      </c>
      <c r="Z140" s="54">
        <f>IF(K140="No",IF(C142&lt;&gt;"Enter_Information_Here",IF(ISBLANK(C142),0,1),0),0)</f>
        <v>0</v>
      </c>
    </row>
    <row r="141" spans="1:26" s="11" customFormat="1" ht="15" customHeight="1">
      <c r="B141" s="35"/>
      <c r="C141" s="117" t="s">
        <v>145</v>
      </c>
      <c r="D141" s="118"/>
      <c r="E141" s="118"/>
      <c r="F141" s="118"/>
      <c r="G141" s="118"/>
      <c r="H141" s="118"/>
      <c r="I141" s="118"/>
      <c r="J141" s="118"/>
      <c r="K141" s="119"/>
      <c r="L141" s="46"/>
      <c r="Z141" s="54"/>
    </row>
    <row r="142" spans="1:26" s="10" customFormat="1" ht="33.75" customHeight="1">
      <c r="B142" s="36"/>
      <c r="C142" s="133" t="s">
        <v>20</v>
      </c>
      <c r="D142" s="134"/>
      <c r="E142" s="134"/>
      <c r="F142" s="134"/>
      <c r="G142" s="134"/>
      <c r="H142" s="134"/>
      <c r="I142" s="134"/>
      <c r="J142" s="134"/>
      <c r="K142" s="135"/>
      <c r="L142" s="46" t="str">
        <f>IF(K140="No","ü",IF(K140="-- Select Item --","",IF(ISBLANK(C142),"û",IF(C142="Enter_Information_Here","ï","ü"))))</f>
        <v>ü</v>
      </c>
      <c r="Z142" s="56"/>
    </row>
    <row r="143" spans="1:26" s="10" customFormat="1" ht="3.75" customHeight="1">
      <c r="B143" s="36"/>
      <c r="C143" s="142"/>
      <c r="D143" s="142"/>
      <c r="E143" s="142"/>
      <c r="F143" s="142"/>
      <c r="G143" s="142"/>
      <c r="H143" s="142"/>
      <c r="I143" s="142"/>
      <c r="J143" s="142"/>
      <c r="K143" s="142"/>
      <c r="L143" s="47"/>
      <c r="Z143" s="56"/>
    </row>
    <row r="144" spans="1:26" s="11" customFormat="1">
      <c r="A144" s="20"/>
      <c r="B144" s="34" t="s">
        <v>96</v>
      </c>
      <c r="C144" s="130" t="s">
        <v>232</v>
      </c>
      <c r="D144" s="131"/>
      <c r="E144" s="131"/>
      <c r="F144" s="131"/>
      <c r="G144" s="131"/>
      <c r="H144" s="131"/>
      <c r="I144" s="131"/>
      <c r="J144" s="132"/>
      <c r="K144" s="29" t="s">
        <v>17</v>
      </c>
      <c r="L144" s="46" t="str">
        <f>IF(ISBLANK(K144),"û",IF(K144="-- Select Item --","ï","ü"))</f>
        <v>ü</v>
      </c>
      <c r="Z144" s="54">
        <f>IF(K144="No",IF(C146&lt;&gt;"Enter_Information_Here",IF(ISBLANK(C146),0,1),0),0)</f>
        <v>0</v>
      </c>
    </row>
    <row r="145" spans="1:26" s="11" customFormat="1" ht="15" customHeight="1">
      <c r="B145" s="35"/>
      <c r="C145" s="117" t="s">
        <v>233</v>
      </c>
      <c r="D145" s="118"/>
      <c r="E145" s="118"/>
      <c r="F145" s="118"/>
      <c r="G145" s="118"/>
      <c r="H145" s="118"/>
      <c r="I145" s="118"/>
      <c r="J145" s="118"/>
      <c r="K145" s="119"/>
      <c r="L145" s="46"/>
      <c r="Z145" s="54"/>
    </row>
    <row r="146" spans="1:26" s="10" customFormat="1" ht="33.75" customHeight="1">
      <c r="B146" s="36"/>
      <c r="C146" s="133" t="s">
        <v>20</v>
      </c>
      <c r="D146" s="134"/>
      <c r="E146" s="134"/>
      <c r="F146" s="134"/>
      <c r="G146" s="134"/>
      <c r="H146" s="134"/>
      <c r="I146" s="134"/>
      <c r="J146" s="134"/>
      <c r="K146" s="135"/>
      <c r="L146" s="46" t="str">
        <f>IF(K144="No","ü",IF(K144="-- Select Item --","",IF(ISBLANK(C146),"û",IF(C146="Enter_Information_Here","ï","ü"))))</f>
        <v>ü</v>
      </c>
      <c r="Z146" s="56"/>
    </row>
    <row r="147" spans="1:26" s="10" customFormat="1" ht="3.75" customHeight="1">
      <c r="B147" s="36"/>
      <c r="C147" s="142"/>
      <c r="D147" s="142"/>
      <c r="E147" s="142"/>
      <c r="F147" s="142"/>
      <c r="G147" s="142"/>
      <c r="H147" s="142"/>
      <c r="I147" s="142"/>
      <c r="J147" s="142"/>
      <c r="K147" s="142"/>
      <c r="L147" s="47"/>
      <c r="Z147" s="56"/>
    </row>
    <row r="148" spans="1:26" s="11" customFormat="1">
      <c r="A148" s="20"/>
      <c r="B148" s="34" t="s">
        <v>97</v>
      </c>
      <c r="C148" s="130" t="s">
        <v>234</v>
      </c>
      <c r="D148" s="131"/>
      <c r="E148" s="131"/>
      <c r="F148" s="131"/>
      <c r="G148" s="131"/>
      <c r="H148" s="131"/>
      <c r="I148" s="131"/>
      <c r="J148" s="132"/>
      <c r="K148" s="29" t="s">
        <v>17</v>
      </c>
      <c r="L148" s="46" t="str">
        <f>IF(ISBLANK(K148),"û",IF(K148="-- Select Item --","ï","ü"))</f>
        <v>ü</v>
      </c>
      <c r="Z148" s="54">
        <f>IF(K148="No",IF(C150&lt;&gt;"Enter_Information_Here",IF(ISBLANK(C150),0,1),0),0)</f>
        <v>0</v>
      </c>
    </row>
    <row r="149" spans="1:26" s="11" customFormat="1" ht="15" customHeight="1">
      <c r="B149" s="35"/>
      <c r="C149" s="117" t="s">
        <v>240</v>
      </c>
      <c r="D149" s="118"/>
      <c r="E149" s="118"/>
      <c r="F149" s="118"/>
      <c r="G149" s="118"/>
      <c r="H149" s="118"/>
      <c r="I149" s="118"/>
      <c r="J149" s="118"/>
      <c r="K149" s="119"/>
      <c r="L149" s="46"/>
      <c r="Z149" s="54"/>
    </row>
    <row r="150" spans="1:26" s="10" customFormat="1" ht="33.75" customHeight="1">
      <c r="B150" s="36"/>
      <c r="C150" s="133" t="s">
        <v>20</v>
      </c>
      <c r="D150" s="134"/>
      <c r="E150" s="134"/>
      <c r="F150" s="134"/>
      <c r="G150" s="134"/>
      <c r="H150" s="134"/>
      <c r="I150" s="134"/>
      <c r="J150" s="134"/>
      <c r="K150" s="135"/>
      <c r="L150" s="46" t="str">
        <f>IF(K148="No","ü",IF(K148="-- Select Item --","",IF(ISBLANK(C150),"û",IF(C150="Enter_Information_Here","ï","ü"))))</f>
        <v>ü</v>
      </c>
      <c r="Z150" s="56"/>
    </row>
    <row r="151" spans="1:26" s="10" customFormat="1" ht="3.75" customHeight="1">
      <c r="B151" s="36"/>
      <c r="C151" s="142"/>
      <c r="D151" s="142"/>
      <c r="E151" s="142"/>
      <c r="F151" s="142"/>
      <c r="G151" s="142"/>
      <c r="H151" s="142"/>
      <c r="I151" s="142"/>
      <c r="J151" s="142"/>
      <c r="K151" s="142"/>
      <c r="L151" s="47"/>
      <c r="Z151" s="56"/>
    </row>
    <row r="152" spans="1:26" s="11" customFormat="1">
      <c r="A152" s="20"/>
      <c r="B152" s="34" t="s">
        <v>98</v>
      </c>
      <c r="C152" s="130" t="s">
        <v>251</v>
      </c>
      <c r="D152" s="131"/>
      <c r="E152" s="131"/>
      <c r="F152" s="131"/>
      <c r="G152" s="131"/>
      <c r="H152" s="131"/>
      <c r="I152" s="131"/>
      <c r="J152" s="132"/>
      <c r="K152" s="29" t="s">
        <v>17</v>
      </c>
      <c r="L152" s="46" t="str">
        <f>IF(ISBLANK(K152),"û",IF(K152="-- Select Item --","ï","ü"))</f>
        <v>ü</v>
      </c>
      <c r="Z152" s="54">
        <f>IF(K152="No",IF(C154&lt;&gt;"Enter_Information_Here",IF(ISBLANK(C154),0,1),0),0)</f>
        <v>0</v>
      </c>
    </row>
    <row r="153" spans="1:26" s="11" customFormat="1" ht="15" customHeight="1">
      <c r="B153" s="35"/>
      <c r="C153" s="143" t="s">
        <v>31</v>
      </c>
      <c r="D153" s="144"/>
      <c r="E153" s="144"/>
      <c r="F153" s="144"/>
      <c r="G153" s="144"/>
      <c r="H153" s="144"/>
      <c r="I153" s="144"/>
      <c r="J153" s="144"/>
      <c r="K153" s="145"/>
      <c r="L153" s="46"/>
      <c r="Z153" s="54"/>
    </row>
    <row r="154" spans="1:26" s="10" customFormat="1" ht="33.75" customHeight="1">
      <c r="B154" s="36"/>
      <c r="C154" s="133" t="s">
        <v>20</v>
      </c>
      <c r="D154" s="134"/>
      <c r="E154" s="134"/>
      <c r="F154" s="134"/>
      <c r="G154" s="134"/>
      <c r="H154" s="134"/>
      <c r="I154" s="134"/>
      <c r="J154" s="134"/>
      <c r="K154" s="135"/>
      <c r="L154" s="46" t="str">
        <f>IF(K152="No","ü",IF(K152="-- Select Item --","",IF(ISBLANK(C154),"û",IF(C154="Enter_Information_Here","ï","ü"))))</f>
        <v>ü</v>
      </c>
      <c r="Z154" s="56"/>
    </row>
    <row r="155" spans="1:26" s="10" customFormat="1" ht="3.75" customHeight="1">
      <c r="B155" s="36"/>
      <c r="C155" s="142"/>
      <c r="D155" s="142"/>
      <c r="E155" s="142"/>
      <c r="F155" s="142"/>
      <c r="G155" s="142"/>
      <c r="H155" s="142"/>
      <c r="I155" s="142"/>
      <c r="J155" s="142"/>
      <c r="K155" s="142"/>
      <c r="L155" s="47"/>
      <c r="Z155" s="56"/>
    </row>
    <row r="156" spans="1:26" s="11" customFormat="1">
      <c r="A156" s="20"/>
      <c r="B156" s="34" t="s">
        <v>99</v>
      </c>
      <c r="C156" s="130" t="s">
        <v>149</v>
      </c>
      <c r="D156" s="131"/>
      <c r="E156" s="131"/>
      <c r="F156" s="131"/>
      <c r="G156" s="131"/>
      <c r="H156" s="131"/>
      <c r="I156" s="131"/>
      <c r="J156" s="132"/>
      <c r="K156" s="29" t="s">
        <v>17</v>
      </c>
      <c r="L156" s="46" t="str">
        <f>IF(ISBLANK(K156),"û",IF(K156="-- Select Item --","ï","ü"))</f>
        <v>ü</v>
      </c>
      <c r="Z156" s="54">
        <f>IF(K156="No",IF(C158&lt;&gt;"Enter_Information_Here",IF(ISBLANK(C158),0,1),0),0)</f>
        <v>0</v>
      </c>
    </row>
    <row r="157" spans="1:26" s="11" customFormat="1" ht="15" customHeight="1">
      <c r="B157" s="35"/>
      <c r="C157" s="117" t="s">
        <v>148</v>
      </c>
      <c r="D157" s="118"/>
      <c r="E157" s="118"/>
      <c r="F157" s="118"/>
      <c r="G157" s="118"/>
      <c r="H157" s="118"/>
      <c r="I157" s="118"/>
      <c r="J157" s="118"/>
      <c r="K157" s="119"/>
      <c r="L157" s="46"/>
      <c r="Z157" s="54"/>
    </row>
    <row r="158" spans="1:26" s="10" customFormat="1" ht="33.75" customHeight="1">
      <c r="B158" s="36"/>
      <c r="C158" s="133" t="s">
        <v>20</v>
      </c>
      <c r="D158" s="134"/>
      <c r="E158" s="134"/>
      <c r="F158" s="134"/>
      <c r="G158" s="134"/>
      <c r="H158" s="134"/>
      <c r="I158" s="134"/>
      <c r="J158" s="134"/>
      <c r="K158" s="135"/>
      <c r="L158" s="46" t="str">
        <f>IF(K156="No","ü",IF(K156="-- Select Item --","",IF(ISBLANK(C158),"û",IF(C158="Enter_Information_Here","ï","ü"))))</f>
        <v>ü</v>
      </c>
      <c r="Z158" s="56"/>
    </row>
    <row r="159" spans="1:26" s="10" customFormat="1" ht="3.75" customHeight="1">
      <c r="B159" s="36"/>
      <c r="C159" s="142"/>
      <c r="D159" s="142"/>
      <c r="E159" s="142"/>
      <c r="F159" s="142"/>
      <c r="G159" s="142"/>
      <c r="H159" s="142"/>
      <c r="I159" s="142"/>
      <c r="J159" s="142"/>
      <c r="K159" s="142"/>
      <c r="L159" s="47"/>
      <c r="Z159" s="56"/>
    </row>
    <row r="160" spans="1:26" s="11" customFormat="1">
      <c r="A160" s="20"/>
      <c r="B160" s="34" t="s">
        <v>390</v>
      </c>
      <c r="C160" s="130" t="s">
        <v>203</v>
      </c>
      <c r="D160" s="131"/>
      <c r="E160" s="131"/>
      <c r="F160" s="131"/>
      <c r="G160" s="131"/>
      <c r="H160" s="131"/>
      <c r="I160" s="131"/>
      <c r="J160" s="132"/>
      <c r="K160" s="29" t="s">
        <v>17</v>
      </c>
      <c r="L160" s="46" t="str">
        <f>IF(ISBLANK(K160),"û",IF(K160="-- Select Item --","ï","ü"))</f>
        <v>ü</v>
      </c>
      <c r="Z160" s="54">
        <f>IF(K160="No",IF(C162&lt;&gt;"Enter_Information_Here",IF(ISBLANK(C162),0,1),0),0)</f>
        <v>0</v>
      </c>
    </row>
    <row r="161" spans="1:26" s="11" customFormat="1" ht="15" customHeight="1">
      <c r="B161" s="35"/>
      <c r="C161" s="143" t="s">
        <v>31</v>
      </c>
      <c r="D161" s="144"/>
      <c r="E161" s="144"/>
      <c r="F161" s="144"/>
      <c r="G161" s="144"/>
      <c r="H161" s="144"/>
      <c r="I161" s="144"/>
      <c r="J161" s="144"/>
      <c r="K161" s="145"/>
      <c r="L161" s="46"/>
      <c r="Z161" s="54"/>
    </row>
    <row r="162" spans="1:26" s="10" customFormat="1" ht="33.75" customHeight="1">
      <c r="B162" s="36"/>
      <c r="C162" s="133" t="s">
        <v>20</v>
      </c>
      <c r="D162" s="134"/>
      <c r="E162" s="134"/>
      <c r="F162" s="134"/>
      <c r="G162" s="134"/>
      <c r="H162" s="134"/>
      <c r="I162" s="134"/>
      <c r="J162" s="134"/>
      <c r="K162" s="135"/>
      <c r="L162" s="46" t="str">
        <f>IF(K160="No","ü",IF(K160="-- Select Item --","",IF(ISBLANK(C162),"û",IF(C162="Enter_Information_Here","ï","ü"))))</f>
        <v>ü</v>
      </c>
      <c r="Z162" s="56"/>
    </row>
    <row r="163" spans="1:26" s="10" customFormat="1" ht="3.75" customHeight="1">
      <c r="B163" s="36"/>
      <c r="C163" s="142"/>
      <c r="D163" s="142"/>
      <c r="E163" s="142"/>
      <c r="F163" s="142"/>
      <c r="G163" s="142"/>
      <c r="H163" s="142"/>
      <c r="I163" s="142"/>
      <c r="J163" s="142"/>
      <c r="K163" s="142"/>
      <c r="L163" s="47"/>
      <c r="Z163" s="56"/>
    </row>
    <row r="164" spans="1:26" s="11" customFormat="1">
      <c r="A164" s="20"/>
      <c r="B164" s="34" t="s">
        <v>100</v>
      </c>
      <c r="C164" s="130" t="s">
        <v>253</v>
      </c>
      <c r="D164" s="131"/>
      <c r="E164" s="131"/>
      <c r="F164" s="131"/>
      <c r="G164" s="131"/>
      <c r="H164" s="131"/>
      <c r="I164" s="131"/>
      <c r="J164" s="132"/>
      <c r="K164" s="29" t="s">
        <v>17</v>
      </c>
      <c r="L164" s="46" t="str">
        <f>IF(ISBLANK(K164),"û",IF(K164="-- Select Item --","ï","ü"))</f>
        <v>ü</v>
      </c>
      <c r="Z164" s="54">
        <f>IF(K164="No",IF(C166&lt;&gt;"Enter_Information_Here",IF(ISBLANK(C166),0,1),0),0)</f>
        <v>0</v>
      </c>
    </row>
    <row r="165" spans="1:26" s="11" customFormat="1" ht="15" customHeight="1">
      <c r="B165" s="35"/>
      <c r="C165" s="143" t="s">
        <v>254</v>
      </c>
      <c r="D165" s="144"/>
      <c r="E165" s="144"/>
      <c r="F165" s="144"/>
      <c r="G165" s="144"/>
      <c r="H165" s="144"/>
      <c r="I165" s="144"/>
      <c r="J165" s="144"/>
      <c r="K165" s="145"/>
      <c r="L165" s="46"/>
      <c r="Z165" s="54"/>
    </row>
    <row r="166" spans="1:26" s="10" customFormat="1" ht="33.75" customHeight="1">
      <c r="B166" s="36"/>
      <c r="C166" s="133" t="s">
        <v>20</v>
      </c>
      <c r="D166" s="134"/>
      <c r="E166" s="134"/>
      <c r="F166" s="134"/>
      <c r="G166" s="134"/>
      <c r="H166" s="134"/>
      <c r="I166" s="134"/>
      <c r="J166" s="134"/>
      <c r="K166" s="135"/>
      <c r="L166" s="46" t="str">
        <f>IF(K164="No","ü",IF(K164="-- Select Item --","",IF(ISBLANK(C166),"û",IF(C166="Enter_Information_Here","ï","ü"))))</f>
        <v>ü</v>
      </c>
      <c r="Z166" s="56"/>
    </row>
    <row r="167" spans="1:26" s="10" customFormat="1" ht="3.75" customHeight="1">
      <c r="B167" s="36"/>
      <c r="C167" s="142"/>
      <c r="D167" s="142"/>
      <c r="E167" s="142"/>
      <c r="F167" s="142"/>
      <c r="G167" s="142"/>
      <c r="H167" s="142"/>
      <c r="I167" s="142"/>
      <c r="J167" s="142"/>
      <c r="K167" s="142"/>
      <c r="L167" s="47"/>
      <c r="Z167" s="56"/>
    </row>
    <row r="168" spans="1:26" s="11" customFormat="1">
      <c r="A168" s="20"/>
      <c r="B168" s="34" t="s">
        <v>101</v>
      </c>
      <c r="C168" s="130" t="s">
        <v>235</v>
      </c>
      <c r="D168" s="131"/>
      <c r="E168" s="131"/>
      <c r="F168" s="131"/>
      <c r="G168" s="131"/>
      <c r="H168" s="131"/>
      <c r="I168" s="131"/>
      <c r="J168" s="132"/>
      <c r="K168" s="29" t="s">
        <v>17</v>
      </c>
      <c r="L168" s="46" t="str">
        <f>IF(ISBLANK(K168),"û",IF(K168="-- Select Item --","ï","ü"))</f>
        <v>ü</v>
      </c>
      <c r="Z168" s="54">
        <f>IF(K168="No",IF(C170&lt;&gt;"Enter_Information_Here",IF(ISBLANK(C170),0,1),0),0)</f>
        <v>0</v>
      </c>
    </row>
    <row r="169" spans="1:26" s="11" customFormat="1" ht="15" customHeight="1">
      <c r="B169" s="35"/>
      <c r="C169" s="143" t="s">
        <v>185</v>
      </c>
      <c r="D169" s="144"/>
      <c r="E169" s="144"/>
      <c r="F169" s="144"/>
      <c r="G169" s="144"/>
      <c r="H169" s="144"/>
      <c r="I169" s="144"/>
      <c r="J169" s="144"/>
      <c r="K169" s="145"/>
      <c r="L169" s="46"/>
      <c r="Z169" s="54"/>
    </row>
    <row r="170" spans="1:26" s="10" customFormat="1" ht="33.75" customHeight="1">
      <c r="B170" s="36"/>
      <c r="C170" s="133" t="s">
        <v>20</v>
      </c>
      <c r="D170" s="134"/>
      <c r="E170" s="134"/>
      <c r="F170" s="134"/>
      <c r="G170" s="134"/>
      <c r="H170" s="134"/>
      <c r="I170" s="134"/>
      <c r="J170" s="134"/>
      <c r="K170" s="135"/>
      <c r="L170" s="46" t="str">
        <f>IF(K168="No","ü",IF(K168="-- Select Item --","",IF(ISBLANK(C170),"û",IF(C170="Enter_Information_Here","ï","ü"))))</f>
        <v>ü</v>
      </c>
      <c r="Z170" s="56"/>
    </row>
    <row r="171" spans="1:26" s="10" customFormat="1" ht="3.75" customHeight="1">
      <c r="B171" s="36"/>
      <c r="C171" s="142"/>
      <c r="D171" s="142"/>
      <c r="E171" s="142"/>
      <c r="F171" s="142"/>
      <c r="G171" s="142"/>
      <c r="H171" s="142"/>
      <c r="I171" s="142"/>
      <c r="J171" s="142"/>
      <c r="K171" s="142"/>
      <c r="L171" s="47"/>
      <c r="Z171" s="56"/>
    </row>
    <row r="172" spans="1:26" s="11" customFormat="1">
      <c r="A172" s="20"/>
      <c r="B172" s="34" t="s">
        <v>102</v>
      </c>
      <c r="C172" s="130" t="s">
        <v>192</v>
      </c>
      <c r="D172" s="131"/>
      <c r="E172" s="131"/>
      <c r="F172" s="131"/>
      <c r="G172" s="131"/>
      <c r="H172" s="131"/>
      <c r="I172" s="131"/>
      <c r="J172" s="132"/>
      <c r="K172" s="29" t="s">
        <v>18</v>
      </c>
      <c r="L172" s="46" t="str">
        <f>IF(ISBLANK(K172),"û",IF(K172="-- Select Item --","ï","ü"))</f>
        <v>ü</v>
      </c>
      <c r="Z172" s="54">
        <f>IF(K172="No",IF(C174&lt;&gt;"Enter_Information_Here",IF(ISBLANK(C174),0,1),0),0)</f>
        <v>0</v>
      </c>
    </row>
    <row r="173" spans="1:26" s="11" customFormat="1" ht="15" customHeight="1">
      <c r="B173" s="35"/>
      <c r="C173" s="117" t="s">
        <v>162</v>
      </c>
      <c r="D173" s="118"/>
      <c r="E173" s="118"/>
      <c r="F173" s="118"/>
      <c r="G173" s="118"/>
      <c r="H173" s="118"/>
      <c r="I173" s="118"/>
      <c r="J173" s="118"/>
      <c r="K173" s="119"/>
      <c r="L173" s="46"/>
      <c r="Z173" s="54"/>
    </row>
    <row r="174" spans="1:26" s="10" customFormat="1" ht="33.75" customHeight="1">
      <c r="B174" s="36"/>
      <c r="C174" s="133" t="s">
        <v>462</v>
      </c>
      <c r="D174" s="134"/>
      <c r="E174" s="134"/>
      <c r="F174" s="134"/>
      <c r="G174" s="134"/>
      <c r="H174" s="134"/>
      <c r="I174" s="134"/>
      <c r="J174" s="134"/>
      <c r="K174" s="135"/>
      <c r="L174" s="46" t="str">
        <f>IF(K172="No","ü",IF(K172="-- Select Item --","",IF(ISBLANK(C174),"û",IF(C174="Enter_Information_Here","ï","ü"))))</f>
        <v>ü</v>
      </c>
      <c r="Z174" s="56"/>
    </row>
    <row r="175" spans="1:26" s="10" customFormat="1" ht="3.75" customHeight="1">
      <c r="B175" s="36"/>
      <c r="C175" s="142"/>
      <c r="D175" s="142"/>
      <c r="E175" s="142"/>
      <c r="F175" s="142"/>
      <c r="G175" s="142"/>
      <c r="H175" s="142"/>
      <c r="I175" s="142"/>
      <c r="J175" s="142"/>
      <c r="K175" s="142"/>
      <c r="L175" s="47"/>
      <c r="Z175" s="56"/>
    </row>
    <row r="176" spans="1:26" s="11" customFormat="1">
      <c r="A176" s="20"/>
      <c r="B176" s="34" t="s">
        <v>103</v>
      </c>
      <c r="C176" s="130" t="s">
        <v>389</v>
      </c>
      <c r="D176" s="131"/>
      <c r="E176" s="131"/>
      <c r="F176" s="131"/>
      <c r="G176" s="131"/>
      <c r="H176" s="131"/>
      <c r="I176" s="131"/>
      <c r="J176" s="132"/>
      <c r="K176" s="29" t="s">
        <v>17</v>
      </c>
      <c r="L176" s="46" t="str">
        <f>IF(ISBLANK(K176),"û",IF(K176="-- Select Item --","ï","ü"))</f>
        <v>ü</v>
      </c>
      <c r="Z176" s="54">
        <f>IF(K176="No",IF(C182&lt;&gt;"Enter_Information_Here",IF(ISBLANK(C182),0,1),0),0)</f>
        <v>0</v>
      </c>
    </row>
    <row r="177" spans="1:26" s="11" customFormat="1" ht="15" customHeight="1">
      <c r="B177" s="35"/>
      <c r="C177" s="117" t="s">
        <v>150</v>
      </c>
      <c r="D177" s="118"/>
      <c r="E177" s="118"/>
      <c r="F177" s="118"/>
      <c r="G177" s="118"/>
      <c r="H177" s="118"/>
      <c r="I177" s="118"/>
      <c r="J177" s="118"/>
      <c r="K177" s="119"/>
      <c r="L177" s="46"/>
      <c r="Z177" s="54"/>
    </row>
    <row r="178" spans="1:26" s="11" customFormat="1" ht="17.25" customHeight="1">
      <c r="B178" s="35"/>
      <c r="C178" s="146" t="s">
        <v>386</v>
      </c>
      <c r="D178" s="147"/>
      <c r="E178" s="147"/>
      <c r="F178" s="147"/>
      <c r="G178" s="147"/>
      <c r="H178" s="147"/>
      <c r="I178" s="147"/>
      <c r="J178" s="148"/>
      <c r="K178" s="74" t="s">
        <v>346</v>
      </c>
      <c r="L178" s="46" t="str">
        <f>IF(K176="No","ü",IF(K176="-- Select Item --","",IF(ISBLANK(K178),"û",IF(K178="- Select Item -","ï","ü"))))</f>
        <v>ü</v>
      </c>
      <c r="Z178" s="54"/>
    </row>
    <row r="179" spans="1:26" s="11" customFormat="1" ht="17.25" customHeight="1">
      <c r="B179" s="35"/>
      <c r="C179" s="146" t="s">
        <v>387</v>
      </c>
      <c r="D179" s="147" t="s">
        <v>387</v>
      </c>
      <c r="E179" s="147"/>
      <c r="F179" s="147"/>
      <c r="G179" s="147"/>
      <c r="H179" s="147"/>
      <c r="I179" s="147"/>
      <c r="J179" s="148" t="s">
        <v>346</v>
      </c>
      <c r="K179" s="74" t="s">
        <v>346</v>
      </c>
      <c r="L179" s="46" t="str">
        <f>IF(K176="No","ü",IF(K176="-- Select Item --","",IF(ISBLANK(K179),"û",IF(K179="- Select Item -","ï","ü"))))</f>
        <v>ü</v>
      </c>
      <c r="Z179" s="54"/>
    </row>
    <row r="180" spans="1:26" s="11" customFormat="1" ht="17.25" customHeight="1">
      <c r="B180" s="35"/>
      <c r="C180" s="146" t="s">
        <v>385</v>
      </c>
      <c r="D180" s="147" t="s">
        <v>385</v>
      </c>
      <c r="E180" s="147"/>
      <c r="F180" s="147"/>
      <c r="G180" s="147"/>
      <c r="H180" s="147"/>
      <c r="I180" s="147"/>
      <c r="J180" s="148" t="s">
        <v>346</v>
      </c>
      <c r="K180" s="74" t="s">
        <v>346</v>
      </c>
      <c r="L180" s="46" t="str">
        <f>IF(K176="No","ü",IF(K176="-- Select Item --","",IF(ISBLANK(K180),"û",IF(K180="- Select Item -","ï","ü"))))</f>
        <v>ü</v>
      </c>
      <c r="Z180" s="54"/>
    </row>
    <row r="181" spans="1:26" s="11" customFormat="1" ht="17.25" customHeight="1">
      <c r="B181" s="35"/>
      <c r="C181" s="146" t="s">
        <v>388</v>
      </c>
      <c r="D181" s="147" t="s">
        <v>388</v>
      </c>
      <c r="E181" s="147"/>
      <c r="F181" s="147"/>
      <c r="G181" s="147"/>
      <c r="H181" s="147"/>
      <c r="I181" s="147"/>
      <c r="J181" s="148" t="s">
        <v>346</v>
      </c>
      <c r="K181" s="74" t="s">
        <v>346</v>
      </c>
      <c r="L181" s="46" t="str">
        <f>IF(K176="No","ü",IF(K176="-- Select Item --","",IF(ISBLANK(K181),"û",IF(K181="- Select Item -","ï","ü"))))</f>
        <v>ü</v>
      </c>
      <c r="Z181" s="54"/>
    </row>
    <row r="182" spans="1:26" s="10" customFormat="1" ht="33.75" customHeight="1">
      <c r="B182" s="36"/>
      <c r="C182" s="133" t="s">
        <v>20</v>
      </c>
      <c r="D182" s="134"/>
      <c r="E182" s="134"/>
      <c r="F182" s="134"/>
      <c r="G182" s="134"/>
      <c r="H182" s="134"/>
      <c r="I182" s="134"/>
      <c r="J182" s="134"/>
      <c r="K182" s="135"/>
      <c r="L182" s="46" t="str">
        <f>IF(K176="No","ü",IF(K176="-- Select Item --","",IF(ISBLANK(C182),"û",IF(C182="Enter_Information_Here","ï","ü"))))</f>
        <v>ü</v>
      </c>
      <c r="Z182" s="56"/>
    </row>
    <row r="183" spans="1:26" ht="3.75" customHeight="1">
      <c r="M183" s="1"/>
    </row>
    <row r="184" spans="1:26" s="11" customFormat="1">
      <c r="A184" s="20"/>
      <c r="B184" s="34" t="s">
        <v>104</v>
      </c>
      <c r="C184" s="130" t="s">
        <v>228</v>
      </c>
      <c r="D184" s="131"/>
      <c r="E184" s="131"/>
      <c r="F184" s="131"/>
      <c r="G184" s="131"/>
      <c r="H184" s="131"/>
      <c r="I184" s="131"/>
      <c r="J184" s="132"/>
      <c r="K184" s="29" t="s">
        <v>17</v>
      </c>
      <c r="L184" s="46" t="str">
        <f>IF(ISBLANK(K184),"û",IF(K184="-- Select Item --","ï","ü"))</f>
        <v>ü</v>
      </c>
      <c r="Z184" s="54">
        <f>IF(K184="No",IF(C186&lt;&gt;"Enter_Information_Here",IF(ISBLANK(C186),0,1),0),0)</f>
        <v>0</v>
      </c>
    </row>
    <row r="185" spans="1:26" s="11" customFormat="1" ht="15" customHeight="1">
      <c r="B185" s="35"/>
      <c r="C185" s="117" t="s">
        <v>241</v>
      </c>
      <c r="D185" s="118"/>
      <c r="E185" s="118"/>
      <c r="F185" s="118"/>
      <c r="G185" s="118"/>
      <c r="H185" s="118"/>
      <c r="I185" s="118"/>
      <c r="J185" s="118"/>
      <c r="K185" s="119"/>
      <c r="L185" s="46"/>
      <c r="Z185" s="54"/>
    </row>
    <row r="186" spans="1:26" s="10" customFormat="1" ht="33.75" customHeight="1">
      <c r="B186" s="36"/>
      <c r="C186" s="133" t="s">
        <v>20</v>
      </c>
      <c r="D186" s="134"/>
      <c r="E186" s="134"/>
      <c r="F186" s="134"/>
      <c r="G186" s="134"/>
      <c r="H186" s="134"/>
      <c r="I186" s="134"/>
      <c r="J186" s="134"/>
      <c r="K186" s="135"/>
      <c r="L186" s="46" t="str">
        <f>IF(K184="No","ü",IF(K184="-- Select Item --","",IF(ISBLANK(C186),"û",IF(C186="Enter_Information_Here","ï","ü"))))</f>
        <v>ü</v>
      </c>
      <c r="Z186" s="56"/>
    </row>
    <row r="187" spans="1:26" ht="3.75" customHeight="1">
      <c r="M187" s="1"/>
    </row>
    <row r="188" spans="1:26">
      <c r="B188" s="27" t="s">
        <v>132</v>
      </c>
      <c r="C188" s="172" t="s">
        <v>209</v>
      </c>
      <c r="D188" s="172"/>
      <c r="E188" s="172"/>
      <c r="F188" s="172"/>
      <c r="G188" s="172"/>
      <c r="H188" s="172"/>
      <c r="I188" s="172"/>
      <c r="J188" s="172"/>
      <c r="K188" s="25">
        <f>SUM(COUNTA(K190,C192,K194,C196,K198,C200,K202,C204)-COUNTIF(K190:K204,"-- Select Item --")-COUNTIF(C192:C204,"Enter_Information_Here")-SUM(Z190:Z204)+COUNTIF(K190:K204,"No"))/(COUNTA(B189:B204)*2)</f>
        <v>1</v>
      </c>
      <c r="M188" s="1"/>
    </row>
    <row r="189" spans="1:26" s="10" customFormat="1" ht="3.75" customHeight="1">
      <c r="B189" s="28"/>
      <c r="C189" s="129"/>
      <c r="D189" s="129"/>
      <c r="E189" s="129"/>
      <c r="F189" s="129"/>
      <c r="G189" s="129"/>
      <c r="H189" s="129"/>
      <c r="I189" s="129"/>
      <c r="J189" s="129"/>
      <c r="K189" s="129"/>
      <c r="L189" s="47"/>
      <c r="Z189" s="56"/>
    </row>
    <row r="190" spans="1:26" s="11" customFormat="1">
      <c r="A190" s="20"/>
      <c r="B190" s="34" t="s">
        <v>134</v>
      </c>
      <c r="C190" s="130" t="s">
        <v>305</v>
      </c>
      <c r="D190" s="131"/>
      <c r="E190" s="131"/>
      <c r="F190" s="131"/>
      <c r="G190" s="131"/>
      <c r="H190" s="131"/>
      <c r="I190" s="131"/>
      <c r="J190" s="132"/>
      <c r="K190" s="29" t="s">
        <v>17</v>
      </c>
      <c r="L190" s="46" t="str">
        <f>IF(ISBLANK(K190),"û",IF(K190="-- Select Item --","ï","ü"))</f>
        <v>ü</v>
      </c>
      <c r="Z190" s="54">
        <f>IF(K190="No",IF(C192&lt;&gt;"Enter_Information_Here",IF(ISBLANK(C192),0,1),0),0)</f>
        <v>0</v>
      </c>
    </row>
    <row r="191" spans="1:26" s="11" customFormat="1" ht="15" customHeight="1">
      <c r="B191" s="35"/>
      <c r="C191" s="117" t="s">
        <v>210</v>
      </c>
      <c r="D191" s="118"/>
      <c r="E191" s="118"/>
      <c r="F191" s="118"/>
      <c r="G191" s="118"/>
      <c r="H191" s="118"/>
      <c r="I191" s="118"/>
      <c r="J191" s="118"/>
      <c r="K191" s="119"/>
      <c r="L191" s="46"/>
      <c r="Z191" s="54"/>
    </row>
    <row r="192" spans="1:26" s="10" customFormat="1" ht="33.75" customHeight="1">
      <c r="B192" s="36"/>
      <c r="C192" s="133" t="s">
        <v>20</v>
      </c>
      <c r="D192" s="134"/>
      <c r="E192" s="134"/>
      <c r="F192" s="134"/>
      <c r="G192" s="134"/>
      <c r="H192" s="134"/>
      <c r="I192" s="134"/>
      <c r="J192" s="134"/>
      <c r="K192" s="135"/>
      <c r="L192" s="46" t="str">
        <f>IF(K190="No","ü",IF(K190="-- Select Item --","",IF(ISBLANK(C192),"û",IF(C192="Enter_Information_Here","ï","ü"))))</f>
        <v>ü</v>
      </c>
      <c r="Z192" s="56"/>
    </row>
    <row r="193" spans="1:26" s="10" customFormat="1" ht="3.75" customHeight="1">
      <c r="B193" s="36"/>
      <c r="C193" s="129"/>
      <c r="D193" s="129"/>
      <c r="E193" s="129"/>
      <c r="F193" s="129"/>
      <c r="G193" s="129"/>
      <c r="H193" s="129"/>
      <c r="I193" s="129"/>
      <c r="J193" s="129"/>
      <c r="K193" s="129"/>
      <c r="L193" s="47"/>
      <c r="Z193" s="56"/>
    </row>
    <row r="194" spans="1:26" s="11" customFormat="1">
      <c r="A194" s="20"/>
      <c r="B194" s="34" t="s">
        <v>135</v>
      </c>
      <c r="C194" s="130" t="s">
        <v>303</v>
      </c>
      <c r="D194" s="131"/>
      <c r="E194" s="131"/>
      <c r="F194" s="131"/>
      <c r="G194" s="131"/>
      <c r="H194" s="131"/>
      <c r="I194" s="131"/>
      <c r="J194" s="132"/>
      <c r="K194" s="29" t="s">
        <v>17</v>
      </c>
      <c r="L194" s="46" t="str">
        <f>IF(ISBLANK(K194),"û",IF(K194="-- Select Item --","ï","ü"))</f>
        <v>ü</v>
      </c>
      <c r="Z194" s="54">
        <f>IF(K194="No",IF(C196&lt;&gt;"Enter_Information_Here",IF(ISBLANK(C196),0,1),0),0)</f>
        <v>0</v>
      </c>
    </row>
    <row r="195" spans="1:26" s="11" customFormat="1" ht="15" customHeight="1">
      <c r="B195" s="35"/>
      <c r="C195" s="117" t="s">
        <v>210</v>
      </c>
      <c r="D195" s="118"/>
      <c r="E195" s="118"/>
      <c r="F195" s="118"/>
      <c r="G195" s="118"/>
      <c r="H195" s="118"/>
      <c r="I195" s="118"/>
      <c r="J195" s="118"/>
      <c r="K195" s="119"/>
      <c r="L195" s="46"/>
      <c r="Z195" s="54"/>
    </row>
    <row r="196" spans="1:26" s="10" customFormat="1" ht="33.75" customHeight="1">
      <c r="B196" s="36"/>
      <c r="C196" s="133" t="s">
        <v>20</v>
      </c>
      <c r="D196" s="134"/>
      <c r="E196" s="134"/>
      <c r="F196" s="134"/>
      <c r="G196" s="134"/>
      <c r="H196" s="134"/>
      <c r="I196" s="134"/>
      <c r="J196" s="134"/>
      <c r="K196" s="135"/>
      <c r="L196" s="46" t="str">
        <f>IF(K194="No","ü",IF(K194="-- Select Item --","",IF(ISBLANK(C196),"û",IF(C196="Enter_Information_Here","ï","ü"))))</f>
        <v>ü</v>
      </c>
      <c r="Z196" s="56"/>
    </row>
    <row r="197" spans="1:26" s="10" customFormat="1" ht="3.75" customHeight="1">
      <c r="B197" s="36"/>
      <c r="C197" s="129"/>
      <c r="D197" s="129"/>
      <c r="E197" s="129"/>
      <c r="F197" s="129"/>
      <c r="G197" s="129"/>
      <c r="H197" s="129"/>
      <c r="I197" s="129"/>
      <c r="J197" s="129"/>
      <c r="K197" s="129"/>
      <c r="L197" s="47"/>
      <c r="Z197" s="56"/>
    </row>
    <row r="198" spans="1:26" s="11" customFormat="1">
      <c r="A198" s="20"/>
      <c r="B198" s="34" t="s">
        <v>136</v>
      </c>
      <c r="C198" s="130" t="s">
        <v>304</v>
      </c>
      <c r="D198" s="131"/>
      <c r="E198" s="131"/>
      <c r="F198" s="131"/>
      <c r="G198" s="131"/>
      <c r="H198" s="131"/>
      <c r="I198" s="131"/>
      <c r="J198" s="132"/>
      <c r="K198" s="29" t="s">
        <v>18</v>
      </c>
      <c r="L198" s="46" t="str">
        <f>IF(ISBLANK(K198),"û",IF(K198="-- Select Item --","ï","ü"))</f>
        <v>ü</v>
      </c>
      <c r="Z198" s="54">
        <f>IF(K198="No",IF(C200&lt;&gt;"Enter_Information_Here",IF(ISBLANK(C200),0,1),0),0)</f>
        <v>0</v>
      </c>
    </row>
    <row r="199" spans="1:26" s="11" customFormat="1" ht="15" customHeight="1">
      <c r="B199" s="35"/>
      <c r="C199" s="117" t="s">
        <v>210</v>
      </c>
      <c r="D199" s="118"/>
      <c r="E199" s="118"/>
      <c r="F199" s="118"/>
      <c r="G199" s="118"/>
      <c r="H199" s="118"/>
      <c r="I199" s="118"/>
      <c r="J199" s="118"/>
      <c r="K199" s="119"/>
      <c r="L199" s="46"/>
      <c r="Z199" s="54"/>
    </row>
    <row r="200" spans="1:26" s="10" customFormat="1" ht="33.75" customHeight="1">
      <c r="B200" s="36"/>
      <c r="C200" s="133" t="s">
        <v>463</v>
      </c>
      <c r="D200" s="134"/>
      <c r="E200" s="134"/>
      <c r="F200" s="134"/>
      <c r="G200" s="134"/>
      <c r="H200" s="134"/>
      <c r="I200" s="134"/>
      <c r="J200" s="134"/>
      <c r="K200" s="135"/>
      <c r="L200" s="46" t="str">
        <f>IF(K198="No","ü",IF(K198="-- Select Item --","",IF(ISBLANK(C200),"û",IF(C200="Enter_Information_Here","ï","ü"))))</f>
        <v>ü</v>
      </c>
      <c r="Z200" s="56"/>
    </row>
    <row r="201" spans="1:26" ht="3.75" customHeight="1">
      <c r="M201" s="1"/>
    </row>
    <row r="202" spans="1:26" s="11" customFormat="1">
      <c r="A202" s="20"/>
      <c r="B202" s="34" t="s">
        <v>214</v>
      </c>
      <c r="C202" s="130" t="s">
        <v>306</v>
      </c>
      <c r="D202" s="131"/>
      <c r="E202" s="131"/>
      <c r="F202" s="131"/>
      <c r="G202" s="131"/>
      <c r="H202" s="131"/>
      <c r="I202" s="131"/>
      <c r="J202" s="132"/>
      <c r="K202" s="29" t="s">
        <v>17</v>
      </c>
      <c r="L202" s="46" t="str">
        <f>IF(ISBLANK(K202),"û",IF(K202="-- Select Item --","ï","ü"))</f>
        <v>ü</v>
      </c>
      <c r="Z202" s="54">
        <f>IF(K202="No",IF(C204&lt;&gt;"Enter_Information_Here",IF(ISBLANK(C204),0,1),0),0)</f>
        <v>0</v>
      </c>
    </row>
    <row r="203" spans="1:26" s="11" customFormat="1" ht="15" customHeight="1">
      <c r="B203" s="35"/>
      <c r="C203" s="117" t="s">
        <v>210</v>
      </c>
      <c r="D203" s="118"/>
      <c r="E203" s="118"/>
      <c r="F203" s="118"/>
      <c r="G203" s="118"/>
      <c r="H203" s="118"/>
      <c r="I203" s="118"/>
      <c r="J203" s="118"/>
      <c r="K203" s="119"/>
      <c r="L203" s="46"/>
      <c r="Z203" s="54"/>
    </row>
    <row r="204" spans="1:26" s="10" customFormat="1" ht="33.75" customHeight="1">
      <c r="B204" s="36"/>
      <c r="C204" s="133" t="s">
        <v>20</v>
      </c>
      <c r="D204" s="134"/>
      <c r="E204" s="134"/>
      <c r="F204" s="134"/>
      <c r="G204" s="134"/>
      <c r="H204" s="134"/>
      <c r="I204" s="134"/>
      <c r="J204" s="134"/>
      <c r="K204" s="135"/>
      <c r="L204" s="46" t="str">
        <f>IF(K202="No","ü",IF(K202="-- Select Item --","",IF(ISBLANK(C204),"û",IF(C204="Enter_Information_Here","ï","ü"))))</f>
        <v>ü</v>
      </c>
      <c r="Z204" s="56"/>
    </row>
    <row r="205" spans="1:26" ht="3.75" customHeight="1">
      <c r="M205" s="1"/>
    </row>
    <row r="206" spans="1:26" s="10" customFormat="1">
      <c r="B206" s="27" t="s">
        <v>164</v>
      </c>
      <c r="C206" s="172" t="s">
        <v>133</v>
      </c>
      <c r="D206" s="172"/>
      <c r="E206" s="172"/>
      <c r="F206" s="172"/>
      <c r="G206" s="172"/>
      <c r="H206" s="172"/>
      <c r="I206" s="172"/>
      <c r="J206" s="172"/>
      <c r="K206" s="25">
        <f>SUM(COUNTA(D210,D214,D218)-COUNTIF(D208:D218,"Enter_Information_Here"))/(COUNTA(B208:B218))</f>
        <v>1</v>
      </c>
      <c r="L206" s="47"/>
      <c r="Z206" s="57"/>
    </row>
    <row r="207" spans="1:26" s="10" customFormat="1" ht="3.75" customHeight="1">
      <c r="B207" s="28"/>
      <c r="C207" s="129"/>
      <c r="D207" s="129"/>
      <c r="E207" s="129"/>
      <c r="F207" s="129"/>
      <c r="G207" s="129"/>
      <c r="H207" s="129"/>
      <c r="I207" s="129"/>
      <c r="J207" s="129"/>
      <c r="K207" s="129"/>
      <c r="L207" s="47"/>
      <c r="Z207" s="56"/>
    </row>
    <row r="208" spans="1:26" s="11" customFormat="1">
      <c r="B208" s="34" t="s">
        <v>165</v>
      </c>
      <c r="C208" s="130" t="s">
        <v>137</v>
      </c>
      <c r="D208" s="131"/>
      <c r="E208" s="131"/>
      <c r="F208" s="131"/>
      <c r="G208" s="131"/>
      <c r="H208" s="131"/>
      <c r="I208" s="131"/>
      <c r="J208" s="131"/>
      <c r="K208" s="132"/>
      <c r="L208" s="46"/>
      <c r="Z208" s="54"/>
    </row>
    <row r="209" spans="2:26" s="11" customFormat="1" ht="15" customHeight="1">
      <c r="B209" s="35"/>
      <c r="C209" s="156" t="s">
        <v>52</v>
      </c>
      <c r="D209" s="203" t="s">
        <v>141</v>
      </c>
      <c r="E209" s="204"/>
      <c r="F209" s="204"/>
      <c r="G209" s="204"/>
      <c r="H209" s="204"/>
      <c r="I209" s="204"/>
      <c r="J209" s="204"/>
      <c r="K209" s="205"/>
      <c r="L209" s="46"/>
      <c r="N209" s="10"/>
      <c r="Z209" s="54"/>
    </row>
    <row r="210" spans="2:26" s="10" customFormat="1">
      <c r="B210" s="36"/>
      <c r="C210" s="200"/>
      <c r="D210" s="206" t="s">
        <v>464</v>
      </c>
      <c r="E210" s="101"/>
      <c r="F210" s="101"/>
      <c r="G210" s="101"/>
      <c r="H210" s="101"/>
      <c r="I210" s="101"/>
      <c r="J210" s="101"/>
      <c r="K210" s="102"/>
      <c r="L210" s="46" t="str">
        <f>IF(ISBLANK(D210),"û",IF(D210="Enter_Information_Here","ï","ü"))</f>
        <v>ü</v>
      </c>
      <c r="Z210" s="56"/>
    </row>
    <row r="211" spans="2:26" s="10" customFormat="1" ht="3.75" customHeight="1">
      <c r="B211" s="36"/>
      <c r="C211" s="129"/>
      <c r="D211" s="129"/>
      <c r="E211" s="129"/>
      <c r="F211" s="129"/>
      <c r="G211" s="129"/>
      <c r="H211" s="129"/>
      <c r="I211" s="129"/>
      <c r="J211" s="129"/>
      <c r="K211" s="129"/>
      <c r="L211" s="47"/>
      <c r="Z211" s="56"/>
    </row>
    <row r="212" spans="2:26" s="11" customFormat="1">
      <c r="B212" s="34" t="s">
        <v>172</v>
      </c>
      <c r="C212" s="130" t="s">
        <v>138</v>
      </c>
      <c r="D212" s="131"/>
      <c r="E212" s="131"/>
      <c r="F212" s="131"/>
      <c r="G212" s="131"/>
      <c r="H212" s="131"/>
      <c r="I212" s="131"/>
      <c r="J212" s="131"/>
      <c r="K212" s="132"/>
      <c r="L212" s="46"/>
      <c r="Z212" s="54"/>
    </row>
    <row r="213" spans="2:26" s="11" customFormat="1" ht="15" customHeight="1">
      <c r="B213" s="35"/>
      <c r="C213" s="156" t="s">
        <v>52</v>
      </c>
      <c r="D213" s="203" t="s">
        <v>142</v>
      </c>
      <c r="E213" s="204"/>
      <c r="F213" s="204"/>
      <c r="G213" s="204"/>
      <c r="H213" s="204"/>
      <c r="I213" s="204"/>
      <c r="J213" s="204"/>
      <c r="K213" s="205"/>
      <c r="L213" s="46"/>
      <c r="N213" s="10"/>
      <c r="Z213" s="54"/>
    </row>
    <row r="214" spans="2:26" s="10" customFormat="1">
      <c r="B214" s="36"/>
      <c r="C214" s="200"/>
      <c r="D214" s="201" t="s">
        <v>465</v>
      </c>
      <c r="E214" s="101"/>
      <c r="F214" s="101"/>
      <c r="G214" s="101"/>
      <c r="H214" s="101"/>
      <c r="I214" s="101"/>
      <c r="J214" s="101"/>
      <c r="K214" s="102"/>
      <c r="L214" s="46" t="str">
        <f>IF(ISBLANK(D214),"û",IF(D214="Enter_Information_Here","ï","ü"))</f>
        <v>ü</v>
      </c>
      <c r="Z214" s="56"/>
    </row>
    <row r="215" spans="2:26" s="10" customFormat="1" ht="3.75" customHeight="1">
      <c r="B215" s="36"/>
      <c r="C215" s="129"/>
      <c r="D215" s="129"/>
      <c r="E215" s="129"/>
      <c r="F215" s="129"/>
      <c r="G215" s="129"/>
      <c r="H215" s="129"/>
      <c r="I215" s="129"/>
      <c r="J215" s="129"/>
      <c r="K215" s="129"/>
      <c r="L215" s="47"/>
      <c r="Z215" s="56"/>
    </row>
    <row r="216" spans="2:26" s="11" customFormat="1">
      <c r="B216" s="34" t="s">
        <v>211</v>
      </c>
      <c r="C216" s="130" t="s">
        <v>139</v>
      </c>
      <c r="D216" s="131"/>
      <c r="E216" s="131"/>
      <c r="F216" s="131"/>
      <c r="G216" s="131"/>
      <c r="H216" s="131"/>
      <c r="I216" s="131"/>
      <c r="J216" s="131"/>
      <c r="K216" s="132"/>
      <c r="L216" s="46"/>
      <c r="Z216" s="54"/>
    </row>
    <row r="217" spans="2:26" s="11" customFormat="1" ht="15" customHeight="1">
      <c r="B217" s="35"/>
      <c r="C217" s="199" t="s">
        <v>52</v>
      </c>
      <c r="D217" s="213" t="s">
        <v>143</v>
      </c>
      <c r="E217" s="214"/>
      <c r="F217" s="214"/>
      <c r="G217" s="214"/>
      <c r="H217" s="214"/>
      <c r="I217" s="214"/>
      <c r="J217" s="214"/>
      <c r="K217" s="215"/>
      <c r="L217" s="46"/>
      <c r="N217" s="10"/>
      <c r="Z217" s="54"/>
    </row>
    <row r="218" spans="2:26" s="10" customFormat="1">
      <c r="B218" s="36"/>
      <c r="C218" s="200"/>
      <c r="D218" s="206">
        <v>4089168218</v>
      </c>
      <c r="E218" s="101"/>
      <c r="F218" s="101"/>
      <c r="G218" s="101"/>
      <c r="H218" s="101"/>
      <c r="I218" s="101"/>
      <c r="J218" s="101"/>
      <c r="K218" s="102"/>
      <c r="L218" s="46" t="str">
        <f>IF(ISBLANK(D218),"û",IF(D218="Enter_Information_Here","ï","ü"))</f>
        <v>ü</v>
      </c>
      <c r="Z218" s="56"/>
    </row>
    <row r="219" spans="2:26" s="10" customFormat="1" ht="3.75" customHeight="1">
      <c r="B219" s="30"/>
      <c r="C219" s="216"/>
      <c r="D219" s="216"/>
      <c r="E219" s="216"/>
      <c r="F219" s="216"/>
      <c r="G219" s="216"/>
      <c r="H219" s="216"/>
      <c r="I219" s="216"/>
      <c r="J219" s="216"/>
      <c r="K219" s="216"/>
      <c r="L219" s="47"/>
      <c r="Z219" s="56"/>
    </row>
    <row r="220" spans="2:26" s="10" customFormat="1">
      <c r="B220" s="27" t="s">
        <v>208</v>
      </c>
      <c r="C220" s="172" t="s">
        <v>247</v>
      </c>
      <c r="D220" s="172"/>
      <c r="E220" s="172"/>
      <c r="F220" s="172"/>
      <c r="G220" s="172"/>
      <c r="H220" s="172"/>
      <c r="I220" s="172"/>
      <c r="J220" s="172"/>
      <c r="K220" s="25"/>
      <c r="L220" s="47"/>
      <c r="Z220" s="57"/>
    </row>
    <row r="221" spans="2:26" s="10" customFormat="1" ht="3.75" customHeight="1">
      <c r="B221" s="30"/>
      <c r="C221" s="53"/>
      <c r="D221" s="53"/>
      <c r="E221" s="53"/>
      <c r="F221" s="53"/>
      <c r="G221" s="53"/>
      <c r="H221" s="53"/>
      <c r="I221" s="53"/>
      <c r="J221" s="53"/>
      <c r="K221" s="53"/>
      <c r="L221" s="47"/>
      <c r="Z221" s="56"/>
    </row>
    <row r="222" spans="2:26" s="11" customFormat="1">
      <c r="B222" s="34" t="s">
        <v>212</v>
      </c>
      <c r="C222" s="130" t="s">
        <v>248</v>
      </c>
      <c r="D222" s="131"/>
      <c r="E222" s="131"/>
      <c r="F222" s="131"/>
      <c r="G222" s="131"/>
      <c r="H222" s="131"/>
      <c r="I222" s="131"/>
      <c r="J222" s="131"/>
      <c r="K222" s="132"/>
      <c r="L222" s="46"/>
      <c r="Z222" s="54"/>
    </row>
    <row r="223" spans="2:26" s="11" customFormat="1" ht="15" customHeight="1">
      <c r="B223" s="35"/>
      <c r="C223" s="156" t="s">
        <v>52</v>
      </c>
      <c r="D223" s="203" t="s">
        <v>249</v>
      </c>
      <c r="E223" s="204"/>
      <c r="F223" s="204"/>
      <c r="G223" s="204"/>
      <c r="H223" s="204"/>
      <c r="I223" s="204"/>
      <c r="J223" s="204"/>
      <c r="K223" s="205"/>
      <c r="L223" s="46"/>
      <c r="N223" s="10"/>
      <c r="Z223" s="54"/>
    </row>
    <row r="224" spans="2:26" s="10" customFormat="1">
      <c r="B224" s="36"/>
      <c r="C224" s="200"/>
      <c r="D224" s="206" t="s">
        <v>466</v>
      </c>
      <c r="E224" s="101"/>
      <c r="F224" s="101"/>
      <c r="G224" s="101"/>
      <c r="H224" s="101"/>
      <c r="I224" s="101"/>
      <c r="J224" s="101"/>
      <c r="K224" s="102"/>
      <c r="L224" s="46" t="str">
        <f>IF(ISBLANK(D224),"û",IF(D224="Enter_Information_Here","ï","ü"))</f>
        <v>ü</v>
      </c>
      <c r="Z224" s="56"/>
    </row>
    <row r="225" spans="2:26" s="10" customFormat="1" ht="3.75" customHeight="1">
      <c r="B225" s="30"/>
      <c r="C225" s="53"/>
      <c r="D225" s="53"/>
      <c r="E225" s="53"/>
      <c r="F225" s="53"/>
      <c r="G225" s="53"/>
      <c r="H225" s="53"/>
      <c r="I225" s="53"/>
      <c r="J225" s="53"/>
      <c r="K225" s="53"/>
      <c r="L225" s="47"/>
      <c r="Z225" s="56"/>
    </row>
    <row r="226" spans="2:26" s="11" customFormat="1">
      <c r="B226" s="34" t="s">
        <v>213</v>
      </c>
      <c r="C226" s="130" t="s">
        <v>250</v>
      </c>
      <c r="D226" s="131"/>
      <c r="E226" s="131"/>
      <c r="F226" s="131"/>
      <c r="G226" s="131"/>
      <c r="H226" s="131"/>
      <c r="I226" s="131"/>
      <c r="J226" s="131"/>
      <c r="K226" s="132"/>
      <c r="L226" s="46"/>
      <c r="Z226" s="54"/>
    </row>
    <row r="227" spans="2:26" s="11" customFormat="1" ht="15" customHeight="1">
      <c r="B227" s="35"/>
      <c r="C227" s="149" t="s">
        <v>368</v>
      </c>
      <c r="D227" s="150"/>
      <c r="E227" s="150"/>
      <c r="F227" s="150"/>
      <c r="G227" s="150"/>
      <c r="H227" s="150"/>
      <c r="I227" s="150"/>
      <c r="J227" s="150"/>
      <c r="K227" s="151"/>
      <c r="L227" s="46"/>
      <c r="N227" s="10"/>
      <c r="Z227" s="54"/>
    </row>
    <row r="228" spans="2:26" s="11" customFormat="1" ht="22.5" customHeight="1" thickBot="1">
      <c r="B228" s="35"/>
      <c r="C228" s="155" t="s">
        <v>52</v>
      </c>
      <c r="D228" s="152" t="s">
        <v>364</v>
      </c>
      <c r="E228" s="153"/>
      <c r="F228" s="153"/>
      <c r="G228" s="153"/>
      <c r="H228" s="153"/>
      <c r="I228" s="153"/>
      <c r="J228" s="153"/>
      <c r="K228" s="154"/>
      <c r="L228" s="46"/>
      <c r="N228" s="10"/>
      <c r="Z228" s="54"/>
    </row>
    <row r="229" spans="2:26" s="10" customFormat="1" ht="17.25" customHeight="1">
      <c r="B229" s="36"/>
      <c r="C229" s="156"/>
      <c r="D229" s="88" t="s">
        <v>362</v>
      </c>
      <c r="E229" s="89"/>
      <c r="F229" s="89"/>
      <c r="G229" s="89"/>
      <c r="H229" s="89"/>
      <c r="I229" s="89"/>
      <c r="J229" s="89"/>
      <c r="K229" s="69" t="s">
        <v>17</v>
      </c>
      <c r="L229" s="46" t="str">
        <f>IF(ISBLANK(K229),"û",IF(K229="-- Select Item --","ï","ü"))</f>
        <v>ü</v>
      </c>
      <c r="Z229" s="56"/>
    </row>
    <row r="230" spans="2:26" s="10" customFormat="1">
      <c r="B230" s="36"/>
      <c r="C230" s="156"/>
      <c r="D230" s="93" t="s">
        <v>419</v>
      </c>
      <c r="E230" s="94"/>
      <c r="F230" s="94"/>
      <c r="G230" s="94"/>
      <c r="H230" s="94"/>
      <c r="I230" s="94"/>
      <c r="J230" s="94"/>
      <c r="K230" s="95"/>
      <c r="L230" s="46"/>
      <c r="Z230" s="56"/>
    </row>
    <row r="231" spans="2:26" s="10" customFormat="1" ht="17.25" customHeight="1">
      <c r="B231" s="36"/>
      <c r="C231" s="156"/>
      <c r="D231" s="159" t="s">
        <v>365</v>
      </c>
      <c r="E231" s="160"/>
      <c r="F231" s="165"/>
      <c r="G231" s="166"/>
      <c r="H231" s="166"/>
      <c r="I231" s="166"/>
      <c r="J231" s="166"/>
      <c r="K231" s="167"/>
      <c r="L231" s="46"/>
      <c r="Z231" s="56"/>
    </row>
    <row r="232" spans="2:26" s="10" customFormat="1" ht="17.25" customHeight="1">
      <c r="B232" s="30"/>
      <c r="C232" s="156"/>
      <c r="D232" s="161"/>
      <c r="E232" s="162"/>
      <c r="F232" s="99" t="s">
        <v>363</v>
      </c>
      <c r="G232" s="99"/>
      <c r="H232" s="99"/>
      <c r="I232" s="99"/>
      <c r="J232" s="99"/>
      <c r="K232" s="100"/>
      <c r="L232" s="68" t="str">
        <f>IF($K$229="No","ü",IF($K$229="-- Select Item --","",IF(ISBLANK(F232),"û",IF(F232="-- Add Supported Language --","ï","ü"))))</f>
        <v>ü</v>
      </c>
      <c r="M232" s="67" t="s">
        <v>376</v>
      </c>
      <c r="Z232" s="56"/>
    </row>
    <row r="233" spans="2:26" s="10" customFormat="1" ht="17.25" customHeight="1">
      <c r="B233" s="30"/>
      <c r="C233" s="156"/>
      <c r="D233" s="161"/>
      <c r="E233" s="162"/>
      <c r="F233" s="99" t="s">
        <v>363</v>
      </c>
      <c r="G233" s="99"/>
      <c r="H233" s="99"/>
      <c r="I233" s="99"/>
      <c r="J233" s="99"/>
      <c r="K233" s="100"/>
      <c r="L233" s="68" t="str">
        <f t="shared" ref="L233:L241" si="3">IF($K$229="No","ü",IF($K$229="-- Select Item --","",IF(ISBLANK(F233),"û",IF(F233="-- Add Supported Language --","l","ü"))))</f>
        <v>ü</v>
      </c>
      <c r="Z233" s="56"/>
    </row>
    <row r="234" spans="2:26" s="10" customFormat="1" ht="17.25" customHeight="1">
      <c r="B234" s="30"/>
      <c r="C234" s="156"/>
      <c r="D234" s="161"/>
      <c r="E234" s="162"/>
      <c r="F234" s="99" t="s">
        <v>363</v>
      </c>
      <c r="G234" s="99"/>
      <c r="H234" s="99"/>
      <c r="I234" s="99"/>
      <c r="J234" s="99"/>
      <c r="K234" s="100"/>
      <c r="L234" s="68" t="str">
        <f t="shared" si="3"/>
        <v>ü</v>
      </c>
      <c r="Z234" s="56"/>
    </row>
    <row r="235" spans="2:26" s="10" customFormat="1" ht="17.25" customHeight="1">
      <c r="B235" s="30"/>
      <c r="C235" s="156"/>
      <c r="D235" s="161"/>
      <c r="E235" s="162"/>
      <c r="F235" s="99" t="s">
        <v>363</v>
      </c>
      <c r="G235" s="99"/>
      <c r="H235" s="99"/>
      <c r="I235" s="99"/>
      <c r="J235" s="99"/>
      <c r="K235" s="100"/>
      <c r="L235" s="68" t="str">
        <f t="shared" si="3"/>
        <v>ü</v>
      </c>
      <c r="Z235" s="56"/>
    </row>
    <row r="236" spans="2:26" s="10" customFormat="1" ht="17.25" customHeight="1">
      <c r="B236" s="30"/>
      <c r="C236" s="156"/>
      <c r="D236" s="161"/>
      <c r="E236" s="162"/>
      <c r="F236" s="99" t="s">
        <v>363</v>
      </c>
      <c r="G236" s="99"/>
      <c r="H236" s="99"/>
      <c r="I236" s="99"/>
      <c r="J236" s="99"/>
      <c r="K236" s="100"/>
      <c r="L236" s="68" t="str">
        <f t="shared" si="3"/>
        <v>ü</v>
      </c>
      <c r="Z236" s="56"/>
    </row>
    <row r="237" spans="2:26" s="10" customFormat="1" ht="17.25" customHeight="1">
      <c r="B237" s="30"/>
      <c r="C237" s="156"/>
      <c r="D237" s="161"/>
      <c r="E237" s="162"/>
      <c r="F237" s="99" t="s">
        <v>363</v>
      </c>
      <c r="G237" s="99"/>
      <c r="H237" s="99"/>
      <c r="I237" s="99"/>
      <c r="J237" s="99"/>
      <c r="K237" s="100"/>
      <c r="L237" s="68" t="str">
        <f t="shared" si="3"/>
        <v>ü</v>
      </c>
      <c r="Z237" s="56"/>
    </row>
    <row r="238" spans="2:26" s="10" customFormat="1" ht="17.25" customHeight="1">
      <c r="B238" s="30"/>
      <c r="C238" s="156"/>
      <c r="D238" s="161"/>
      <c r="E238" s="162"/>
      <c r="F238" s="99" t="s">
        <v>363</v>
      </c>
      <c r="G238" s="99"/>
      <c r="H238" s="99"/>
      <c r="I238" s="99"/>
      <c r="J238" s="99"/>
      <c r="K238" s="100"/>
      <c r="L238" s="68" t="str">
        <f t="shared" si="3"/>
        <v>ü</v>
      </c>
      <c r="Z238" s="56"/>
    </row>
    <row r="239" spans="2:26" s="10" customFormat="1" ht="17.25" customHeight="1">
      <c r="B239" s="30"/>
      <c r="C239" s="156"/>
      <c r="D239" s="161"/>
      <c r="E239" s="162"/>
      <c r="F239" s="99" t="s">
        <v>363</v>
      </c>
      <c r="G239" s="99"/>
      <c r="H239" s="99"/>
      <c r="I239" s="99"/>
      <c r="J239" s="99"/>
      <c r="K239" s="100"/>
      <c r="L239" s="68" t="str">
        <f t="shared" si="3"/>
        <v>ü</v>
      </c>
      <c r="Z239" s="56"/>
    </row>
    <row r="240" spans="2:26" s="10" customFormat="1" ht="17.25" customHeight="1">
      <c r="B240" s="30"/>
      <c r="C240" s="156"/>
      <c r="D240" s="161"/>
      <c r="E240" s="162"/>
      <c r="F240" s="99" t="s">
        <v>363</v>
      </c>
      <c r="G240" s="99"/>
      <c r="H240" s="99"/>
      <c r="I240" s="99"/>
      <c r="J240" s="99"/>
      <c r="K240" s="100"/>
      <c r="L240" s="68" t="str">
        <f t="shared" si="3"/>
        <v>ü</v>
      </c>
      <c r="Z240" s="56"/>
    </row>
    <row r="241" spans="2:26" s="10" customFormat="1" ht="17.25" customHeight="1">
      <c r="B241" s="30"/>
      <c r="C241" s="156"/>
      <c r="D241" s="161"/>
      <c r="E241" s="162"/>
      <c r="F241" s="99" t="s">
        <v>363</v>
      </c>
      <c r="G241" s="99"/>
      <c r="H241" s="99"/>
      <c r="I241" s="99"/>
      <c r="J241" s="99"/>
      <c r="K241" s="100"/>
      <c r="L241" s="68" t="str">
        <f t="shared" si="3"/>
        <v>ü</v>
      </c>
      <c r="Z241" s="56"/>
    </row>
    <row r="242" spans="2:26" s="10" customFormat="1" ht="17.25" customHeight="1">
      <c r="B242" s="30"/>
      <c r="C242" s="156"/>
      <c r="D242" s="163"/>
      <c r="E242" s="164"/>
      <c r="F242" s="101" t="s">
        <v>421</v>
      </c>
      <c r="G242" s="101"/>
      <c r="H242" s="101"/>
      <c r="I242" s="101"/>
      <c r="J242" s="101"/>
      <c r="K242" s="102"/>
      <c r="L242" s="68" t="str">
        <f>IF($K$229="No","ü",IF($K$229="-- Select Item --","",IF(ISBLANK(F242),"û",IF(F242="Please_Enter_Any_Additional_Language_Support_Information_Here","l","ü"))))</f>
        <v>ü</v>
      </c>
      <c r="Z242" s="56"/>
    </row>
    <row r="243" spans="2:26" s="10" customFormat="1" ht="22.5" customHeight="1" thickBot="1">
      <c r="B243" s="30"/>
      <c r="C243" s="156"/>
      <c r="D243" s="90" t="s">
        <v>367</v>
      </c>
      <c r="E243" s="91"/>
      <c r="F243" s="91"/>
      <c r="G243" s="91"/>
      <c r="H243" s="91"/>
      <c r="I243" s="91"/>
      <c r="J243" s="91"/>
      <c r="K243" s="92"/>
      <c r="L243" s="46"/>
      <c r="Z243" s="56"/>
    </row>
    <row r="244" spans="2:26" s="10" customFormat="1" ht="17.25" customHeight="1">
      <c r="B244" s="30"/>
      <c r="C244" s="156"/>
      <c r="D244" s="96"/>
      <c r="E244" s="97"/>
      <c r="F244" s="97"/>
      <c r="G244" s="97"/>
      <c r="H244" s="97"/>
      <c r="I244" s="97"/>
      <c r="J244" s="97"/>
      <c r="K244" s="98"/>
      <c r="L244" s="46"/>
      <c r="Z244" s="56"/>
    </row>
    <row r="245" spans="2:26" s="10" customFormat="1" ht="17.25" customHeight="1">
      <c r="B245" s="30"/>
      <c r="C245" s="156"/>
      <c r="D245" s="93" t="s">
        <v>420</v>
      </c>
      <c r="E245" s="94"/>
      <c r="F245" s="94"/>
      <c r="G245" s="94"/>
      <c r="H245" s="94"/>
      <c r="I245" s="94"/>
      <c r="J245" s="94"/>
      <c r="K245" s="95"/>
      <c r="L245" s="46"/>
      <c r="Z245" s="56"/>
    </row>
    <row r="246" spans="2:26" s="10" customFormat="1" ht="17.25" customHeight="1">
      <c r="B246" s="30"/>
      <c r="C246" s="156"/>
      <c r="D246" s="159" t="s">
        <v>366</v>
      </c>
      <c r="E246" s="160"/>
      <c r="F246" s="70"/>
      <c r="G246" s="71"/>
      <c r="H246" s="72"/>
      <c r="I246" s="71"/>
      <c r="J246" s="71"/>
      <c r="K246" s="72"/>
      <c r="L246" s="46"/>
      <c r="Z246" s="56"/>
    </row>
    <row r="247" spans="2:26" s="10" customFormat="1" ht="17.25" customHeight="1">
      <c r="B247" s="30"/>
      <c r="C247" s="156"/>
      <c r="D247" s="161"/>
      <c r="E247" s="162"/>
      <c r="F247" s="170" t="s">
        <v>369</v>
      </c>
      <c r="G247" s="140"/>
      <c r="H247" s="171"/>
      <c r="I247" s="139" t="s">
        <v>423</v>
      </c>
      <c r="J247" s="140"/>
      <c r="K247" s="141"/>
      <c r="L247" s="68" t="str">
        <f>IF(ISBLANK(F247),"û",IF(F247="-- Add Supported Language --","l",IF(I247="-- Select Support Level --","ï","ü")))</f>
        <v>ü</v>
      </c>
      <c r="Z247" s="56"/>
    </row>
    <row r="248" spans="2:26" s="10" customFormat="1" ht="17.25" customHeight="1">
      <c r="B248" s="30"/>
      <c r="C248" s="156"/>
      <c r="D248" s="161"/>
      <c r="E248" s="162"/>
      <c r="F248" s="106" t="s">
        <v>363</v>
      </c>
      <c r="G248" s="104"/>
      <c r="H248" s="107"/>
      <c r="I248" s="103" t="s">
        <v>375</v>
      </c>
      <c r="J248" s="104"/>
      <c r="K248" s="105"/>
      <c r="L248" s="68" t="str">
        <f t="shared" ref="L248:L261" si="4">IF(ISBLANK(F248),"û",IF(F248="-- Add Supported Language --","l",IF(I248="-- Select Support Level --","ï","ü")))</f>
        <v>l</v>
      </c>
      <c r="Z248" s="56"/>
    </row>
    <row r="249" spans="2:26" s="10" customFormat="1" ht="17.25" customHeight="1">
      <c r="B249" s="30"/>
      <c r="C249" s="156"/>
      <c r="D249" s="161"/>
      <c r="E249" s="162"/>
      <c r="F249" s="106" t="s">
        <v>363</v>
      </c>
      <c r="G249" s="104"/>
      <c r="H249" s="107"/>
      <c r="I249" s="103" t="s">
        <v>375</v>
      </c>
      <c r="J249" s="104"/>
      <c r="K249" s="105"/>
      <c r="L249" s="68" t="str">
        <f t="shared" si="4"/>
        <v>l</v>
      </c>
      <c r="Z249" s="56"/>
    </row>
    <row r="250" spans="2:26" s="10" customFormat="1" ht="17.25" customHeight="1">
      <c r="B250" s="30"/>
      <c r="C250" s="156"/>
      <c r="D250" s="161"/>
      <c r="E250" s="162"/>
      <c r="F250" s="106" t="s">
        <v>363</v>
      </c>
      <c r="G250" s="104"/>
      <c r="H250" s="107"/>
      <c r="I250" s="103" t="s">
        <v>375</v>
      </c>
      <c r="J250" s="104"/>
      <c r="K250" s="105"/>
      <c r="L250" s="68" t="str">
        <f t="shared" si="4"/>
        <v>l</v>
      </c>
      <c r="Z250" s="56"/>
    </row>
    <row r="251" spans="2:26" s="10" customFormat="1" ht="17.25" customHeight="1">
      <c r="B251" s="30"/>
      <c r="C251" s="156"/>
      <c r="D251" s="161"/>
      <c r="E251" s="162"/>
      <c r="F251" s="106" t="s">
        <v>363</v>
      </c>
      <c r="G251" s="104"/>
      <c r="H251" s="107"/>
      <c r="I251" s="103" t="s">
        <v>375</v>
      </c>
      <c r="J251" s="104"/>
      <c r="K251" s="105"/>
      <c r="L251" s="68" t="str">
        <f t="shared" si="4"/>
        <v>l</v>
      </c>
      <c r="Z251" s="56"/>
    </row>
    <row r="252" spans="2:26" s="10" customFormat="1" ht="17.25" customHeight="1">
      <c r="B252" s="30"/>
      <c r="C252" s="156"/>
      <c r="D252" s="161"/>
      <c r="E252" s="162"/>
      <c r="F252" s="106" t="s">
        <v>363</v>
      </c>
      <c r="G252" s="104"/>
      <c r="H252" s="107"/>
      <c r="I252" s="103" t="s">
        <v>375</v>
      </c>
      <c r="J252" s="104"/>
      <c r="K252" s="105"/>
      <c r="L252" s="68" t="str">
        <f t="shared" si="4"/>
        <v>l</v>
      </c>
      <c r="Z252" s="56"/>
    </row>
    <row r="253" spans="2:26" s="10" customFormat="1" ht="17.25" customHeight="1">
      <c r="B253" s="30"/>
      <c r="C253" s="156"/>
      <c r="D253" s="161"/>
      <c r="E253" s="162"/>
      <c r="F253" s="106" t="s">
        <v>363</v>
      </c>
      <c r="G253" s="104"/>
      <c r="H253" s="107"/>
      <c r="I253" s="103" t="s">
        <v>375</v>
      </c>
      <c r="J253" s="104"/>
      <c r="K253" s="105"/>
      <c r="L253" s="68" t="str">
        <f t="shared" si="4"/>
        <v>l</v>
      </c>
      <c r="Z253" s="56"/>
    </row>
    <row r="254" spans="2:26" s="10" customFormat="1" ht="17.25" customHeight="1">
      <c r="B254" s="30"/>
      <c r="C254" s="156"/>
      <c r="D254" s="161"/>
      <c r="E254" s="162"/>
      <c r="F254" s="106" t="s">
        <v>363</v>
      </c>
      <c r="G254" s="104"/>
      <c r="H254" s="107"/>
      <c r="I254" s="103" t="s">
        <v>375</v>
      </c>
      <c r="J254" s="104"/>
      <c r="K254" s="105"/>
      <c r="L254" s="68" t="str">
        <f t="shared" si="4"/>
        <v>l</v>
      </c>
      <c r="Z254" s="56"/>
    </row>
    <row r="255" spans="2:26" s="10" customFormat="1" ht="17.25" customHeight="1">
      <c r="B255" s="30"/>
      <c r="C255" s="156"/>
      <c r="D255" s="161"/>
      <c r="E255" s="162"/>
      <c r="F255" s="106" t="s">
        <v>363</v>
      </c>
      <c r="G255" s="104"/>
      <c r="H255" s="107"/>
      <c r="I255" s="103" t="s">
        <v>375</v>
      </c>
      <c r="J255" s="104"/>
      <c r="K255" s="105"/>
      <c r="L255" s="68" t="str">
        <f t="shared" si="4"/>
        <v>l</v>
      </c>
      <c r="Z255" s="56"/>
    </row>
    <row r="256" spans="2:26" s="10" customFormat="1" ht="17.25" customHeight="1">
      <c r="B256" s="30"/>
      <c r="C256" s="156"/>
      <c r="D256" s="161"/>
      <c r="E256" s="162"/>
      <c r="F256" s="106" t="s">
        <v>363</v>
      </c>
      <c r="G256" s="104"/>
      <c r="H256" s="107"/>
      <c r="I256" s="103" t="s">
        <v>375</v>
      </c>
      <c r="J256" s="104"/>
      <c r="K256" s="105"/>
      <c r="L256" s="68" t="str">
        <f t="shared" si="4"/>
        <v>l</v>
      </c>
      <c r="Z256" s="56"/>
    </row>
    <row r="257" spans="2:26" s="10" customFormat="1" ht="17.25" customHeight="1">
      <c r="B257" s="30"/>
      <c r="C257" s="156"/>
      <c r="D257" s="161"/>
      <c r="E257" s="162"/>
      <c r="F257" s="106" t="s">
        <v>363</v>
      </c>
      <c r="G257" s="104"/>
      <c r="H257" s="107"/>
      <c r="I257" s="103" t="s">
        <v>375</v>
      </c>
      <c r="J257" s="104"/>
      <c r="K257" s="105"/>
      <c r="L257" s="68" t="str">
        <f t="shared" si="4"/>
        <v>l</v>
      </c>
      <c r="Z257" s="56"/>
    </row>
    <row r="258" spans="2:26" s="10" customFormat="1" ht="17.25" customHeight="1">
      <c r="B258" s="30"/>
      <c r="C258" s="156"/>
      <c r="D258" s="161"/>
      <c r="E258" s="162"/>
      <c r="F258" s="106" t="s">
        <v>363</v>
      </c>
      <c r="G258" s="104"/>
      <c r="H258" s="107"/>
      <c r="I258" s="103" t="s">
        <v>375</v>
      </c>
      <c r="J258" s="104"/>
      <c r="K258" s="105"/>
      <c r="L258" s="68" t="str">
        <f t="shared" si="4"/>
        <v>l</v>
      </c>
      <c r="Z258" s="56"/>
    </row>
    <row r="259" spans="2:26" s="10" customFormat="1" ht="17.25" customHeight="1">
      <c r="B259" s="30"/>
      <c r="C259" s="156"/>
      <c r="D259" s="161"/>
      <c r="E259" s="162"/>
      <c r="F259" s="106" t="s">
        <v>363</v>
      </c>
      <c r="G259" s="104"/>
      <c r="H259" s="107"/>
      <c r="I259" s="103" t="s">
        <v>375</v>
      </c>
      <c r="J259" s="104"/>
      <c r="K259" s="105"/>
      <c r="L259" s="68" t="str">
        <f t="shared" si="4"/>
        <v>l</v>
      </c>
      <c r="Z259" s="56"/>
    </row>
    <row r="260" spans="2:26" s="10" customFormat="1" ht="17.25" customHeight="1">
      <c r="B260" s="30"/>
      <c r="C260" s="156"/>
      <c r="D260" s="161"/>
      <c r="E260" s="162"/>
      <c r="F260" s="106" t="s">
        <v>363</v>
      </c>
      <c r="G260" s="104"/>
      <c r="H260" s="107"/>
      <c r="I260" s="103" t="s">
        <v>375</v>
      </c>
      <c r="J260" s="104"/>
      <c r="K260" s="105"/>
      <c r="L260" s="68" t="str">
        <f t="shared" si="4"/>
        <v>l</v>
      </c>
      <c r="Z260" s="56"/>
    </row>
    <row r="261" spans="2:26" s="10" customFormat="1" ht="17.25" customHeight="1" thickBot="1">
      <c r="B261" s="30"/>
      <c r="C261" s="156"/>
      <c r="D261" s="168"/>
      <c r="E261" s="169"/>
      <c r="F261" s="136" t="s">
        <v>363</v>
      </c>
      <c r="G261" s="137"/>
      <c r="H261" s="138"/>
      <c r="I261" s="124" t="s">
        <v>375</v>
      </c>
      <c r="J261" s="125"/>
      <c r="K261" s="126"/>
      <c r="L261" s="68" t="str">
        <f t="shared" si="4"/>
        <v>l</v>
      </c>
      <c r="Z261" s="56"/>
    </row>
    <row r="262" spans="2:26" s="10" customFormat="1" ht="34.5" customHeight="1">
      <c r="B262" s="30"/>
      <c r="C262" s="157"/>
      <c r="D262" s="120" t="s">
        <v>377</v>
      </c>
      <c r="E262" s="121"/>
      <c r="F262" s="116" t="s">
        <v>422</v>
      </c>
      <c r="G262" s="116"/>
      <c r="H262" s="116"/>
      <c r="I262" s="127" t="s">
        <v>375</v>
      </c>
      <c r="J262" s="127"/>
      <c r="K262" s="128"/>
      <c r="L262" s="68" t="str">
        <f>IF(ISBLANK(F262),"û",IF(F262="Add_Information_Here","l",IF(I262&lt;&gt;"-- Select Support Level --","ü","l")))</f>
        <v>l</v>
      </c>
      <c r="Z262" s="56"/>
    </row>
    <row r="263" spans="2:26" s="10" customFormat="1" ht="34.5" customHeight="1">
      <c r="B263" s="30"/>
      <c r="C263" s="158"/>
      <c r="D263" s="122"/>
      <c r="E263" s="123"/>
      <c r="F263" s="116" t="s">
        <v>422</v>
      </c>
      <c r="G263" s="116"/>
      <c r="H263" s="116"/>
      <c r="I263" s="127" t="s">
        <v>375</v>
      </c>
      <c r="J263" s="127"/>
      <c r="K263" s="128"/>
      <c r="L263" s="68" t="str">
        <f>IF(ISBLANK(F263),"û",IF(F263="Enter_Information_Here","l",IF(F263="Not Supported","ü",IF(I263="-- Select Support Level --","l","ü"))))</f>
        <v>l</v>
      </c>
      <c r="Z263" s="56"/>
    </row>
    <row r="264" spans="2:26" s="10" customFormat="1" ht="3.75" customHeight="1">
      <c r="B264" s="30"/>
      <c r="C264" s="63"/>
      <c r="D264" s="63"/>
      <c r="E264" s="63"/>
      <c r="F264" s="73"/>
      <c r="G264" s="73"/>
      <c r="H264" s="73"/>
      <c r="I264" s="73"/>
      <c r="J264" s="73"/>
      <c r="K264" s="73"/>
      <c r="L264" s="47"/>
      <c r="Z264" s="56"/>
    </row>
    <row r="265" spans="2:26" s="10" customFormat="1">
      <c r="B265" s="27" t="s">
        <v>243</v>
      </c>
      <c r="C265" s="172" t="s">
        <v>307</v>
      </c>
      <c r="D265" s="172"/>
      <c r="E265" s="172"/>
      <c r="F265" s="172"/>
      <c r="G265" s="172"/>
      <c r="H265" s="172"/>
      <c r="I265" s="172"/>
      <c r="J265" s="172"/>
      <c r="K265" s="25">
        <f>SUM(COUNTA(F269,F278,F270,F286)-COUNTIF(F269:F270,"Enter_Information_Here")-COUNTIF(F286,"Enter_Information_Here")-COUNTIF(F278,"-- Select Item --"))/(COUNTA(F269,F278,F270,F286))</f>
        <v>0</v>
      </c>
      <c r="L265" s="47"/>
      <c r="Z265" s="57"/>
    </row>
    <row r="266" spans="2:26" s="10" customFormat="1" ht="3.75" customHeight="1">
      <c r="B266" s="28"/>
      <c r="C266" s="212"/>
      <c r="D266" s="212"/>
      <c r="E266" s="212"/>
      <c r="F266" s="212"/>
      <c r="G266" s="212"/>
      <c r="H266" s="212"/>
      <c r="I266" s="212"/>
      <c r="J266" s="212"/>
      <c r="K266" s="212"/>
      <c r="L266" s="47"/>
      <c r="Z266" s="56"/>
    </row>
    <row r="267" spans="2:26" s="11" customFormat="1">
      <c r="B267" s="34" t="s">
        <v>244</v>
      </c>
      <c r="C267" s="130" t="s">
        <v>140</v>
      </c>
      <c r="D267" s="131"/>
      <c r="E267" s="131"/>
      <c r="F267" s="131"/>
      <c r="G267" s="131"/>
      <c r="H267" s="131"/>
      <c r="I267" s="131"/>
      <c r="J267" s="131"/>
      <c r="K267" s="132"/>
      <c r="L267" s="46"/>
      <c r="Z267" s="54"/>
    </row>
    <row r="268" spans="2:26" s="11" customFormat="1" ht="51.75" customHeight="1">
      <c r="B268" s="35"/>
      <c r="C268" s="199" t="s">
        <v>52</v>
      </c>
      <c r="D268" s="110" t="s">
        <v>182</v>
      </c>
      <c r="E268" s="111"/>
      <c r="F268" s="111"/>
      <c r="G268" s="111"/>
      <c r="H268" s="111"/>
      <c r="I268" s="111"/>
      <c r="J268" s="111"/>
      <c r="K268" s="112"/>
      <c r="L268" s="46"/>
      <c r="N268" s="10"/>
      <c r="Z268" s="54"/>
    </row>
    <row r="269" spans="2:26" s="10" customFormat="1">
      <c r="B269" s="36"/>
      <c r="C269" s="156"/>
      <c r="D269" s="207" t="s">
        <v>166</v>
      </c>
      <c r="E269" s="208"/>
      <c r="F269" s="113" t="s">
        <v>20</v>
      </c>
      <c r="G269" s="114"/>
      <c r="H269" s="114"/>
      <c r="I269" s="114"/>
      <c r="J269" s="114"/>
      <c r="K269" s="115"/>
      <c r="L269" s="46" t="str">
        <f t="shared" ref="L269:L274" si="5">IF(ISBLANK(F269),"û",IF(F269="Enter_Information_Here","ï","ü"))</f>
        <v>ï</v>
      </c>
      <c r="Z269" s="56"/>
    </row>
    <row r="270" spans="2:26" s="10" customFormat="1">
      <c r="B270" s="36"/>
      <c r="C270" s="156"/>
      <c r="D270" s="197" t="s">
        <v>199</v>
      </c>
      <c r="E270" s="198"/>
      <c r="F270" s="113" t="s">
        <v>20</v>
      </c>
      <c r="G270" s="114"/>
      <c r="H270" s="114"/>
      <c r="I270" s="114"/>
      <c r="J270" s="114"/>
      <c r="K270" s="115"/>
      <c r="L270" s="46" t="str">
        <f t="shared" si="5"/>
        <v>ï</v>
      </c>
      <c r="Z270" s="56"/>
    </row>
    <row r="271" spans="2:26">
      <c r="B271" s="36"/>
      <c r="C271" s="156"/>
      <c r="D271" s="195" t="s">
        <v>167</v>
      </c>
      <c r="E271" s="196"/>
      <c r="F271" s="219" t="s">
        <v>20</v>
      </c>
      <c r="G271" s="108"/>
      <c r="H271" s="108"/>
      <c r="I271" s="108"/>
      <c r="J271" s="108"/>
      <c r="K271" s="109"/>
      <c r="L271" s="46" t="str">
        <f t="shared" si="5"/>
        <v>ï</v>
      </c>
      <c r="M271" s="1"/>
    </row>
    <row r="272" spans="2:26">
      <c r="B272" s="36"/>
      <c r="C272" s="156"/>
      <c r="D272" s="217" t="s">
        <v>199</v>
      </c>
      <c r="E272" s="218"/>
      <c r="F272" s="219" t="s">
        <v>20</v>
      </c>
      <c r="G272" s="108"/>
      <c r="H272" s="108"/>
      <c r="I272" s="108"/>
      <c r="J272" s="108"/>
      <c r="K272" s="109"/>
      <c r="L272" s="46" t="str">
        <f t="shared" si="5"/>
        <v>ï</v>
      </c>
      <c r="M272" s="1"/>
    </row>
    <row r="273" spans="2:26">
      <c r="B273" s="36"/>
      <c r="C273" s="156"/>
      <c r="D273" s="195" t="s">
        <v>168</v>
      </c>
      <c r="E273" s="196"/>
      <c r="F273" s="108" t="s">
        <v>20</v>
      </c>
      <c r="G273" s="108"/>
      <c r="H273" s="108"/>
      <c r="I273" s="108"/>
      <c r="J273" s="108"/>
      <c r="K273" s="109"/>
      <c r="L273" s="46" t="str">
        <f t="shared" si="5"/>
        <v>ï</v>
      </c>
      <c r="M273" s="1"/>
    </row>
    <row r="274" spans="2:26">
      <c r="B274" s="36"/>
      <c r="C274" s="200"/>
      <c r="D274" s="217" t="s">
        <v>199</v>
      </c>
      <c r="E274" s="218"/>
      <c r="F274" s="108" t="s">
        <v>20</v>
      </c>
      <c r="G274" s="108"/>
      <c r="H274" s="108"/>
      <c r="I274" s="108"/>
      <c r="J274" s="108"/>
      <c r="K274" s="109"/>
      <c r="L274" s="46" t="str">
        <f t="shared" si="5"/>
        <v>ï</v>
      </c>
      <c r="M274" s="1"/>
    </row>
    <row r="275" spans="2:26" ht="3.75" customHeight="1">
      <c r="B275" s="36"/>
      <c r="M275" s="1"/>
    </row>
    <row r="276" spans="2:26" s="11" customFormat="1">
      <c r="B276" s="34" t="s">
        <v>245</v>
      </c>
      <c r="C276" s="130" t="s">
        <v>179</v>
      </c>
      <c r="D276" s="131"/>
      <c r="E276" s="131"/>
      <c r="F276" s="131"/>
      <c r="G276" s="131"/>
      <c r="H276" s="131"/>
      <c r="I276" s="131"/>
      <c r="J276" s="131"/>
      <c r="K276" s="132"/>
      <c r="L276" s="46"/>
      <c r="Z276" s="54"/>
    </row>
    <row r="277" spans="2:26" s="11" customFormat="1" ht="51.75" customHeight="1">
      <c r="B277" s="35"/>
      <c r="C277" s="199" t="s">
        <v>52</v>
      </c>
      <c r="D277" s="209" t="s">
        <v>180</v>
      </c>
      <c r="E277" s="210"/>
      <c r="F277" s="210"/>
      <c r="G277" s="210"/>
      <c r="H277" s="210"/>
      <c r="I277" s="210"/>
      <c r="J277" s="210"/>
      <c r="K277" s="211"/>
      <c r="L277" s="46"/>
      <c r="N277" s="10"/>
      <c r="Z277" s="54"/>
    </row>
    <row r="278" spans="2:26" s="10" customFormat="1">
      <c r="B278" s="36"/>
      <c r="C278" s="156"/>
      <c r="D278" s="207" t="s">
        <v>176</v>
      </c>
      <c r="E278" s="208"/>
      <c r="F278" s="114" t="s">
        <v>21</v>
      </c>
      <c r="G278" s="114"/>
      <c r="H278" s="114"/>
      <c r="I278" s="114"/>
      <c r="J278" s="114"/>
      <c r="K278" s="115"/>
      <c r="L278" s="46" t="str">
        <f>IF(ISBLANK(F278),"û",IF(F278="-- Select Item --","ï","ü"))</f>
        <v>ï</v>
      </c>
      <c r="Z278" s="56"/>
    </row>
    <row r="279" spans="2:26">
      <c r="B279" s="36"/>
      <c r="C279" s="156"/>
      <c r="D279" s="195" t="s">
        <v>173</v>
      </c>
      <c r="E279" s="196"/>
      <c r="F279" s="108" t="s">
        <v>21</v>
      </c>
      <c r="G279" s="108"/>
      <c r="H279" s="108"/>
      <c r="I279" s="108"/>
      <c r="J279" s="108"/>
      <c r="K279" s="109"/>
      <c r="L279" s="46" t="str">
        <f>IF(ISBLANK(F279),"û",IF(F279="-- Select Item --","ï","ü"))</f>
        <v>ï</v>
      </c>
      <c r="M279" s="1"/>
    </row>
    <row r="280" spans="2:26">
      <c r="B280" s="36"/>
      <c r="C280" s="156"/>
      <c r="D280" s="195" t="s">
        <v>174</v>
      </c>
      <c r="E280" s="196"/>
      <c r="F280" s="108" t="s">
        <v>21</v>
      </c>
      <c r="G280" s="108"/>
      <c r="H280" s="108"/>
      <c r="I280" s="108"/>
      <c r="J280" s="108"/>
      <c r="K280" s="109"/>
      <c r="L280" s="46" t="str">
        <f>IF(ISBLANK(F280),"û",IF(F280="-- Select Item --","ï","ü"))</f>
        <v>ï</v>
      </c>
      <c r="M280" s="1"/>
    </row>
    <row r="281" spans="2:26">
      <c r="B281" s="36"/>
      <c r="C281" s="156"/>
      <c r="D281" s="195" t="s">
        <v>175</v>
      </c>
      <c r="E281" s="196"/>
      <c r="F281" s="108" t="s">
        <v>21</v>
      </c>
      <c r="G281" s="108"/>
      <c r="H281" s="108"/>
      <c r="I281" s="108"/>
      <c r="J281" s="108"/>
      <c r="K281" s="109"/>
      <c r="L281" s="46" t="str">
        <f>IF(ISBLANK(F281),"û",IF(F281="-- Select Item --","ï","ü"))</f>
        <v>ï</v>
      </c>
      <c r="M281" s="1"/>
    </row>
    <row r="282" spans="2:26">
      <c r="B282" s="36"/>
      <c r="C282" s="200"/>
      <c r="D282" s="195" t="s">
        <v>309</v>
      </c>
      <c r="E282" s="196"/>
      <c r="F282" s="108" t="s">
        <v>21</v>
      </c>
      <c r="G282" s="108"/>
      <c r="H282" s="108"/>
      <c r="I282" s="108"/>
      <c r="J282" s="108"/>
      <c r="K282" s="109"/>
      <c r="L282" s="46" t="str">
        <f>IF(ISBLANK(F282),"û",IF(F282="-- Select Item --","ï","ü"))</f>
        <v>ï</v>
      </c>
      <c r="M282" s="1"/>
    </row>
    <row r="283" spans="2:26" ht="3.75" customHeight="1">
      <c r="M283" s="1"/>
    </row>
    <row r="284" spans="2:26">
      <c r="B284" s="34" t="s">
        <v>246</v>
      </c>
      <c r="C284" s="130" t="s">
        <v>237</v>
      </c>
      <c r="D284" s="131"/>
      <c r="E284" s="131"/>
      <c r="F284" s="131"/>
      <c r="G284" s="131"/>
      <c r="H284" s="131"/>
      <c r="I284" s="131"/>
      <c r="J284" s="131"/>
      <c r="K284" s="132"/>
      <c r="M284" s="1"/>
    </row>
    <row r="285" spans="2:26" ht="15" customHeight="1">
      <c r="B285" s="35"/>
      <c r="C285" s="199" t="s">
        <v>52</v>
      </c>
      <c r="D285" s="209" t="s">
        <v>238</v>
      </c>
      <c r="E285" s="210"/>
      <c r="F285" s="210"/>
      <c r="G285" s="210"/>
      <c r="H285" s="210"/>
      <c r="I285" s="210"/>
      <c r="J285" s="210"/>
      <c r="K285" s="211"/>
      <c r="M285" s="1"/>
    </row>
    <row r="286" spans="2:26">
      <c r="B286" s="36"/>
      <c r="C286" s="156"/>
      <c r="D286" s="207" t="s">
        <v>239</v>
      </c>
      <c r="E286" s="208"/>
      <c r="F286" s="114" t="s">
        <v>20</v>
      </c>
      <c r="G286" s="114"/>
      <c r="H286" s="114"/>
      <c r="I286" s="114"/>
      <c r="J286" s="114"/>
      <c r="K286" s="115"/>
      <c r="L286" s="46" t="str">
        <f>IF(ISBLANK(F286),"û",IF(F286="Enter_Information_Here","ï","ü"))</f>
        <v>ï</v>
      </c>
      <c r="M286" s="1"/>
    </row>
    <row r="287" spans="2:26">
      <c r="B287" s="36"/>
      <c r="C287" s="200"/>
      <c r="D287" s="220" t="s">
        <v>237</v>
      </c>
      <c r="E287" s="221"/>
      <c r="F287" s="222" t="str">
        <f>IF(F286="Enter_Information_Here","DO_NOT_USE",IF(F286&lt;=24000000000,"BD-25","BD-50"))</f>
        <v>DO_NOT_USE</v>
      </c>
      <c r="G287" s="223"/>
      <c r="H287" s="223"/>
      <c r="I287" s="223"/>
      <c r="J287" s="223"/>
      <c r="K287" s="224"/>
      <c r="M287" s="1"/>
    </row>
    <row r="288" spans="2:26" s="10" customFormat="1" ht="3.75" customHeight="1">
      <c r="B288" s="30"/>
      <c r="C288" s="59"/>
      <c r="D288" s="59"/>
      <c r="E288" s="59"/>
      <c r="F288" s="59"/>
      <c r="G288" s="59"/>
      <c r="H288" s="59"/>
      <c r="I288" s="59"/>
      <c r="J288" s="59"/>
      <c r="K288" s="59"/>
      <c r="L288" s="47"/>
      <c r="Z288" s="56"/>
    </row>
    <row r="289" spans="2:26" s="10" customFormat="1">
      <c r="B289" s="27" t="s">
        <v>261</v>
      </c>
      <c r="C289" s="172" t="s">
        <v>308</v>
      </c>
      <c r="D289" s="172"/>
      <c r="E289" s="172"/>
      <c r="F289" s="172"/>
      <c r="G289" s="172"/>
      <c r="H289" s="172"/>
      <c r="I289" s="172"/>
      <c r="J289" s="172"/>
      <c r="K289" s="25">
        <f>SUM(5-COUNTIF(C295:C301,"Enter_Information_Here")-COUNTIF(F293,"Enter_Information_Here")-SUM(Z291:Z301)-COUNTIF(K295:K301,"-- Select Item --")+COUNTIF(K299,"No"))/5</f>
        <v>0</v>
      </c>
      <c r="L289" s="47"/>
      <c r="Z289" s="57"/>
    </row>
    <row r="290" spans="2:26" s="10" customFormat="1" ht="3.75" customHeight="1">
      <c r="B290" s="28"/>
      <c r="C290" s="212"/>
      <c r="D290" s="212"/>
      <c r="E290" s="212"/>
      <c r="F290" s="212"/>
      <c r="G290" s="212"/>
      <c r="H290" s="212"/>
      <c r="I290" s="212"/>
      <c r="J290" s="212"/>
      <c r="K290" s="212"/>
      <c r="L290" s="47"/>
      <c r="Z290" s="56"/>
    </row>
    <row r="291" spans="2:26">
      <c r="B291" s="34" t="s">
        <v>269</v>
      </c>
      <c r="C291" s="130" t="s">
        <v>262</v>
      </c>
      <c r="D291" s="131"/>
      <c r="E291" s="131"/>
      <c r="F291" s="131"/>
      <c r="G291" s="131"/>
      <c r="H291" s="131"/>
      <c r="I291" s="131"/>
      <c r="J291" s="131"/>
      <c r="K291" s="132"/>
    </row>
    <row r="292" spans="2:26">
      <c r="C292" s="199" t="s">
        <v>52</v>
      </c>
      <c r="D292" s="209" t="s">
        <v>274</v>
      </c>
      <c r="E292" s="210"/>
      <c r="F292" s="210"/>
      <c r="G292" s="210"/>
      <c r="H292" s="210"/>
      <c r="I292" s="210"/>
      <c r="J292" s="210"/>
      <c r="K292" s="211"/>
    </row>
    <row r="293" spans="2:26">
      <c r="C293" s="200"/>
      <c r="D293" s="207" t="s">
        <v>263</v>
      </c>
      <c r="E293" s="208"/>
      <c r="F293" s="114" t="s">
        <v>20</v>
      </c>
      <c r="G293" s="114"/>
      <c r="H293" s="114"/>
      <c r="I293" s="114"/>
      <c r="J293" s="114"/>
      <c r="K293" s="115"/>
      <c r="L293" s="46" t="str">
        <f>IF(ISBLANK(F293),"û",IF(F293="Enter_Information_Here","ï","ü"))</f>
        <v>ï</v>
      </c>
    </row>
    <row r="294" spans="2:26" ht="3.75" customHeight="1"/>
    <row r="295" spans="2:26">
      <c r="B295" s="34" t="s">
        <v>270</v>
      </c>
      <c r="C295" s="130" t="s">
        <v>267</v>
      </c>
      <c r="D295" s="131"/>
      <c r="E295" s="131"/>
      <c r="F295" s="131"/>
      <c r="G295" s="131"/>
      <c r="H295" s="131"/>
      <c r="I295" s="131"/>
      <c r="J295" s="132"/>
      <c r="K295" s="29" t="s">
        <v>21</v>
      </c>
      <c r="L295" s="46" t="str">
        <f>IF(ISBLANK(K295),"û",IF(K295="-- Select Item --","ï","ü"))</f>
        <v>ï</v>
      </c>
      <c r="Z295" s="56">
        <f>IF(K295="No",IF(C297&lt;&gt;"Enter_Information_Here",IF(ISBLANK(C297),0,1),0),0)</f>
        <v>0</v>
      </c>
    </row>
    <row r="296" spans="2:26">
      <c r="B296" s="35"/>
      <c r="C296" s="117" t="s">
        <v>449</v>
      </c>
      <c r="D296" s="118"/>
      <c r="E296" s="118"/>
      <c r="F296" s="118"/>
      <c r="G296" s="118"/>
      <c r="H296" s="118"/>
      <c r="I296" s="118"/>
      <c r="J296" s="118"/>
      <c r="K296" s="119"/>
      <c r="L296" s="46"/>
    </row>
    <row r="297" spans="2:26" ht="33.75" customHeight="1">
      <c r="B297" s="36"/>
      <c r="C297" s="133" t="s">
        <v>20</v>
      </c>
      <c r="D297" s="134"/>
      <c r="E297" s="134"/>
      <c r="F297" s="134"/>
      <c r="G297" s="134"/>
      <c r="H297" s="134"/>
      <c r="I297" s="134"/>
      <c r="J297" s="134"/>
      <c r="K297" s="135"/>
      <c r="L297" s="46" t="str">
        <f>IF(K295="No","ü",IF(K295="-- Select Item --","",IF(ISBLANK(C297),"û",IF(C297="Enter_Information_Here","ï","ü"))))</f>
        <v/>
      </c>
    </row>
    <row r="298" spans="2:26" ht="3.75" customHeight="1"/>
    <row r="299" spans="2:26">
      <c r="B299" s="34" t="s">
        <v>272</v>
      </c>
      <c r="C299" s="130" t="s">
        <v>271</v>
      </c>
      <c r="D299" s="131"/>
      <c r="E299" s="131"/>
      <c r="F299" s="131"/>
      <c r="G299" s="131"/>
      <c r="H299" s="131"/>
      <c r="I299" s="131"/>
      <c r="J299" s="132"/>
      <c r="K299" s="29" t="s">
        <v>21</v>
      </c>
      <c r="L299" s="46" t="str">
        <f>IF(ISBLANK(K299),"û",IF(K299="-- Select Item --","ï","ü"))</f>
        <v>ï</v>
      </c>
      <c r="M299" s="1"/>
      <c r="Z299" s="56">
        <f>IF(K299="No",IF(C301&lt;&gt;"Enter_Information_Here",IF(ISBLANK(C301),0,1),0),0)</f>
        <v>0</v>
      </c>
    </row>
    <row r="300" spans="2:26">
      <c r="B300" s="35"/>
      <c r="C300" s="117" t="s">
        <v>275</v>
      </c>
      <c r="D300" s="118"/>
      <c r="E300" s="118"/>
      <c r="F300" s="118"/>
      <c r="G300" s="118"/>
      <c r="H300" s="118"/>
      <c r="I300" s="118"/>
      <c r="J300" s="118"/>
      <c r="K300" s="119"/>
      <c r="M300" s="1"/>
    </row>
    <row r="301" spans="2:26" ht="33.75" customHeight="1">
      <c r="B301" s="36"/>
      <c r="C301" s="133" t="s">
        <v>20</v>
      </c>
      <c r="D301" s="134"/>
      <c r="E301" s="134"/>
      <c r="F301" s="134"/>
      <c r="G301" s="134"/>
      <c r="H301" s="134"/>
      <c r="I301" s="134"/>
      <c r="J301" s="134"/>
      <c r="K301" s="135"/>
      <c r="L301" s="46" t="str">
        <f>IF(K299="No","ü",IF(K299="-- Select Item --","",IF(ISBLANK(C301),"û",IF(C301="Enter_Information_Here","ï","ü"))))</f>
        <v/>
      </c>
      <c r="M301" s="1"/>
    </row>
    <row r="302" spans="2:26" ht="3.75" customHeight="1"/>
    <row r="303" spans="2:26" ht="22.5" customHeight="1">
      <c r="B303" s="78"/>
      <c r="C303" s="87" t="s">
        <v>398</v>
      </c>
      <c r="D303" s="87"/>
      <c r="E303" s="87"/>
      <c r="F303" s="87"/>
      <c r="G303" s="87"/>
      <c r="H303" s="87"/>
      <c r="I303" s="87"/>
      <c r="J303" s="87"/>
      <c r="K303" s="84" t="s">
        <v>397</v>
      </c>
    </row>
    <row r="370" spans="2:26" ht="17.25" customHeight="1">
      <c r="B370" s="1"/>
      <c r="L370" s="1"/>
      <c r="M370" s="1"/>
      <c r="Z370" s="1"/>
    </row>
    <row r="371" spans="2:26" ht="17.25" customHeight="1">
      <c r="B371" s="1"/>
      <c r="L371" s="1"/>
      <c r="M371" s="1"/>
      <c r="Z371" s="1"/>
    </row>
    <row r="372" spans="2:26" ht="17.25" customHeight="1">
      <c r="B372" s="1"/>
      <c r="L372" s="1"/>
      <c r="M372" s="1"/>
      <c r="Z372" s="1"/>
    </row>
    <row r="373" spans="2:26" ht="17.25" customHeight="1">
      <c r="B373" s="1"/>
      <c r="L373" s="1"/>
      <c r="M373" s="1"/>
      <c r="Z373" s="1"/>
    </row>
    <row r="374" spans="2:26" ht="17.25" customHeight="1">
      <c r="B374" s="1"/>
      <c r="L374" s="1"/>
      <c r="M374" s="1"/>
      <c r="Z374" s="1"/>
    </row>
    <row r="375" spans="2:26" ht="17.25" customHeight="1">
      <c r="B375" s="1"/>
      <c r="L375" s="1"/>
      <c r="M375" s="1"/>
      <c r="Z375" s="1"/>
    </row>
    <row r="376" spans="2:26" ht="17.25" customHeight="1">
      <c r="B376" s="1"/>
      <c r="L376" s="1"/>
      <c r="M376" s="1"/>
      <c r="Z376" s="1"/>
    </row>
    <row r="377" spans="2:26" ht="17.25" customHeight="1">
      <c r="B377" s="1"/>
      <c r="L377" s="1"/>
      <c r="M377" s="1"/>
      <c r="Z377" s="1"/>
    </row>
    <row r="378" spans="2:26" ht="17.25" customHeight="1">
      <c r="B378" s="1"/>
      <c r="L378" s="1"/>
      <c r="M378" s="1"/>
      <c r="Z378" s="1"/>
    </row>
    <row r="379" spans="2:26" ht="17.25" customHeight="1">
      <c r="B379" s="1"/>
      <c r="L379" s="1"/>
      <c r="M379" s="1"/>
      <c r="Z379" s="1"/>
    </row>
    <row r="380" spans="2:26" ht="17.25" customHeight="1">
      <c r="B380" s="1"/>
      <c r="L380" s="1"/>
      <c r="M380" s="1"/>
      <c r="Z380" s="1"/>
    </row>
    <row r="381" spans="2:26" ht="17.25" customHeight="1">
      <c r="B381" s="1"/>
      <c r="L381" s="1"/>
      <c r="M381" s="1"/>
      <c r="Z381" s="1"/>
    </row>
    <row r="382" spans="2:26" ht="17.25" customHeight="1">
      <c r="B382" s="1"/>
      <c r="L382" s="1"/>
      <c r="M382" s="1"/>
      <c r="Z382" s="1"/>
    </row>
    <row r="383" spans="2:26" ht="17.25" customHeight="1">
      <c r="B383" s="1"/>
      <c r="L383" s="1"/>
      <c r="M383" s="1"/>
      <c r="Z383" s="1"/>
    </row>
    <row r="384" spans="2:26" ht="17.25" customHeight="1">
      <c r="B384" s="1"/>
      <c r="L384" s="1"/>
      <c r="M384" s="1"/>
      <c r="Z384" s="1"/>
    </row>
    <row r="385" spans="2:26" ht="17.25" customHeight="1">
      <c r="B385" s="1"/>
      <c r="L385" s="1"/>
      <c r="M385" s="1"/>
      <c r="Z385" s="1"/>
    </row>
    <row r="386" spans="2:26" ht="17.25" customHeight="1">
      <c r="B386" s="1"/>
      <c r="L386" s="1"/>
      <c r="M386" s="1"/>
      <c r="Z386" s="1"/>
    </row>
    <row r="387" spans="2:26" ht="17.25" customHeight="1">
      <c r="B387" s="1"/>
      <c r="L387" s="1"/>
      <c r="M387" s="1"/>
      <c r="Z387" s="1"/>
    </row>
    <row r="388" spans="2:26" ht="17.25" customHeight="1">
      <c r="B388" s="1"/>
      <c r="L388" s="1"/>
      <c r="M388" s="1"/>
      <c r="Z388" s="1"/>
    </row>
    <row r="389" spans="2:26" ht="17.25" customHeight="1">
      <c r="B389" s="1"/>
      <c r="L389" s="1"/>
      <c r="M389" s="1"/>
      <c r="Z389" s="1"/>
    </row>
    <row r="390" spans="2:26" ht="17.25" customHeight="1">
      <c r="B390" s="1"/>
      <c r="L390" s="1"/>
      <c r="M390" s="1"/>
      <c r="Z390" s="1"/>
    </row>
    <row r="391" spans="2:26" ht="17.25" customHeight="1">
      <c r="B391" s="1"/>
      <c r="L391" s="1"/>
      <c r="M391" s="1"/>
      <c r="Z391" s="1"/>
    </row>
    <row r="392" spans="2:26" ht="17.25" customHeight="1">
      <c r="B392" s="1"/>
      <c r="L392" s="1"/>
      <c r="M392" s="1"/>
      <c r="Z392" s="1"/>
    </row>
    <row r="393" spans="2:26" ht="17.25" customHeight="1">
      <c r="B393" s="1"/>
      <c r="L393" s="1"/>
      <c r="M393" s="1"/>
      <c r="Z393" s="1"/>
    </row>
    <row r="394" spans="2:26" ht="17.25" customHeight="1">
      <c r="B394" s="1"/>
      <c r="L394" s="1"/>
      <c r="M394" s="1"/>
      <c r="Z394" s="1"/>
    </row>
    <row r="395" spans="2:26" ht="17.25" customHeight="1">
      <c r="B395" s="1"/>
      <c r="L395" s="1"/>
      <c r="M395" s="1"/>
      <c r="Z395" s="1"/>
    </row>
    <row r="396" spans="2:26" ht="17.25" customHeight="1">
      <c r="B396" s="1"/>
      <c r="L396" s="1"/>
      <c r="M396" s="1"/>
      <c r="Z396" s="1"/>
    </row>
    <row r="397" spans="2:26" ht="17.25" customHeight="1">
      <c r="B397" s="1"/>
      <c r="L397" s="1"/>
      <c r="M397" s="1"/>
      <c r="Z397" s="1"/>
    </row>
    <row r="398" spans="2:26" ht="17.25" customHeight="1">
      <c r="B398" s="1"/>
      <c r="L398" s="1"/>
      <c r="M398" s="1"/>
      <c r="Z398" s="1"/>
    </row>
    <row r="399" spans="2:26" ht="17.25" customHeight="1">
      <c r="B399" s="1"/>
      <c r="L399" s="1"/>
      <c r="M399" s="1"/>
      <c r="Z399" s="1"/>
    </row>
    <row r="400" spans="2:26" ht="17.25" customHeight="1">
      <c r="B400" s="1"/>
      <c r="L400" s="1"/>
      <c r="M400" s="1"/>
      <c r="Z400" s="1"/>
    </row>
    <row r="401" spans="2:26" ht="17.25" customHeight="1">
      <c r="B401" s="1"/>
      <c r="L401" s="1"/>
      <c r="M401" s="1"/>
      <c r="Z401" s="1"/>
    </row>
    <row r="402" spans="2:26" ht="17.25" customHeight="1">
      <c r="B402" s="1"/>
      <c r="L402" s="1"/>
      <c r="M402" s="1"/>
      <c r="Z402" s="1"/>
    </row>
    <row r="403" spans="2:26" ht="17.25" customHeight="1">
      <c r="B403" s="1"/>
      <c r="L403" s="1"/>
      <c r="M403" s="1"/>
      <c r="Z403" s="1"/>
    </row>
    <row r="404" spans="2:26" ht="17.25" customHeight="1">
      <c r="B404" s="1"/>
      <c r="L404" s="1"/>
      <c r="M404" s="1"/>
      <c r="Z404" s="1"/>
    </row>
    <row r="405" spans="2:26" ht="17.25" customHeight="1">
      <c r="B405" s="1"/>
      <c r="L405" s="1"/>
      <c r="M405" s="1"/>
      <c r="Z405" s="1"/>
    </row>
    <row r="406" spans="2:26" ht="17.25" hidden="1" customHeight="1">
      <c r="B406" s="1"/>
      <c r="L406" s="1"/>
      <c r="M406" s="1"/>
      <c r="Z406" s="1"/>
    </row>
    <row r="407" spans="2:26" ht="17.25" hidden="1" customHeight="1">
      <c r="B407" s="1"/>
      <c r="L407" s="1"/>
      <c r="M407" s="1"/>
      <c r="Z407" s="1"/>
    </row>
    <row r="408" spans="2:26" ht="17.25" hidden="1" customHeight="1">
      <c r="B408" s="1"/>
      <c r="L408" s="1"/>
      <c r="M408" s="1"/>
      <c r="Z408" s="1"/>
    </row>
    <row r="409" spans="2:26" ht="17.25" hidden="1" customHeight="1">
      <c r="B409" s="1"/>
      <c r="L409" s="1"/>
      <c r="M409" s="1"/>
      <c r="Z409" s="1"/>
    </row>
    <row r="410" spans="2:26" ht="17.25" hidden="1" customHeight="1">
      <c r="B410" s="1"/>
      <c r="L410" s="1"/>
      <c r="M410" s="1"/>
      <c r="Z410" s="1"/>
    </row>
    <row r="411" spans="2:26" ht="17.25" hidden="1" customHeight="1">
      <c r="B411" s="1"/>
      <c r="L411" s="1"/>
      <c r="M411" s="1"/>
      <c r="Z411" s="1"/>
    </row>
    <row r="412" spans="2:26" ht="17.25" hidden="1" customHeight="1">
      <c r="B412" s="1"/>
      <c r="L412" s="1"/>
      <c r="M412" s="1"/>
      <c r="Z412" s="1"/>
    </row>
    <row r="413" spans="2:26" ht="17.25" hidden="1" customHeight="1">
      <c r="B413" s="1"/>
      <c r="L413" s="1"/>
      <c r="M413" s="1"/>
      <c r="Z413" s="1"/>
    </row>
    <row r="414" spans="2:26" ht="17.25" hidden="1" customHeight="1">
      <c r="B414" s="1"/>
      <c r="L414" s="1"/>
      <c r="M414" s="1"/>
      <c r="Z414" s="1"/>
    </row>
    <row r="415" spans="2:26" ht="17.25" hidden="1" customHeight="1">
      <c r="B415" s="1"/>
      <c r="L415" s="1"/>
      <c r="M415" s="1"/>
      <c r="Z415" s="1"/>
    </row>
    <row r="416" spans="2:26" ht="17.25" hidden="1" customHeight="1">
      <c r="B416" s="1"/>
      <c r="L416" s="1"/>
      <c r="M416" s="1"/>
      <c r="Z416" s="1"/>
    </row>
    <row r="417" spans="2:26" ht="17.25" hidden="1" customHeight="1">
      <c r="B417" s="1"/>
      <c r="L417" s="1"/>
      <c r="M417" s="1"/>
      <c r="Z417" s="1"/>
    </row>
    <row r="418" spans="2:26" ht="17.25" hidden="1" customHeight="1">
      <c r="B418" s="1"/>
      <c r="L418" s="1"/>
      <c r="M418" s="1"/>
      <c r="Z418" s="1"/>
    </row>
    <row r="419" spans="2:26" ht="17.25" hidden="1" customHeight="1">
      <c r="B419" s="1"/>
      <c r="L419" s="1"/>
      <c r="M419" s="1"/>
      <c r="Z419" s="1"/>
    </row>
    <row r="420" spans="2:26" ht="17.25" hidden="1" customHeight="1">
      <c r="B420" s="1"/>
      <c r="L420" s="1"/>
      <c r="M420" s="1"/>
      <c r="Z420" s="1"/>
    </row>
    <row r="421" spans="2:26" ht="17.25" hidden="1" customHeight="1">
      <c r="B421" s="1"/>
      <c r="L421" s="1"/>
      <c r="M421" s="1"/>
      <c r="Z421" s="1"/>
    </row>
    <row r="422" spans="2:26" ht="17.25" hidden="1" customHeight="1">
      <c r="B422" s="1"/>
      <c r="L422" s="1"/>
      <c r="M422" s="1"/>
      <c r="Z422" s="1"/>
    </row>
    <row r="423" spans="2:26" ht="17.25" hidden="1" customHeight="1">
      <c r="B423" s="1"/>
      <c r="L423" s="1"/>
      <c r="M423" s="1"/>
      <c r="Z423" s="1"/>
    </row>
    <row r="424" spans="2:26" ht="17.25" hidden="1" customHeight="1">
      <c r="B424" s="1"/>
      <c r="L424" s="1"/>
      <c r="M424" s="1"/>
      <c r="Z424" s="1"/>
    </row>
    <row r="425" spans="2:26" ht="17.25" hidden="1" customHeight="1">
      <c r="B425" s="1"/>
      <c r="L425" s="1"/>
      <c r="M425" s="1"/>
      <c r="Z425" s="1"/>
    </row>
    <row r="426" spans="2:26" ht="17.25" hidden="1" customHeight="1">
      <c r="B426" s="1"/>
      <c r="L426" s="1"/>
      <c r="M426" s="1"/>
      <c r="Z426" s="1"/>
    </row>
    <row r="427" spans="2:26" ht="17.25" hidden="1" customHeight="1">
      <c r="B427" s="1"/>
      <c r="L427" s="1"/>
      <c r="M427" s="1"/>
      <c r="Z427" s="1"/>
    </row>
    <row r="428" spans="2:26" ht="17.25" hidden="1" customHeight="1">
      <c r="B428" s="1"/>
      <c r="L428" s="1"/>
      <c r="M428" s="1"/>
      <c r="Z428" s="1"/>
    </row>
    <row r="429" spans="2:26" ht="17.25" hidden="1" customHeight="1">
      <c r="B429" s="1"/>
      <c r="L429" s="1"/>
      <c r="M429" s="1"/>
      <c r="Z429" s="1"/>
    </row>
    <row r="430" spans="2:26" ht="17.25" hidden="1" customHeight="1">
      <c r="B430" s="1"/>
      <c r="L430" s="1"/>
      <c r="M430" s="1"/>
      <c r="Z430" s="1"/>
    </row>
    <row r="431" spans="2:26" ht="17.25" hidden="1" customHeight="1">
      <c r="B431" s="1"/>
      <c r="L431" s="1"/>
      <c r="M431" s="1"/>
      <c r="Z431" s="1"/>
    </row>
    <row r="432" spans="2:26" ht="17.25" hidden="1" customHeight="1">
      <c r="B432" s="1"/>
      <c r="L432" s="1"/>
      <c r="M432" s="1"/>
      <c r="Z432" s="1"/>
    </row>
    <row r="433" spans="2:26" ht="17.25" hidden="1" customHeight="1">
      <c r="B433" s="1"/>
      <c r="L433" s="1"/>
      <c r="M433" s="1"/>
      <c r="Z433" s="1"/>
    </row>
    <row r="434" spans="2:26" ht="17.25" hidden="1" customHeight="1">
      <c r="B434" s="1"/>
      <c r="L434" s="1"/>
      <c r="M434" s="1"/>
      <c r="Z434" s="1"/>
    </row>
    <row r="435" spans="2:26" ht="17.25" hidden="1" customHeight="1">
      <c r="B435" s="1"/>
      <c r="L435" s="1"/>
      <c r="M435" s="1"/>
      <c r="Z435" s="1"/>
    </row>
    <row r="436" spans="2:26" ht="17.25" hidden="1" customHeight="1">
      <c r="B436" s="1"/>
      <c r="L436" s="1"/>
      <c r="M436" s="1"/>
      <c r="Z436" s="1"/>
    </row>
    <row r="437" spans="2:26" ht="17.25" hidden="1" customHeight="1">
      <c r="B437" s="1"/>
      <c r="L437" s="1"/>
      <c r="M437" s="1"/>
      <c r="Z437" s="1"/>
    </row>
    <row r="438" spans="2:26" ht="17.25" hidden="1" customHeight="1">
      <c r="B438" s="1"/>
      <c r="L438" s="1"/>
      <c r="M438" s="1"/>
      <c r="Z438" s="1"/>
    </row>
    <row r="439" spans="2:26" ht="17.25" hidden="1" customHeight="1">
      <c r="B439" s="1"/>
      <c r="L439" s="1"/>
      <c r="M439" s="1"/>
      <c r="Z439" s="1"/>
    </row>
    <row r="440" spans="2:26" ht="17.25" hidden="1" customHeight="1">
      <c r="B440" s="1"/>
      <c r="L440" s="1"/>
      <c r="M440" s="1"/>
      <c r="Z440" s="1"/>
    </row>
    <row r="441" spans="2:26" ht="17.25" hidden="1" customHeight="1">
      <c r="B441" s="1"/>
      <c r="L441" s="1"/>
      <c r="M441" s="1"/>
      <c r="Z441" s="1"/>
    </row>
    <row r="442" spans="2:26" ht="17.25" hidden="1" customHeight="1">
      <c r="B442" s="1"/>
      <c r="L442" s="1"/>
      <c r="M442" s="1"/>
      <c r="Z442" s="1"/>
    </row>
    <row r="443" spans="2:26" ht="17.25" hidden="1" customHeight="1">
      <c r="B443" s="1"/>
      <c r="L443" s="1"/>
      <c r="M443" s="1"/>
      <c r="Z443" s="1"/>
    </row>
    <row r="444" spans="2:26" ht="17.25" hidden="1" customHeight="1">
      <c r="B444" s="1"/>
      <c r="L444" s="1"/>
      <c r="M444" s="1"/>
      <c r="Z444" s="1"/>
    </row>
    <row r="445" spans="2:26" ht="17.25" hidden="1" customHeight="1">
      <c r="B445" s="1"/>
      <c r="L445" s="1"/>
      <c r="M445" s="1"/>
      <c r="Z445" s="1"/>
    </row>
    <row r="446" spans="2:26" ht="17.25" hidden="1" customHeight="1">
      <c r="B446" s="1"/>
      <c r="L446" s="1"/>
      <c r="M446" s="1"/>
      <c r="Z446" s="1"/>
    </row>
    <row r="447" spans="2:26" ht="17.25" hidden="1" customHeight="1">
      <c r="B447" s="1"/>
      <c r="L447" s="1"/>
      <c r="M447" s="1"/>
      <c r="Z447" s="1"/>
    </row>
    <row r="448" spans="2:26" ht="17.25" hidden="1" customHeight="1">
      <c r="B448" s="1"/>
      <c r="L448" s="1"/>
      <c r="M448" s="1"/>
      <c r="Z448" s="1"/>
    </row>
    <row r="449" spans="2:26" ht="17.25" hidden="1" customHeight="1">
      <c r="B449" s="1"/>
      <c r="L449" s="1"/>
      <c r="M449" s="1"/>
      <c r="Z449" s="1"/>
    </row>
    <row r="450" spans="2:26" ht="17.25" hidden="1" customHeight="1">
      <c r="B450" s="1"/>
      <c r="L450" s="1"/>
      <c r="M450" s="1"/>
      <c r="Z450" s="1"/>
    </row>
    <row r="451" spans="2:26" ht="17.25" hidden="1" customHeight="1">
      <c r="B451" s="1"/>
      <c r="L451" s="1"/>
      <c r="M451" s="1"/>
      <c r="Z451" s="1"/>
    </row>
    <row r="452" spans="2:26" ht="17.25" hidden="1" customHeight="1">
      <c r="B452" s="1"/>
      <c r="L452" s="1"/>
      <c r="M452" s="1"/>
      <c r="Z452" s="1"/>
    </row>
    <row r="453" spans="2:26" ht="17.25" hidden="1" customHeight="1">
      <c r="B453" s="1"/>
      <c r="L453" s="1"/>
      <c r="M453" s="1"/>
      <c r="Z453" s="1"/>
    </row>
    <row r="454" spans="2:26" ht="17.25" hidden="1" customHeight="1">
      <c r="B454" s="1"/>
      <c r="L454" s="1"/>
      <c r="M454" s="1"/>
      <c r="Z454" s="1"/>
    </row>
    <row r="455" spans="2:26" ht="17.25" hidden="1" customHeight="1">
      <c r="B455" s="1"/>
      <c r="L455" s="1"/>
      <c r="M455" s="1"/>
      <c r="Z455" s="1"/>
    </row>
    <row r="456" spans="2:26" ht="17.25" hidden="1" customHeight="1">
      <c r="B456" s="1"/>
      <c r="L456" s="1"/>
      <c r="M456" s="1"/>
      <c r="Z456" s="1"/>
    </row>
    <row r="457" spans="2:26" ht="17.25" hidden="1" customHeight="1">
      <c r="B457" s="1"/>
      <c r="L457" s="1"/>
      <c r="M457" s="1"/>
      <c r="Z457" s="1"/>
    </row>
    <row r="458" spans="2:26" ht="17.25" hidden="1" customHeight="1">
      <c r="B458" s="1"/>
      <c r="L458" s="1"/>
      <c r="M458" s="1"/>
      <c r="Z458" s="1"/>
    </row>
    <row r="459" spans="2:26" ht="17.25" hidden="1" customHeight="1">
      <c r="B459" s="1"/>
      <c r="L459" s="1"/>
      <c r="M459" s="1"/>
      <c r="Z459" s="1"/>
    </row>
    <row r="460" spans="2:26" ht="17.25" hidden="1" customHeight="1">
      <c r="B460" s="1"/>
      <c r="L460" s="1"/>
      <c r="M460" s="1"/>
      <c r="Z460" s="1"/>
    </row>
    <row r="461" spans="2:26" ht="17.25" hidden="1" customHeight="1">
      <c r="B461" s="1"/>
      <c r="L461" s="1"/>
      <c r="M461" s="1"/>
      <c r="Z461" s="1"/>
    </row>
    <row r="462" spans="2:26" ht="17.25" hidden="1" customHeight="1">
      <c r="B462" s="1"/>
      <c r="L462" s="1"/>
      <c r="M462" s="1"/>
      <c r="Z462" s="1"/>
    </row>
    <row r="463" spans="2:26" ht="17.25" hidden="1" customHeight="1">
      <c r="B463" s="1"/>
      <c r="L463" s="1"/>
      <c r="M463" s="1"/>
      <c r="Z463" s="1"/>
    </row>
    <row r="464" spans="2:26" ht="17.25" hidden="1" customHeight="1">
      <c r="B464" s="1"/>
      <c r="L464" s="1"/>
      <c r="M464" s="1"/>
      <c r="Z464" s="1"/>
    </row>
    <row r="465" spans="2:26" ht="17.25" hidden="1" customHeight="1">
      <c r="B465" s="1"/>
      <c r="L465" s="1"/>
      <c r="M465" s="1"/>
      <c r="Z465" s="1"/>
    </row>
    <row r="466" spans="2:26" ht="17.25" hidden="1" customHeight="1">
      <c r="B466" s="1"/>
      <c r="L466" s="1"/>
      <c r="M466" s="1"/>
      <c r="Z466" s="1"/>
    </row>
    <row r="467" spans="2:26" ht="17.25" hidden="1" customHeight="1">
      <c r="B467" s="1"/>
      <c r="L467" s="1"/>
      <c r="M467" s="1"/>
      <c r="Z467" s="1"/>
    </row>
    <row r="468" spans="2:26" ht="17.25" hidden="1" customHeight="1">
      <c r="B468" s="1"/>
      <c r="L468" s="1"/>
      <c r="M468" s="1"/>
      <c r="Z468" s="1"/>
    </row>
    <row r="469" spans="2:26" ht="17.25" hidden="1" customHeight="1">
      <c r="B469" s="1"/>
      <c r="L469" s="1"/>
      <c r="M469" s="1"/>
      <c r="Z469" s="1"/>
    </row>
    <row r="470" spans="2:26" ht="17.25" hidden="1" customHeight="1">
      <c r="B470" s="1"/>
      <c r="L470" s="1"/>
      <c r="M470" s="1"/>
      <c r="Z470" s="1"/>
    </row>
    <row r="471" spans="2:26" ht="17.25" hidden="1" customHeight="1">
      <c r="B471" s="1"/>
      <c r="L471" s="1"/>
      <c r="M471" s="1"/>
      <c r="Z471" s="1"/>
    </row>
    <row r="472" spans="2:26" ht="17.25" hidden="1" customHeight="1">
      <c r="B472" s="1"/>
      <c r="L472" s="1"/>
      <c r="M472" s="1"/>
      <c r="Z472" s="1"/>
    </row>
    <row r="473" spans="2:26" ht="17.25" hidden="1" customHeight="1">
      <c r="B473" s="1"/>
      <c r="L473" s="1"/>
      <c r="M473" s="1"/>
      <c r="Z473" s="1"/>
    </row>
    <row r="474" spans="2:26" ht="17.25" hidden="1" customHeight="1">
      <c r="B474" s="1"/>
      <c r="L474" s="1"/>
      <c r="M474" s="1"/>
      <c r="Z474" s="1"/>
    </row>
    <row r="475" spans="2:26" ht="17.25" hidden="1" customHeight="1">
      <c r="B475" s="1"/>
      <c r="L475" s="1"/>
      <c r="M475" s="1"/>
      <c r="Z475" s="1"/>
    </row>
    <row r="476" spans="2:26" ht="17.25" hidden="1" customHeight="1">
      <c r="B476" s="1"/>
      <c r="L476" s="1"/>
      <c r="M476" s="1"/>
      <c r="Z476" s="1"/>
    </row>
    <row r="477" spans="2:26" ht="17.25" hidden="1" customHeight="1">
      <c r="B477" s="1"/>
      <c r="L477" s="1"/>
      <c r="M477" s="1"/>
      <c r="Z477" s="1"/>
    </row>
    <row r="478" spans="2:26" ht="17.25" hidden="1" customHeight="1">
      <c r="B478" s="1"/>
      <c r="L478" s="1"/>
      <c r="M478" s="1"/>
      <c r="Z478" s="1"/>
    </row>
    <row r="479" spans="2:26" ht="17.25" hidden="1" customHeight="1">
      <c r="B479" s="1"/>
      <c r="L479" s="1"/>
      <c r="M479" s="1"/>
      <c r="Z479" s="1"/>
    </row>
    <row r="480" spans="2:26" ht="17.25" hidden="1" customHeight="1">
      <c r="B480" s="1"/>
      <c r="L480" s="1"/>
      <c r="M480" s="1"/>
      <c r="Z480" s="1"/>
    </row>
    <row r="481" spans="2:26" ht="17.25" hidden="1" customHeight="1">
      <c r="B481" s="1"/>
      <c r="L481" s="1"/>
      <c r="M481" s="1"/>
      <c r="Z481" s="1"/>
    </row>
    <row r="482" spans="2:26" ht="17.25" hidden="1" customHeight="1">
      <c r="B482" s="1"/>
      <c r="L482" s="1"/>
      <c r="M482" s="1"/>
      <c r="Z482" s="1"/>
    </row>
    <row r="483" spans="2:26" ht="17.25" hidden="1" customHeight="1">
      <c r="B483" s="1"/>
      <c r="L483" s="1"/>
      <c r="M483" s="1"/>
      <c r="Z483" s="1"/>
    </row>
    <row r="484" spans="2:26" ht="17.25" hidden="1" customHeight="1">
      <c r="B484" s="1"/>
      <c r="L484" s="1"/>
      <c r="M484" s="1"/>
      <c r="Z484" s="1"/>
    </row>
    <row r="485" spans="2:26" ht="17.25" hidden="1" customHeight="1">
      <c r="B485" s="1"/>
      <c r="L485" s="1"/>
      <c r="M485" s="1"/>
      <c r="Z485" s="1"/>
    </row>
    <row r="486" spans="2:26" ht="17.25" hidden="1" customHeight="1">
      <c r="B486" s="1"/>
      <c r="L486" s="1"/>
      <c r="M486" s="1"/>
      <c r="Z486" s="1"/>
    </row>
    <row r="487" spans="2:26" ht="17.25" hidden="1" customHeight="1">
      <c r="B487" s="1"/>
      <c r="L487" s="1"/>
      <c r="M487" s="1"/>
      <c r="Z487" s="1"/>
    </row>
    <row r="488" spans="2:26" ht="17.25" hidden="1" customHeight="1">
      <c r="B488" s="1"/>
      <c r="L488" s="1"/>
      <c r="M488" s="1"/>
      <c r="Z488" s="1"/>
    </row>
    <row r="489" spans="2:26" ht="17.25" hidden="1" customHeight="1">
      <c r="B489" s="1"/>
      <c r="L489" s="1"/>
      <c r="M489" s="1"/>
      <c r="Z489" s="1"/>
    </row>
    <row r="490" spans="2:26" ht="17.25" hidden="1" customHeight="1">
      <c r="B490" s="1"/>
      <c r="L490" s="1"/>
      <c r="M490" s="1"/>
      <c r="Z490" s="1"/>
    </row>
    <row r="491" spans="2:26" ht="17.25" hidden="1" customHeight="1">
      <c r="B491" s="1"/>
      <c r="L491" s="1"/>
      <c r="M491" s="1"/>
      <c r="Z491" s="1"/>
    </row>
    <row r="492" spans="2:26" ht="17.25" hidden="1" customHeight="1">
      <c r="B492" s="1"/>
      <c r="L492" s="1"/>
      <c r="M492" s="1"/>
      <c r="Z492" s="1"/>
    </row>
    <row r="493" spans="2:26" ht="17.25" hidden="1" customHeight="1">
      <c r="B493" s="1"/>
      <c r="L493" s="1"/>
      <c r="M493" s="1"/>
      <c r="Z493" s="1"/>
    </row>
    <row r="494" spans="2:26" ht="17.25" hidden="1" customHeight="1">
      <c r="B494" s="1"/>
      <c r="L494" s="1"/>
      <c r="M494" s="1"/>
      <c r="Z494" s="1"/>
    </row>
    <row r="495" spans="2:26" ht="17.25" hidden="1" customHeight="1">
      <c r="B495" s="1"/>
      <c r="L495" s="1"/>
      <c r="M495" s="1"/>
      <c r="Z495" s="1"/>
    </row>
    <row r="496" spans="2:26" ht="17.25" hidden="1" customHeight="1">
      <c r="B496" s="1"/>
      <c r="L496" s="1"/>
      <c r="M496" s="1"/>
      <c r="Z496" s="1"/>
    </row>
    <row r="497" spans="2:26" ht="17.25" hidden="1" customHeight="1">
      <c r="B497" s="1"/>
      <c r="L497" s="1"/>
      <c r="M497" s="1"/>
      <c r="Z497" s="1"/>
    </row>
    <row r="498" spans="2:26" ht="17.25" hidden="1" customHeight="1">
      <c r="B498" s="1"/>
      <c r="L498" s="1"/>
      <c r="M498" s="1"/>
      <c r="Z498" s="1"/>
    </row>
    <row r="499" spans="2:26" ht="17.25" hidden="1" customHeight="1">
      <c r="B499" s="1"/>
      <c r="L499" s="1"/>
      <c r="M499" s="1"/>
      <c r="Z499" s="1"/>
    </row>
    <row r="500" spans="2:26" ht="17.25" hidden="1" customHeight="1">
      <c r="B500" s="1"/>
      <c r="L500" s="1"/>
      <c r="M500" s="1"/>
      <c r="Z500" s="1"/>
    </row>
    <row r="501" spans="2:26" ht="17.25" hidden="1" customHeight="1">
      <c r="B501" s="1"/>
      <c r="L501" s="1"/>
      <c r="M501" s="1"/>
      <c r="Z501" s="1"/>
    </row>
    <row r="502" spans="2:26" ht="17.25" hidden="1" customHeight="1">
      <c r="B502" s="1"/>
      <c r="L502" s="1"/>
      <c r="M502" s="1"/>
      <c r="Z502" s="1"/>
    </row>
    <row r="503" spans="2:26" ht="17.25" hidden="1" customHeight="1">
      <c r="B503" s="1"/>
      <c r="L503" s="1"/>
      <c r="M503" s="1"/>
      <c r="Z503" s="1"/>
    </row>
    <row r="504" spans="2:26" ht="17.25" hidden="1" customHeight="1">
      <c r="B504" s="1"/>
      <c r="L504" s="1"/>
      <c r="M504" s="1"/>
      <c r="Z504" s="1"/>
    </row>
    <row r="505" spans="2:26" ht="17.25" hidden="1" customHeight="1">
      <c r="B505" s="1"/>
      <c r="L505" s="1"/>
      <c r="M505" s="1"/>
      <c r="Z505" s="1"/>
    </row>
    <row r="506" spans="2:26" ht="17.25" hidden="1" customHeight="1">
      <c r="B506" s="1"/>
      <c r="L506" s="1"/>
      <c r="M506" s="1"/>
      <c r="Z506" s="1"/>
    </row>
    <row r="507" spans="2:26" ht="17.25" hidden="1" customHeight="1">
      <c r="B507" s="1"/>
      <c r="L507" s="1"/>
      <c r="M507" s="1"/>
      <c r="Z507" s="1"/>
    </row>
    <row r="508" spans="2:26" ht="17.25" hidden="1" customHeight="1">
      <c r="B508" s="1"/>
      <c r="L508" s="1"/>
      <c r="M508" s="1"/>
      <c r="Z508" s="1"/>
    </row>
    <row r="509" spans="2:26" ht="17.25" hidden="1" customHeight="1">
      <c r="B509" s="1"/>
      <c r="L509" s="1"/>
      <c r="M509" s="1"/>
      <c r="Z509" s="1"/>
    </row>
    <row r="510" spans="2:26" ht="17.25" hidden="1" customHeight="1">
      <c r="B510" s="1"/>
      <c r="L510" s="1"/>
      <c r="M510" s="1"/>
      <c r="Z510" s="1"/>
    </row>
    <row r="511" spans="2:26" ht="17.25" hidden="1" customHeight="1">
      <c r="B511" s="1"/>
      <c r="L511" s="1"/>
      <c r="M511" s="1"/>
      <c r="Z511" s="1"/>
    </row>
    <row r="512" spans="2:26" ht="17.25" hidden="1" customHeight="1">
      <c r="B512" s="1"/>
      <c r="L512" s="1"/>
      <c r="M512" s="1"/>
      <c r="Z512" s="1"/>
    </row>
    <row r="513" spans="2:26" ht="17.25" hidden="1" customHeight="1">
      <c r="B513" s="1"/>
      <c r="L513" s="1"/>
      <c r="M513" s="1"/>
      <c r="Z513" s="1"/>
    </row>
    <row r="514" spans="2:26" ht="17.25" hidden="1" customHeight="1">
      <c r="B514" s="1"/>
      <c r="L514" s="1"/>
      <c r="M514" s="1"/>
      <c r="Z514" s="1"/>
    </row>
    <row r="515" spans="2:26" ht="17.25" hidden="1" customHeight="1">
      <c r="B515" s="1"/>
      <c r="L515" s="1"/>
      <c r="M515" s="1"/>
      <c r="Z515" s="1"/>
    </row>
    <row r="516" spans="2:26" ht="17.25" hidden="1" customHeight="1">
      <c r="B516" s="1"/>
      <c r="L516" s="1"/>
      <c r="M516" s="1"/>
      <c r="Z516" s="1"/>
    </row>
    <row r="517" spans="2:26" ht="17.25" hidden="1" customHeight="1">
      <c r="B517" s="1"/>
      <c r="L517" s="1"/>
      <c r="M517" s="1"/>
      <c r="Z517" s="1"/>
    </row>
    <row r="518" spans="2:26" ht="17.25" hidden="1" customHeight="1">
      <c r="B518" s="1"/>
      <c r="L518" s="1"/>
      <c r="M518" s="1"/>
      <c r="Z518" s="1"/>
    </row>
    <row r="519" spans="2:26" ht="17.25" hidden="1" customHeight="1">
      <c r="B519" s="1"/>
      <c r="L519" s="1"/>
      <c r="M519" s="1"/>
      <c r="Z519" s="1"/>
    </row>
    <row r="520" spans="2:26" ht="17.25" hidden="1" customHeight="1">
      <c r="B520" s="1"/>
      <c r="L520" s="1"/>
      <c r="M520" s="1"/>
      <c r="Z520" s="1"/>
    </row>
    <row r="521" spans="2:26" ht="17.25" hidden="1" customHeight="1">
      <c r="B521" s="1"/>
      <c r="L521" s="1"/>
      <c r="M521" s="1"/>
      <c r="Z521" s="1"/>
    </row>
    <row r="522" spans="2:26" ht="17.25" hidden="1" customHeight="1">
      <c r="B522" s="1"/>
      <c r="L522" s="1"/>
      <c r="M522" s="1"/>
      <c r="Z522" s="1"/>
    </row>
    <row r="523" spans="2:26" ht="17.25" hidden="1" customHeight="1">
      <c r="B523" s="1"/>
      <c r="L523" s="1"/>
      <c r="M523" s="1"/>
      <c r="Z523" s="1"/>
    </row>
    <row r="524" spans="2:26" ht="17.25" hidden="1" customHeight="1">
      <c r="B524" s="1"/>
      <c r="L524" s="1"/>
      <c r="M524" s="1"/>
      <c r="Z524" s="1"/>
    </row>
    <row r="525" spans="2:26" ht="17.25" hidden="1" customHeight="1">
      <c r="B525" s="1"/>
      <c r="L525" s="1"/>
      <c r="M525" s="1"/>
      <c r="Z525" s="1"/>
    </row>
    <row r="526" spans="2:26" ht="17.25" hidden="1" customHeight="1">
      <c r="B526" s="1"/>
      <c r="L526" s="1"/>
      <c r="M526" s="1"/>
      <c r="Z526" s="1"/>
    </row>
    <row r="527" spans="2:26" ht="17.25" hidden="1" customHeight="1">
      <c r="B527" s="1"/>
      <c r="L527" s="1"/>
      <c r="M527" s="1"/>
      <c r="Z527" s="1"/>
    </row>
    <row r="528" spans="2:26" ht="17.25" hidden="1" customHeight="1">
      <c r="B528" s="1"/>
      <c r="L528" s="1"/>
      <c r="M528" s="1"/>
      <c r="Z528" s="1"/>
    </row>
    <row r="529" spans="2:26" ht="17.25" hidden="1" customHeight="1">
      <c r="B529" s="1"/>
      <c r="L529" s="1"/>
      <c r="M529" s="1"/>
      <c r="Z529" s="1"/>
    </row>
    <row r="530" spans="2:26" ht="17.25" hidden="1" customHeight="1">
      <c r="B530" s="1"/>
      <c r="L530" s="1"/>
      <c r="M530" s="1"/>
      <c r="Z530" s="1"/>
    </row>
    <row r="531" spans="2:26" ht="17.25" hidden="1" customHeight="1">
      <c r="B531" s="1"/>
      <c r="L531" s="1"/>
      <c r="M531" s="1"/>
      <c r="Z531" s="1"/>
    </row>
    <row r="532" spans="2:26" ht="17.25" hidden="1" customHeight="1">
      <c r="B532" s="1"/>
      <c r="L532" s="1"/>
      <c r="M532" s="1"/>
      <c r="Z532" s="1"/>
    </row>
    <row r="533" spans="2:26" ht="17.25" hidden="1" customHeight="1">
      <c r="B533" s="1"/>
      <c r="L533" s="1"/>
      <c r="M533" s="1"/>
      <c r="Z533" s="1"/>
    </row>
    <row r="534" spans="2:26" ht="17.25" hidden="1" customHeight="1">
      <c r="B534" s="1"/>
      <c r="L534" s="1"/>
      <c r="M534" s="1"/>
      <c r="Z534" s="1"/>
    </row>
    <row r="535" spans="2:26" ht="17.25" hidden="1" customHeight="1">
      <c r="B535" s="1"/>
      <c r="L535" s="1"/>
      <c r="M535" s="1"/>
      <c r="Z535" s="1"/>
    </row>
    <row r="536" spans="2:26" ht="17.25" hidden="1" customHeight="1">
      <c r="B536" s="1"/>
      <c r="L536" s="1"/>
      <c r="M536" s="1"/>
      <c r="Z536" s="1"/>
    </row>
    <row r="537" spans="2:26" ht="17.25" hidden="1" customHeight="1">
      <c r="B537" s="1"/>
      <c r="L537" s="1"/>
      <c r="M537" s="1"/>
      <c r="Z537" s="1"/>
    </row>
    <row r="538" spans="2:26" ht="17.25" hidden="1" customHeight="1">
      <c r="B538" s="1"/>
      <c r="L538" s="1"/>
      <c r="M538" s="1"/>
      <c r="Z538" s="1"/>
    </row>
    <row r="539" spans="2:26" ht="17.25" hidden="1" customHeight="1">
      <c r="B539" s="1"/>
      <c r="L539" s="1"/>
      <c r="M539" s="1"/>
      <c r="Z539" s="1"/>
    </row>
    <row r="540" spans="2:26" ht="17.25" hidden="1" customHeight="1">
      <c r="B540" s="1"/>
      <c r="L540" s="1"/>
      <c r="M540" s="1"/>
      <c r="Z540" s="1"/>
    </row>
    <row r="541" spans="2:26" ht="17.25" hidden="1" customHeight="1">
      <c r="B541" s="1"/>
      <c r="L541" s="1"/>
      <c r="M541" s="1"/>
      <c r="Z541" s="1"/>
    </row>
    <row r="542" spans="2:26" ht="17.25" hidden="1" customHeight="1">
      <c r="B542" s="1"/>
      <c r="L542" s="1"/>
      <c r="M542" s="1"/>
      <c r="Z542" s="1"/>
    </row>
    <row r="543" spans="2:26" ht="17.25" hidden="1" customHeight="1">
      <c r="B543" s="1"/>
      <c r="L543" s="1"/>
      <c r="M543" s="1"/>
      <c r="Z543" s="1"/>
    </row>
    <row r="544" spans="2:26" ht="17.25" hidden="1" customHeight="1">
      <c r="B544" s="1"/>
      <c r="L544" s="1"/>
      <c r="M544" s="1"/>
      <c r="Z544" s="1"/>
    </row>
    <row r="545" spans="2:26" ht="17.25" hidden="1" customHeight="1">
      <c r="B545" s="1"/>
      <c r="L545" s="1"/>
      <c r="M545" s="1"/>
      <c r="Z545" s="1"/>
    </row>
    <row r="546" spans="2:26" ht="17.25" hidden="1" customHeight="1">
      <c r="B546" s="1"/>
      <c r="L546" s="1"/>
      <c r="M546" s="1"/>
      <c r="Z546" s="1"/>
    </row>
    <row r="547" spans="2:26" ht="17.25" hidden="1" customHeight="1">
      <c r="B547" s="1"/>
      <c r="L547" s="1"/>
      <c r="M547" s="1"/>
      <c r="Z547" s="1"/>
    </row>
    <row r="548" spans="2:26" ht="17.25" hidden="1" customHeight="1">
      <c r="B548" s="1"/>
      <c r="L548" s="1"/>
      <c r="M548" s="1"/>
      <c r="Z548" s="1"/>
    </row>
    <row r="549" spans="2:26" ht="17.25" hidden="1" customHeight="1">
      <c r="B549" s="1"/>
      <c r="L549" s="1"/>
      <c r="M549" s="1"/>
      <c r="Z549" s="1"/>
    </row>
    <row r="550" spans="2:26" ht="17.25" hidden="1" customHeight="1">
      <c r="B550" s="1"/>
      <c r="L550" s="1"/>
      <c r="M550" s="1"/>
      <c r="Z550" s="1"/>
    </row>
    <row r="551" spans="2:26" ht="17.25" hidden="1" customHeight="1">
      <c r="B551" s="1"/>
      <c r="L551" s="1"/>
      <c r="M551" s="1"/>
      <c r="Z551" s="1"/>
    </row>
    <row r="552" spans="2:26" ht="17.25" hidden="1" customHeight="1">
      <c r="B552" s="1"/>
      <c r="L552" s="1"/>
      <c r="M552" s="1"/>
      <c r="Z552" s="1"/>
    </row>
    <row r="553" spans="2:26" ht="17.25" hidden="1" customHeight="1">
      <c r="B553" s="1"/>
      <c r="L553" s="1"/>
      <c r="M553" s="1"/>
      <c r="Z553" s="1"/>
    </row>
    <row r="554" spans="2:26" ht="17.25" hidden="1" customHeight="1">
      <c r="B554" s="1"/>
      <c r="L554" s="1"/>
      <c r="M554" s="1"/>
      <c r="Z554" s="1"/>
    </row>
    <row r="555" spans="2:26" ht="17.25" hidden="1" customHeight="1">
      <c r="B555" s="1"/>
      <c r="L555" s="1"/>
      <c r="M555" s="1"/>
      <c r="Z555" s="1"/>
    </row>
    <row r="556" spans="2:26" ht="17.25" hidden="1" customHeight="1">
      <c r="B556" s="1"/>
      <c r="L556" s="1"/>
      <c r="M556" s="1"/>
      <c r="Z556" s="1"/>
    </row>
    <row r="557" spans="2:26" ht="17.25" hidden="1" customHeight="1">
      <c r="B557" s="1"/>
      <c r="L557" s="1"/>
      <c r="M557" s="1"/>
      <c r="Z557" s="1"/>
    </row>
    <row r="558" spans="2:26" ht="17.25" hidden="1" customHeight="1">
      <c r="B558" s="1"/>
      <c r="L558" s="1"/>
      <c r="M558" s="1"/>
      <c r="Z558" s="1"/>
    </row>
    <row r="559" spans="2:26" ht="17.25" hidden="1" customHeight="1">
      <c r="B559" s="1"/>
      <c r="L559" s="1"/>
      <c r="M559" s="1"/>
      <c r="Z559" s="1"/>
    </row>
    <row r="560" spans="2:26" ht="17.25" hidden="1" customHeight="1">
      <c r="B560" s="1"/>
      <c r="L560" s="1"/>
      <c r="M560" s="1"/>
      <c r="Z560" s="1"/>
    </row>
    <row r="561" spans="2:26" ht="17.25" hidden="1" customHeight="1">
      <c r="B561" s="1"/>
      <c r="L561" s="1"/>
      <c r="M561" s="1"/>
      <c r="Z561" s="1"/>
    </row>
    <row r="562" spans="2:26" ht="17.25" hidden="1" customHeight="1">
      <c r="B562" s="1"/>
      <c r="L562" s="1"/>
      <c r="M562" s="1"/>
      <c r="Z562" s="1"/>
    </row>
    <row r="563" spans="2:26" ht="17.25" hidden="1" customHeight="1">
      <c r="B563" s="1"/>
      <c r="L563" s="1"/>
      <c r="M563" s="1"/>
      <c r="Z563" s="1"/>
    </row>
    <row r="564" spans="2:26" ht="17.25" hidden="1" customHeight="1">
      <c r="B564" s="1"/>
      <c r="L564" s="1"/>
      <c r="M564" s="1"/>
      <c r="Z564" s="1"/>
    </row>
    <row r="565" spans="2:26" ht="17.25" hidden="1" customHeight="1">
      <c r="B565" s="1"/>
      <c r="L565" s="1"/>
      <c r="M565" s="1"/>
      <c r="Z565" s="1"/>
    </row>
    <row r="566" spans="2:26" ht="17.25" hidden="1" customHeight="1">
      <c r="B566" s="1"/>
      <c r="L566" s="1"/>
      <c r="M566" s="1"/>
      <c r="Z566" s="1"/>
    </row>
    <row r="567" spans="2:26" ht="17.25" hidden="1" customHeight="1">
      <c r="B567" s="1"/>
      <c r="L567" s="1"/>
      <c r="M567" s="1"/>
      <c r="Z567" s="1"/>
    </row>
    <row r="568" spans="2:26" ht="17.25" hidden="1" customHeight="1">
      <c r="B568" s="1"/>
      <c r="L568" s="1"/>
      <c r="M568" s="1"/>
      <c r="Z568" s="1"/>
    </row>
    <row r="569" spans="2:26" ht="17.25" hidden="1" customHeight="1">
      <c r="B569" s="1"/>
      <c r="L569" s="1"/>
      <c r="M569" s="1"/>
      <c r="Z569" s="1"/>
    </row>
    <row r="570" spans="2:26" ht="17.25" hidden="1" customHeight="1">
      <c r="B570" s="1"/>
      <c r="L570" s="1"/>
      <c r="M570" s="1"/>
      <c r="Z570" s="1"/>
    </row>
    <row r="571" spans="2:26" ht="17.25" hidden="1" customHeight="1">
      <c r="B571" s="1"/>
      <c r="L571" s="1"/>
      <c r="M571" s="1"/>
      <c r="Z571" s="1"/>
    </row>
    <row r="572" spans="2:26" ht="17.25" hidden="1" customHeight="1">
      <c r="B572" s="1"/>
      <c r="L572" s="1"/>
      <c r="M572" s="1"/>
      <c r="Z572" s="1"/>
    </row>
    <row r="573" spans="2:26" ht="17.25" hidden="1" customHeight="1">
      <c r="B573" s="1"/>
      <c r="L573" s="1"/>
      <c r="M573" s="1"/>
      <c r="Z573" s="1"/>
    </row>
    <row r="574" spans="2:26" ht="17.25" hidden="1" customHeight="1">
      <c r="B574" s="1"/>
      <c r="L574" s="1"/>
      <c r="M574" s="1"/>
      <c r="Z574" s="1"/>
    </row>
    <row r="575" spans="2:26" ht="17.25" hidden="1" customHeight="1">
      <c r="B575" s="1"/>
      <c r="L575" s="1"/>
      <c r="M575" s="1"/>
      <c r="Z575" s="1"/>
    </row>
    <row r="576" spans="2:26" ht="17.25" hidden="1" customHeight="1">
      <c r="B576" s="1"/>
      <c r="L576" s="1"/>
      <c r="M576" s="1"/>
      <c r="Z576" s="1"/>
    </row>
    <row r="577" spans="2:26" ht="17.25" hidden="1" customHeight="1">
      <c r="B577" s="1"/>
      <c r="L577" s="1"/>
      <c r="M577" s="1"/>
      <c r="Z577" s="1"/>
    </row>
    <row r="578" spans="2:26" ht="17.25" hidden="1" customHeight="1">
      <c r="B578" s="1"/>
      <c r="L578" s="1"/>
      <c r="M578" s="1"/>
      <c r="Z578" s="1"/>
    </row>
    <row r="579" spans="2:26" ht="17.25" hidden="1" customHeight="1">
      <c r="B579" s="1"/>
      <c r="L579" s="1"/>
      <c r="M579" s="1"/>
      <c r="Z579" s="1"/>
    </row>
    <row r="580" spans="2:26" ht="17.25" hidden="1" customHeight="1">
      <c r="B580" s="1"/>
      <c r="L580" s="1"/>
      <c r="M580" s="1"/>
      <c r="Z580" s="1"/>
    </row>
    <row r="581" spans="2:26" ht="17.25" hidden="1" customHeight="1">
      <c r="B581" s="1"/>
      <c r="L581" s="1"/>
      <c r="M581" s="1"/>
      <c r="Z581" s="1"/>
    </row>
    <row r="582" spans="2:26" ht="17.25" hidden="1" customHeight="1">
      <c r="B582" s="1"/>
      <c r="L582" s="1"/>
      <c r="M582" s="1"/>
      <c r="Z582" s="1"/>
    </row>
    <row r="583" spans="2:26" ht="17.25" hidden="1" customHeight="1">
      <c r="B583" s="1"/>
      <c r="L583" s="1"/>
      <c r="M583" s="1"/>
      <c r="Z583" s="1"/>
    </row>
    <row r="584" spans="2:26" ht="17.25" hidden="1" customHeight="1">
      <c r="B584" s="1"/>
      <c r="L584" s="1"/>
      <c r="M584" s="1"/>
      <c r="Z584" s="1"/>
    </row>
    <row r="585" spans="2:26" ht="17.25" hidden="1" customHeight="1">
      <c r="B585" s="1"/>
      <c r="L585" s="1"/>
      <c r="M585" s="1"/>
      <c r="Z585" s="1"/>
    </row>
    <row r="586" spans="2:26" ht="17.25" hidden="1" customHeight="1">
      <c r="B586" s="1"/>
      <c r="L586" s="1"/>
      <c r="M586" s="1"/>
      <c r="Z586" s="1"/>
    </row>
    <row r="587" spans="2:26" ht="17.25" hidden="1" customHeight="1">
      <c r="B587" s="1"/>
      <c r="L587" s="1"/>
      <c r="M587" s="1"/>
      <c r="Z587" s="1"/>
    </row>
    <row r="588" spans="2:26" ht="17.25" hidden="1" customHeight="1">
      <c r="B588" s="1"/>
      <c r="L588" s="1"/>
      <c r="M588" s="1"/>
      <c r="Z588" s="1"/>
    </row>
    <row r="589" spans="2:26" ht="17.25" hidden="1" customHeight="1">
      <c r="B589" s="1"/>
      <c r="L589" s="1"/>
      <c r="M589" s="1"/>
      <c r="Z589" s="1"/>
    </row>
    <row r="590" spans="2:26" ht="17.25" hidden="1" customHeight="1">
      <c r="B590" s="1"/>
      <c r="L590" s="1"/>
      <c r="M590" s="1"/>
      <c r="Z590" s="1"/>
    </row>
    <row r="591" spans="2:26" ht="17.25" hidden="1" customHeight="1">
      <c r="B591" s="1"/>
      <c r="L591" s="1"/>
      <c r="M591" s="1"/>
      <c r="Z591" s="1"/>
    </row>
    <row r="592" spans="2:26" ht="17.25" hidden="1" customHeight="1">
      <c r="B592" s="1"/>
      <c r="L592" s="1"/>
      <c r="M592" s="1"/>
      <c r="Z592" s="1"/>
    </row>
    <row r="593" spans="2:26" ht="17.25" hidden="1" customHeight="1">
      <c r="B593" s="1"/>
      <c r="L593" s="1"/>
      <c r="M593" s="1"/>
      <c r="Z593" s="1"/>
    </row>
    <row r="594" spans="2:26" ht="17.25" hidden="1" customHeight="1">
      <c r="B594" s="1"/>
      <c r="L594" s="1"/>
      <c r="M594" s="1"/>
      <c r="Z594" s="1"/>
    </row>
    <row r="595" spans="2:26" ht="17.25" hidden="1" customHeight="1">
      <c r="B595" s="1"/>
      <c r="L595" s="1"/>
      <c r="M595" s="1"/>
      <c r="Z595" s="1"/>
    </row>
    <row r="596" spans="2:26" ht="17.25" hidden="1" customHeight="1">
      <c r="B596" s="1"/>
      <c r="L596" s="1"/>
      <c r="M596" s="1"/>
      <c r="Z596" s="1"/>
    </row>
    <row r="597" spans="2:26" ht="17.25" hidden="1" customHeight="1">
      <c r="B597" s="1"/>
      <c r="L597" s="1"/>
      <c r="M597" s="1"/>
      <c r="Z597" s="1"/>
    </row>
    <row r="598" spans="2:26" ht="17.25" hidden="1" customHeight="1">
      <c r="B598" s="1"/>
      <c r="L598" s="1"/>
      <c r="M598" s="1"/>
      <c r="Z598" s="1"/>
    </row>
    <row r="599" spans="2:26" ht="17.25" hidden="1" customHeight="1">
      <c r="B599" s="1"/>
      <c r="L599" s="1"/>
      <c r="M599" s="1"/>
      <c r="Z599" s="1"/>
    </row>
    <row r="600" spans="2:26" ht="17.25" hidden="1" customHeight="1">
      <c r="B600" s="1"/>
      <c r="L600" s="1"/>
      <c r="M600" s="1"/>
      <c r="Z600" s="1"/>
    </row>
    <row r="601" spans="2:26" ht="17.25" hidden="1" customHeight="1">
      <c r="B601" s="1"/>
      <c r="L601" s="1"/>
      <c r="M601" s="1"/>
      <c r="Z601" s="1"/>
    </row>
    <row r="602" spans="2:26" ht="17.25" hidden="1" customHeight="1">
      <c r="B602" s="1"/>
      <c r="L602" s="1"/>
      <c r="M602" s="1"/>
      <c r="Z602" s="1"/>
    </row>
    <row r="603" spans="2:26" ht="17.25" hidden="1" customHeight="1">
      <c r="B603" s="1"/>
      <c r="L603" s="1"/>
      <c r="M603" s="1"/>
      <c r="Z603" s="1"/>
    </row>
    <row r="604" spans="2:26" ht="17.25" hidden="1" customHeight="1">
      <c r="B604" s="1"/>
      <c r="L604" s="1"/>
      <c r="M604" s="1"/>
      <c r="Z604" s="1"/>
    </row>
    <row r="605" spans="2:26" ht="17.25" hidden="1" customHeight="1">
      <c r="B605" s="1"/>
      <c r="L605" s="1"/>
      <c r="M605" s="1"/>
      <c r="Z605" s="1"/>
    </row>
    <row r="606" spans="2:26" ht="17.25" hidden="1" customHeight="1">
      <c r="B606" s="1"/>
      <c r="L606" s="1"/>
      <c r="M606" s="1"/>
      <c r="Z606" s="1"/>
    </row>
    <row r="607" spans="2:26" ht="17.25" hidden="1" customHeight="1">
      <c r="B607" s="1"/>
      <c r="L607" s="1"/>
      <c r="M607" s="1"/>
      <c r="Z607" s="1"/>
    </row>
    <row r="608" spans="2:26" ht="17.25" hidden="1" customHeight="1">
      <c r="B608" s="1"/>
      <c r="L608" s="1"/>
      <c r="M608" s="1"/>
      <c r="Z608" s="1"/>
    </row>
    <row r="609" spans="2:26" ht="17.25" hidden="1" customHeight="1">
      <c r="B609" s="1"/>
      <c r="L609" s="1"/>
      <c r="M609" s="1"/>
      <c r="Z609" s="1"/>
    </row>
    <row r="610" spans="2:26" ht="17.25" hidden="1" customHeight="1">
      <c r="B610" s="1"/>
      <c r="L610" s="1"/>
      <c r="M610" s="1"/>
      <c r="Z610" s="1"/>
    </row>
    <row r="611" spans="2:26" ht="17.25" hidden="1" customHeight="1">
      <c r="B611" s="1"/>
      <c r="L611" s="1"/>
      <c r="M611" s="1"/>
      <c r="Z611" s="1"/>
    </row>
    <row r="612" spans="2:26" ht="17.25" hidden="1" customHeight="1">
      <c r="B612" s="1"/>
      <c r="L612" s="1"/>
      <c r="M612" s="1"/>
      <c r="Z612" s="1"/>
    </row>
    <row r="613" spans="2:26" ht="17.25" hidden="1" customHeight="1">
      <c r="B613" s="1"/>
      <c r="L613" s="1"/>
      <c r="M613" s="1"/>
      <c r="Z613" s="1"/>
    </row>
    <row r="614" spans="2:26" ht="17.25" hidden="1" customHeight="1">
      <c r="B614" s="1"/>
      <c r="L614" s="1"/>
      <c r="M614" s="1"/>
      <c r="Z614" s="1"/>
    </row>
    <row r="615" spans="2:26" ht="17.25" hidden="1" customHeight="1">
      <c r="B615" s="1"/>
      <c r="L615" s="1"/>
      <c r="M615" s="1"/>
      <c r="Z615" s="1"/>
    </row>
    <row r="616" spans="2:26" ht="17.25" hidden="1" customHeight="1">
      <c r="B616" s="1"/>
      <c r="L616" s="1"/>
      <c r="M616" s="1"/>
      <c r="Z616" s="1"/>
    </row>
    <row r="617" spans="2:26" ht="17.25" hidden="1" customHeight="1">
      <c r="B617" s="1"/>
      <c r="L617" s="1"/>
      <c r="M617" s="1"/>
      <c r="Z617" s="1"/>
    </row>
    <row r="618" spans="2:26" ht="17.25" hidden="1" customHeight="1">
      <c r="B618" s="1"/>
      <c r="L618" s="1"/>
      <c r="M618" s="1"/>
      <c r="Z618" s="1"/>
    </row>
    <row r="619" spans="2:26" ht="17.25" hidden="1" customHeight="1">
      <c r="B619" s="1"/>
      <c r="L619" s="1"/>
      <c r="M619" s="1"/>
      <c r="Z619" s="1"/>
    </row>
    <row r="620" spans="2:26" ht="17.25" hidden="1" customHeight="1">
      <c r="B620" s="1"/>
      <c r="L620" s="1"/>
      <c r="M620" s="1"/>
      <c r="Z620" s="1"/>
    </row>
    <row r="621" spans="2:26" ht="17.25" hidden="1" customHeight="1">
      <c r="B621" s="1"/>
      <c r="L621" s="1"/>
      <c r="M621" s="1"/>
      <c r="Z621" s="1"/>
    </row>
    <row r="622" spans="2:26" ht="17.25" hidden="1" customHeight="1">
      <c r="B622" s="1"/>
      <c r="L622" s="1"/>
      <c r="M622" s="1"/>
      <c r="Z622" s="1"/>
    </row>
    <row r="623" spans="2:26" ht="17.25" hidden="1" customHeight="1">
      <c r="B623" s="1"/>
      <c r="L623" s="1"/>
      <c r="M623" s="1"/>
      <c r="Z623" s="1"/>
    </row>
    <row r="624" spans="2:26" ht="17.25" hidden="1" customHeight="1">
      <c r="B624" s="1"/>
      <c r="L624" s="1"/>
      <c r="M624" s="1"/>
      <c r="Z624" s="1"/>
    </row>
    <row r="625" spans="2:26" ht="17.25" hidden="1" customHeight="1">
      <c r="B625" s="1"/>
      <c r="L625" s="1"/>
      <c r="M625" s="1"/>
      <c r="Z625" s="1"/>
    </row>
    <row r="626" spans="2:26" ht="17.25" hidden="1" customHeight="1">
      <c r="B626" s="1"/>
      <c r="L626" s="1"/>
      <c r="M626" s="1"/>
      <c r="Z626" s="1"/>
    </row>
    <row r="627" spans="2:26" ht="17.25" hidden="1" customHeight="1">
      <c r="B627" s="1"/>
      <c r="L627" s="1"/>
      <c r="M627" s="1"/>
      <c r="Z627" s="1"/>
    </row>
    <row r="628" spans="2:26" ht="17.25" hidden="1" customHeight="1">
      <c r="B628" s="1"/>
      <c r="L628" s="1"/>
      <c r="M628" s="1"/>
      <c r="Z628" s="1"/>
    </row>
    <row r="629" spans="2:26" ht="17.25" hidden="1" customHeight="1">
      <c r="B629" s="1"/>
      <c r="L629" s="1"/>
      <c r="M629" s="1"/>
      <c r="Z629" s="1"/>
    </row>
    <row r="630" spans="2:26" ht="17.25" hidden="1" customHeight="1">
      <c r="B630" s="1"/>
      <c r="L630" s="1"/>
      <c r="M630" s="1"/>
      <c r="Z630" s="1"/>
    </row>
    <row r="631" spans="2:26" ht="17.25" hidden="1" customHeight="1">
      <c r="B631" s="1"/>
      <c r="L631" s="1"/>
      <c r="M631" s="1"/>
      <c r="Z631" s="1"/>
    </row>
    <row r="632" spans="2:26" ht="17.25" hidden="1" customHeight="1">
      <c r="B632" s="1"/>
      <c r="L632" s="1"/>
      <c r="M632" s="1"/>
      <c r="Z632" s="1"/>
    </row>
    <row r="633" spans="2:26" ht="17.25" hidden="1" customHeight="1">
      <c r="B633" s="1"/>
      <c r="L633" s="1"/>
      <c r="M633" s="1"/>
      <c r="Z633" s="1"/>
    </row>
    <row r="634" spans="2:26" ht="17.25" hidden="1" customHeight="1">
      <c r="B634" s="1"/>
      <c r="L634" s="1"/>
      <c r="M634" s="1"/>
      <c r="Z634" s="1"/>
    </row>
    <row r="635" spans="2:26" ht="17.25" hidden="1" customHeight="1">
      <c r="B635" s="1"/>
      <c r="L635" s="1"/>
      <c r="M635" s="1"/>
      <c r="Z635" s="1"/>
    </row>
    <row r="636" spans="2:26" ht="17.25" hidden="1" customHeight="1">
      <c r="B636" s="1"/>
      <c r="L636" s="1"/>
      <c r="M636" s="1"/>
      <c r="Z636" s="1"/>
    </row>
    <row r="637" spans="2:26" ht="17.25" hidden="1" customHeight="1">
      <c r="B637" s="1"/>
      <c r="L637" s="1"/>
      <c r="M637" s="1"/>
      <c r="Z637" s="1"/>
    </row>
    <row r="638" spans="2:26" ht="17.25" hidden="1" customHeight="1">
      <c r="B638" s="1"/>
      <c r="L638" s="1"/>
      <c r="M638" s="1"/>
      <c r="Z638" s="1"/>
    </row>
    <row r="639" spans="2:26" ht="17.25" hidden="1" customHeight="1">
      <c r="B639" s="1"/>
      <c r="L639" s="1"/>
      <c r="M639" s="1"/>
      <c r="Z639" s="1"/>
    </row>
    <row r="640" spans="2:26" ht="17.25" hidden="1" customHeight="1">
      <c r="B640" s="1"/>
      <c r="L640" s="1"/>
      <c r="M640" s="1"/>
      <c r="Z640" s="1"/>
    </row>
    <row r="641" spans="2:26" ht="17.25" hidden="1" customHeight="1">
      <c r="B641" s="1"/>
      <c r="L641" s="1"/>
      <c r="M641" s="1"/>
      <c r="Z641" s="1"/>
    </row>
    <row r="642" spans="2:26" ht="17.25" hidden="1" customHeight="1">
      <c r="B642" s="1"/>
      <c r="L642" s="1"/>
      <c r="M642" s="1"/>
      <c r="Z642" s="1"/>
    </row>
    <row r="643" spans="2:26" ht="17.25" hidden="1" customHeight="1">
      <c r="B643" s="1"/>
      <c r="L643" s="1"/>
      <c r="M643" s="1"/>
      <c r="Z643" s="1"/>
    </row>
    <row r="644" spans="2:26" ht="17.25" hidden="1" customHeight="1">
      <c r="B644" s="1"/>
      <c r="L644" s="1"/>
      <c r="M644" s="1"/>
      <c r="Z644" s="1"/>
    </row>
    <row r="645" spans="2:26" ht="17.25" hidden="1" customHeight="1">
      <c r="B645" s="1"/>
      <c r="L645" s="1"/>
      <c r="M645" s="1"/>
      <c r="Z645" s="1"/>
    </row>
    <row r="646" spans="2:26" ht="17.25" hidden="1" customHeight="1">
      <c r="B646" s="1"/>
      <c r="L646" s="1"/>
      <c r="M646" s="1"/>
      <c r="Z646" s="1"/>
    </row>
    <row r="647" spans="2:26" ht="17.25" hidden="1" customHeight="1">
      <c r="B647" s="1"/>
      <c r="L647" s="1"/>
      <c r="M647" s="1"/>
      <c r="Z647" s="1"/>
    </row>
    <row r="648" spans="2:26" ht="17.25" hidden="1" customHeight="1">
      <c r="B648" s="1"/>
      <c r="L648" s="1"/>
      <c r="M648" s="1"/>
      <c r="Z648" s="1"/>
    </row>
    <row r="649" spans="2:26" ht="17.25" hidden="1" customHeight="1">
      <c r="B649" s="1"/>
      <c r="L649" s="1"/>
      <c r="M649" s="1"/>
      <c r="Z649" s="1"/>
    </row>
    <row r="650" spans="2:26" ht="17.25" hidden="1" customHeight="1">
      <c r="B650" s="1"/>
      <c r="L650" s="1"/>
      <c r="M650" s="1"/>
      <c r="Z650" s="1"/>
    </row>
    <row r="651" spans="2:26" ht="17.25" hidden="1" customHeight="1">
      <c r="B651" s="1"/>
      <c r="L651" s="1"/>
      <c r="M651" s="1"/>
      <c r="Z651" s="1"/>
    </row>
    <row r="652" spans="2:26" ht="17.25" hidden="1" customHeight="1">
      <c r="B652" s="1"/>
      <c r="L652" s="1"/>
      <c r="M652" s="1"/>
      <c r="Z652" s="1"/>
    </row>
    <row r="653" spans="2:26" ht="17.25" hidden="1" customHeight="1">
      <c r="B653" s="1"/>
      <c r="L653" s="1"/>
      <c r="M653" s="1"/>
      <c r="Z653" s="1"/>
    </row>
    <row r="654" spans="2:26" ht="17.25" hidden="1" customHeight="1">
      <c r="B654" s="1"/>
      <c r="L654" s="1"/>
      <c r="M654" s="1"/>
      <c r="Z654" s="1"/>
    </row>
    <row r="655" spans="2:26" ht="17.25" hidden="1" customHeight="1">
      <c r="B655" s="1"/>
      <c r="L655" s="1"/>
      <c r="M655" s="1"/>
      <c r="Z655" s="1"/>
    </row>
    <row r="656" spans="2:26" ht="17.25" hidden="1" customHeight="1">
      <c r="B656" s="1"/>
      <c r="L656" s="1"/>
      <c r="M656" s="1"/>
      <c r="Z656" s="1"/>
    </row>
    <row r="657" spans="2:26" ht="17.25" hidden="1" customHeight="1">
      <c r="B657" s="1"/>
      <c r="L657" s="1"/>
      <c r="M657" s="1"/>
      <c r="Z657" s="1"/>
    </row>
    <row r="658" spans="2:26" ht="17.25" hidden="1" customHeight="1">
      <c r="B658" s="1"/>
      <c r="L658" s="1"/>
      <c r="M658" s="1"/>
      <c r="Z658" s="1"/>
    </row>
    <row r="659" spans="2:26" ht="17.25" hidden="1" customHeight="1">
      <c r="B659" s="1"/>
      <c r="L659" s="1"/>
      <c r="M659" s="1"/>
      <c r="Z659" s="1"/>
    </row>
    <row r="660" spans="2:26" ht="17.25" hidden="1" customHeight="1">
      <c r="B660" s="1"/>
      <c r="L660" s="1"/>
      <c r="M660" s="1"/>
      <c r="Z660" s="1"/>
    </row>
    <row r="661" spans="2:26" ht="17.25" hidden="1" customHeight="1">
      <c r="B661" s="1"/>
      <c r="L661" s="1"/>
      <c r="M661" s="1"/>
      <c r="Z661" s="1"/>
    </row>
    <row r="662" spans="2:26" ht="17.25" hidden="1" customHeight="1">
      <c r="B662" s="1"/>
      <c r="L662" s="1"/>
      <c r="M662" s="1"/>
      <c r="Z662" s="1"/>
    </row>
    <row r="663" spans="2:26" ht="17.25" hidden="1" customHeight="1">
      <c r="B663" s="1"/>
      <c r="L663" s="1"/>
      <c r="M663" s="1"/>
      <c r="Z663" s="1"/>
    </row>
    <row r="664" spans="2:26" ht="17.25" hidden="1" customHeight="1">
      <c r="B664" s="1"/>
      <c r="L664" s="1"/>
      <c r="M664" s="1"/>
      <c r="Z664" s="1"/>
    </row>
    <row r="665" spans="2:26" ht="17.25" hidden="1" customHeight="1">
      <c r="B665" s="1"/>
      <c r="L665" s="1"/>
      <c r="M665" s="1"/>
      <c r="Z665" s="1"/>
    </row>
    <row r="666" spans="2:26" ht="17.25" hidden="1" customHeight="1">
      <c r="B666" s="1"/>
      <c r="L666" s="1"/>
      <c r="M666" s="1"/>
      <c r="Z666" s="1"/>
    </row>
    <row r="667" spans="2:26" ht="17.25" hidden="1" customHeight="1">
      <c r="B667" s="1"/>
      <c r="L667" s="1"/>
      <c r="M667" s="1"/>
      <c r="Z667" s="1"/>
    </row>
    <row r="668" spans="2:26" ht="17.25" hidden="1" customHeight="1">
      <c r="B668" s="1"/>
      <c r="L668" s="1"/>
      <c r="M668" s="1"/>
      <c r="Z668" s="1"/>
    </row>
    <row r="669" spans="2:26" ht="17.25" hidden="1" customHeight="1">
      <c r="B669" s="1"/>
      <c r="L669" s="1"/>
      <c r="M669" s="1"/>
      <c r="Z669" s="1"/>
    </row>
    <row r="670" spans="2:26" ht="17.25" hidden="1" customHeight="1">
      <c r="B670" s="1"/>
      <c r="L670" s="1"/>
      <c r="M670" s="1"/>
      <c r="Z670" s="1"/>
    </row>
    <row r="671" spans="2:26" ht="17.25" hidden="1" customHeight="1">
      <c r="B671" s="1"/>
      <c r="L671" s="1"/>
      <c r="M671" s="1"/>
      <c r="Z671" s="1"/>
    </row>
    <row r="672" spans="2:26" ht="17.25" hidden="1" customHeight="1">
      <c r="B672" s="1"/>
      <c r="L672" s="1"/>
      <c r="M672" s="1"/>
      <c r="Z672" s="1"/>
    </row>
    <row r="673" spans="2:26" ht="17.25" hidden="1" customHeight="1">
      <c r="B673" s="1"/>
      <c r="L673" s="1"/>
      <c r="M673" s="1"/>
      <c r="Z673" s="1"/>
    </row>
    <row r="674" spans="2:26" ht="17.25" hidden="1" customHeight="1">
      <c r="B674" s="1"/>
      <c r="L674" s="1"/>
      <c r="M674" s="1"/>
      <c r="Z674" s="1"/>
    </row>
    <row r="675" spans="2:26" ht="17.25" hidden="1" customHeight="1">
      <c r="B675" s="1"/>
      <c r="L675" s="1"/>
      <c r="M675" s="1"/>
      <c r="Z675" s="1"/>
    </row>
    <row r="676" spans="2:26" ht="17.25" hidden="1" customHeight="1">
      <c r="B676" s="1"/>
      <c r="L676" s="1"/>
      <c r="M676" s="1"/>
      <c r="Z676" s="1"/>
    </row>
    <row r="677" spans="2:26" ht="17.25" hidden="1" customHeight="1">
      <c r="B677" s="1"/>
      <c r="L677" s="1"/>
      <c r="M677" s="1"/>
      <c r="Z677" s="1"/>
    </row>
    <row r="678" spans="2:26" ht="17.25" hidden="1" customHeight="1">
      <c r="B678" s="1"/>
      <c r="L678" s="1"/>
      <c r="M678" s="1"/>
      <c r="Z678" s="1"/>
    </row>
    <row r="679" spans="2:26" ht="17.25" hidden="1" customHeight="1">
      <c r="B679" s="1"/>
      <c r="L679" s="1"/>
      <c r="M679" s="1"/>
      <c r="Z679" s="1"/>
    </row>
    <row r="680" spans="2:26" ht="17.25" hidden="1" customHeight="1">
      <c r="B680" s="1"/>
      <c r="L680" s="1"/>
      <c r="M680" s="1"/>
      <c r="Z680" s="1"/>
    </row>
    <row r="681" spans="2:26" ht="17.25" hidden="1" customHeight="1">
      <c r="B681" s="1"/>
      <c r="L681" s="1"/>
      <c r="M681" s="1"/>
      <c r="Z681" s="1"/>
    </row>
    <row r="682" spans="2:26" ht="17.25" hidden="1" customHeight="1">
      <c r="B682" s="1"/>
      <c r="L682" s="1"/>
      <c r="M682" s="1"/>
      <c r="Z682" s="1"/>
    </row>
    <row r="683" spans="2:26" ht="17.25" hidden="1" customHeight="1">
      <c r="B683" s="1"/>
      <c r="L683" s="1"/>
      <c r="M683" s="1"/>
      <c r="Z683" s="1"/>
    </row>
    <row r="684" spans="2:26" ht="17.25" hidden="1" customHeight="1">
      <c r="B684" s="1"/>
      <c r="L684" s="1"/>
      <c r="M684" s="1"/>
      <c r="Z684" s="1"/>
    </row>
    <row r="685" spans="2:26" ht="17.25" hidden="1" customHeight="1">
      <c r="B685" s="1"/>
      <c r="L685" s="1"/>
      <c r="M685" s="1"/>
      <c r="Z685" s="1"/>
    </row>
    <row r="686" spans="2:26" ht="17.25" hidden="1" customHeight="1">
      <c r="B686" s="1"/>
      <c r="L686" s="1"/>
      <c r="M686" s="1"/>
      <c r="Z686" s="1"/>
    </row>
    <row r="687" spans="2:26" ht="17.25" hidden="1" customHeight="1">
      <c r="B687" s="1"/>
      <c r="L687" s="1"/>
      <c r="M687" s="1"/>
      <c r="Z687" s="1"/>
    </row>
    <row r="688" spans="2:26" ht="17.25" hidden="1" customHeight="1">
      <c r="B688" s="1"/>
      <c r="L688" s="1"/>
      <c r="M688" s="1"/>
      <c r="Z688" s="1"/>
    </row>
    <row r="689" spans="2:26" ht="17.25" hidden="1" customHeight="1">
      <c r="B689" s="1"/>
      <c r="L689" s="1"/>
      <c r="M689" s="1"/>
      <c r="Z689" s="1"/>
    </row>
    <row r="690" spans="2:26" ht="17.25" hidden="1" customHeight="1">
      <c r="B690" s="1"/>
      <c r="L690" s="1"/>
      <c r="M690" s="1"/>
      <c r="Z690" s="1"/>
    </row>
    <row r="691" spans="2:26" ht="17.25" hidden="1" customHeight="1">
      <c r="B691" s="1"/>
      <c r="L691" s="1"/>
      <c r="M691" s="1"/>
      <c r="Z691" s="1"/>
    </row>
    <row r="692" spans="2:26" ht="17.25" hidden="1" customHeight="1">
      <c r="B692" s="1"/>
      <c r="L692" s="1"/>
      <c r="M692" s="1"/>
      <c r="Z692" s="1"/>
    </row>
    <row r="693" spans="2:26" ht="17.25" hidden="1" customHeight="1">
      <c r="B693" s="1"/>
      <c r="L693" s="1"/>
      <c r="M693" s="1"/>
      <c r="Z693" s="1"/>
    </row>
    <row r="694" spans="2:26" ht="17.25" hidden="1" customHeight="1">
      <c r="B694" s="1"/>
      <c r="L694" s="1"/>
      <c r="M694" s="1"/>
      <c r="Z694" s="1"/>
    </row>
    <row r="695" spans="2:26" ht="17.25" hidden="1" customHeight="1">
      <c r="B695" s="1"/>
      <c r="L695" s="1"/>
      <c r="M695" s="1"/>
      <c r="Z695" s="1"/>
    </row>
    <row r="696" spans="2:26" ht="17.25" hidden="1" customHeight="1">
      <c r="B696" s="1"/>
      <c r="L696" s="1"/>
      <c r="M696" s="1"/>
      <c r="Z696" s="1"/>
    </row>
    <row r="697" spans="2:26" ht="17.25" hidden="1" customHeight="1">
      <c r="B697" s="1"/>
      <c r="L697" s="1"/>
      <c r="M697" s="1"/>
      <c r="Z697" s="1"/>
    </row>
    <row r="698" spans="2:26" ht="17.25" hidden="1" customHeight="1">
      <c r="B698" s="1"/>
      <c r="L698" s="1"/>
      <c r="M698" s="1"/>
      <c r="Z698" s="1"/>
    </row>
    <row r="699" spans="2:26" ht="17.25" hidden="1" customHeight="1">
      <c r="B699" s="1"/>
      <c r="L699" s="1"/>
      <c r="M699" s="1"/>
      <c r="Z699" s="1"/>
    </row>
    <row r="700" spans="2:26" ht="17.25" hidden="1" customHeight="1">
      <c r="B700" s="1"/>
      <c r="L700" s="1"/>
      <c r="M700" s="1"/>
      <c r="Z700" s="1"/>
    </row>
    <row r="701" spans="2:26" ht="17.25" hidden="1" customHeight="1">
      <c r="B701" s="1"/>
      <c r="L701" s="1"/>
      <c r="M701" s="1"/>
      <c r="Z701" s="1"/>
    </row>
    <row r="702" spans="2:26" ht="17.25" hidden="1" customHeight="1">
      <c r="B702" s="1"/>
      <c r="L702" s="1"/>
      <c r="M702" s="1"/>
      <c r="Z702" s="1"/>
    </row>
    <row r="703" spans="2:26" ht="17.25" hidden="1" customHeight="1">
      <c r="B703" s="1"/>
      <c r="L703" s="1"/>
      <c r="M703" s="1"/>
      <c r="Z703" s="1"/>
    </row>
    <row r="704" spans="2:26" ht="17.25" hidden="1" customHeight="1">
      <c r="B704" s="1"/>
      <c r="L704" s="1"/>
      <c r="M704" s="1"/>
      <c r="Z704" s="1"/>
    </row>
    <row r="705" spans="2:26" ht="17.25" hidden="1" customHeight="1">
      <c r="B705" s="1"/>
      <c r="L705" s="1"/>
      <c r="M705" s="1"/>
      <c r="Z705" s="1"/>
    </row>
    <row r="706" spans="2:26" ht="17.25" hidden="1" customHeight="1">
      <c r="B706" s="1"/>
      <c r="L706" s="1"/>
      <c r="M706" s="1"/>
      <c r="Z706" s="1"/>
    </row>
    <row r="707" spans="2:26" ht="17.25" hidden="1" customHeight="1">
      <c r="B707" s="1"/>
      <c r="L707" s="1"/>
      <c r="M707" s="1"/>
      <c r="Z707" s="1"/>
    </row>
    <row r="708" spans="2:26" ht="17.25" hidden="1" customHeight="1">
      <c r="B708" s="1"/>
      <c r="L708" s="1"/>
      <c r="M708" s="1"/>
      <c r="Z708" s="1"/>
    </row>
    <row r="709" spans="2:26" ht="17.25" hidden="1" customHeight="1">
      <c r="B709" s="1"/>
      <c r="L709" s="1"/>
      <c r="M709" s="1"/>
      <c r="Z709" s="1"/>
    </row>
    <row r="710" spans="2:26" ht="17.25" hidden="1" customHeight="1">
      <c r="B710" s="1"/>
      <c r="L710" s="1"/>
      <c r="M710" s="1"/>
      <c r="Z710" s="1"/>
    </row>
    <row r="711" spans="2:26" ht="17.25" hidden="1" customHeight="1">
      <c r="B711" s="1"/>
      <c r="L711" s="1"/>
      <c r="M711" s="1"/>
      <c r="Z711" s="1"/>
    </row>
    <row r="712" spans="2:26" ht="17.25" hidden="1" customHeight="1">
      <c r="B712" s="1"/>
      <c r="L712" s="1"/>
      <c r="M712" s="1"/>
      <c r="Z712" s="1"/>
    </row>
    <row r="713" spans="2:26" ht="17.25" hidden="1" customHeight="1">
      <c r="B713" s="1"/>
      <c r="L713" s="1"/>
      <c r="M713" s="1"/>
      <c r="Z713" s="1"/>
    </row>
    <row r="714" spans="2:26" ht="17.25" hidden="1" customHeight="1">
      <c r="B714" s="1"/>
      <c r="L714" s="1"/>
      <c r="M714" s="1"/>
      <c r="Z714" s="1"/>
    </row>
    <row r="715" spans="2:26" ht="17.25" hidden="1" customHeight="1">
      <c r="B715" s="1"/>
      <c r="L715" s="1"/>
      <c r="M715" s="1"/>
      <c r="Z715" s="1"/>
    </row>
    <row r="716" spans="2:26" ht="17.25" hidden="1" customHeight="1">
      <c r="B716" s="1"/>
      <c r="L716" s="1"/>
      <c r="M716" s="1"/>
      <c r="Z716" s="1"/>
    </row>
    <row r="717" spans="2:26" ht="17.25" hidden="1" customHeight="1">
      <c r="B717" s="1"/>
      <c r="L717" s="1"/>
      <c r="M717" s="1"/>
      <c r="Z717" s="1"/>
    </row>
    <row r="718" spans="2:26" ht="17.25" hidden="1" customHeight="1">
      <c r="B718" s="1"/>
      <c r="L718" s="1"/>
      <c r="M718" s="1"/>
      <c r="Z718" s="1"/>
    </row>
    <row r="719" spans="2:26" ht="17.25" hidden="1" customHeight="1">
      <c r="B719" s="1"/>
      <c r="L719" s="1"/>
      <c r="M719" s="1"/>
      <c r="Z719" s="1"/>
    </row>
    <row r="720" spans="2:26" ht="17.25" hidden="1" customHeight="1">
      <c r="B720" s="1"/>
      <c r="L720" s="1"/>
      <c r="M720" s="1"/>
      <c r="Z720" s="1"/>
    </row>
    <row r="721" spans="2:26" ht="17.25" hidden="1" customHeight="1">
      <c r="B721" s="1"/>
      <c r="L721" s="1"/>
      <c r="M721" s="1"/>
      <c r="Z721" s="1"/>
    </row>
    <row r="722" spans="2:26" ht="17.25" hidden="1" customHeight="1">
      <c r="B722" s="1"/>
      <c r="L722" s="1"/>
      <c r="M722" s="1"/>
      <c r="Z722" s="1"/>
    </row>
    <row r="723" spans="2:26" ht="17.25" hidden="1" customHeight="1">
      <c r="B723" s="1"/>
      <c r="L723" s="1"/>
      <c r="M723" s="1"/>
      <c r="Z723" s="1"/>
    </row>
    <row r="724" spans="2:26" ht="17.25" hidden="1" customHeight="1">
      <c r="B724" s="1"/>
      <c r="L724" s="1"/>
      <c r="M724" s="1"/>
      <c r="Z724" s="1"/>
    </row>
    <row r="725" spans="2:26" ht="17.25" hidden="1" customHeight="1">
      <c r="B725" s="1"/>
      <c r="L725" s="1"/>
      <c r="M725" s="1"/>
      <c r="Z725" s="1"/>
    </row>
    <row r="726" spans="2:26" ht="17.25" hidden="1" customHeight="1">
      <c r="B726" s="1"/>
      <c r="L726" s="1"/>
      <c r="M726" s="1"/>
      <c r="Z726" s="1"/>
    </row>
    <row r="727" spans="2:26" ht="17.25" hidden="1" customHeight="1">
      <c r="B727" s="1"/>
      <c r="L727" s="1"/>
      <c r="M727" s="1"/>
      <c r="Z727" s="1"/>
    </row>
    <row r="728" spans="2:26" ht="17.25" hidden="1" customHeight="1">
      <c r="B728" s="1"/>
      <c r="L728" s="1"/>
      <c r="M728" s="1"/>
      <c r="Z728" s="1"/>
    </row>
    <row r="729" spans="2:26" ht="17.25" hidden="1" customHeight="1">
      <c r="B729" s="1"/>
      <c r="L729" s="1"/>
      <c r="M729" s="1"/>
      <c r="Z729" s="1"/>
    </row>
    <row r="730" spans="2:26" ht="17.25" hidden="1" customHeight="1">
      <c r="B730" s="1"/>
      <c r="L730" s="1"/>
      <c r="M730" s="1"/>
      <c r="Z730" s="1"/>
    </row>
    <row r="731" spans="2:26" ht="17.25" hidden="1" customHeight="1">
      <c r="B731" s="1"/>
      <c r="L731" s="1"/>
      <c r="M731" s="1"/>
      <c r="Z731" s="1"/>
    </row>
    <row r="732" spans="2:26" ht="17.25" hidden="1" customHeight="1">
      <c r="B732" s="1"/>
      <c r="L732" s="1"/>
      <c r="M732" s="1"/>
      <c r="Z732" s="1"/>
    </row>
    <row r="733" spans="2:26" ht="17.25" hidden="1" customHeight="1">
      <c r="B733" s="1"/>
      <c r="L733" s="1"/>
      <c r="M733" s="1"/>
      <c r="Z733" s="1"/>
    </row>
    <row r="734" spans="2:26" ht="17.25" hidden="1" customHeight="1">
      <c r="B734" s="1"/>
      <c r="L734" s="1"/>
      <c r="M734" s="1"/>
      <c r="Z734" s="1"/>
    </row>
    <row r="735" spans="2:26" ht="17.25" hidden="1" customHeight="1">
      <c r="B735" s="1"/>
      <c r="L735" s="1"/>
      <c r="M735" s="1"/>
      <c r="Z735" s="1"/>
    </row>
    <row r="736" spans="2:26" ht="17.25" hidden="1" customHeight="1">
      <c r="B736" s="1"/>
      <c r="L736" s="1"/>
      <c r="M736" s="1"/>
      <c r="Z736" s="1"/>
    </row>
    <row r="737" spans="2:26" ht="17.25" hidden="1" customHeight="1">
      <c r="B737" s="1"/>
      <c r="L737" s="1"/>
      <c r="M737" s="1"/>
      <c r="Z737" s="1"/>
    </row>
    <row r="738" spans="2:26" ht="17.25" hidden="1" customHeight="1">
      <c r="B738" s="1"/>
      <c r="L738" s="1"/>
      <c r="M738" s="1"/>
      <c r="Z738" s="1"/>
    </row>
    <row r="739" spans="2:26" ht="17.25" hidden="1" customHeight="1">
      <c r="B739" s="1"/>
      <c r="L739" s="1"/>
      <c r="M739" s="1"/>
      <c r="Z739" s="1"/>
    </row>
    <row r="740" spans="2:26" ht="17.25" hidden="1" customHeight="1">
      <c r="B740" s="1"/>
      <c r="L740" s="1"/>
      <c r="M740" s="1"/>
      <c r="Z740" s="1"/>
    </row>
    <row r="741" spans="2:26" ht="17.25" hidden="1" customHeight="1">
      <c r="B741" s="1"/>
      <c r="L741" s="1"/>
      <c r="M741" s="1"/>
      <c r="Z741" s="1"/>
    </row>
    <row r="742" spans="2:26" ht="17.25" hidden="1" customHeight="1">
      <c r="B742" s="1"/>
      <c r="L742" s="1"/>
      <c r="M742" s="1"/>
      <c r="Z742" s="1"/>
    </row>
    <row r="743" spans="2:26" ht="17.25" hidden="1" customHeight="1">
      <c r="B743" s="1"/>
      <c r="L743" s="1"/>
      <c r="M743" s="1"/>
      <c r="Z743" s="1"/>
    </row>
    <row r="744" spans="2:26" ht="17.25" hidden="1" customHeight="1">
      <c r="B744" s="1"/>
      <c r="L744" s="1"/>
      <c r="M744" s="1"/>
      <c r="Z744" s="1"/>
    </row>
    <row r="745" spans="2:26" ht="17.25" hidden="1" customHeight="1">
      <c r="B745" s="1"/>
      <c r="L745" s="1"/>
      <c r="M745" s="1"/>
      <c r="Z745" s="1"/>
    </row>
    <row r="746" spans="2:26" ht="17.25" hidden="1" customHeight="1">
      <c r="B746" s="1"/>
      <c r="L746" s="1"/>
      <c r="M746" s="1"/>
      <c r="Z746" s="1"/>
    </row>
    <row r="747" spans="2:26" ht="17.25" hidden="1" customHeight="1">
      <c r="B747" s="1"/>
      <c r="L747" s="1"/>
      <c r="M747" s="1"/>
      <c r="Z747" s="1"/>
    </row>
    <row r="748" spans="2:26" ht="17.25" hidden="1" customHeight="1">
      <c r="B748" s="1"/>
      <c r="L748" s="1"/>
      <c r="M748" s="1"/>
      <c r="Z748" s="1"/>
    </row>
    <row r="749" spans="2:26" ht="17.25" hidden="1" customHeight="1">
      <c r="B749" s="1"/>
      <c r="L749" s="1"/>
      <c r="M749" s="1"/>
      <c r="Z749" s="1"/>
    </row>
    <row r="750" spans="2:26" ht="17.25" hidden="1" customHeight="1">
      <c r="B750" s="1"/>
      <c r="L750" s="1"/>
      <c r="M750" s="1"/>
      <c r="Z750" s="1"/>
    </row>
    <row r="751" spans="2:26" ht="17.25" hidden="1" customHeight="1">
      <c r="B751" s="1"/>
      <c r="L751" s="1"/>
      <c r="M751" s="1"/>
      <c r="Z751" s="1"/>
    </row>
    <row r="752" spans="2:26" ht="17.25" hidden="1" customHeight="1">
      <c r="B752" s="1"/>
      <c r="L752" s="1"/>
      <c r="M752" s="1"/>
      <c r="Z752" s="1"/>
    </row>
    <row r="753" spans="2:26" ht="17.25" hidden="1" customHeight="1">
      <c r="B753" s="1"/>
      <c r="L753" s="1"/>
      <c r="M753" s="1"/>
      <c r="Z753" s="1"/>
    </row>
    <row r="754" spans="2:26" ht="17.25" hidden="1" customHeight="1">
      <c r="B754" s="1"/>
      <c r="L754" s="1"/>
      <c r="M754" s="1"/>
      <c r="Z754" s="1"/>
    </row>
    <row r="755" spans="2:26" ht="17.25" hidden="1" customHeight="1">
      <c r="B755" s="1"/>
      <c r="L755" s="1"/>
      <c r="M755" s="1"/>
      <c r="Z755" s="1"/>
    </row>
    <row r="756" spans="2:26" ht="17.25" hidden="1" customHeight="1">
      <c r="B756" s="1"/>
      <c r="L756" s="1"/>
      <c r="M756" s="1"/>
      <c r="Z756" s="1"/>
    </row>
    <row r="757" spans="2:26" ht="17.25" hidden="1" customHeight="1">
      <c r="B757" s="1"/>
      <c r="L757" s="1"/>
      <c r="M757" s="1"/>
      <c r="Z757" s="1"/>
    </row>
    <row r="758" spans="2:26" ht="17.25" hidden="1" customHeight="1">
      <c r="B758" s="1"/>
      <c r="L758" s="1"/>
      <c r="M758" s="1"/>
      <c r="Z758" s="1"/>
    </row>
    <row r="759" spans="2:26" ht="17.25" hidden="1" customHeight="1">
      <c r="B759" s="1"/>
      <c r="L759" s="1"/>
      <c r="M759" s="1"/>
      <c r="Z759" s="1"/>
    </row>
    <row r="760" spans="2:26" ht="17.25" hidden="1" customHeight="1">
      <c r="B760" s="1"/>
      <c r="L760" s="1"/>
      <c r="M760" s="1"/>
      <c r="Z760" s="1"/>
    </row>
    <row r="761" spans="2:26" ht="17.25" hidden="1" customHeight="1">
      <c r="B761" s="1"/>
      <c r="L761" s="1"/>
      <c r="M761" s="1"/>
      <c r="Z761" s="1"/>
    </row>
    <row r="762" spans="2:26" ht="17.25" hidden="1" customHeight="1">
      <c r="B762" s="1"/>
      <c r="L762" s="1"/>
      <c r="M762" s="1"/>
      <c r="Z762" s="1"/>
    </row>
    <row r="763" spans="2:26" ht="17.25" hidden="1" customHeight="1">
      <c r="B763" s="1"/>
      <c r="L763" s="1"/>
      <c r="M763" s="1"/>
      <c r="Z763" s="1"/>
    </row>
    <row r="764" spans="2:26" ht="17.25" hidden="1" customHeight="1">
      <c r="B764" s="1"/>
      <c r="L764" s="1"/>
      <c r="M764" s="1"/>
      <c r="Z764" s="1"/>
    </row>
    <row r="765" spans="2:26" ht="17.25" hidden="1" customHeight="1">
      <c r="B765" s="1"/>
      <c r="L765" s="1"/>
      <c r="M765" s="1"/>
      <c r="Z765" s="1"/>
    </row>
    <row r="766" spans="2:26" ht="17.25" hidden="1" customHeight="1">
      <c r="B766" s="1"/>
      <c r="L766" s="1"/>
      <c r="M766" s="1"/>
      <c r="Z766" s="1"/>
    </row>
    <row r="767" spans="2:26" ht="17.25" hidden="1" customHeight="1">
      <c r="B767" s="1"/>
      <c r="L767" s="1"/>
      <c r="M767" s="1"/>
      <c r="Z767" s="1"/>
    </row>
    <row r="768" spans="2:26" ht="17.25" hidden="1" customHeight="1">
      <c r="B768" s="1"/>
      <c r="L768" s="1"/>
      <c r="M768" s="1"/>
      <c r="Z768" s="1"/>
    </row>
    <row r="769" spans="2:26" ht="17.25" hidden="1" customHeight="1">
      <c r="B769" s="1"/>
      <c r="L769" s="1"/>
      <c r="M769" s="1"/>
      <c r="Z769" s="1"/>
    </row>
    <row r="770" spans="2:26" ht="17.25" hidden="1" customHeight="1">
      <c r="B770" s="1"/>
      <c r="L770" s="1"/>
      <c r="M770" s="1"/>
      <c r="Z770" s="1"/>
    </row>
    <row r="771" spans="2:26" ht="17.25" hidden="1" customHeight="1">
      <c r="B771" s="1"/>
      <c r="L771" s="1"/>
      <c r="M771" s="1"/>
      <c r="Z771" s="1"/>
    </row>
    <row r="772" spans="2:26" ht="17.25" hidden="1" customHeight="1">
      <c r="B772" s="1"/>
      <c r="L772" s="1"/>
      <c r="M772" s="1"/>
      <c r="Z772" s="1"/>
    </row>
    <row r="773" spans="2:26" ht="17.25" hidden="1" customHeight="1">
      <c r="B773" s="1"/>
      <c r="L773" s="1"/>
      <c r="M773" s="1"/>
      <c r="Z773" s="1"/>
    </row>
    <row r="774" spans="2:26" ht="17.25" hidden="1" customHeight="1">
      <c r="B774" s="1"/>
      <c r="L774" s="1"/>
      <c r="M774" s="1"/>
      <c r="Z774" s="1"/>
    </row>
    <row r="775" spans="2:26" ht="17.25" hidden="1" customHeight="1">
      <c r="B775" s="1"/>
      <c r="L775" s="1"/>
      <c r="M775" s="1"/>
      <c r="Z775" s="1"/>
    </row>
    <row r="776" spans="2:26" ht="17.25" hidden="1" customHeight="1">
      <c r="B776" s="1"/>
      <c r="L776" s="1"/>
      <c r="M776" s="1"/>
      <c r="Z776" s="1"/>
    </row>
    <row r="777" spans="2:26" ht="17.25" hidden="1" customHeight="1">
      <c r="B777" s="1"/>
      <c r="L777" s="1"/>
      <c r="M777" s="1"/>
      <c r="Z777" s="1"/>
    </row>
    <row r="778" spans="2:26" ht="17.25" hidden="1" customHeight="1">
      <c r="B778" s="1"/>
      <c r="L778" s="1"/>
      <c r="M778" s="1"/>
      <c r="Z778" s="1"/>
    </row>
    <row r="779" spans="2:26" ht="17.25" hidden="1" customHeight="1">
      <c r="B779" s="1"/>
      <c r="L779" s="1"/>
      <c r="M779" s="1"/>
      <c r="Z779" s="1"/>
    </row>
    <row r="780" spans="2:26" ht="17.25" hidden="1" customHeight="1">
      <c r="B780" s="1"/>
      <c r="L780" s="1"/>
      <c r="M780" s="1"/>
      <c r="Z780" s="1"/>
    </row>
    <row r="781" spans="2:26" ht="17.25" hidden="1" customHeight="1">
      <c r="B781" s="1"/>
      <c r="L781" s="1"/>
      <c r="M781" s="1"/>
      <c r="Z781" s="1"/>
    </row>
    <row r="782" spans="2:26" ht="17.25" hidden="1" customHeight="1">
      <c r="B782" s="1"/>
      <c r="L782" s="1"/>
      <c r="M782" s="1"/>
      <c r="Z782" s="1"/>
    </row>
    <row r="783" spans="2:26" ht="17.25" hidden="1" customHeight="1">
      <c r="B783" s="1"/>
      <c r="L783" s="1"/>
      <c r="M783" s="1"/>
      <c r="Z783" s="1"/>
    </row>
    <row r="784" spans="2:26" ht="17.25" hidden="1" customHeight="1">
      <c r="B784" s="1"/>
      <c r="L784" s="1"/>
      <c r="M784" s="1"/>
      <c r="Z784" s="1"/>
    </row>
    <row r="785" spans="2:26" ht="17.25" hidden="1" customHeight="1">
      <c r="B785" s="1"/>
      <c r="L785" s="1"/>
      <c r="M785" s="1"/>
      <c r="Z785" s="1"/>
    </row>
    <row r="786" spans="2:26" ht="17.25" hidden="1" customHeight="1">
      <c r="B786" s="1"/>
      <c r="L786" s="1"/>
      <c r="M786" s="1"/>
      <c r="Z786" s="1"/>
    </row>
    <row r="787" spans="2:26" ht="17.25" hidden="1" customHeight="1">
      <c r="B787" s="1"/>
      <c r="L787" s="1"/>
      <c r="M787" s="1"/>
      <c r="Z787" s="1"/>
    </row>
    <row r="788" spans="2:26" ht="17.25" hidden="1" customHeight="1">
      <c r="B788" s="1"/>
      <c r="L788" s="1"/>
      <c r="M788" s="1"/>
      <c r="Z788" s="1"/>
    </row>
    <row r="789" spans="2:26" ht="17.25" hidden="1" customHeight="1">
      <c r="B789" s="1"/>
      <c r="L789" s="1"/>
      <c r="M789" s="1"/>
      <c r="Z789" s="1"/>
    </row>
    <row r="790" spans="2:26" ht="17.25" hidden="1" customHeight="1">
      <c r="B790" s="1"/>
      <c r="L790" s="1"/>
      <c r="M790" s="1"/>
      <c r="Z790" s="1"/>
    </row>
    <row r="791" spans="2:26" ht="17.25" hidden="1" customHeight="1">
      <c r="B791" s="1"/>
      <c r="L791" s="1"/>
      <c r="M791" s="1"/>
      <c r="Z791" s="1"/>
    </row>
    <row r="792" spans="2:26" ht="17.25" hidden="1" customHeight="1">
      <c r="B792" s="1"/>
      <c r="L792" s="1"/>
      <c r="M792" s="1"/>
      <c r="Z792" s="1"/>
    </row>
    <row r="793" spans="2:26" ht="17.25" hidden="1" customHeight="1">
      <c r="B793" s="1"/>
      <c r="L793" s="1"/>
      <c r="M793" s="1"/>
      <c r="Z793" s="1"/>
    </row>
    <row r="794" spans="2:26" ht="17.25" hidden="1" customHeight="1">
      <c r="B794" s="1"/>
      <c r="L794" s="1"/>
      <c r="M794" s="1"/>
      <c r="Z794" s="1"/>
    </row>
    <row r="795" spans="2:26" ht="17.25" hidden="1" customHeight="1">
      <c r="B795" s="1"/>
      <c r="L795" s="1"/>
      <c r="M795" s="1"/>
      <c r="Z795" s="1"/>
    </row>
    <row r="796" spans="2:26" ht="17.25" hidden="1" customHeight="1">
      <c r="B796" s="1"/>
      <c r="L796" s="1"/>
      <c r="M796" s="1"/>
      <c r="Z796" s="1"/>
    </row>
    <row r="797" spans="2:26" ht="17.25" hidden="1" customHeight="1">
      <c r="B797" s="1"/>
      <c r="L797" s="1"/>
      <c r="M797" s="1"/>
      <c r="Z797" s="1"/>
    </row>
    <row r="798" spans="2:26" ht="17.25" hidden="1" customHeight="1">
      <c r="B798" s="1"/>
      <c r="L798" s="1"/>
      <c r="M798" s="1"/>
      <c r="Z798" s="1"/>
    </row>
    <row r="799" spans="2:26" ht="17.25" hidden="1" customHeight="1">
      <c r="B799" s="1"/>
      <c r="L799" s="1"/>
      <c r="M799" s="1"/>
      <c r="Z799" s="1"/>
    </row>
    <row r="800" spans="2:26" ht="17.25" hidden="1" customHeight="1">
      <c r="B800" s="1"/>
      <c r="L800" s="1"/>
      <c r="M800" s="1"/>
      <c r="Z800" s="1"/>
    </row>
    <row r="801" spans="2:26" ht="17.25" hidden="1" customHeight="1">
      <c r="B801" s="1"/>
      <c r="L801" s="1"/>
      <c r="M801" s="1"/>
      <c r="Z801" s="1"/>
    </row>
    <row r="802" spans="2:26" ht="17.25" hidden="1" customHeight="1">
      <c r="B802" s="1"/>
      <c r="L802" s="1"/>
      <c r="M802" s="1"/>
      <c r="Z802" s="1"/>
    </row>
    <row r="803" spans="2:26" ht="17.25" hidden="1" customHeight="1">
      <c r="B803" s="1"/>
      <c r="L803" s="1"/>
      <c r="M803" s="1"/>
      <c r="Z803" s="1"/>
    </row>
    <row r="804" spans="2:26" ht="17.25" hidden="1" customHeight="1">
      <c r="B804" s="1"/>
      <c r="L804" s="1"/>
      <c r="M804" s="1"/>
      <c r="Z804" s="1"/>
    </row>
    <row r="805" spans="2:26" ht="17.25" hidden="1" customHeight="1">
      <c r="B805" s="1"/>
      <c r="L805" s="1"/>
      <c r="M805" s="1"/>
      <c r="Z805" s="1"/>
    </row>
    <row r="806" spans="2:26" ht="17.25" hidden="1" customHeight="1">
      <c r="B806" s="1"/>
      <c r="L806" s="1"/>
      <c r="M806" s="1"/>
      <c r="Z806" s="1"/>
    </row>
    <row r="807" spans="2:26" ht="17.25" hidden="1" customHeight="1">
      <c r="B807" s="1"/>
      <c r="L807" s="1"/>
      <c r="M807" s="1"/>
      <c r="Z807" s="1"/>
    </row>
    <row r="808" spans="2:26" ht="17.25" hidden="1" customHeight="1">
      <c r="B808" s="1"/>
      <c r="L808" s="1"/>
      <c r="M808" s="1"/>
      <c r="Z808" s="1"/>
    </row>
    <row r="809" spans="2:26" ht="17.25" hidden="1" customHeight="1">
      <c r="B809" s="1"/>
      <c r="L809" s="1"/>
      <c r="M809" s="1"/>
      <c r="Z809" s="1"/>
    </row>
    <row r="810" spans="2:26" ht="17.25" hidden="1" customHeight="1">
      <c r="B810" s="1"/>
      <c r="L810" s="1"/>
      <c r="M810" s="1"/>
      <c r="Z810" s="1"/>
    </row>
    <row r="811" spans="2:26" ht="17.25" hidden="1" customHeight="1">
      <c r="B811" s="1"/>
      <c r="L811" s="1"/>
      <c r="M811" s="1"/>
      <c r="Z811" s="1"/>
    </row>
    <row r="812" spans="2:26" ht="17.25" hidden="1" customHeight="1">
      <c r="B812" s="1"/>
      <c r="L812" s="1"/>
      <c r="M812" s="1"/>
      <c r="Z812" s="1"/>
    </row>
    <row r="813" spans="2:26" ht="17.25" hidden="1" customHeight="1">
      <c r="B813" s="1"/>
      <c r="L813" s="1"/>
      <c r="M813" s="1"/>
      <c r="Z813" s="1"/>
    </row>
    <row r="814" spans="2:26" ht="17.25" hidden="1" customHeight="1">
      <c r="B814" s="1"/>
      <c r="L814" s="1"/>
      <c r="M814" s="1"/>
      <c r="Z814" s="1"/>
    </row>
    <row r="815" spans="2:26" ht="17.25" hidden="1" customHeight="1">
      <c r="B815" s="1"/>
      <c r="L815" s="1"/>
      <c r="M815" s="1"/>
      <c r="Z815" s="1"/>
    </row>
    <row r="816" spans="2:26" ht="17.25" hidden="1" customHeight="1">
      <c r="B816" s="1"/>
      <c r="L816" s="1"/>
      <c r="M816" s="1"/>
      <c r="Z816" s="1"/>
    </row>
    <row r="817" spans="2:26" ht="17.25" hidden="1" customHeight="1">
      <c r="B817" s="1"/>
      <c r="L817" s="1"/>
      <c r="M817" s="1"/>
      <c r="Z817" s="1"/>
    </row>
    <row r="818" spans="2:26" ht="17.25" hidden="1" customHeight="1">
      <c r="B818" s="1"/>
      <c r="L818" s="1"/>
      <c r="M818" s="1"/>
      <c r="Z818" s="1"/>
    </row>
    <row r="819" spans="2:26" ht="17.25" hidden="1" customHeight="1">
      <c r="B819" s="1"/>
      <c r="L819" s="1"/>
      <c r="M819" s="1"/>
      <c r="Z819" s="1"/>
    </row>
    <row r="820" spans="2:26" ht="17.25" hidden="1" customHeight="1">
      <c r="B820" s="1"/>
      <c r="L820" s="1"/>
      <c r="M820" s="1"/>
      <c r="Z820" s="1"/>
    </row>
    <row r="821" spans="2:26" ht="17.25" hidden="1" customHeight="1">
      <c r="B821" s="1"/>
      <c r="L821" s="1"/>
      <c r="M821" s="1"/>
      <c r="Z821" s="1"/>
    </row>
    <row r="822" spans="2:26" ht="17.25" hidden="1" customHeight="1">
      <c r="B822" s="1"/>
      <c r="L822" s="1"/>
      <c r="M822" s="1"/>
      <c r="Z822" s="1"/>
    </row>
    <row r="823" spans="2:26" ht="17.25" hidden="1" customHeight="1">
      <c r="B823" s="1"/>
      <c r="L823" s="1"/>
      <c r="M823" s="1"/>
      <c r="Z823" s="1"/>
    </row>
    <row r="824" spans="2:26" ht="17.25" hidden="1" customHeight="1">
      <c r="B824" s="1"/>
      <c r="L824" s="1"/>
      <c r="M824" s="1"/>
      <c r="Z824" s="1"/>
    </row>
    <row r="825" spans="2:26" ht="17.25" hidden="1" customHeight="1">
      <c r="B825" s="1"/>
      <c r="L825" s="1"/>
      <c r="M825" s="1"/>
      <c r="Z825" s="1"/>
    </row>
    <row r="826" spans="2:26" ht="17.25" hidden="1" customHeight="1">
      <c r="B826" s="1"/>
      <c r="L826" s="1"/>
      <c r="M826" s="1"/>
      <c r="Z826" s="1"/>
    </row>
    <row r="827" spans="2:26" ht="17.25" hidden="1" customHeight="1">
      <c r="B827" s="1"/>
      <c r="L827" s="1"/>
      <c r="M827" s="1"/>
      <c r="Z827" s="1"/>
    </row>
    <row r="828" spans="2:26" ht="17.25" hidden="1" customHeight="1">
      <c r="B828" s="1"/>
      <c r="L828" s="1"/>
      <c r="M828" s="1"/>
      <c r="Z828" s="1"/>
    </row>
    <row r="829" spans="2:26" ht="17.25" hidden="1" customHeight="1">
      <c r="B829" s="1"/>
      <c r="L829" s="1"/>
      <c r="M829" s="1"/>
      <c r="Z829" s="1"/>
    </row>
    <row r="830" spans="2:26" ht="17.25" hidden="1" customHeight="1">
      <c r="B830" s="1"/>
      <c r="L830" s="1"/>
      <c r="M830" s="1"/>
      <c r="Z830" s="1"/>
    </row>
    <row r="831" spans="2:26" ht="17.25" hidden="1" customHeight="1">
      <c r="B831" s="1"/>
      <c r="L831" s="1"/>
      <c r="M831" s="1"/>
      <c r="Z831" s="1"/>
    </row>
    <row r="832" spans="2:26" ht="17.25" hidden="1" customHeight="1">
      <c r="B832" s="1"/>
      <c r="L832" s="1"/>
      <c r="M832" s="1"/>
      <c r="Z832" s="1"/>
    </row>
    <row r="833" spans="2:26" ht="17.25" hidden="1" customHeight="1">
      <c r="B833" s="1"/>
      <c r="L833" s="1"/>
      <c r="M833" s="1"/>
      <c r="Z833" s="1"/>
    </row>
    <row r="834" spans="2:26" ht="17.25" hidden="1" customHeight="1">
      <c r="B834" s="1"/>
      <c r="L834" s="1"/>
      <c r="M834" s="1"/>
      <c r="Z834" s="1"/>
    </row>
    <row r="835" spans="2:26" ht="17.25" hidden="1" customHeight="1">
      <c r="B835" s="1"/>
      <c r="L835" s="1"/>
      <c r="M835" s="1"/>
      <c r="Z835" s="1"/>
    </row>
    <row r="836" spans="2:26" ht="17.25" hidden="1" customHeight="1">
      <c r="B836" s="1"/>
      <c r="L836" s="1"/>
      <c r="M836" s="1"/>
      <c r="Z836" s="1"/>
    </row>
    <row r="837" spans="2:26" ht="17.25" hidden="1" customHeight="1">
      <c r="B837" s="1"/>
      <c r="L837" s="1"/>
      <c r="M837" s="1"/>
      <c r="Z837" s="1"/>
    </row>
    <row r="838" spans="2:26" ht="17.25" hidden="1" customHeight="1">
      <c r="B838" s="1"/>
      <c r="L838" s="1"/>
      <c r="M838" s="1"/>
      <c r="Z838" s="1"/>
    </row>
    <row r="839" spans="2:26" ht="17.25" hidden="1" customHeight="1">
      <c r="B839" s="1"/>
      <c r="L839" s="1"/>
      <c r="M839" s="1"/>
      <c r="Z839" s="1"/>
    </row>
    <row r="840" spans="2:26" ht="17.25" hidden="1" customHeight="1">
      <c r="B840" s="1"/>
      <c r="L840" s="1"/>
      <c r="M840" s="1"/>
      <c r="Z840" s="1"/>
    </row>
    <row r="841" spans="2:26" ht="17.25" hidden="1" customHeight="1">
      <c r="B841" s="1"/>
      <c r="L841" s="1"/>
      <c r="M841" s="1"/>
      <c r="Z841" s="1"/>
    </row>
    <row r="842" spans="2:26" ht="17.25" hidden="1" customHeight="1">
      <c r="B842" s="1"/>
      <c r="L842" s="1"/>
      <c r="M842" s="1"/>
      <c r="Z842" s="1"/>
    </row>
    <row r="843" spans="2:26" ht="17.25" hidden="1" customHeight="1">
      <c r="B843" s="1"/>
      <c r="L843" s="1"/>
      <c r="M843" s="1"/>
      <c r="Z843" s="1"/>
    </row>
    <row r="844" spans="2:26" ht="17.25" hidden="1" customHeight="1">
      <c r="B844" s="1"/>
      <c r="L844" s="1"/>
      <c r="M844" s="1"/>
      <c r="Z844" s="1"/>
    </row>
    <row r="845" spans="2:26" ht="17.25" hidden="1" customHeight="1">
      <c r="B845" s="1"/>
      <c r="L845" s="1"/>
      <c r="M845" s="1"/>
      <c r="Z845" s="1"/>
    </row>
    <row r="846" spans="2:26" ht="17.25" hidden="1" customHeight="1">
      <c r="B846" s="1"/>
      <c r="L846" s="1"/>
      <c r="M846" s="1"/>
      <c r="Z846" s="1"/>
    </row>
    <row r="847" spans="2:26" ht="17.25" hidden="1" customHeight="1">
      <c r="B847" s="1"/>
      <c r="L847" s="1"/>
      <c r="M847" s="1"/>
      <c r="Z847" s="1"/>
    </row>
    <row r="848" spans="2:26" ht="17.25" hidden="1" customHeight="1">
      <c r="B848" s="1"/>
      <c r="L848" s="1"/>
      <c r="M848" s="1"/>
      <c r="Z848" s="1"/>
    </row>
    <row r="849" spans="2:26" ht="17.25" hidden="1" customHeight="1">
      <c r="B849" s="1"/>
      <c r="L849" s="1"/>
      <c r="M849" s="1"/>
      <c r="Z849" s="1"/>
    </row>
    <row r="850" spans="2:26" ht="17.25" hidden="1" customHeight="1">
      <c r="B850" s="1"/>
      <c r="L850" s="1"/>
      <c r="M850" s="1"/>
      <c r="Z850" s="1"/>
    </row>
    <row r="851" spans="2:26" ht="17.25" hidden="1" customHeight="1">
      <c r="B851" s="1"/>
      <c r="L851" s="1"/>
      <c r="M851" s="1"/>
      <c r="Z851" s="1"/>
    </row>
    <row r="852" spans="2:26" ht="17.25" hidden="1" customHeight="1">
      <c r="B852" s="1"/>
      <c r="L852" s="1"/>
      <c r="M852" s="1"/>
      <c r="Z852" s="1"/>
    </row>
    <row r="853" spans="2:26" ht="17.25" hidden="1" customHeight="1">
      <c r="B853" s="1"/>
      <c r="L853" s="1"/>
      <c r="M853" s="1"/>
      <c r="Z853" s="1"/>
    </row>
    <row r="854" spans="2:26" ht="17.25" hidden="1" customHeight="1">
      <c r="B854" s="1"/>
      <c r="L854" s="1"/>
      <c r="M854" s="1"/>
      <c r="Z854" s="1"/>
    </row>
    <row r="855" spans="2:26" ht="17.25" hidden="1" customHeight="1">
      <c r="B855" s="1"/>
      <c r="L855" s="1"/>
      <c r="M855" s="1"/>
      <c r="Z855" s="1"/>
    </row>
    <row r="856" spans="2:26" ht="17.25" hidden="1" customHeight="1">
      <c r="B856" s="1"/>
      <c r="L856" s="1"/>
      <c r="M856" s="1"/>
      <c r="Z856" s="1"/>
    </row>
    <row r="857" spans="2:26" ht="17.25" hidden="1" customHeight="1">
      <c r="B857" s="1"/>
      <c r="L857" s="1"/>
      <c r="M857" s="1"/>
      <c r="Z857" s="1"/>
    </row>
    <row r="858" spans="2:26" ht="17.25" hidden="1" customHeight="1">
      <c r="B858" s="1"/>
      <c r="L858" s="1"/>
      <c r="M858" s="1"/>
      <c r="Z858" s="1"/>
    </row>
    <row r="859" spans="2:26" ht="17.25" hidden="1" customHeight="1">
      <c r="B859" s="1"/>
      <c r="L859" s="1"/>
      <c r="M859" s="1"/>
      <c r="Z859" s="1"/>
    </row>
    <row r="860" spans="2:26" ht="17.25" hidden="1" customHeight="1">
      <c r="B860" s="1"/>
      <c r="L860" s="1"/>
      <c r="M860" s="1"/>
      <c r="Z860" s="1"/>
    </row>
    <row r="861" spans="2:26" ht="17.25" hidden="1" customHeight="1">
      <c r="B861" s="1"/>
      <c r="L861" s="1"/>
      <c r="M861" s="1"/>
      <c r="Z861" s="1"/>
    </row>
    <row r="862" spans="2:26" ht="17.25" hidden="1" customHeight="1">
      <c r="B862" s="1"/>
      <c r="L862" s="1"/>
      <c r="M862" s="1"/>
      <c r="Z862" s="1"/>
    </row>
    <row r="863" spans="2:26" ht="17.25" hidden="1" customHeight="1">
      <c r="B863" s="1"/>
      <c r="L863" s="1"/>
      <c r="M863" s="1"/>
      <c r="Z863" s="1"/>
    </row>
    <row r="864" spans="2:26" ht="17.25" hidden="1" customHeight="1">
      <c r="B864" s="1"/>
      <c r="L864" s="1"/>
      <c r="M864" s="1"/>
      <c r="Z864" s="1"/>
    </row>
    <row r="865" spans="2:26" ht="17.25" hidden="1" customHeight="1">
      <c r="B865" s="1"/>
      <c r="L865" s="1"/>
      <c r="M865" s="1"/>
      <c r="Z865" s="1"/>
    </row>
    <row r="866" spans="2:26" ht="17.25" hidden="1" customHeight="1">
      <c r="B866" s="1"/>
      <c r="L866" s="1"/>
      <c r="M866" s="1"/>
      <c r="Z866" s="1"/>
    </row>
    <row r="867" spans="2:26" ht="17.25" hidden="1" customHeight="1">
      <c r="B867" s="1"/>
      <c r="L867" s="1"/>
      <c r="M867" s="1"/>
      <c r="Z867" s="1"/>
    </row>
    <row r="868" spans="2:26" ht="17.25" hidden="1" customHeight="1">
      <c r="B868" s="1"/>
      <c r="L868" s="1"/>
      <c r="M868" s="1"/>
      <c r="Z868" s="1"/>
    </row>
    <row r="869" spans="2:26" ht="17.25" hidden="1" customHeight="1">
      <c r="B869" s="1"/>
      <c r="L869" s="1"/>
      <c r="M869" s="1"/>
      <c r="Z869" s="1"/>
    </row>
    <row r="870" spans="2:26" ht="17.25" hidden="1" customHeight="1">
      <c r="B870" s="1"/>
      <c r="L870" s="1"/>
      <c r="M870" s="1"/>
      <c r="Z870" s="1"/>
    </row>
    <row r="871" spans="2:26" ht="17.25" hidden="1" customHeight="1">
      <c r="B871" s="1"/>
      <c r="L871" s="1"/>
      <c r="M871" s="1"/>
      <c r="Z871" s="1"/>
    </row>
    <row r="872" spans="2:26" ht="17.25" hidden="1" customHeight="1">
      <c r="B872" s="1"/>
      <c r="L872" s="1"/>
      <c r="M872" s="1"/>
      <c r="Z872" s="1"/>
    </row>
    <row r="873" spans="2:26" ht="17.25" hidden="1" customHeight="1">
      <c r="B873" s="1"/>
      <c r="L873" s="1"/>
      <c r="M873" s="1"/>
      <c r="Z873" s="1"/>
    </row>
    <row r="874" spans="2:26" ht="17.25" hidden="1" customHeight="1">
      <c r="B874" s="1"/>
      <c r="L874" s="1"/>
      <c r="M874" s="1"/>
      <c r="Z874" s="1"/>
    </row>
    <row r="875" spans="2:26" ht="17.25" hidden="1" customHeight="1">
      <c r="B875" s="1"/>
      <c r="L875" s="1"/>
      <c r="M875" s="1"/>
      <c r="Z875" s="1"/>
    </row>
    <row r="876" spans="2:26" ht="17.25" hidden="1" customHeight="1">
      <c r="B876" s="1"/>
      <c r="L876" s="1"/>
      <c r="M876" s="1"/>
      <c r="Z876" s="1"/>
    </row>
    <row r="877" spans="2:26" ht="17.25" hidden="1" customHeight="1">
      <c r="B877" s="1"/>
      <c r="L877" s="1"/>
      <c r="M877" s="1"/>
      <c r="Z877" s="1"/>
    </row>
    <row r="878" spans="2:26" ht="17.25" hidden="1" customHeight="1">
      <c r="B878" s="1"/>
      <c r="L878" s="1"/>
      <c r="M878" s="1"/>
      <c r="Z878" s="1"/>
    </row>
    <row r="879" spans="2:26" ht="17.25" hidden="1" customHeight="1">
      <c r="B879" s="1"/>
      <c r="L879" s="1"/>
      <c r="M879" s="1"/>
      <c r="Z879" s="1"/>
    </row>
    <row r="880" spans="2:26" ht="17.25" hidden="1" customHeight="1">
      <c r="B880" s="1"/>
      <c r="L880" s="1"/>
      <c r="M880" s="1"/>
      <c r="Z880" s="1"/>
    </row>
    <row r="881" spans="2:26" ht="17.25" hidden="1" customHeight="1">
      <c r="B881" s="1"/>
      <c r="L881" s="1"/>
      <c r="M881" s="1"/>
      <c r="Z881" s="1"/>
    </row>
    <row r="882" spans="2:26" ht="17.25" hidden="1" customHeight="1">
      <c r="B882" s="1"/>
      <c r="L882" s="1"/>
      <c r="M882" s="1"/>
      <c r="Z882" s="1"/>
    </row>
    <row r="883" spans="2:26" ht="17.25" hidden="1" customHeight="1">
      <c r="B883" s="1"/>
      <c r="L883" s="1"/>
      <c r="M883" s="1"/>
      <c r="Z883" s="1"/>
    </row>
    <row r="884" spans="2:26" ht="17.25" hidden="1" customHeight="1">
      <c r="B884" s="1"/>
      <c r="L884" s="1"/>
      <c r="M884" s="1"/>
      <c r="Z884" s="1"/>
    </row>
    <row r="885" spans="2:26" ht="17.25" hidden="1" customHeight="1">
      <c r="B885" s="1"/>
      <c r="L885" s="1"/>
      <c r="M885" s="1"/>
      <c r="Z885" s="1"/>
    </row>
    <row r="886" spans="2:26" ht="17.25" hidden="1" customHeight="1">
      <c r="B886" s="1"/>
      <c r="L886" s="1"/>
      <c r="M886" s="1"/>
      <c r="Z886" s="1"/>
    </row>
    <row r="887" spans="2:26" ht="17.25" hidden="1" customHeight="1">
      <c r="B887" s="1"/>
      <c r="L887" s="1"/>
      <c r="M887" s="1"/>
      <c r="Z887" s="1"/>
    </row>
    <row r="888" spans="2:26" ht="17.25" hidden="1" customHeight="1">
      <c r="B888" s="1"/>
      <c r="L888" s="1"/>
      <c r="M888" s="1"/>
      <c r="Z888" s="1"/>
    </row>
    <row r="889" spans="2:26" ht="17.25" hidden="1" customHeight="1">
      <c r="B889" s="1"/>
      <c r="L889" s="1"/>
      <c r="M889" s="1"/>
      <c r="Z889" s="1"/>
    </row>
    <row r="890" spans="2:26" ht="17.25" hidden="1" customHeight="1">
      <c r="B890" s="1"/>
      <c r="L890" s="1"/>
      <c r="M890" s="1"/>
      <c r="Z890" s="1"/>
    </row>
    <row r="891" spans="2:26" ht="17.25" hidden="1" customHeight="1">
      <c r="B891" s="1"/>
      <c r="L891" s="1"/>
      <c r="M891" s="1"/>
      <c r="Z891" s="1"/>
    </row>
    <row r="892" spans="2:26" ht="17.25" hidden="1" customHeight="1">
      <c r="B892" s="1"/>
      <c r="L892" s="1"/>
      <c r="M892" s="1"/>
      <c r="Z892" s="1"/>
    </row>
    <row r="893" spans="2:26" ht="17.25" hidden="1" customHeight="1">
      <c r="B893" s="1"/>
      <c r="L893" s="1"/>
      <c r="M893" s="1"/>
      <c r="Z893" s="1"/>
    </row>
    <row r="894" spans="2:26" ht="17.25" hidden="1" customHeight="1">
      <c r="B894" s="1"/>
      <c r="L894" s="1"/>
      <c r="M894" s="1"/>
      <c r="Z894" s="1"/>
    </row>
    <row r="895" spans="2:26" ht="17.25" hidden="1" customHeight="1">
      <c r="B895" s="1"/>
      <c r="L895" s="1"/>
      <c r="M895" s="1"/>
      <c r="Z895" s="1"/>
    </row>
    <row r="896" spans="2:26" ht="17.25" hidden="1" customHeight="1">
      <c r="B896" s="1"/>
      <c r="L896" s="1"/>
      <c r="M896" s="1"/>
      <c r="Z896" s="1"/>
    </row>
    <row r="897" spans="2:26" ht="17.25" hidden="1" customHeight="1">
      <c r="B897" s="1"/>
      <c r="L897" s="1"/>
      <c r="M897" s="1"/>
      <c r="Z897" s="1"/>
    </row>
    <row r="898" spans="2:26" ht="17.25" hidden="1" customHeight="1">
      <c r="B898" s="1"/>
      <c r="L898" s="1"/>
      <c r="M898" s="1"/>
      <c r="Z898" s="1"/>
    </row>
    <row r="899" spans="2:26" ht="17.25" hidden="1" customHeight="1">
      <c r="B899" s="1"/>
      <c r="L899" s="1"/>
      <c r="M899" s="1"/>
      <c r="Z899" s="1"/>
    </row>
    <row r="900" spans="2:26" ht="17.25" hidden="1" customHeight="1">
      <c r="B900" s="1"/>
      <c r="L900" s="1"/>
      <c r="M900" s="1"/>
      <c r="Z900" s="1"/>
    </row>
    <row r="901" spans="2:26" ht="17.25" hidden="1" customHeight="1">
      <c r="B901" s="1"/>
      <c r="L901" s="1"/>
      <c r="M901" s="1"/>
      <c r="Z901" s="1"/>
    </row>
    <row r="902" spans="2:26" ht="17.25" hidden="1" customHeight="1">
      <c r="B902" s="1"/>
      <c r="L902" s="1"/>
      <c r="M902" s="1"/>
      <c r="Z902" s="1"/>
    </row>
    <row r="903" spans="2:26" ht="17.25" hidden="1" customHeight="1">
      <c r="B903" s="1"/>
      <c r="L903" s="1"/>
      <c r="M903" s="1"/>
      <c r="Z903" s="1"/>
    </row>
    <row r="904" spans="2:26" ht="17.25" hidden="1" customHeight="1">
      <c r="B904" s="1"/>
      <c r="L904" s="1"/>
      <c r="M904" s="1"/>
      <c r="Z904" s="1"/>
    </row>
    <row r="905" spans="2:26" ht="17.25" hidden="1" customHeight="1">
      <c r="B905" s="1"/>
      <c r="L905" s="1"/>
      <c r="M905" s="1"/>
      <c r="Z905" s="1"/>
    </row>
    <row r="906" spans="2:26" ht="17.25" hidden="1" customHeight="1">
      <c r="B906" s="1"/>
      <c r="L906" s="1"/>
      <c r="M906" s="1"/>
      <c r="Z906" s="1"/>
    </row>
    <row r="907" spans="2:26" ht="17.25" hidden="1" customHeight="1">
      <c r="B907" s="1"/>
      <c r="L907" s="1"/>
      <c r="M907" s="1"/>
      <c r="Z907" s="1"/>
    </row>
    <row r="908" spans="2:26" ht="17.25" hidden="1" customHeight="1">
      <c r="B908" s="1"/>
      <c r="L908" s="1"/>
      <c r="M908" s="1"/>
      <c r="Z908" s="1"/>
    </row>
    <row r="909" spans="2:26" ht="17.25" hidden="1" customHeight="1">
      <c r="B909" s="1"/>
      <c r="L909" s="1"/>
      <c r="M909" s="1"/>
      <c r="Z909" s="1"/>
    </row>
    <row r="910" spans="2:26" ht="17.25" hidden="1" customHeight="1">
      <c r="B910" s="1"/>
      <c r="L910" s="1"/>
      <c r="M910" s="1"/>
      <c r="Z910" s="1"/>
    </row>
    <row r="911" spans="2:26" ht="17.25" hidden="1" customHeight="1">
      <c r="B911" s="1"/>
      <c r="L911" s="1"/>
      <c r="M911" s="1"/>
      <c r="Z911" s="1"/>
    </row>
    <row r="912" spans="2:26" ht="17.25" hidden="1" customHeight="1">
      <c r="B912" s="1"/>
      <c r="L912" s="1"/>
      <c r="M912" s="1"/>
      <c r="Z912" s="1"/>
    </row>
    <row r="913" spans="2:26" ht="17.25" hidden="1" customHeight="1">
      <c r="B913" s="1"/>
      <c r="L913" s="1"/>
      <c r="M913" s="1"/>
      <c r="Z913" s="1"/>
    </row>
    <row r="914" spans="2:26" ht="17.25" hidden="1" customHeight="1">
      <c r="B914" s="1"/>
      <c r="L914" s="1"/>
      <c r="M914" s="1"/>
      <c r="Z914" s="1"/>
    </row>
    <row r="915" spans="2:26" ht="17.25" hidden="1" customHeight="1">
      <c r="B915" s="1"/>
      <c r="L915" s="1"/>
      <c r="M915" s="1"/>
      <c r="Z915" s="1"/>
    </row>
    <row r="916" spans="2:26" ht="17.25" hidden="1" customHeight="1">
      <c r="B916" s="1"/>
      <c r="L916" s="1"/>
      <c r="M916" s="1"/>
      <c r="Z916" s="1"/>
    </row>
    <row r="917" spans="2:26" ht="17.25" hidden="1" customHeight="1">
      <c r="B917" s="1"/>
      <c r="L917" s="1"/>
      <c r="M917" s="1"/>
      <c r="Z917" s="1"/>
    </row>
    <row r="918" spans="2:26" ht="17.25" hidden="1" customHeight="1">
      <c r="B918" s="1"/>
      <c r="L918" s="1"/>
      <c r="M918" s="1"/>
      <c r="Z918" s="1"/>
    </row>
    <row r="919" spans="2:26" ht="17.25" hidden="1" customHeight="1">
      <c r="B919" s="1"/>
      <c r="L919" s="1"/>
      <c r="M919" s="1"/>
      <c r="Z919" s="1"/>
    </row>
    <row r="920" spans="2:26" ht="17.25" hidden="1" customHeight="1">
      <c r="B920" s="1"/>
      <c r="L920" s="1"/>
      <c r="M920" s="1"/>
      <c r="Z920" s="1"/>
    </row>
    <row r="921" spans="2:26" ht="17.25" hidden="1" customHeight="1">
      <c r="B921" s="1"/>
      <c r="L921" s="1"/>
      <c r="M921" s="1"/>
      <c r="Z921" s="1"/>
    </row>
    <row r="922" spans="2:26" ht="17.25" hidden="1" customHeight="1">
      <c r="B922" s="1"/>
      <c r="L922" s="1"/>
      <c r="M922" s="1"/>
      <c r="Z922" s="1"/>
    </row>
    <row r="923" spans="2:26" ht="17.25" hidden="1" customHeight="1">
      <c r="B923" s="1"/>
      <c r="L923" s="1"/>
      <c r="M923" s="1"/>
      <c r="Z923" s="1"/>
    </row>
    <row r="924" spans="2:26" ht="17.25" hidden="1" customHeight="1">
      <c r="B924" s="1"/>
      <c r="L924" s="1"/>
      <c r="M924" s="1"/>
      <c r="Z924" s="1"/>
    </row>
    <row r="925" spans="2:26" ht="17.25" hidden="1" customHeight="1">
      <c r="B925" s="1"/>
      <c r="L925" s="1"/>
      <c r="M925" s="1"/>
      <c r="Z925" s="1"/>
    </row>
    <row r="926" spans="2:26" ht="17.25" hidden="1" customHeight="1">
      <c r="B926" s="1"/>
      <c r="L926" s="1"/>
      <c r="M926" s="1"/>
      <c r="Z926" s="1"/>
    </row>
    <row r="927" spans="2:26" ht="17.25" hidden="1" customHeight="1">
      <c r="B927" s="1"/>
      <c r="L927" s="1"/>
      <c r="M927" s="1"/>
      <c r="Z927" s="1"/>
    </row>
    <row r="928" spans="2:26" ht="17.25" hidden="1" customHeight="1">
      <c r="B928" s="1"/>
      <c r="L928" s="1"/>
      <c r="M928" s="1"/>
      <c r="Z928" s="1"/>
    </row>
    <row r="929" spans="2:26" ht="17.25" hidden="1" customHeight="1">
      <c r="B929" s="1"/>
      <c r="L929" s="1"/>
      <c r="M929" s="1"/>
      <c r="Z929" s="1"/>
    </row>
    <row r="930" spans="2:26" ht="17.25" hidden="1" customHeight="1">
      <c r="B930" s="1"/>
      <c r="L930" s="1"/>
      <c r="M930" s="1"/>
      <c r="Z930" s="1"/>
    </row>
    <row r="931" spans="2:26" ht="17.25" hidden="1" customHeight="1">
      <c r="B931" s="1"/>
      <c r="L931" s="1"/>
      <c r="M931" s="1"/>
      <c r="Z931" s="1"/>
    </row>
    <row r="932" spans="2:26" ht="17.25" hidden="1" customHeight="1">
      <c r="B932" s="1"/>
      <c r="L932" s="1"/>
      <c r="M932" s="1"/>
      <c r="Z932" s="1"/>
    </row>
    <row r="933" spans="2:26" ht="17.25" hidden="1" customHeight="1">
      <c r="B933" s="1"/>
      <c r="L933" s="1"/>
      <c r="M933" s="1"/>
      <c r="Z933" s="1"/>
    </row>
    <row r="934" spans="2:26" ht="17.25" hidden="1" customHeight="1">
      <c r="B934" s="1"/>
      <c r="L934" s="1"/>
      <c r="M934" s="1"/>
      <c r="Z934" s="1"/>
    </row>
    <row r="935" spans="2:26" ht="17.25" hidden="1" customHeight="1">
      <c r="B935" s="1"/>
      <c r="L935" s="1"/>
      <c r="M935" s="1"/>
      <c r="Z935" s="1"/>
    </row>
    <row r="936" spans="2:26" ht="17.25" hidden="1" customHeight="1">
      <c r="B936" s="1"/>
      <c r="L936" s="1"/>
      <c r="M936" s="1"/>
      <c r="Z936" s="1"/>
    </row>
    <row r="937" spans="2:26" ht="17.25" hidden="1" customHeight="1">
      <c r="B937" s="1"/>
      <c r="L937" s="1"/>
      <c r="M937" s="1"/>
      <c r="Z937" s="1"/>
    </row>
    <row r="938" spans="2:26" ht="17.25" hidden="1" customHeight="1">
      <c r="B938" s="1"/>
      <c r="L938" s="1"/>
      <c r="M938" s="1"/>
      <c r="Z938" s="1"/>
    </row>
    <row r="939" spans="2:26" ht="17.25" hidden="1" customHeight="1">
      <c r="B939" s="1"/>
      <c r="L939" s="1"/>
      <c r="M939" s="1"/>
      <c r="Z939" s="1"/>
    </row>
    <row r="940" spans="2:26" ht="17.25" hidden="1" customHeight="1">
      <c r="B940" s="1"/>
      <c r="L940" s="1"/>
      <c r="M940" s="1"/>
      <c r="Z940" s="1"/>
    </row>
    <row r="941" spans="2:26" ht="17.25" hidden="1" customHeight="1">
      <c r="B941" s="1"/>
      <c r="L941" s="1"/>
      <c r="M941" s="1"/>
      <c r="Z941" s="1"/>
    </row>
    <row r="942" spans="2:26" ht="17.25" hidden="1" customHeight="1">
      <c r="B942" s="1"/>
      <c r="L942" s="1"/>
      <c r="M942" s="1"/>
      <c r="Z942" s="1"/>
    </row>
    <row r="943" spans="2:26" ht="17.25" hidden="1" customHeight="1">
      <c r="B943" s="1"/>
      <c r="L943" s="1"/>
      <c r="M943" s="1"/>
      <c r="Z943" s="1"/>
    </row>
    <row r="944" spans="2:26" ht="17.25" hidden="1" customHeight="1">
      <c r="B944" s="1"/>
      <c r="L944" s="1"/>
      <c r="M944" s="1"/>
      <c r="Z944" s="1"/>
    </row>
    <row r="945" spans="2:26" ht="17.25" hidden="1" customHeight="1">
      <c r="B945" s="1"/>
      <c r="L945" s="1"/>
      <c r="M945" s="1"/>
      <c r="Z945" s="1"/>
    </row>
    <row r="946" spans="2:26" ht="17.25" hidden="1" customHeight="1">
      <c r="B946" s="1"/>
      <c r="L946" s="1"/>
      <c r="M946" s="1"/>
      <c r="Z946" s="1"/>
    </row>
    <row r="947" spans="2:26" ht="17.25" hidden="1" customHeight="1">
      <c r="B947" s="1"/>
      <c r="L947" s="1"/>
      <c r="M947" s="1"/>
      <c r="Z947" s="1"/>
    </row>
    <row r="948" spans="2:26" ht="17.25" hidden="1" customHeight="1">
      <c r="B948" s="1"/>
      <c r="L948" s="1"/>
      <c r="M948" s="1"/>
      <c r="Z948" s="1"/>
    </row>
    <row r="949" spans="2:26" ht="17.25" hidden="1" customHeight="1">
      <c r="B949" s="1"/>
      <c r="L949" s="1"/>
      <c r="M949" s="1"/>
      <c r="Z949" s="1"/>
    </row>
    <row r="950" spans="2:26" ht="17.25" hidden="1" customHeight="1">
      <c r="B950" s="1"/>
      <c r="L950" s="1"/>
      <c r="M950" s="1"/>
      <c r="Z950" s="1"/>
    </row>
    <row r="951" spans="2:26" ht="17.25" hidden="1" customHeight="1">
      <c r="B951" s="1"/>
      <c r="L951" s="1"/>
      <c r="M951" s="1"/>
      <c r="Z951" s="1"/>
    </row>
    <row r="952" spans="2:26" ht="17.25" hidden="1" customHeight="1">
      <c r="B952" s="1"/>
      <c r="L952" s="1"/>
      <c r="M952" s="1"/>
      <c r="Z952" s="1"/>
    </row>
    <row r="953" spans="2:26" ht="17.25" hidden="1" customHeight="1">
      <c r="B953" s="1"/>
      <c r="L953" s="1"/>
      <c r="M953" s="1"/>
      <c r="Z953" s="1"/>
    </row>
    <row r="954" spans="2:26" ht="17.25" hidden="1" customHeight="1">
      <c r="B954" s="1"/>
      <c r="L954" s="1"/>
      <c r="M954" s="1"/>
      <c r="Z954" s="1"/>
    </row>
    <row r="955" spans="2:26" ht="17.25" hidden="1" customHeight="1">
      <c r="B955" s="1"/>
      <c r="L955" s="1"/>
      <c r="M955" s="1"/>
      <c r="Z955" s="1"/>
    </row>
    <row r="956" spans="2:26" ht="17.25" hidden="1" customHeight="1">
      <c r="B956" s="1"/>
      <c r="L956" s="1"/>
      <c r="M956" s="1"/>
      <c r="Z956" s="1"/>
    </row>
    <row r="957" spans="2:26" ht="17.25" hidden="1" customHeight="1">
      <c r="B957" s="1"/>
      <c r="L957" s="1"/>
      <c r="M957" s="1"/>
      <c r="Z957" s="1"/>
    </row>
    <row r="958" spans="2:26" ht="17.25" hidden="1" customHeight="1">
      <c r="B958" s="1"/>
      <c r="L958" s="1"/>
      <c r="M958" s="1"/>
      <c r="Z958" s="1"/>
    </row>
    <row r="959" spans="2:26" ht="17.25" hidden="1" customHeight="1">
      <c r="B959" s="1"/>
      <c r="L959" s="1"/>
      <c r="M959" s="1"/>
      <c r="Z959" s="1"/>
    </row>
    <row r="960" spans="2:26" ht="17.25" hidden="1" customHeight="1">
      <c r="B960" s="1"/>
      <c r="L960" s="1"/>
      <c r="M960" s="1"/>
      <c r="Z960" s="1"/>
    </row>
    <row r="961" spans="2:26" ht="17.25" hidden="1" customHeight="1">
      <c r="B961" s="1"/>
      <c r="L961" s="1"/>
      <c r="M961" s="1"/>
      <c r="Z961" s="1"/>
    </row>
    <row r="962" spans="2:26" ht="17.25" hidden="1" customHeight="1">
      <c r="B962" s="1"/>
      <c r="L962" s="1"/>
      <c r="M962" s="1"/>
      <c r="Z962" s="1"/>
    </row>
    <row r="963" spans="2:26" ht="17.25" hidden="1" customHeight="1">
      <c r="B963" s="1"/>
      <c r="L963" s="1"/>
      <c r="M963" s="1"/>
      <c r="Z963" s="1"/>
    </row>
    <row r="964" spans="2:26" ht="17.25" hidden="1" customHeight="1">
      <c r="B964" s="1"/>
      <c r="L964" s="1"/>
      <c r="M964" s="1"/>
      <c r="Z964" s="1"/>
    </row>
    <row r="965" spans="2:26" ht="17.25" hidden="1" customHeight="1">
      <c r="B965" s="1"/>
      <c r="L965" s="1"/>
      <c r="M965" s="1"/>
      <c r="Z965" s="1"/>
    </row>
    <row r="966" spans="2:26" ht="17.25" hidden="1" customHeight="1">
      <c r="B966" s="1"/>
      <c r="L966" s="1"/>
      <c r="M966" s="1"/>
      <c r="Z966" s="1"/>
    </row>
    <row r="967" spans="2:26" ht="17.25" hidden="1" customHeight="1">
      <c r="B967" s="1"/>
      <c r="L967" s="1"/>
      <c r="M967" s="1"/>
      <c r="Z967" s="1"/>
    </row>
    <row r="968" spans="2:26" ht="17.25" hidden="1" customHeight="1">
      <c r="B968" s="1"/>
      <c r="L968" s="1"/>
      <c r="M968" s="1"/>
      <c r="Z968" s="1"/>
    </row>
    <row r="969" spans="2:26" ht="17.25" hidden="1" customHeight="1">
      <c r="B969" s="1"/>
      <c r="L969" s="1"/>
      <c r="M969" s="1"/>
      <c r="Z969" s="1"/>
    </row>
    <row r="970" spans="2:26" ht="17.25" hidden="1" customHeight="1">
      <c r="B970" s="1"/>
      <c r="L970" s="1"/>
      <c r="M970" s="1"/>
      <c r="Z970" s="1"/>
    </row>
    <row r="971" spans="2:26" ht="17.25" hidden="1" customHeight="1">
      <c r="B971" s="1"/>
      <c r="L971" s="1"/>
      <c r="M971" s="1"/>
      <c r="Z971" s="1"/>
    </row>
    <row r="972" spans="2:26" ht="17.25" hidden="1" customHeight="1">
      <c r="B972" s="1"/>
      <c r="L972" s="1"/>
      <c r="M972" s="1"/>
      <c r="Z972" s="1"/>
    </row>
    <row r="973" spans="2:26" ht="17.25" hidden="1" customHeight="1">
      <c r="B973" s="1"/>
      <c r="L973" s="1"/>
      <c r="M973" s="1"/>
      <c r="Z973" s="1"/>
    </row>
    <row r="974" spans="2:26" ht="17.25" hidden="1" customHeight="1">
      <c r="B974" s="1"/>
      <c r="L974" s="1"/>
      <c r="M974" s="1"/>
      <c r="Z974" s="1"/>
    </row>
    <row r="975" spans="2:26" ht="17.25" hidden="1" customHeight="1">
      <c r="B975" s="1"/>
      <c r="L975" s="1"/>
      <c r="M975" s="1"/>
      <c r="Z975" s="1"/>
    </row>
    <row r="976" spans="2:26" ht="17.25" hidden="1" customHeight="1">
      <c r="B976" s="1"/>
      <c r="L976" s="1"/>
      <c r="M976" s="1"/>
      <c r="Z976" s="1"/>
    </row>
    <row r="977" spans="2:26" ht="17.25" hidden="1" customHeight="1">
      <c r="B977" s="1"/>
      <c r="L977" s="1"/>
      <c r="M977" s="1"/>
      <c r="Z977" s="1"/>
    </row>
    <row r="978" spans="2:26" ht="17.25" hidden="1" customHeight="1">
      <c r="B978" s="1"/>
      <c r="L978" s="1"/>
      <c r="M978" s="1"/>
      <c r="Z978" s="1"/>
    </row>
    <row r="979" spans="2:26" ht="17.25" hidden="1" customHeight="1">
      <c r="B979" s="1"/>
      <c r="L979" s="1"/>
      <c r="M979" s="1"/>
      <c r="Z979" s="1"/>
    </row>
    <row r="980" spans="2:26" ht="17.25" hidden="1" customHeight="1">
      <c r="B980" s="1"/>
      <c r="L980" s="1"/>
      <c r="M980" s="1"/>
      <c r="Z980" s="1"/>
    </row>
    <row r="981" spans="2:26" ht="17.25" hidden="1" customHeight="1">
      <c r="B981" s="1"/>
      <c r="L981" s="1"/>
      <c r="M981" s="1"/>
      <c r="Z981" s="1"/>
    </row>
    <row r="982" spans="2:26" ht="17.25" hidden="1" customHeight="1">
      <c r="B982" s="1"/>
      <c r="L982" s="1"/>
      <c r="M982" s="1"/>
      <c r="Z982" s="1"/>
    </row>
    <row r="983" spans="2:26" ht="17.25" hidden="1" customHeight="1">
      <c r="B983" s="1"/>
      <c r="L983" s="1"/>
      <c r="M983" s="1"/>
      <c r="Z983" s="1"/>
    </row>
    <row r="984" spans="2:26" ht="17.25" hidden="1" customHeight="1">
      <c r="B984" s="1"/>
      <c r="L984" s="1"/>
      <c r="M984" s="1"/>
      <c r="Z984" s="1"/>
    </row>
    <row r="985" spans="2:26" ht="17.25" hidden="1" customHeight="1">
      <c r="B985" s="1"/>
      <c r="L985" s="1"/>
      <c r="M985" s="1"/>
      <c r="Z985" s="1"/>
    </row>
    <row r="986" spans="2:26" ht="17.25" hidden="1" customHeight="1">
      <c r="B986" s="1"/>
      <c r="L986" s="1"/>
      <c r="M986" s="1"/>
      <c r="Z986" s="1"/>
    </row>
    <row r="987" spans="2:26" ht="17.25" hidden="1" customHeight="1">
      <c r="B987" s="1"/>
      <c r="L987" s="1"/>
      <c r="M987" s="1"/>
      <c r="Z987" s="1"/>
    </row>
    <row r="988" spans="2:26" ht="17.25" hidden="1" customHeight="1">
      <c r="B988" s="1"/>
      <c r="L988" s="1"/>
      <c r="M988" s="1"/>
      <c r="Z988" s="1"/>
    </row>
    <row r="989" spans="2:26" ht="17.25" hidden="1" customHeight="1">
      <c r="B989" s="1"/>
      <c r="L989" s="1"/>
      <c r="M989" s="1"/>
      <c r="Z989" s="1"/>
    </row>
    <row r="990" spans="2:26" ht="17.25" hidden="1" customHeight="1">
      <c r="B990" s="1"/>
      <c r="L990" s="1"/>
      <c r="M990" s="1"/>
      <c r="Z990" s="1"/>
    </row>
    <row r="991" spans="2:26" ht="17.25" hidden="1" customHeight="1">
      <c r="B991" s="1"/>
      <c r="L991" s="1"/>
      <c r="M991" s="1"/>
      <c r="Z991" s="1"/>
    </row>
    <row r="992" spans="2:26" ht="17.25" hidden="1" customHeight="1">
      <c r="B992" s="1"/>
      <c r="L992" s="1"/>
      <c r="M992" s="1"/>
      <c r="Z992" s="1"/>
    </row>
    <row r="993" spans="2:26" ht="17.25" hidden="1" customHeight="1">
      <c r="B993" s="1"/>
      <c r="L993" s="1"/>
      <c r="M993" s="1"/>
      <c r="Z993" s="1"/>
    </row>
    <row r="994" spans="2:26" ht="17.25" hidden="1" customHeight="1">
      <c r="B994" s="1"/>
      <c r="L994" s="1"/>
      <c r="M994" s="1"/>
      <c r="Z994" s="1"/>
    </row>
    <row r="995" spans="2:26" ht="17.25" hidden="1" customHeight="1">
      <c r="B995" s="1"/>
      <c r="L995" s="1"/>
      <c r="M995" s="1"/>
      <c r="Z995" s="1"/>
    </row>
    <row r="996" spans="2:26" ht="17.25" hidden="1" customHeight="1">
      <c r="B996" s="1"/>
      <c r="L996" s="1"/>
      <c r="M996" s="1"/>
      <c r="Z996" s="1"/>
    </row>
    <row r="997" spans="2:26" ht="17.25" hidden="1" customHeight="1">
      <c r="B997" s="1"/>
      <c r="L997" s="1"/>
      <c r="M997" s="1"/>
      <c r="Z997" s="1"/>
    </row>
    <row r="998" spans="2:26" ht="17.25" hidden="1" customHeight="1">
      <c r="B998" s="1"/>
      <c r="L998" s="1"/>
      <c r="M998" s="1"/>
      <c r="Z998" s="1"/>
    </row>
    <row r="999" spans="2:26" ht="17.25" hidden="1" customHeight="1">
      <c r="B999" s="1"/>
      <c r="L999" s="1"/>
      <c r="M999" s="1"/>
      <c r="Z999" s="1"/>
    </row>
    <row r="1000" spans="2:26" ht="17.25" hidden="1" customHeight="1">
      <c r="B1000" s="1"/>
      <c r="L1000" s="1"/>
      <c r="M1000" s="1"/>
      <c r="Z1000" s="1"/>
    </row>
    <row r="1001" spans="2:26" ht="17.25" hidden="1" customHeight="1">
      <c r="B1001" s="1"/>
      <c r="L1001" s="1"/>
      <c r="M1001" s="1"/>
      <c r="Z1001" s="1"/>
    </row>
    <row r="1002" spans="2:26" ht="17.25" hidden="1" customHeight="1">
      <c r="B1002" s="1"/>
      <c r="L1002" s="1"/>
      <c r="M1002" s="1"/>
      <c r="Z1002" s="1"/>
    </row>
    <row r="1003" spans="2:26" ht="17.25" hidden="1" customHeight="1">
      <c r="B1003" s="1"/>
      <c r="L1003" s="1"/>
      <c r="M1003" s="1"/>
      <c r="Z1003" s="1"/>
    </row>
    <row r="1004" spans="2:26" ht="17.25" hidden="1" customHeight="1">
      <c r="B1004" s="1"/>
      <c r="L1004" s="1"/>
      <c r="M1004" s="1"/>
      <c r="Z1004" s="1"/>
    </row>
    <row r="1005" spans="2:26" ht="17.25" hidden="1" customHeight="1">
      <c r="B1005" s="1"/>
      <c r="L1005" s="1"/>
      <c r="M1005" s="1"/>
      <c r="Z1005" s="1"/>
    </row>
    <row r="1006" spans="2:26" ht="17.25" hidden="1" customHeight="1">
      <c r="B1006" s="1"/>
      <c r="L1006" s="1"/>
      <c r="M1006" s="1"/>
      <c r="Z1006" s="1"/>
    </row>
    <row r="1007" spans="2:26" ht="17.25" hidden="1" customHeight="1">
      <c r="B1007" s="1"/>
      <c r="L1007" s="1"/>
      <c r="M1007" s="1"/>
      <c r="Z1007" s="1"/>
    </row>
    <row r="1008" spans="2:26" ht="17.25" hidden="1" customHeight="1">
      <c r="B1008" s="1"/>
      <c r="L1008" s="1"/>
      <c r="M1008" s="1"/>
      <c r="Z1008" s="1"/>
    </row>
    <row r="1009" spans="2:26" ht="17.25" hidden="1" customHeight="1">
      <c r="B1009" s="1"/>
      <c r="L1009" s="1"/>
      <c r="M1009" s="1"/>
      <c r="Z1009" s="1"/>
    </row>
    <row r="1010" spans="2:26" ht="17.25" hidden="1" customHeight="1">
      <c r="B1010" s="1"/>
      <c r="L1010" s="1"/>
      <c r="M1010" s="1"/>
      <c r="Z1010" s="1"/>
    </row>
    <row r="1011" spans="2:26" ht="17.25" hidden="1" customHeight="1">
      <c r="B1011" s="1"/>
      <c r="L1011" s="1"/>
      <c r="M1011" s="1"/>
      <c r="Z1011" s="1"/>
    </row>
    <row r="1012" spans="2:26" ht="17.25" hidden="1" customHeight="1">
      <c r="B1012" s="1"/>
      <c r="L1012" s="1"/>
      <c r="M1012" s="1"/>
      <c r="Z1012" s="1"/>
    </row>
    <row r="1013" spans="2:26" ht="17.25" hidden="1" customHeight="1">
      <c r="B1013" s="1"/>
      <c r="L1013" s="1"/>
      <c r="M1013" s="1"/>
      <c r="Z1013" s="1"/>
    </row>
    <row r="1014" spans="2:26" ht="17.25" hidden="1" customHeight="1">
      <c r="B1014" s="1"/>
      <c r="L1014" s="1"/>
      <c r="M1014" s="1"/>
      <c r="Z1014" s="1"/>
    </row>
    <row r="1015" spans="2:26" ht="17.25" hidden="1" customHeight="1">
      <c r="B1015" s="1"/>
      <c r="L1015" s="1"/>
      <c r="M1015" s="1"/>
      <c r="Z1015" s="1"/>
    </row>
    <row r="1016" spans="2:26" ht="17.25" hidden="1" customHeight="1">
      <c r="B1016" s="1"/>
      <c r="L1016" s="1"/>
      <c r="M1016" s="1"/>
      <c r="Z1016" s="1"/>
    </row>
    <row r="1017" spans="2:26" ht="17.25" hidden="1" customHeight="1">
      <c r="B1017" s="1"/>
      <c r="L1017" s="1"/>
      <c r="M1017" s="1"/>
      <c r="Z1017" s="1"/>
    </row>
    <row r="1018" spans="2:26" ht="17.25" hidden="1" customHeight="1">
      <c r="B1018" s="1"/>
      <c r="L1018" s="1"/>
      <c r="M1018" s="1"/>
      <c r="Z1018" s="1"/>
    </row>
    <row r="1019" spans="2:26" ht="17.25" hidden="1" customHeight="1">
      <c r="B1019" s="1"/>
      <c r="L1019" s="1"/>
      <c r="M1019" s="1"/>
      <c r="Z1019" s="1"/>
    </row>
    <row r="1020" spans="2:26" ht="17.25" hidden="1" customHeight="1">
      <c r="B1020" s="1"/>
      <c r="L1020" s="1"/>
      <c r="M1020" s="1"/>
      <c r="Z1020" s="1"/>
    </row>
    <row r="1021" spans="2:26" ht="17.25" hidden="1" customHeight="1">
      <c r="B1021" s="1"/>
      <c r="L1021" s="1"/>
      <c r="M1021" s="1"/>
      <c r="Z1021" s="1"/>
    </row>
    <row r="1022" spans="2:26" ht="17.25" hidden="1" customHeight="1">
      <c r="B1022" s="1"/>
      <c r="L1022" s="1"/>
      <c r="M1022" s="1"/>
      <c r="Z1022" s="1"/>
    </row>
    <row r="1023" spans="2:26" ht="17.25" hidden="1" customHeight="1">
      <c r="B1023" s="1"/>
      <c r="L1023" s="1"/>
      <c r="M1023" s="1"/>
      <c r="Z1023" s="1"/>
    </row>
    <row r="1024" spans="2:26" ht="17.25" hidden="1" customHeight="1">
      <c r="B1024" s="1"/>
      <c r="L1024" s="1"/>
      <c r="M1024" s="1"/>
      <c r="Z1024" s="1"/>
    </row>
    <row r="1025" spans="2:26" ht="17.25" hidden="1" customHeight="1">
      <c r="B1025" s="1"/>
      <c r="L1025" s="1"/>
      <c r="M1025" s="1"/>
      <c r="Z1025" s="1"/>
    </row>
    <row r="1026" spans="2:26" ht="17.25" hidden="1" customHeight="1">
      <c r="B1026" s="1"/>
      <c r="L1026" s="1"/>
      <c r="M1026" s="1"/>
      <c r="Z1026" s="1"/>
    </row>
    <row r="1027" spans="2:26" ht="17.25" hidden="1" customHeight="1">
      <c r="B1027" s="1"/>
      <c r="L1027" s="1"/>
      <c r="M1027" s="1"/>
      <c r="Z1027" s="1"/>
    </row>
    <row r="1028" spans="2:26" ht="17.25" hidden="1" customHeight="1">
      <c r="B1028" s="1"/>
      <c r="L1028" s="1"/>
      <c r="M1028" s="1"/>
      <c r="Z1028" s="1"/>
    </row>
    <row r="1029" spans="2:26" ht="17.25" hidden="1" customHeight="1">
      <c r="B1029" s="1"/>
      <c r="L1029" s="1"/>
      <c r="M1029" s="1"/>
      <c r="Z1029" s="1"/>
    </row>
    <row r="1030" spans="2:26" ht="17.25" hidden="1" customHeight="1">
      <c r="B1030" s="1"/>
      <c r="L1030" s="1"/>
      <c r="M1030" s="1"/>
      <c r="Z1030" s="1"/>
    </row>
    <row r="1031" spans="2:26" ht="17.25" hidden="1" customHeight="1">
      <c r="B1031" s="1"/>
      <c r="L1031" s="1"/>
      <c r="M1031" s="1"/>
      <c r="Z1031" s="1"/>
    </row>
    <row r="1032" spans="2:26" ht="17.25" hidden="1" customHeight="1">
      <c r="B1032" s="1"/>
      <c r="L1032" s="1"/>
      <c r="M1032" s="1"/>
      <c r="Z1032" s="1"/>
    </row>
    <row r="1033" spans="2:26" ht="17.25" hidden="1" customHeight="1">
      <c r="B1033" s="1"/>
      <c r="L1033" s="1"/>
      <c r="M1033" s="1"/>
      <c r="Z1033" s="1"/>
    </row>
    <row r="1034" spans="2:26" ht="17.25" hidden="1" customHeight="1">
      <c r="B1034" s="1"/>
      <c r="L1034" s="1"/>
      <c r="M1034" s="1"/>
      <c r="Z1034" s="1"/>
    </row>
    <row r="1035" spans="2:26" ht="17.25" hidden="1" customHeight="1">
      <c r="B1035" s="1"/>
      <c r="L1035" s="1"/>
      <c r="M1035" s="1"/>
      <c r="Z1035" s="1"/>
    </row>
    <row r="1036" spans="2:26" ht="17.25" hidden="1" customHeight="1">
      <c r="B1036" s="1"/>
      <c r="L1036" s="1"/>
      <c r="M1036" s="1"/>
      <c r="Z1036" s="1"/>
    </row>
    <row r="1037" spans="2:26" ht="17.25" hidden="1" customHeight="1">
      <c r="B1037" s="1"/>
      <c r="L1037" s="1"/>
      <c r="M1037" s="1"/>
      <c r="Z1037" s="1"/>
    </row>
    <row r="1038" spans="2:26" ht="17.25" hidden="1" customHeight="1">
      <c r="B1038" s="1"/>
      <c r="L1038" s="1"/>
      <c r="M1038" s="1"/>
      <c r="Z1038" s="1"/>
    </row>
    <row r="1039" spans="2:26" ht="17.25" hidden="1" customHeight="1">
      <c r="B1039" s="1"/>
      <c r="L1039" s="1"/>
      <c r="M1039" s="1"/>
      <c r="Z1039" s="1"/>
    </row>
    <row r="1040" spans="2:26" ht="17.25" hidden="1" customHeight="1">
      <c r="B1040" s="1"/>
      <c r="L1040" s="1"/>
      <c r="M1040" s="1"/>
      <c r="Z1040" s="1"/>
    </row>
    <row r="1041" spans="2:26" ht="17.25" hidden="1" customHeight="1">
      <c r="B1041" s="1"/>
      <c r="L1041" s="1"/>
      <c r="M1041" s="1"/>
      <c r="Z1041" s="1"/>
    </row>
    <row r="1042" spans="2:26" ht="17.25" hidden="1" customHeight="1">
      <c r="B1042" s="1"/>
      <c r="L1042" s="1"/>
      <c r="M1042" s="1"/>
      <c r="Z1042" s="1"/>
    </row>
    <row r="1043" spans="2:26" ht="17.25" hidden="1" customHeight="1">
      <c r="B1043" s="1"/>
      <c r="L1043" s="1"/>
      <c r="M1043" s="1"/>
      <c r="Z1043" s="1"/>
    </row>
    <row r="1044" spans="2:26" ht="17.25" hidden="1" customHeight="1">
      <c r="B1044" s="1"/>
      <c r="L1044" s="1"/>
      <c r="M1044" s="1"/>
      <c r="Z1044" s="1"/>
    </row>
    <row r="1045" spans="2:26" ht="17.25" hidden="1" customHeight="1">
      <c r="B1045" s="1"/>
      <c r="L1045" s="1"/>
      <c r="M1045" s="1"/>
      <c r="Z1045" s="1"/>
    </row>
    <row r="1046" spans="2:26" ht="17.25" hidden="1" customHeight="1">
      <c r="B1046" s="1"/>
      <c r="L1046" s="1"/>
      <c r="M1046" s="1"/>
      <c r="Z1046" s="1"/>
    </row>
    <row r="1047" spans="2:26" ht="17.25" hidden="1" customHeight="1">
      <c r="B1047" s="1"/>
      <c r="L1047" s="1"/>
      <c r="M1047" s="1"/>
      <c r="Z1047" s="1"/>
    </row>
    <row r="1048" spans="2:26" ht="17.25" hidden="1" customHeight="1">
      <c r="B1048" s="1"/>
      <c r="L1048" s="1"/>
      <c r="M1048" s="1"/>
      <c r="Z1048" s="1"/>
    </row>
    <row r="1049" spans="2:26" ht="17.25" hidden="1" customHeight="1">
      <c r="B1049" s="1"/>
      <c r="L1049" s="1"/>
      <c r="M1049" s="1"/>
      <c r="Z1049" s="1"/>
    </row>
    <row r="1050" spans="2:26" ht="17.25" hidden="1" customHeight="1">
      <c r="B1050" s="1"/>
      <c r="L1050" s="1"/>
      <c r="M1050" s="1"/>
      <c r="Z1050" s="1"/>
    </row>
    <row r="1051" spans="2:26" ht="17.25" hidden="1" customHeight="1">
      <c r="B1051" s="1"/>
      <c r="L1051" s="1"/>
      <c r="M1051" s="1"/>
      <c r="Z1051" s="1"/>
    </row>
    <row r="1052" spans="2:26" ht="17.25" hidden="1" customHeight="1">
      <c r="B1052" s="1"/>
      <c r="L1052" s="1"/>
      <c r="M1052" s="1"/>
      <c r="Z1052" s="1"/>
    </row>
    <row r="1053" spans="2:26" ht="17.25" hidden="1" customHeight="1">
      <c r="B1053" s="1"/>
      <c r="L1053" s="1"/>
      <c r="M1053" s="1"/>
      <c r="Z1053" s="1"/>
    </row>
    <row r="1054" spans="2:26" ht="17.25" hidden="1" customHeight="1">
      <c r="B1054" s="1"/>
      <c r="L1054" s="1"/>
      <c r="M1054" s="1"/>
      <c r="Z1054" s="1"/>
    </row>
    <row r="1055" spans="2:26" ht="17.25" hidden="1" customHeight="1">
      <c r="B1055" s="1"/>
      <c r="L1055" s="1"/>
      <c r="M1055" s="1"/>
      <c r="Z1055" s="1"/>
    </row>
    <row r="1056" spans="2:26" ht="17.25" hidden="1" customHeight="1">
      <c r="B1056" s="1"/>
      <c r="L1056" s="1"/>
      <c r="M1056" s="1"/>
      <c r="Z1056" s="1"/>
    </row>
    <row r="1057" spans="2:26" ht="17.25" hidden="1" customHeight="1">
      <c r="B1057" s="1"/>
      <c r="L1057" s="1"/>
      <c r="M1057" s="1"/>
      <c r="Z1057" s="1"/>
    </row>
    <row r="1058" spans="2:26" ht="17.25" hidden="1" customHeight="1">
      <c r="B1058" s="1"/>
      <c r="L1058" s="1"/>
      <c r="M1058" s="1"/>
      <c r="Z1058" s="1"/>
    </row>
    <row r="1059" spans="2:26" ht="17.25" hidden="1" customHeight="1">
      <c r="B1059" s="1"/>
      <c r="L1059" s="1"/>
      <c r="M1059" s="1"/>
      <c r="Z1059" s="1"/>
    </row>
    <row r="1060" spans="2:26" ht="17.25" hidden="1" customHeight="1">
      <c r="B1060" s="1"/>
      <c r="L1060" s="1"/>
      <c r="M1060" s="1"/>
      <c r="Z1060" s="1"/>
    </row>
    <row r="1061" spans="2:26" ht="17.25" hidden="1" customHeight="1">
      <c r="B1061" s="1"/>
      <c r="L1061" s="1"/>
      <c r="M1061" s="1"/>
      <c r="Z1061" s="1"/>
    </row>
    <row r="1062" spans="2:26" ht="17.25" hidden="1" customHeight="1">
      <c r="B1062" s="1"/>
      <c r="L1062" s="1"/>
      <c r="M1062" s="1"/>
      <c r="Z1062" s="1"/>
    </row>
    <row r="1063" spans="2:26" ht="17.25" hidden="1" customHeight="1">
      <c r="B1063" s="1"/>
      <c r="L1063" s="1"/>
      <c r="M1063" s="1"/>
      <c r="Z1063" s="1"/>
    </row>
    <row r="1064" spans="2:26" ht="17.25" hidden="1" customHeight="1">
      <c r="B1064" s="1"/>
      <c r="L1064" s="1"/>
      <c r="M1064" s="1"/>
      <c r="Z1064" s="1"/>
    </row>
    <row r="1065" spans="2:26" ht="17.25" hidden="1" customHeight="1">
      <c r="B1065" s="1"/>
      <c r="L1065" s="1"/>
      <c r="M1065" s="1"/>
      <c r="Z1065" s="1"/>
    </row>
    <row r="1066" spans="2:26" ht="17.25" hidden="1" customHeight="1">
      <c r="B1066" s="1"/>
      <c r="L1066" s="1"/>
      <c r="M1066" s="1"/>
      <c r="Z1066" s="1"/>
    </row>
    <row r="1067" spans="2:26" ht="17.25" hidden="1" customHeight="1">
      <c r="B1067" s="1"/>
      <c r="L1067" s="1"/>
      <c r="M1067" s="1"/>
      <c r="Z1067" s="1"/>
    </row>
    <row r="1068" spans="2:26" ht="17.25" hidden="1" customHeight="1">
      <c r="B1068" s="1"/>
      <c r="L1068" s="1"/>
      <c r="M1068" s="1"/>
      <c r="Z1068" s="1"/>
    </row>
    <row r="1069" spans="2:26" ht="17.25" hidden="1" customHeight="1">
      <c r="B1069" s="1"/>
      <c r="L1069" s="1"/>
      <c r="M1069" s="1"/>
      <c r="Z1069" s="1"/>
    </row>
    <row r="1070" spans="2:26" ht="17.25" hidden="1" customHeight="1">
      <c r="B1070" s="1"/>
      <c r="L1070" s="1"/>
      <c r="M1070" s="1"/>
      <c r="Z1070" s="1"/>
    </row>
    <row r="1071" spans="2:26" ht="17.25" hidden="1" customHeight="1">
      <c r="B1071" s="1"/>
      <c r="L1071" s="1"/>
      <c r="M1071" s="1"/>
      <c r="Z1071" s="1"/>
    </row>
    <row r="1072" spans="2:26" ht="17.25" hidden="1" customHeight="1">
      <c r="B1072" s="1"/>
      <c r="L1072" s="1"/>
      <c r="M1072" s="1"/>
      <c r="Z1072" s="1"/>
    </row>
    <row r="1073" spans="2:26" ht="17.25" hidden="1" customHeight="1">
      <c r="B1073" s="1"/>
      <c r="L1073" s="1"/>
      <c r="M1073" s="1"/>
      <c r="Z1073" s="1"/>
    </row>
    <row r="1074" spans="2:26" ht="17.25" hidden="1" customHeight="1">
      <c r="B1074" s="1"/>
      <c r="L1074" s="1"/>
      <c r="M1074" s="1"/>
      <c r="Z1074" s="1"/>
    </row>
    <row r="1075" spans="2:26" ht="17.25" hidden="1" customHeight="1">
      <c r="B1075" s="1"/>
      <c r="L1075" s="1"/>
      <c r="M1075" s="1"/>
      <c r="Z1075" s="1"/>
    </row>
    <row r="1076" spans="2:26" ht="17.25" hidden="1" customHeight="1">
      <c r="B1076" s="1"/>
      <c r="L1076" s="1"/>
      <c r="M1076" s="1"/>
      <c r="Z1076" s="1"/>
    </row>
    <row r="1077" spans="2:26" ht="17.25" hidden="1" customHeight="1">
      <c r="B1077" s="1"/>
      <c r="L1077" s="1"/>
      <c r="M1077" s="1"/>
      <c r="Z1077" s="1"/>
    </row>
    <row r="1078" spans="2:26" ht="17.25" hidden="1" customHeight="1">
      <c r="B1078" s="1"/>
      <c r="L1078" s="1"/>
      <c r="M1078" s="1"/>
      <c r="Z1078" s="1"/>
    </row>
    <row r="1079" spans="2:26" ht="17.25" hidden="1" customHeight="1">
      <c r="B1079" s="1"/>
      <c r="L1079" s="1"/>
      <c r="M1079" s="1"/>
      <c r="Z1079" s="1"/>
    </row>
    <row r="1080" spans="2:26" ht="17.25" hidden="1" customHeight="1">
      <c r="B1080" s="1"/>
      <c r="L1080" s="1"/>
      <c r="M1080" s="1"/>
      <c r="Z1080" s="1"/>
    </row>
    <row r="1081" spans="2:26" ht="17.25" hidden="1" customHeight="1">
      <c r="B1081" s="1"/>
      <c r="L1081" s="1"/>
      <c r="M1081" s="1"/>
      <c r="Z1081" s="1"/>
    </row>
    <row r="1082" spans="2:26" ht="17.25" hidden="1" customHeight="1">
      <c r="B1082" s="1"/>
      <c r="L1082" s="1"/>
      <c r="M1082" s="1"/>
      <c r="Z1082" s="1"/>
    </row>
    <row r="1083" spans="2:26" ht="17.25" hidden="1" customHeight="1">
      <c r="B1083" s="1"/>
      <c r="L1083" s="1"/>
      <c r="M1083" s="1"/>
      <c r="Z1083" s="1"/>
    </row>
    <row r="1084" spans="2:26" ht="17.25" hidden="1" customHeight="1">
      <c r="B1084" s="1"/>
      <c r="L1084" s="1"/>
      <c r="M1084" s="1"/>
      <c r="Z1084" s="1"/>
    </row>
    <row r="1085" spans="2:26" ht="17.25" hidden="1" customHeight="1">
      <c r="B1085" s="1"/>
      <c r="L1085" s="1"/>
      <c r="M1085" s="1"/>
      <c r="Z1085" s="1"/>
    </row>
    <row r="1086" spans="2:26" ht="17.25" hidden="1" customHeight="1">
      <c r="B1086" s="1"/>
      <c r="L1086" s="1"/>
      <c r="M1086" s="1"/>
      <c r="Z1086" s="1"/>
    </row>
    <row r="1087" spans="2:26" ht="17.25" hidden="1" customHeight="1">
      <c r="B1087" s="1"/>
      <c r="L1087" s="1"/>
      <c r="M1087" s="1"/>
      <c r="Z1087" s="1"/>
    </row>
    <row r="1088" spans="2:26" ht="17.25" hidden="1" customHeight="1">
      <c r="B1088" s="1"/>
      <c r="L1088" s="1"/>
      <c r="M1088" s="1"/>
      <c r="Z1088" s="1"/>
    </row>
    <row r="1089" spans="2:26" ht="17.25" hidden="1" customHeight="1">
      <c r="B1089" s="1"/>
      <c r="L1089" s="1"/>
      <c r="M1089" s="1"/>
      <c r="Z1089" s="1"/>
    </row>
    <row r="1090" spans="2:26" ht="17.25" hidden="1" customHeight="1">
      <c r="B1090" s="1"/>
      <c r="L1090" s="1"/>
      <c r="M1090" s="1"/>
      <c r="Z1090" s="1"/>
    </row>
    <row r="1091" spans="2:26" ht="17.25" hidden="1" customHeight="1">
      <c r="B1091" s="1"/>
      <c r="L1091" s="1"/>
      <c r="M1091" s="1"/>
      <c r="Z1091" s="1"/>
    </row>
    <row r="1092" spans="2:26" ht="17.25" hidden="1" customHeight="1">
      <c r="B1092" s="1"/>
      <c r="L1092" s="1"/>
      <c r="M1092" s="1"/>
      <c r="Z1092" s="1"/>
    </row>
    <row r="1093" spans="2:26" ht="17.25" hidden="1" customHeight="1">
      <c r="B1093" s="1"/>
      <c r="L1093" s="1"/>
      <c r="M1093" s="1"/>
      <c r="Z1093" s="1"/>
    </row>
    <row r="1094" spans="2:26" ht="17.25" hidden="1" customHeight="1">
      <c r="B1094" s="1"/>
      <c r="L1094" s="1"/>
      <c r="M1094" s="1"/>
      <c r="Z1094" s="1"/>
    </row>
    <row r="1095" spans="2:26" ht="17.25" hidden="1" customHeight="1">
      <c r="B1095" s="1"/>
      <c r="L1095" s="1"/>
      <c r="M1095" s="1"/>
      <c r="Z1095" s="1"/>
    </row>
    <row r="1096" spans="2:26" ht="17.25" hidden="1" customHeight="1">
      <c r="B1096" s="1"/>
      <c r="L1096" s="1"/>
      <c r="M1096" s="1"/>
      <c r="Z1096" s="1"/>
    </row>
    <row r="1097" spans="2:26" ht="17.25" hidden="1" customHeight="1">
      <c r="B1097" s="1"/>
      <c r="L1097" s="1"/>
      <c r="M1097" s="1"/>
      <c r="Z1097" s="1"/>
    </row>
    <row r="1098" spans="2:26" ht="17.25" hidden="1" customHeight="1">
      <c r="B1098" s="1"/>
      <c r="L1098" s="1"/>
      <c r="M1098" s="1"/>
      <c r="Z1098" s="1"/>
    </row>
    <row r="1099" spans="2:26" ht="17.25" hidden="1" customHeight="1">
      <c r="B1099" s="1"/>
      <c r="L1099" s="1"/>
      <c r="M1099" s="1"/>
      <c r="Z1099" s="1"/>
    </row>
    <row r="1100" spans="2:26" ht="17.25" hidden="1" customHeight="1">
      <c r="B1100" s="1"/>
      <c r="L1100" s="1"/>
      <c r="M1100" s="1"/>
      <c r="Z1100" s="1"/>
    </row>
    <row r="1101" spans="2:26" ht="17.25" hidden="1" customHeight="1">
      <c r="B1101" s="1"/>
      <c r="L1101" s="1"/>
      <c r="M1101" s="1"/>
      <c r="Z1101" s="1"/>
    </row>
    <row r="1102" spans="2:26" ht="17.25" hidden="1" customHeight="1">
      <c r="B1102" s="1"/>
      <c r="L1102" s="1"/>
      <c r="M1102" s="1"/>
      <c r="Z1102" s="1"/>
    </row>
    <row r="1103" spans="2:26" ht="17.25" hidden="1" customHeight="1">
      <c r="B1103" s="1"/>
      <c r="L1103" s="1"/>
      <c r="M1103" s="1"/>
      <c r="Z1103" s="1"/>
    </row>
    <row r="1104" spans="2:26" ht="17.25" hidden="1" customHeight="1">
      <c r="B1104" s="1"/>
      <c r="L1104" s="1"/>
      <c r="M1104" s="1"/>
      <c r="Z1104" s="1"/>
    </row>
    <row r="1105" spans="2:26" ht="17.25" hidden="1" customHeight="1">
      <c r="B1105" s="1"/>
      <c r="L1105" s="1"/>
      <c r="M1105" s="1"/>
      <c r="Z1105" s="1"/>
    </row>
    <row r="1106" spans="2:26" ht="17.25" hidden="1" customHeight="1">
      <c r="B1106" s="1"/>
      <c r="L1106" s="1"/>
      <c r="M1106" s="1"/>
      <c r="Z1106" s="1"/>
    </row>
    <row r="1107" spans="2:26" ht="17.25" hidden="1" customHeight="1">
      <c r="B1107" s="1"/>
      <c r="L1107" s="1"/>
      <c r="M1107" s="1"/>
      <c r="Z1107" s="1"/>
    </row>
    <row r="1108" spans="2:26" ht="17.25" hidden="1" customHeight="1">
      <c r="B1108" s="1"/>
      <c r="L1108" s="1"/>
      <c r="M1108" s="1"/>
      <c r="Z1108" s="1"/>
    </row>
    <row r="1109" spans="2:26" ht="17.25" hidden="1" customHeight="1">
      <c r="B1109" s="1"/>
      <c r="L1109" s="1"/>
      <c r="M1109" s="1"/>
      <c r="Z1109" s="1"/>
    </row>
    <row r="1110" spans="2:26" ht="17.25" hidden="1" customHeight="1">
      <c r="B1110" s="1"/>
      <c r="L1110" s="1"/>
      <c r="M1110" s="1"/>
      <c r="Z1110" s="1"/>
    </row>
    <row r="1111" spans="2:26" ht="17.25" hidden="1" customHeight="1">
      <c r="B1111" s="1"/>
      <c r="L1111" s="1"/>
      <c r="M1111" s="1"/>
      <c r="Z1111" s="1"/>
    </row>
    <row r="1112" spans="2:26" ht="17.25" hidden="1" customHeight="1">
      <c r="B1112" s="1"/>
      <c r="L1112" s="1"/>
      <c r="M1112" s="1"/>
      <c r="Z1112" s="1"/>
    </row>
    <row r="1113" spans="2:26" ht="17.25" hidden="1" customHeight="1">
      <c r="B1113" s="1"/>
      <c r="L1113" s="1"/>
      <c r="M1113" s="1"/>
      <c r="Z1113" s="1"/>
    </row>
    <row r="1114" spans="2:26" ht="17.25" hidden="1" customHeight="1">
      <c r="B1114" s="1"/>
      <c r="L1114" s="1"/>
      <c r="M1114" s="1"/>
      <c r="Z1114" s="1"/>
    </row>
    <row r="1115" spans="2:26" ht="17.25" hidden="1" customHeight="1">
      <c r="B1115" s="1"/>
      <c r="L1115" s="1"/>
      <c r="M1115" s="1"/>
      <c r="Z1115" s="1"/>
    </row>
    <row r="1116" spans="2:26" ht="17.25" hidden="1" customHeight="1">
      <c r="B1116" s="1"/>
      <c r="L1116" s="1"/>
      <c r="M1116" s="1"/>
      <c r="Z1116" s="1"/>
    </row>
    <row r="1117" spans="2:26" ht="17.25" hidden="1" customHeight="1">
      <c r="B1117" s="1"/>
      <c r="L1117" s="1"/>
      <c r="M1117" s="1"/>
      <c r="Z1117" s="1"/>
    </row>
    <row r="1118" spans="2:26" ht="17.25" hidden="1" customHeight="1">
      <c r="B1118" s="1"/>
      <c r="L1118" s="1"/>
      <c r="M1118" s="1"/>
      <c r="Z1118" s="1"/>
    </row>
    <row r="1119" spans="2:26" ht="17.25" hidden="1" customHeight="1">
      <c r="B1119" s="1"/>
      <c r="L1119" s="1"/>
      <c r="M1119" s="1"/>
      <c r="Z1119" s="1"/>
    </row>
    <row r="1120" spans="2:26" ht="17.25" hidden="1" customHeight="1">
      <c r="B1120" s="1"/>
      <c r="L1120" s="1"/>
      <c r="M1120" s="1"/>
      <c r="Z1120" s="1"/>
    </row>
    <row r="1121" spans="2:26" ht="17.25" hidden="1" customHeight="1">
      <c r="B1121" s="1"/>
      <c r="L1121" s="1"/>
      <c r="M1121" s="1"/>
      <c r="Z1121" s="1"/>
    </row>
    <row r="1122" spans="2:26" ht="17.25" hidden="1" customHeight="1">
      <c r="B1122" s="1"/>
      <c r="L1122" s="1"/>
      <c r="M1122" s="1"/>
      <c r="Z1122" s="1"/>
    </row>
    <row r="1123" spans="2:26" ht="17.25" hidden="1" customHeight="1">
      <c r="B1123" s="1"/>
      <c r="L1123" s="1"/>
      <c r="M1123" s="1"/>
      <c r="Z1123" s="1"/>
    </row>
    <row r="1124" spans="2:26" ht="17.25" hidden="1" customHeight="1">
      <c r="B1124" s="1"/>
      <c r="L1124" s="1"/>
      <c r="M1124" s="1"/>
      <c r="Z1124" s="1"/>
    </row>
    <row r="1125" spans="2:26" ht="17.25" hidden="1" customHeight="1">
      <c r="B1125" s="1"/>
      <c r="L1125" s="1"/>
      <c r="M1125" s="1"/>
      <c r="Z1125" s="1"/>
    </row>
    <row r="1126" spans="2:26" ht="17.25" hidden="1" customHeight="1">
      <c r="B1126" s="1"/>
      <c r="L1126" s="1"/>
      <c r="M1126" s="1"/>
      <c r="Z1126" s="1"/>
    </row>
    <row r="1127" spans="2:26" ht="17.25" hidden="1" customHeight="1">
      <c r="B1127" s="1"/>
      <c r="L1127" s="1"/>
      <c r="M1127" s="1"/>
      <c r="Z1127" s="1"/>
    </row>
    <row r="1128" spans="2:26" ht="17.25" hidden="1" customHeight="1">
      <c r="B1128" s="1"/>
      <c r="L1128" s="1"/>
      <c r="M1128" s="1"/>
      <c r="Z1128" s="1"/>
    </row>
    <row r="1129" spans="2:26" ht="17.25" hidden="1" customHeight="1">
      <c r="B1129" s="1"/>
      <c r="L1129" s="1"/>
      <c r="M1129" s="1"/>
      <c r="Z1129" s="1"/>
    </row>
    <row r="1130" spans="2:26" ht="17.25" hidden="1" customHeight="1">
      <c r="B1130" s="1"/>
      <c r="L1130" s="1"/>
      <c r="M1130" s="1"/>
      <c r="Z1130" s="1"/>
    </row>
    <row r="1131" spans="2:26" ht="17.25" hidden="1" customHeight="1">
      <c r="B1131" s="1"/>
      <c r="L1131" s="1"/>
      <c r="M1131" s="1"/>
      <c r="Z1131" s="1"/>
    </row>
    <row r="1132" spans="2:26" ht="17.25" hidden="1" customHeight="1">
      <c r="B1132" s="1"/>
      <c r="L1132" s="1"/>
      <c r="M1132" s="1"/>
      <c r="Z1132" s="1"/>
    </row>
    <row r="1133" spans="2:26" ht="17.25" hidden="1" customHeight="1">
      <c r="B1133" s="1"/>
      <c r="L1133" s="1"/>
      <c r="M1133" s="1"/>
      <c r="Z1133" s="1"/>
    </row>
    <row r="1134" spans="2:26" ht="17.25" hidden="1" customHeight="1">
      <c r="B1134" s="1"/>
      <c r="L1134" s="1"/>
      <c r="M1134" s="1"/>
      <c r="Z1134" s="1"/>
    </row>
    <row r="1135" spans="2:26" ht="17.25" hidden="1" customHeight="1">
      <c r="B1135" s="1"/>
      <c r="L1135" s="1"/>
      <c r="M1135" s="1"/>
      <c r="Z1135" s="1"/>
    </row>
    <row r="1136" spans="2:26" ht="17.25" hidden="1" customHeight="1">
      <c r="B1136" s="1"/>
      <c r="L1136" s="1"/>
      <c r="M1136" s="1"/>
      <c r="Z1136" s="1"/>
    </row>
    <row r="1137" spans="2:26" ht="17.25" hidden="1" customHeight="1">
      <c r="B1137" s="1"/>
      <c r="L1137" s="1"/>
      <c r="M1137" s="1"/>
      <c r="Z1137" s="1"/>
    </row>
    <row r="1138" spans="2:26" ht="17.25" hidden="1" customHeight="1">
      <c r="B1138" s="1"/>
      <c r="L1138" s="1"/>
      <c r="M1138" s="1"/>
      <c r="Z1138" s="1"/>
    </row>
    <row r="1139" spans="2:26" ht="17.25" hidden="1" customHeight="1">
      <c r="B1139" s="1"/>
      <c r="L1139" s="1"/>
      <c r="M1139" s="1"/>
      <c r="Z1139" s="1"/>
    </row>
    <row r="1140" spans="2:26" ht="17.25" hidden="1" customHeight="1">
      <c r="B1140" s="1"/>
      <c r="L1140" s="1"/>
      <c r="M1140" s="1"/>
      <c r="Z1140" s="1"/>
    </row>
    <row r="1141" spans="2:26" ht="17.25" hidden="1" customHeight="1">
      <c r="B1141" s="1"/>
      <c r="L1141" s="1"/>
      <c r="M1141" s="1"/>
      <c r="Z1141" s="1"/>
    </row>
    <row r="1142" spans="2:26" ht="17.25" hidden="1" customHeight="1">
      <c r="B1142" s="1"/>
      <c r="L1142" s="1"/>
      <c r="M1142" s="1"/>
      <c r="Z1142" s="1"/>
    </row>
    <row r="1143" spans="2:26" ht="17.25" hidden="1" customHeight="1">
      <c r="B1143" s="1"/>
      <c r="L1143" s="1"/>
      <c r="M1143" s="1"/>
      <c r="Z1143" s="1"/>
    </row>
    <row r="1144" spans="2:26" ht="17.25" hidden="1" customHeight="1">
      <c r="B1144" s="1"/>
      <c r="L1144" s="1"/>
      <c r="M1144" s="1"/>
      <c r="Z1144" s="1"/>
    </row>
    <row r="1145" spans="2:26" ht="17.25" hidden="1" customHeight="1">
      <c r="B1145" s="1"/>
      <c r="L1145" s="1"/>
      <c r="M1145" s="1"/>
      <c r="Z1145" s="1"/>
    </row>
    <row r="1146" spans="2:26" ht="17.25" hidden="1" customHeight="1">
      <c r="B1146" s="1"/>
      <c r="L1146" s="1"/>
      <c r="M1146" s="1"/>
      <c r="Z1146" s="1"/>
    </row>
    <row r="1147" spans="2:26" ht="17.25" hidden="1" customHeight="1">
      <c r="B1147" s="1"/>
      <c r="L1147" s="1"/>
      <c r="M1147" s="1"/>
      <c r="Z1147" s="1"/>
    </row>
    <row r="1148" spans="2:26" ht="17.25" hidden="1" customHeight="1">
      <c r="B1148" s="1"/>
      <c r="L1148" s="1"/>
      <c r="M1148" s="1"/>
      <c r="Z1148" s="1"/>
    </row>
    <row r="1149" spans="2:26" ht="17.25" hidden="1" customHeight="1">
      <c r="B1149" s="1"/>
      <c r="L1149" s="1"/>
      <c r="M1149" s="1"/>
      <c r="Z1149" s="1"/>
    </row>
    <row r="1150" spans="2:26" ht="17.25" hidden="1" customHeight="1">
      <c r="B1150" s="1"/>
      <c r="L1150" s="1"/>
      <c r="M1150" s="1"/>
      <c r="Z1150" s="1"/>
    </row>
    <row r="1151" spans="2:26" ht="17.25" hidden="1" customHeight="1">
      <c r="B1151" s="1"/>
      <c r="L1151" s="1"/>
      <c r="M1151" s="1"/>
      <c r="Z1151" s="1"/>
    </row>
    <row r="1152" spans="2:26" ht="17.25" hidden="1" customHeight="1">
      <c r="B1152" s="1"/>
      <c r="L1152" s="1"/>
      <c r="M1152" s="1"/>
      <c r="Z1152" s="1"/>
    </row>
    <row r="1153" spans="2:26" ht="17.25" hidden="1" customHeight="1">
      <c r="B1153" s="1"/>
      <c r="L1153" s="1"/>
      <c r="M1153" s="1"/>
      <c r="Z1153" s="1"/>
    </row>
    <row r="1154" spans="2:26" ht="17.25" hidden="1" customHeight="1">
      <c r="B1154" s="1"/>
      <c r="L1154" s="1"/>
      <c r="M1154" s="1"/>
      <c r="Z1154" s="1"/>
    </row>
    <row r="1155" spans="2:26" ht="17.25" hidden="1" customHeight="1">
      <c r="B1155" s="1"/>
      <c r="L1155" s="1"/>
      <c r="M1155" s="1"/>
      <c r="Z1155" s="1"/>
    </row>
    <row r="1156" spans="2:26" ht="17.25" hidden="1" customHeight="1">
      <c r="B1156" s="1"/>
      <c r="L1156" s="1"/>
      <c r="M1156" s="1"/>
      <c r="Z1156" s="1"/>
    </row>
    <row r="1157" spans="2:26" ht="17.25" hidden="1" customHeight="1">
      <c r="B1157" s="1"/>
      <c r="L1157" s="1"/>
      <c r="M1157" s="1"/>
      <c r="Z1157" s="1"/>
    </row>
    <row r="1158" spans="2:26" ht="17.25" hidden="1" customHeight="1">
      <c r="B1158" s="1"/>
      <c r="L1158" s="1"/>
      <c r="M1158" s="1"/>
      <c r="Z1158" s="1"/>
    </row>
    <row r="1159" spans="2:26" ht="17.25" hidden="1" customHeight="1">
      <c r="B1159" s="1"/>
      <c r="L1159" s="1"/>
      <c r="M1159" s="1"/>
      <c r="Z1159" s="1"/>
    </row>
    <row r="1160" spans="2:26" ht="17.25" hidden="1" customHeight="1">
      <c r="B1160" s="1"/>
      <c r="L1160" s="1"/>
      <c r="M1160" s="1"/>
      <c r="Z1160" s="1"/>
    </row>
    <row r="1161" spans="2:26" ht="17.25" hidden="1" customHeight="1">
      <c r="B1161" s="1"/>
      <c r="L1161" s="1"/>
      <c r="M1161" s="1"/>
      <c r="Z1161" s="1"/>
    </row>
    <row r="1162" spans="2:26" ht="17.25" hidden="1" customHeight="1">
      <c r="B1162" s="1"/>
      <c r="L1162" s="1"/>
      <c r="M1162" s="1"/>
      <c r="Z1162" s="1"/>
    </row>
    <row r="1163" spans="2:26" ht="17.25" hidden="1" customHeight="1">
      <c r="B1163" s="1"/>
      <c r="L1163" s="1"/>
      <c r="M1163" s="1"/>
      <c r="Z1163" s="1"/>
    </row>
    <row r="1164" spans="2:26" ht="17.25" hidden="1" customHeight="1">
      <c r="B1164" s="1"/>
      <c r="L1164" s="1"/>
      <c r="M1164" s="1"/>
      <c r="Z1164" s="1"/>
    </row>
    <row r="1165" spans="2:26" ht="17.25" hidden="1" customHeight="1">
      <c r="B1165" s="1"/>
      <c r="L1165" s="1"/>
      <c r="M1165" s="1"/>
      <c r="Z1165" s="1"/>
    </row>
    <row r="1166" spans="2:26" ht="17.25" hidden="1" customHeight="1">
      <c r="B1166" s="1"/>
      <c r="L1166" s="1"/>
      <c r="M1166" s="1"/>
      <c r="Z1166" s="1"/>
    </row>
    <row r="1167" spans="2:26" ht="17.25" hidden="1" customHeight="1">
      <c r="B1167" s="1"/>
      <c r="L1167" s="1"/>
      <c r="M1167" s="1"/>
      <c r="Z1167" s="1"/>
    </row>
    <row r="1168" spans="2:26" ht="17.25" hidden="1" customHeight="1">
      <c r="B1168" s="1"/>
      <c r="L1168" s="1"/>
      <c r="M1168" s="1"/>
      <c r="Z1168" s="1"/>
    </row>
    <row r="1169" spans="2:26" ht="17.25" hidden="1" customHeight="1">
      <c r="B1169" s="1"/>
      <c r="L1169" s="1"/>
      <c r="M1169" s="1"/>
      <c r="Z1169" s="1"/>
    </row>
    <row r="1170" spans="2:26" ht="17.25" hidden="1" customHeight="1">
      <c r="B1170" s="1"/>
      <c r="L1170" s="1"/>
      <c r="M1170" s="1"/>
      <c r="Z1170" s="1"/>
    </row>
    <row r="1171" spans="2:26" ht="17.25" hidden="1" customHeight="1">
      <c r="B1171" s="1"/>
      <c r="L1171" s="1"/>
      <c r="M1171" s="1"/>
      <c r="Z1171" s="1"/>
    </row>
    <row r="1172" spans="2:26" ht="17.25" hidden="1" customHeight="1">
      <c r="B1172" s="1"/>
      <c r="L1172" s="1"/>
      <c r="M1172" s="1"/>
      <c r="Z1172" s="1"/>
    </row>
    <row r="1173" spans="2:26" ht="17.25" hidden="1" customHeight="1">
      <c r="B1173" s="1"/>
      <c r="L1173" s="1"/>
      <c r="M1173" s="1"/>
      <c r="Z1173" s="1"/>
    </row>
    <row r="1174" spans="2:26" ht="17.25" hidden="1" customHeight="1">
      <c r="B1174" s="1"/>
      <c r="L1174" s="1"/>
      <c r="M1174" s="1"/>
      <c r="Z1174" s="1"/>
    </row>
    <row r="1175" spans="2:26" ht="17.25" hidden="1" customHeight="1">
      <c r="B1175" s="1"/>
      <c r="L1175" s="1"/>
      <c r="M1175" s="1"/>
      <c r="Z1175" s="1"/>
    </row>
    <row r="1176" spans="2:26" ht="17.25" hidden="1" customHeight="1">
      <c r="B1176" s="1"/>
      <c r="L1176" s="1"/>
      <c r="M1176" s="1"/>
      <c r="Z1176" s="1"/>
    </row>
    <row r="1177" spans="2:26" ht="17.25" hidden="1" customHeight="1">
      <c r="B1177" s="1"/>
      <c r="L1177" s="1"/>
      <c r="M1177" s="1"/>
      <c r="Z1177" s="1"/>
    </row>
    <row r="1178" spans="2:26" ht="17.25" hidden="1" customHeight="1">
      <c r="B1178" s="1"/>
      <c r="L1178" s="1"/>
      <c r="M1178" s="1"/>
      <c r="Z1178" s="1"/>
    </row>
    <row r="1179" spans="2:26" ht="17.25" hidden="1" customHeight="1">
      <c r="B1179" s="1"/>
      <c r="L1179" s="1"/>
      <c r="M1179" s="1"/>
      <c r="Z1179" s="1"/>
    </row>
    <row r="1180" spans="2:26" ht="17.25" hidden="1" customHeight="1">
      <c r="B1180" s="1"/>
      <c r="L1180" s="1"/>
      <c r="M1180" s="1"/>
      <c r="Z1180" s="1"/>
    </row>
    <row r="1181" spans="2:26" ht="17.25" hidden="1" customHeight="1">
      <c r="B1181" s="1"/>
      <c r="L1181" s="1"/>
      <c r="M1181" s="1"/>
      <c r="Z1181" s="1"/>
    </row>
    <row r="1182" spans="2:26" ht="17.25" hidden="1" customHeight="1">
      <c r="B1182" s="1"/>
      <c r="L1182" s="1"/>
      <c r="M1182" s="1"/>
      <c r="Z1182" s="1"/>
    </row>
    <row r="1183" spans="2:26" ht="17.25" hidden="1" customHeight="1">
      <c r="B1183" s="1"/>
      <c r="L1183" s="1"/>
      <c r="M1183" s="1"/>
      <c r="Z1183" s="1"/>
    </row>
    <row r="1184" spans="2:26" ht="17.25" hidden="1" customHeight="1">
      <c r="B1184" s="1"/>
      <c r="L1184" s="1"/>
      <c r="M1184" s="1"/>
      <c r="Z1184" s="1"/>
    </row>
    <row r="1185" spans="2:26" ht="17.25" hidden="1" customHeight="1">
      <c r="B1185" s="1"/>
      <c r="L1185" s="1"/>
      <c r="M1185" s="1"/>
      <c r="Z1185" s="1"/>
    </row>
    <row r="1186" spans="2:26" ht="17.25" hidden="1" customHeight="1">
      <c r="B1186" s="1"/>
      <c r="L1186" s="1"/>
      <c r="M1186" s="1"/>
      <c r="Z1186" s="1"/>
    </row>
    <row r="1187" spans="2:26" ht="17.25" hidden="1" customHeight="1">
      <c r="B1187" s="1"/>
      <c r="L1187" s="1"/>
      <c r="M1187" s="1"/>
      <c r="Z1187" s="1"/>
    </row>
    <row r="1188" spans="2:26" ht="17.25" hidden="1" customHeight="1">
      <c r="B1188" s="1"/>
      <c r="L1188" s="1"/>
      <c r="M1188" s="1"/>
      <c r="Z1188" s="1"/>
    </row>
    <row r="1189" spans="2:26" ht="17.25" hidden="1" customHeight="1">
      <c r="B1189" s="1"/>
      <c r="L1189" s="1"/>
      <c r="M1189" s="1"/>
      <c r="Z1189" s="1"/>
    </row>
    <row r="1190" spans="2:26" ht="17.25" hidden="1" customHeight="1">
      <c r="B1190" s="1"/>
      <c r="L1190" s="1"/>
      <c r="M1190" s="1"/>
      <c r="Z1190" s="1"/>
    </row>
    <row r="1191" spans="2:26" ht="17.25" hidden="1" customHeight="1">
      <c r="B1191" s="1"/>
      <c r="L1191" s="1"/>
      <c r="M1191" s="1"/>
      <c r="Z1191" s="1"/>
    </row>
    <row r="1192" spans="2:26" ht="17.25" hidden="1" customHeight="1">
      <c r="B1192" s="1"/>
      <c r="L1192" s="1"/>
      <c r="M1192" s="1"/>
      <c r="Z1192" s="1"/>
    </row>
    <row r="1193" spans="2:26" ht="17.25" hidden="1" customHeight="1">
      <c r="B1193" s="1"/>
      <c r="L1193" s="1"/>
      <c r="M1193" s="1"/>
      <c r="Z1193" s="1"/>
    </row>
    <row r="1194" spans="2:26" ht="17.25" hidden="1" customHeight="1">
      <c r="B1194" s="1"/>
      <c r="L1194" s="1"/>
      <c r="M1194" s="1"/>
      <c r="Z1194" s="1"/>
    </row>
    <row r="1195" spans="2:26" ht="17.25" hidden="1" customHeight="1">
      <c r="B1195" s="1"/>
      <c r="L1195" s="1"/>
      <c r="M1195" s="1"/>
      <c r="Z1195" s="1"/>
    </row>
    <row r="1196" spans="2:26" ht="17.25" hidden="1" customHeight="1">
      <c r="B1196" s="1"/>
      <c r="L1196" s="1"/>
      <c r="M1196" s="1"/>
      <c r="Z1196" s="1"/>
    </row>
    <row r="1197" spans="2:26" ht="17.25" hidden="1" customHeight="1">
      <c r="B1197" s="1"/>
      <c r="L1197" s="1"/>
      <c r="M1197" s="1"/>
      <c r="Z1197" s="1"/>
    </row>
    <row r="1198" spans="2:26" ht="17.25" hidden="1" customHeight="1">
      <c r="B1198" s="1"/>
      <c r="L1198" s="1"/>
      <c r="M1198" s="1"/>
      <c r="Z1198" s="1"/>
    </row>
    <row r="1199" spans="2:26" ht="17.25" hidden="1" customHeight="1">
      <c r="B1199" s="1"/>
      <c r="L1199" s="1"/>
      <c r="M1199" s="1"/>
      <c r="Z1199" s="1"/>
    </row>
    <row r="1200" spans="2:26" ht="17.25" hidden="1" customHeight="1">
      <c r="B1200" s="1"/>
      <c r="L1200" s="1"/>
      <c r="M1200" s="1"/>
      <c r="Z1200" s="1"/>
    </row>
    <row r="1201" spans="2:26" ht="17.25" hidden="1" customHeight="1">
      <c r="B1201" s="1"/>
      <c r="L1201" s="1"/>
      <c r="M1201" s="1"/>
      <c r="Z1201" s="1"/>
    </row>
    <row r="1202" spans="2:26" ht="17.25" hidden="1" customHeight="1">
      <c r="B1202" s="1"/>
      <c r="L1202" s="1"/>
      <c r="M1202" s="1"/>
      <c r="Z1202" s="1"/>
    </row>
    <row r="1203" spans="2:26" ht="17.25" hidden="1" customHeight="1">
      <c r="B1203" s="1"/>
      <c r="L1203" s="1"/>
      <c r="M1203" s="1"/>
      <c r="Z1203" s="1"/>
    </row>
    <row r="1204" spans="2:26" ht="17.25" hidden="1" customHeight="1">
      <c r="B1204" s="1"/>
      <c r="L1204" s="1"/>
      <c r="M1204" s="1"/>
      <c r="Z1204" s="1"/>
    </row>
    <row r="1205" spans="2:26" ht="17.25" hidden="1" customHeight="1">
      <c r="B1205" s="1"/>
      <c r="L1205" s="1"/>
      <c r="M1205" s="1"/>
      <c r="Z1205" s="1"/>
    </row>
    <row r="1206" spans="2:26" ht="17.25" hidden="1" customHeight="1">
      <c r="B1206" s="1"/>
      <c r="L1206" s="1"/>
      <c r="M1206" s="1"/>
      <c r="Z1206" s="1"/>
    </row>
    <row r="1207" spans="2:26" ht="17.25" hidden="1" customHeight="1">
      <c r="B1207" s="1"/>
      <c r="L1207" s="1"/>
      <c r="M1207" s="1"/>
      <c r="Z1207" s="1"/>
    </row>
    <row r="1208" spans="2:26" ht="17.25" hidden="1" customHeight="1">
      <c r="B1208" s="1"/>
      <c r="L1208" s="1"/>
      <c r="M1208" s="1"/>
      <c r="Z1208" s="1"/>
    </row>
    <row r="1209" spans="2:26" ht="17.25" hidden="1" customHeight="1">
      <c r="B1209" s="1"/>
      <c r="L1209" s="1"/>
      <c r="M1209" s="1"/>
      <c r="Z1209" s="1"/>
    </row>
    <row r="1210" spans="2:26" ht="17.25" hidden="1" customHeight="1">
      <c r="B1210" s="1"/>
      <c r="L1210" s="1"/>
      <c r="M1210" s="1"/>
      <c r="Z1210" s="1"/>
    </row>
    <row r="1211" spans="2:26" ht="17.25" hidden="1" customHeight="1">
      <c r="B1211" s="1"/>
      <c r="L1211" s="1"/>
      <c r="M1211" s="1"/>
      <c r="Z1211" s="1"/>
    </row>
    <row r="1212" spans="2:26" ht="17.25" hidden="1" customHeight="1">
      <c r="B1212" s="1"/>
      <c r="L1212" s="1"/>
      <c r="M1212" s="1"/>
      <c r="Z1212" s="1"/>
    </row>
    <row r="1213" spans="2:26" ht="17.25" hidden="1" customHeight="1">
      <c r="B1213" s="1"/>
      <c r="L1213" s="1"/>
      <c r="M1213" s="1"/>
      <c r="Z1213" s="1"/>
    </row>
    <row r="1214" spans="2:26" ht="17.25" hidden="1" customHeight="1">
      <c r="B1214" s="1"/>
      <c r="L1214" s="1"/>
      <c r="M1214" s="1"/>
      <c r="Z1214" s="1"/>
    </row>
    <row r="1215" spans="2:26" ht="17.25" hidden="1" customHeight="1">
      <c r="B1215" s="1"/>
      <c r="L1215" s="1"/>
      <c r="M1215" s="1"/>
      <c r="Z1215" s="1"/>
    </row>
    <row r="1216" spans="2:26" ht="17.25" hidden="1" customHeight="1">
      <c r="B1216" s="1"/>
      <c r="L1216" s="1"/>
      <c r="M1216" s="1"/>
      <c r="Z1216" s="1"/>
    </row>
    <row r="1217" spans="2:26" ht="17.25" hidden="1" customHeight="1">
      <c r="B1217" s="1"/>
      <c r="L1217" s="1"/>
      <c r="M1217" s="1"/>
      <c r="Z1217" s="1"/>
    </row>
    <row r="1218" spans="2:26" ht="17.25" hidden="1" customHeight="1">
      <c r="B1218" s="1"/>
      <c r="L1218" s="1"/>
      <c r="M1218" s="1"/>
      <c r="Z1218" s="1"/>
    </row>
    <row r="1219" spans="2:26" ht="17.25" hidden="1" customHeight="1">
      <c r="B1219" s="1"/>
      <c r="L1219" s="1"/>
      <c r="M1219" s="1"/>
      <c r="Z1219" s="1"/>
    </row>
    <row r="1220" spans="2:26" ht="17.25" hidden="1" customHeight="1">
      <c r="B1220" s="1"/>
      <c r="L1220" s="1"/>
      <c r="M1220" s="1"/>
      <c r="Z1220" s="1"/>
    </row>
    <row r="1221" spans="2:26" ht="17.25" hidden="1" customHeight="1">
      <c r="B1221" s="1"/>
      <c r="L1221" s="1"/>
      <c r="M1221" s="1"/>
      <c r="Z1221" s="1"/>
    </row>
    <row r="1222" spans="2:26" ht="17.25" hidden="1" customHeight="1">
      <c r="B1222" s="1"/>
      <c r="L1222" s="1"/>
      <c r="M1222" s="1"/>
      <c r="Z1222" s="1"/>
    </row>
    <row r="1223" spans="2:26" ht="17.25" hidden="1" customHeight="1">
      <c r="B1223" s="1"/>
      <c r="L1223" s="1"/>
      <c r="M1223" s="1"/>
      <c r="Z1223" s="1"/>
    </row>
    <row r="1224" spans="2:26" ht="17.25" hidden="1" customHeight="1">
      <c r="B1224" s="1"/>
      <c r="L1224" s="1"/>
      <c r="M1224" s="1"/>
      <c r="Z1224" s="1"/>
    </row>
    <row r="1225" spans="2:26" ht="17.25" hidden="1" customHeight="1">
      <c r="B1225" s="1"/>
      <c r="L1225" s="1"/>
      <c r="M1225" s="1"/>
      <c r="Z1225" s="1"/>
    </row>
    <row r="1226" spans="2:26" ht="17.25" hidden="1" customHeight="1">
      <c r="B1226" s="1"/>
      <c r="L1226" s="1"/>
      <c r="M1226" s="1"/>
      <c r="Z1226" s="1"/>
    </row>
    <row r="1227" spans="2:26" ht="17.25" hidden="1" customHeight="1">
      <c r="B1227" s="1"/>
      <c r="L1227" s="1"/>
      <c r="M1227" s="1"/>
      <c r="Z1227" s="1"/>
    </row>
    <row r="1228" spans="2:26" ht="17.25" hidden="1" customHeight="1">
      <c r="B1228" s="1"/>
      <c r="L1228" s="1"/>
      <c r="M1228" s="1"/>
      <c r="Z1228" s="1"/>
    </row>
    <row r="1229" spans="2:26" ht="17.25" hidden="1" customHeight="1">
      <c r="B1229" s="1"/>
      <c r="L1229" s="1"/>
      <c r="M1229" s="1"/>
      <c r="Z1229" s="1"/>
    </row>
    <row r="1230" spans="2:26" ht="17.25" hidden="1" customHeight="1">
      <c r="B1230" s="1"/>
      <c r="L1230" s="1"/>
      <c r="M1230" s="1"/>
      <c r="Z1230" s="1"/>
    </row>
    <row r="1231" spans="2:26" ht="17.25" hidden="1" customHeight="1">
      <c r="B1231" s="1"/>
      <c r="L1231" s="1"/>
      <c r="M1231" s="1"/>
      <c r="Z1231" s="1"/>
    </row>
    <row r="1232" spans="2:26" ht="17.25" hidden="1" customHeight="1">
      <c r="B1232" s="1"/>
      <c r="L1232" s="1"/>
      <c r="M1232" s="1"/>
      <c r="Z1232" s="1"/>
    </row>
    <row r="1233" spans="2:26" ht="17.25" hidden="1" customHeight="1">
      <c r="B1233" s="1"/>
      <c r="L1233" s="1"/>
      <c r="M1233" s="1"/>
      <c r="Z1233" s="1"/>
    </row>
    <row r="1234" spans="2:26" ht="17.25" hidden="1" customHeight="1">
      <c r="B1234" s="1"/>
      <c r="L1234" s="1"/>
      <c r="M1234" s="1"/>
      <c r="Z1234" s="1"/>
    </row>
    <row r="1235" spans="2:26" ht="17.25" hidden="1" customHeight="1">
      <c r="B1235" s="1"/>
      <c r="L1235" s="1"/>
      <c r="M1235" s="1"/>
      <c r="Z1235" s="1"/>
    </row>
    <row r="1236" spans="2:26" ht="17.25" hidden="1" customHeight="1">
      <c r="B1236" s="1"/>
      <c r="L1236" s="1"/>
      <c r="M1236" s="1"/>
      <c r="Z1236" s="1"/>
    </row>
    <row r="1237" spans="2:26" ht="17.25" hidden="1" customHeight="1">
      <c r="B1237" s="1"/>
      <c r="L1237" s="1"/>
      <c r="M1237" s="1"/>
      <c r="Z1237" s="1"/>
    </row>
    <row r="1238" spans="2:26" ht="17.25" hidden="1" customHeight="1">
      <c r="B1238" s="1"/>
      <c r="L1238" s="1"/>
      <c r="M1238" s="1"/>
      <c r="Z1238" s="1"/>
    </row>
    <row r="1239" spans="2:26" ht="17.25" hidden="1" customHeight="1">
      <c r="B1239" s="1"/>
      <c r="L1239" s="1"/>
      <c r="M1239" s="1"/>
      <c r="Z1239" s="1"/>
    </row>
    <row r="1240" spans="2:26" ht="17.25" hidden="1" customHeight="1">
      <c r="B1240" s="1"/>
      <c r="L1240" s="1"/>
      <c r="M1240" s="1"/>
      <c r="Z1240" s="1"/>
    </row>
    <row r="1241" spans="2:26" ht="17.25" hidden="1" customHeight="1">
      <c r="B1241" s="1"/>
      <c r="L1241" s="1"/>
      <c r="M1241" s="1"/>
      <c r="Z1241" s="1"/>
    </row>
    <row r="1242" spans="2:26" ht="17.25" hidden="1" customHeight="1">
      <c r="B1242" s="1"/>
      <c r="L1242" s="1"/>
      <c r="M1242" s="1"/>
      <c r="Z1242" s="1"/>
    </row>
    <row r="1243" spans="2:26" ht="17.25" hidden="1" customHeight="1">
      <c r="B1243" s="1"/>
      <c r="L1243" s="1"/>
      <c r="M1243" s="1"/>
      <c r="Z1243" s="1"/>
    </row>
    <row r="1244" spans="2:26" ht="17.25" hidden="1" customHeight="1">
      <c r="B1244" s="1"/>
      <c r="L1244" s="1"/>
      <c r="M1244" s="1"/>
      <c r="Z1244" s="1"/>
    </row>
    <row r="1245" spans="2:26" ht="17.25" hidden="1" customHeight="1">
      <c r="B1245" s="1"/>
      <c r="L1245" s="1"/>
      <c r="M1245" s="1"/>
      <c r="Z1245" s="1"/>
    </row>
    <row r="1246" spans="2:26" ht="17.25" hidden="1" customHeight="1">
      <c r="B1246" s="1"/>
      <c r="L1246" s="1"/>
      <c r="M1246" s="1"/>
      <c r="Z1246" s="1"/>
    </row>
    <row r="1247" spans="2:26" ht="17.25" hidden="1" customHeight="1">
      <c r="B1247" s="1"/>
      <c r="L1247" s="1"/>
      <c r="M1247" s="1"/>
      <c r="Z1247" s="1"/>
    </row>
    <row r="1248" spans="2:26" ht="17.25" hidden="1" customHeight="1">
      <c r="B1248" s="1"/>
      <c r="L1248" s="1"/>
      <c r="M1248" s="1"/>
      <c r="Z1248" s="1"/>
    </row>
    <row r="1249" spans="2:26" ht="17.25" hidden="1" customHeight="1">
      <c r="B1249" s="1"/>
      <c r="L1249" s="1"/>
      <c r="M1249" s="1"/>
      <c r="Z1249" s="1"/>
    </row>
    <row r="1250" spans="2:26" ht="17.25" hidden="1" customHeight="1">
      <c r="B1250" s="1"/>
      <c r="L1250" s="1"/>
      <c r="M1250" s="1"/>
      <c r="Z1250" s="1"/>
    </row>
    <row r="1251" spans="2:26" ht="17.25" hidden="1" customHeight="1">
      <c r="B1251" s="1"/>
      <c r="L1251" s="1"/>
      <c r="M1251" s="1"/>
      <c r="Z1251" s="1"/>
    </row>
    <row r="1252" spans="2:26" ht="17.25" hidden="1" customHeight="1">
      <c r="B1252" s="1"/>
      <c r="L1252" s="1"/>
      <c r="M1252" s="1"/>
      <c r="Z1252" s="1"/>
    </row>
    <row r="1253" spans="2:26" ht="17.25" hidden="1" customHeight="1">
      <c r="B1253" s="1"/>
      <c r="L1253" s="1"/>
      <c r="M1253" s="1"/>
      <c r="Z1253" s="1"/>
    </row>
    <row r="1254" spans="2:26" ht="17.25" hidden="1" customHeight="1">
      <c r="B1254" s="1"/>
      <c r="L1254" s="1"/>
      <c r="M1254" s="1"/>
      <c r="Z1254" s="1"/>
    </row>
    <row r="1255" spans="2:26" ht="17.25" hidden="1" customHeight="1">
      <c r="B1255" s="1"/>
      <c r="L1255" s="1"/>
      <c r="M1255" s="1"/>
      <c r="Z1255" s="1"/>
    </row>
    <row r="1256" spans="2:26" ht="17.25" hidden="1" customHeight="1">
      <c r="B1256" s="1"/>
      <c r="L1256" s="1"/>
      <c r="M1256" s="1"/>
      <c r="Z1256" s="1"/>
    </row>
    <row r="1257" spans="2:26" ht="17.25" hidden="1" customHeight="1">
      <c r="B1257" s="1"/>
      <c r="L1257" s="1"/>
      <c r="M1257" s="1"/>
      <c r="Z1257" s="1"/>
    </row>
    <row r="1258" spans="2:26" ht="17.25" hidden="1" customHeight="1">
      <c r="B1258" s="1"/>
      <c r="L1258" s="1"/>
      <c r="M1258" s="1"/>
      <c r="Z1258" s="1"/>
    </row>
    <row r="1259" spans="2:26" ht="17.25" hidden="1" customHeight="1">
      <c r="B1259" s="1"/>
      <c r="L1259" s="1"/>
      <c r="M1259" s="1"/>
      <c r="Z1259" s="1"/>
    </row>
    <row r="1260" spans="2:26" ht="17.25" hidden="1" customHeight="1">
      <c r="B1260" s="1"/>
      <c r="L1260" s="1"/>
      <c r="M1260" s="1"/>
      <c r="Z1260" s="1"/>
    </row>
    <row r="1261" spans="2:26" ht="17.25" hidden="1" customHeight="1">
      <c r="B1261" s="1"/>
      <c r="L1261" s="1"/>
      <c r="M1261" s="1"/>
      <c r="Z1261" s="1"/>
    </row>
    <row r="1262" spans="2:26" ht="17.25" hidden="1" customHeight="1">
      <c r="B1262" s="1"/>
      <c r="L1262" s="1"/>
      <c r="M1262" s="1"/>
      <c r="Z1262" s="1"/>
    </row>
    <row r="1263" spans="2:26" ht="17.25" hidden="1" customHeight="1">
      <c r="B1263" s="1"/>
      <c r="L1263" s="1"/>
      <c r="M1263" s="1"/>
      <c r="Z1263" s="1"/>
    </row>
    <row r="1264" spans="2:26" ht="17.25" hidden="1" customHeight="1">
      <c r="B1264" s="1"/>
      <c r="L1264" s="1"/>
      <c r="M1264" s="1"/>
      <c r="Z1264" s="1"/>
    </row>
    <row r="1265" spans="2:26" ht="17.25" hidden="1" customHeight="1">
      <c r="B1265" s="1"/>
      <c r="L1265" s="1"/>
      <c r="M1265" s="1"/>
      <c r="Z1265" s="1"/>
    </row>
    <row r="1266" spans="2:26" ht="17.25" hidden="1" customHeight="1">
      <c r="B1266" s="1"/>
      <c r="L1266" s="1"/>
      <c r="M1266" s="1"/>
      <c r="Z1266" s="1"/>
    </row>
    <row r="1267" spans="2:26" ht="17.25" hidden="1" customHeight="1">
      <c r="B1267" s="1"/>
      <c r="L1267" s="1"/>
      <c r="M1267" s="1"/>
      <c r="Z1267" s="1"/>
    </row>
    <row r="1268" spans="2:26" ht="17.25" hidden="1" customHeight="1">
      <c r="B1268" s="1"/>
      <c r="L1268" s="1"/>
      <c r="M1268" s="1"/>
      <c r="Z1268" s="1"/>
    </row>
    <row r="1269" spans="2:26" ht="17.25" hidden="1" customHeight="1">
      <c r="B1269" s="1"/>
      <c r="L1269" s="1"/>
      <c r="M1269" s="1"/>
      <c r="Z1269" s="1"/>
    </row>
    <row r="1270" spans="2:26" ht="17.25" hidden="1" customHeight="1">
      <c r="B1270" s="1"/>
      <c r="L1270" s="1"/>
      <c r="M1270" s="1"/>
      <c r="Z1270" s="1"/>
    </row>
    <row r="1271" spans="2:26" ht="17.25" hidden="1" customHeight="1">
      <c r="B1271" s="1"/>
      <c r="L1271" s="1"/>
      <c r="M1271" s="1"/>
      <c r="Z1271" s="1"/>
    </row>
    <row r="1272" spans="2:26" ht="17.25" hidden="1" customHeight="1">
      <c r="B1272" s="1"/>
      <c r="L1272" s="1"/>
      <c r="M1272" s="1"/>
      <c r="Z1272" s="1"/>
    </row>
    <row r="1273" spans="2:26" ht="17.25" hidden="1" customHeight="1">
      <c r="B1273" s="1"/>
      <c r="L1273" s="1"/>
      <c r="M1273" s="1"/>
      <c r="Z1273" s="1"/>
    </row>
    <row r="1274" spans="2:26" ht="17.25" hidden="1" customHeight="1">
      <c r="B1274" s="1"/>
      <c r="L1274" s="1"/>
      <c r="M1274" s="1"/>
      <c r="Z1274" s="1"/>
    </row>
    <row r="1275" spans="2:26" ht="17.25" hidden="1" customHeight="1">
      <c r="B1275" s="1"/>
      <c r="L1275" s="1"/>
      <c r="M1275" s="1"/>
      <c r="Z1275" s="1"/>
    </row>
    <row r="1276" spans="2:26" ht="17.25" hidden="1" customHeight="1">
      <c r="B1276" s="1"/>
      <c r="L1276" s="1"/>
      <c r="M1276" s="1"/>
      <c r="Z1276" s="1"/>
    </row>
    <row r="1277" spans="2:26" ht="17.25" hidden="1" customHeight="1">
      <c r="B1277" s="1"/>
      <c r="L1277" s="1"/>
      <c r="M1277" s="1"/>
      <c r="Z1277" s="1"/>
    </row>
    <row r="1278" spans="2:26" ht="17.25" hidden="1" customHeight="1">
      <c r="B1278" s="1"/>
      <c r="L1278" s="1"/>
      <c r="M1278" s="1"/>
      <c r="Z1278" s="1"/>
    </row>
    <row r="1279" spans="2:26" ht="17.25" hidden="1" customHeight="1">
      <c r="B1279" s="1"/>
      <c r="L1279" s="1"/>
      <c r="M1279" s="1"/>
      <c r="Z1279" s="1"/>
    </row>
    <row r="1280" spans="2:26" ht="17.25" hidden="1" customHeight="1">
      <c r="B1280" s="1"/>
      <c r="L1280" s="1"/>
      <c r="M1280" s="1"/>
      <c r="Z1280" s="1"/>
    </row>
    <row r="1281" spans="2:26" ht="17.25" hidden="1" customHeight="1">
      <c r="B1281" s="1"/>
      <c r="L1281" s="1"/>
      <c r="M1281" s="1"/>
      <c r="Z1281" s="1"/>
    </row>
    <row r="1282" spans="2:26" ht="17.25" hidden="1" customHeight="1">
      <c r="B1282" s="1"/>
      <c r="L1282" s="1"/>
      <c r="M1282" s="1"/>
      <c r="Z1282" s="1"/>
    </row>
    <row r="1283" spans="2:26" ht="17.25" hidden="1" customHeight="1">
      <c r="B1283" s="1"/>
      <c r="L1283" s="1"/>
      <c r="M1283" s="1"/>
      <c r="Z1283" s="1"/>
    </row>
    <row r="1284" spans="2:26" ht="17.25" hidden="1" customHeight="1">
      <c r="B1284" s="1"/>
      <c r="L1284" s="1"/>
      <c r="M1284" s="1"/>
      <c r="Z1284" s="1"/>
    </row>
    <row r="1285" spans="2:26" ht="17.25" hidden="1" customHeight="1">
      <c r="B1285" s="1"/>
      <c r="L1285" s="1"/>
      <c r="M1285" s="1"/>
      <c r="Z1285" s="1"/>
    </row>
    <row r="1286" spans="2:26" ht="17.25" hidden="1" customHeight="1">
      <c r="B1286" s="1"/>
      <c r="L1286" s="1"/>
      <c r="M1286" s="1"/>
      <c r="Z1286" s="1"/>
    </row>
    <row r="1287" spans="2:26" ht="17.25" hidden="1" customHeight="1">
      <c r="B1287" s="1"/>
      <c r="L1287" s="1"/>
      <c r="M1287" s="1"/>
      <c r="Z1287" s="1"/>
    </row>
    <row r="1288" spans="2:26" ht="17.25" hidden="1" customHeight="1">
      <c r="B1288" s="1"/>
      <c r="L1288" s="1"/>
      <c r="M1288" s="1"/>
      <c r="Z1288" s="1"/>
    </row>
    <row r="1289" spans="2:26" ht="17.25" hidden="1" customHeight="1">
      <c r="B1289" s="1"/>
      <c r="L1289" s="1"/>
      <c r="M1289" s="1"/>
      <c r="Z1289" s="1"/>
    </row>
    <row r="1290" spans="2:26" ht="17.25" hidden="1" customHeight="1">
      <c r="B1290" s="1"/>
      <c r="L1290" s="1"/>
      <c r="M1290" s="1"/>
      <c r="Z1290" s="1"/>
    </row>
    <row r="1291" spans="2:26" ht="17.25" hidden="1" customHeight="1">
      <c r="B1291" s="1"/>
      <c r="L1291" s="1"/>
      <c r="M1291" s="1"/>
      <c r="Z1291" s="1"/>
    </row>
    <row r="1292" spans="2:26" ht="17.25" hidden="1" customHeight="1">
      <c r="B1292" s="1"/>
      <c r="L1292" s="1"/>
      <c r="M1292" s="1"/>
      <c r="Z1292" s="1"/>
    </row>
    <row r="1293" spans="2:26" ht="17.25" hidden="1" customHeight="1">
      <c r="B1293" s="1"/>
      <c r="L1293" s="1"/>
      <c r="M1293" s="1"/>
      <c r="Z1293" s="1"/>
    </row>
    <row r="1294" spans="2:26" ht="17.25" hidden="1" customHeight="1">
      <c r="B1294" s="1"/>
      <c r="L1294" s="1"/>
      <c r="M1294" s="1"/>
      <c r="Z1294" s="1"/>
    </row>
    <row r="1295" spans="2:26" ht="17.25" hidden="1" customHeight="1">
      <c r="B1295" s="1"/>
      <c r="L1295" s="1"/>
      <c r="M1295" s="1"/>
      <c r="Z1295" s="1"/>
    </row>
    <row r="1296" spans="2:26" ht="17.25" hidden="1" customHeight="1">
      <c r="B1296" s="1"/>
      <c r="L1296" s="1"/>
      <c r="M1296" s="1"/>
      <c r="Z1296" s="1"/>
    </row>
    <row r="1297" spans="2:26" ht="17.25" hidden="1" customHeight="1">
      <c r="B1297" s="1"/>
      <c r="L1297" s="1"/>
      <c r="M1297" s="1"/>
      <c r="Z1297" s="1"/>
    </row>
    <row r="1298" spans="2:26" ht="17.25" hidden="1" customHeight="1">
      <c r="B1298" s="1"/>
      <c r="L1298" s="1"/>
      <c r="M1298" s="1"/>
      <c r="Z1298" s="1"/>
    </row>
    <row r="1299" spans="2:26" ht="17.25" hidden="1" customHeight="1">
      <c r="B1299" s="1"/>
      <c r="L1299" s="1"/>
      <c r="M1299" s="1"/>
      <c r="Z1299" s="1"/>
    </row>
    <row r="1300" spans="2:26" ht="17.25" hidden="1" customHeight="1">
      <c r="B1300" s="1"/>
      <c r="L1300" s="1"/>
      <c r="M1300" s="1"/>
      <c r="Z1300" s="1"/>
    </row>
    <row r="1301" spans="2:26" ht="17.25" hidden="1" customHeight="1">
      <c r="B1301" s="1"/>
      <c r="L1301" s="1"/>
      <c r="M1301" s="1"/>
      <c r="Z1301" s="1"/>
    </row>
    <row r="1302" spans="2:26" ht="17.25" hidden="1" customHeight="1">
      <c r="B1302" s="1"/>
      <c r="L1302" s="1"/>
      <c r="M1302" s="1"/>
      <c r="Z1302" s="1"/>
    </row>
    <row r="1303" spans="2:26" ht="17.25" hidden="1" customHeight="1">
      <c r="B1303" s="1"/>
      <c r="L1303" s="1"/>
      <c r="M1303" s="1"/>
      <c r="Z1303" s="1"/>
    </row>
    <row r="1304" spans="2:26" ht="17.25" hidden="1" customHeight="1">
      <c r="B1304" s="1"/>
      <c r="L1304" s="1"/>
      <c r="M1304" s="1"/>
      <c r="Z1304" s="1"/>
    </row>
    <row r="1305" spans="2:26" ht="17.25" hidden="1" customHeight="1">
      <c r="B1305" s="1"/>
      <c r="L1305" s="1"/>
      <c r="M1305" s="1"/>
      <c r="Z1305" s="1"/>
    </row>
    <row r="1306" spans="2:26" ht="17.25" hidden="1" customHeight="1">
      <c r="B1306" s="1"/>
      <c r="L1306" s="1"/>
      <c r="M1306" s="1"/>
      <c r="Z1306" s="1"/>
    </row>
    <row r="1307" spans="2:26" ht="17.25" hidden="1" customHeight="1">
      <c r="B1307" s="1"/>
      <c r="L1307" s="1"/>
      <c r="M1307" s="1"/>
      <c r="Z1307" s="1"/>
    </row>
    <row r="1308" spans="2:26" ht="17.25" hidden="1" customHeight="1">
      <c r="B1308" s="1"/>
      <c r="L1308" s="1"/>
      <c r="M1308" s="1"/>
      <c r="Z1308" s="1"/>
    </row>
    <row r="1309" spans="2:26" ht="17.25" hidden="1" customHeight="1">
      <c r="B1309" s="1"/>
      <c r="L1309" s="1"/>
      <c r="M1309" s="1"/>
      <c r="Z1309" s="1"/>
    </row>
    <row r="1310" spans="2:26" ht="17.25" hidden="1" customHeight="1">
      <c r="B1310" s="1"/>
      <c r="L1310" s="1"/>
      <c r="M1310" s="1"/>
      <c r="Z1310" s="1"/>
    </row>
    <row r="1311" spans="2:26" ht="17.25" hidden="1" customHeight="1">
      <c r="B1311" s="1"/>
      <c r="L1311" s="1"/>
      <c r="M1311" s="1"/>
      <c r="Z1311" s="1"/>
    </row>
    <row r="1312" spans="2:26" ht="17.25" hidden="1" customHeight="1">
      <c r="B1312" s="1"/>
      <c r="L1312" s="1"/>
      <c r="M1312" s="1"/>
      <c r="Z1312" s="1"/>
    </row>
    <row r="1313" spans="2:26" ht="17.25" hidden="1" customHeight="1">
      <c r="B1313" s="1"/>
      <c r="L1313" s="1"/>
      <c r="M1313" s="1"/>
      <c r="Z1313" s="1"/>
    </row>
    <row r="1314" spans="2:26" ht="17.25" hidden="1" customHeight="1">
      <c r="B1314" s="1"/>
      <c r="L1314" s="1"/>
      <c r="M1314" s="1"/>
      <c r="Z1314" s="1"/>
    </row>
    <row r="1315" spans="2:26" ht="17.25" hidden="1" customHeight="1">
      <c r="B1315" s="1"/>
      <c r="L1315" s="1"/>
      <c r="M1315" s="1"/>
      <c r="Z1315" s="1"/>
    </row>
    <row r="1316" spans="2:26" ht="17.25" hidden="1" customHeight="1">
      <c r="B1316" s="1"/>
      <c r="L1316" s="1"/>
      <c r="M1316" s="1"/>
      <c r="Z1316" s="1"/>
    </row>
    <row r="1317" spans="2:26" ht="17.25" hidden="1" customHeight="1">
      <c r="B1317" s="1"/>
      <c r="L1317" s="1"/>
      <c r="M1317" s="1"/>
      <c r="Z1317" s="1"/>
    </row>
    <row r="1318" spans="2:26" ht="17.25" hidden="1" customHeight="1">
      <c r="B1318" s="1"/>
      <c r="L1318" s="1"/>
      <c r="M1318" s="1"/>
      <c r="Z1318" s="1"/>
    </row>
    <row r="1319" spans="2:26" ht="17.25" hidden="1" customHeight="1">
      <c r="B1319" s="1"/>
      <c r="L1319" s="1"/>
      <c r="M1319" s="1"/>
      <c r="Z1319" s="1"/>
    </row>
    <row r="1320" spans="2:26" ht="17.25" hidden="1" customHeight="1">
      <c r="B1320" s="1"/>
      <c r="L1320" s="1"/>
      <c r="M1320" s="1"/>
      <c r="Z1320" s="1"/>
    </row>
    <row r="1321" spans="2:26" ht="17.25" hidden="1" customHeight="1">
      <c r="B1321" s="1"/>
      <c r="L1321" s="1"/>
      <c r="M1321" s="1"/>
      <c r="Z1321" s="1"/>
    </row>
    <row r="1322" spans="2:26" ht="17.25" hidden="1" customHeight="1">
      <c r="B1322" s="1"/>
      <c r="L1322" s="1"/>
      <c r="M1322" s="1"/>
      <c r="Z1322" s="1"/>
    </row>
    <row r="1323" spans="2:26" ht="17.25" hidden="1" customHeight="1">
      <c r="B1323" s="1"/>
      <c r="L1323" s="1"/>
      <c r="M1323" s="1"/>
      <c r="Z1323" s="1"/>
    </row>
    <row r="1324" spans="2:26" ht="17.25" hidden="1" customHeight="1">
      <c r="B1324" s="1"/>
      <c r="L1324" s="1"/>
      <c r="M1324" s="1"/>
      <c r="Z1324" s="1"/>
    </row>
    <row r="1325" spans="2:26" ht="17.25" hidden="1" customHeight="1">
      <c r="B1325" s="1"/>
      <c r="L1325" s="1"/>
      <c r="M1325" s="1"/>
      <c r="Z1325" s="1"/>
    </row>
    <row r="1326" spans="2:26" ht="17.25" hidden="1" customHeight="1">
      <c r="B1326" s="1"/>
      <c r="L1326" s="1"/>
      <c r="M1326" s="1"/>
      <c r="Z1326" s="1"/>
    </row>
    <row r="1327" spans="2:26" ht="17.25" hidden="1" customHeight="1">
      <c r="B1327" s="1"/>
      <c r="L1327" s="1"/>
      <c r="M1327" s="1"/>
      <c r="Z1327" s="1"/>
    </row>
    <row r="1328" spans="2:26" ht="17.25" hidden="1" customHeight="1">
      <c r="B1328" s="1"/>
      <c r="L1328" s="1"/>
      <c r="M1328" s="1"/>
      <c r="Z1328" s="1"/>
    </row>
    <row r="1329" spans="2:26" ht="17.25" hidden="1" customHeight="1">
      <c r="B1329" s="1"/>
      <c r="L1329" s="1"/>
      <c r="M1329" s="1"/>
      <c r="Z1329" s="1"/>
    </row>
    <row r="1330" spans="2:26" ht="17.25" hidden="1" customHeight="1">
      <c r="B1330" s="1"/>
      <c r="L1330" s="1"/>
      <c r="M1330" s="1"/>
      <c r="Z1330" s="1"/>
    </row>
    <row r="1331" spans="2:26" ht="17.25" hidden="1" customHeight="1">
      <c r="B1331" s="1"/>
      <c r="L1331" s="1"/>
      <c r="M1331" s="1"/>
      <c r="Z1331" s="1"/>
    </row>
    <row r="1332" spans="2:26" ht="17.25" hidden="1" customHeight="1">
      <c r="B1332" s="1"/>
      <c r="L1332" s="1"/>
      <c r="M1332" s="1"/>
      <c r="Z1332" s="1"/>
    </row>
    <row r="1333" spans="2:26" ht="17.25" hidden="1" customHeight="1">
      <c r="B1333" s="1"/>
      <c r="L1333" s="1"/>
      <c r="M1333" s="1"/>
      <c r="Z1333" s="1"/>
    </row>
    <row r="1334" spans="2:26" ht="17.25" hidden="1" customHeight="1">
      <c r="B1334" s="1"/>
      <c r="L1334" s="1"/>
      <c r="M1334" s="1"/>
      <c r="Z1334" s="1"/>
    </row>
    <row r="1335" spans="2:26" ht="17.25" hidden="1" customHeight="1">
      <c r="B1335" s="1"/>
      <c r="L1335" s="1"/>
      <c r="M1335" s="1"/>
      <c r="Z1335" s="1"/>
    </row>
    <row r="1336" spans="2:26" ht="17.25" hidden="1" customHeight="1">
      <c r="B1336" s="1"/>
      <c r="L1336" s="1"/>
      <c r="M1336" s="1"/>
      <c r="Z1336" s="1"/>
    </row>
    <row r="1337" spans="2:26" ht="17.25" hidden="1" customHeight="1">
      <c r="B1337" s="1"/>
      <c r="L1337" s="1"/>
      <c r="M1337" s="1"/>
      <c r="Z1337" s="1"/>
    </row>
    <row r="1338" spans="2:26" ht="17.25" hidden="1" customHeight="1">
      <c r="B1338" s="1"/>
      <c r="L1338" s="1"/>
      <c r="M1338" s="1"/>
      <c r="Z1338" s="1"/>
    </row>
    <row r="1339" spans="2:26" ht="17.25" hidden="1" customHeight="1">
      <c r="B1339" s="1"/>
      <c r="L1339" s="1"/>
      <c r="M1339" s="1"/>
      <c r="Z1339" s="1"/>
    </row>
    <row r="1340" spans="2:26" ht="17.25" hidden="1" customHeight="1">
      <c r="B1340" s="1"/>
      <c r="L1340" s="1"/>
      <c r="M1340" s="1"/>
      <c r="Z1340" s="1"/>
    </row>
    <row r="1341" spans="2:26" ht="17.25" hidden="1" customHeight="1">
      <c r="B1341" s="1"/>
      <c r="L1341" s="1"/>
      <c r="M1341" s="1"/>
      <c r="Z1341" s="1"/>
    </row>
    <row r="1342" spans="2:26" ht="17.25" hidden="1" customHeight="1">
      <c r="B1342" s="1"/>
      <c r="L1342" s="1"/>
      <c r="M1342" s="1"/>
      <c r="Z1342" s="1"/>
    </row>
    <row r="1343" spans="2:26" ht="17.25" hidden="1" customHeight="1">
      <c r="B1343" s="1"/>
      <c r="L1343" s="1"/>
      <c r="M1343" s="1"/>
      <c r="Z1343" s="1"/>
    </row>
    <row r="1344" spans="2:26" ht="17.25" hidden="1" customHeight="1">
      <c r="B1344" s="1"/>
      <c r="L1344" s="1"/>
      <c r="M1344" s="1"/>
      <c r="Z1344" s="1"/>
    </row>
    <row r="1345" spans="2:26" ht="17.25" hidden="1" customHeight="1">
      <c r="B1345" s="1"/>
      <c r="L1345" s="1"/>
      <c r="M1345" s="1"/>
      <c r="Z1345" s="1"/>
    </row>
    <row r="1346" spans="2:26" ht="17.25" hidden="1" customHeight="1">
      <c r="B1346" s="1"/>
      <c r="L1346" s="1"/>
      <c r="M1346" s="1"/>
      <c r="Z1346" s="1"/>
    </row>
    <row r="1347" spans="2:26" ht="17.25" hidden="1" customHeight="1">
      <c r="B1347" s="1"/>
      <c r="L1347" s="1"/>
      <c r="M1347" s="1"/>
      <c r="Z1347" s="1"/>
    </row>
    <row r="1348" spans="2:26" ht="17.25" hidden="1" customHeight="1">
      <c r="B1348" s="1"/>
      <c r="L1348" s="1"/>
      <c r="M1348" s="1"/>
      <c r="Z1348" s="1"/>
    </row>
    <row r="1349" spans="2:26" ht="17.25" hidden="1" customHeight="1">
      <c r="B1349" s="1"/>
      <c r="L1349" s="1"/>
      <c r="M1349" s="1"/>
      <c r="Z1349" s="1"/>
    </row>
    <row r="1350" spans="2:26" ht="17.25" hidden="1" customHeight="1">
      <c r="B1350" s="1"/>
      <c r="L1350" s="1"/>
      <c r="M1350" s="1"/>
      <c r="Z1350" s="1"/>
    </row>
    <row r="1351" spans="2:26" ht="17.25" hidden="1" customHeight="1">
      <c r="B1351" s="1"/>
      <c r="L1351" s="1"/>
      <c r="M1351" s="1"/>
      <c r="Z1351" s="1"/>
    </row>
    <row r="1352" spans="2:26" ht="17.25" hidden="1" customHeight="1">
      <c r="B1352" s="1"/>
      <c r="L1352" s="1"/>
      <c r="M1352" s="1"/>
      <c r="Z1352" s="1"/>
    </row>
    <row r="1353" spans="2:26" ht="17.25" hidden="1" customHeight="1">
      <c r="B1353" s="1"/>
      <c r="L1353" s="1"/>
      <c r="M1353" s="1"/>
      <c r="Z1353" s="1"/>
    </row>
    <row r="1354" spans="2:26" ht="17.25" hidden="1" customHeight="1">
      <c r="B1354" s="1"/>
      <c r="L1354" s="1"/>
      <c r="M1354" s="1"/>
      <c r="Z1354" s="1"/>
    </row>
    <row r="1355" spans="2:26" ht="17.25" hidden="1" customHeight="1">
      <c r="B1355" s="1"/>
      <c r="L1355" s="1"/>
      <c r="M1355" s="1"/>
      <c r="Z1355" s="1"/>
    </row>
    <row r="1356" spans="2:26" ht="17.25" hidden="1" customHeight="1">
      <c r="B1356" s="1"/>
      <c r="L1356" s="1"/>
      <c r="M1356" s="1"/>
      <c r="Z1356" s="1"/>
    </row>
    <row r="1357" spans="2:26" ht="17.25" hidden="1" customHeight="1">
      <c r="B1357" s="1"/>
      <c r="L1357" s="1"/>
      <c r="M1357" s="1"/>
      <c r="Z1357" s="1"/>
    </row>
    <row r="1358" spans="2:26" ht="17.25" hidden="1" customHeight="1">
      <c r="B1358" s="1"/>
      <c r="L1358" s="1"/>
      <c r="M1358" s="1"/>
      <c r="Z1358" s="1"/>
    </row>
    <row r="1359" spans="2:26" ht="17.25" hidden="1" customHeight="1">
      <c r="B1359" s="1"/>
      <c r="L1359" s="1"/>
      <c r="M1359" s="1"/>
      <c r="Z1359" s="1"/>
    </row>
    <row r="1360" spans="2:26" ht="17.25" hidden="1" customHeight="1">
      <c r="B1360" s="1"/>
      <c r="L1360" s="1"/>
      <c r="M1360" s="1"/>
      <c r="Z1360" s="1"/>
    </row>
    <row r="1361" spans="2:26" ht="17.25" hidden="1" customHeight="1">
      <c r="B1361" s="1"/>
      <c r="L1361" s="1"/>
      <c r="M1361" s="1"/>
      <c r="Z1361" s="1"/>
    </row>
    <row r="1362" spans="2:26" ht="17.25" hidden="1" customHeight="1">
      <c r="B1362" s="1"/>
      <c r="L1362" s="1"/>
      <c r="M1362" s="1"/>
      <c r="Z1362" s="1"/>
    </row>
    <row r="1363" spans="2:26" ht="17.25" hidden="1" customHeight="1">
      <c r="B1363" s="1"/>
      <c r="L1363" s="1"/>
      <c r="M1363" s="1"/>
      <c r="Z1363" s="1"/>
    </row>
    <row r="1364" spans="2:26" ht="17.25" hidden="1" customHeight="1">
      <c r="B1364" s="1"/>
      <c r="L1364" s="1"/>
      <c r="M1364" s="1"/>
      <c r="Z1364" s="1"/>
    </row>
    <row r="1365" spans="2:26" ht="17.25" hidden="1" customHeight="1">
      <c r="B1365" s="1"/>
      <c r="L1365" s="1"/>
      <c r="M1365" s="1"/>
      <c r="Z1365" s="1"/>
    </row>
    <row r="1366" spans="2:26" ht="17.25" hidden="1" customHeight="1">
      <c r="B1366" s="1"/>
      <c r="L1366" s="1"/>
      <c r="M1366" s="1"/>
      <c r="Z1366" s="1"/>
    </row>
    <row r="1367" spans="2:26" ht="17.25" hidden="1" customHeight="1">
      <c r="B1367" s="1"/>
      <c r="L1367" s="1"/>
      <c r="M1367" s="1"/>
      <c r="Z1367" s="1"/>
    </row>
    <row r="1368" spans="2:26" ht="17.25" hidden="1" customHeight="1">
      <c r="B1368" s="1"/>
      <c r="L1368" s="1"/>
      <c r="M1368" s="1"/>
      <c r="Z1368" s="1"/>
    </row>
    <row r="1369" spans="2:26" ht="17.25" hidden="1" customHeight="1">
      <c r="B1369" s="1"/>
      <c r="L1369" s="1"/>
      <c r="M1369" s="1"/>
      <c r="Z1369" s="1"/>
    </row>
    <row r="1370" spans="2:26" ht="17.25" hidden="1" customHeight="1">
      <c r="B1370" s="1"/>
      <c r="L1370" s="1"/>
      <c r="M1370" s="1"/>
      <c r="Z1370" s="1"/>
    </row>
    <row r="1371" spans="2:26" ht="17.25" hidden="1" customHeight="1">
      <c r="B1371" s="1"/>
      <c r="L1371" s="1"/>
      <c r="M1371" s="1"/>
      <c r="Z1371" s="1"/>
    </row>
    <row r="1372" spans="2:26" ht="17.25" hidden="1" customHeight="1">
      <c r="B1372" s="1"/>
      <c r="L1372" s="1"/>
      <c r="M1372" s="1"/>
      <c r="Z1372" s="1"/>
    </row>
    <row r="1373" spans="2:26" ht="17.25" hidden="1" customHeight="1">
      <c r="B1373" s="1"/>
      <c r="L1373" s="1"/>
      <c r="M1373" s="1"/>
      <c r="Z1373" s="1"/>
    </row>
    <row r="1374" spans="2:26" ht="17.25" hidden="1" customHeight="1">
      <c r="B1374" s="1"/>
      <c r="L1374" s="1"/>
      <c r="M1374" s="1"/>
      <c r="Z1374" s="1"/>
    </row>
    <row r="1375" spans="2:26" ht="17.25" hidden="1" customHeight="1">
      <c r="B1375" s="1"/>
      <c r="L1375" s="1"/>
      <c r="M1375" s="1"/>
      <c r="Z1375" s="1"/>
    </row>
    <row r="1376" spans="2:26" ht="17.25" hidden="1" customHeight="1">
      <c r="B1376" s="1"/>
      <c r="L1376" s="1"/>
      <c r="M1376" s="1"/>
      <c r="Z1376" s="1"/>
    </row>
    <row r="1377" spans="2:26" ht="17.25" hidden="1" customHeight="1">
      <c r="B1377" s="1"/>
      <c r="L1377" s="1"/>
      <c r="M1377" s="1"/>
      <c r="Z1377" s="1"/>
    </row>
    <row r="1378" spans="2:26" ht="17.25" hidden="1" customHeight="1">
      <c r="B1378" s="1"/>
      <c r="L1378" s="1"/>
      <c r="M1378" s="1"/>
      <c r="Z1378" s="1"/>
    </row>
    <row r="1379" spans="2:26" ht="17.25" hidden="1" customHeight="1">
      <c r="B1379" s="1"/>
      <c r="L1379" s="1"/>
      <c r="M1379" s="1"/>
      <c r="Z1379" s="1"/>
    </row>
    <row r="1380" spans="2:26" ht="17.25" hidden="1" customHeight="1">
      <c r="B1380" s="1"/>
      <c r="L1380" s="1"/>
      <c r="M1380" s="1"/>
      <c r="Z1380" s="1"/>
    </row>
    <row r="1381" spans="2:26" ht="17.25" hidden="1" customHeight="1">
      <c r="B1381" s="1"/>
      <c r="L1381" s="1"/>
      <c r="M1381" s="1"/>
      <c r="Z1381" s="1"/>
    </row>
    <row r="1382" spans="2:26" ht="17.25" hidden="1" customHeight="1">
      <c r="B1382" s="1"/>
      <c r="L1382" s="1"/>
      <c r="M1382" s="1"/>
      <c r="Z1382" s="1"/>
    </row>
    <row r="1383" spans="2:26" ht="17.25" hidden="1" customHeight="1">
      <c r="B1383" s="1"/>
      <c r="L1383" s="1"/>
      <c r="M1383" s="1"/>
      <c r="Z1383" s="1"/>
    </row>
    <row r="1384" spans="2:26" ht="17.25" hidden="1" customHeight="1">
      <c r="B1384" s="1"/>
      <c r="L1384" s="1"/>
      <c r="M1384" s="1"/>
      <c r="Z1384" s="1"/>
    </row>
    <row r="1385" spans="2:26" ht="17.25" hidden="1" customHeight="1">
      <c r="B1385" s="1"/>
      <c r="L1385" s="1"/>
      <c r="M1385" s="1"/>
      <c r="Z1385" s="1"/>
    </row>
    <row r="1386" spans="2:26" ht="17.25" hidden="1" customHeight="1">
      <c r="B1386" s="1"/>
      <c r="L1386" s="1"/>
      <c r="M1386" s="1"/>
      <c r="Z1386" s="1"/>
    </row>
    <row r="1387" spans="2:26" ht="17.25" hidden="1" customHeight="1">
      <c r="B1387" s="1"/>
      <c r="L1387" s="1"/>
      <c r="M1387" s="1"/>
      <c r="Z1387" s="1"/>
    </row>
    <row r="1388" spans="2:26" ht="17.25" hidden="1" customHeight="1">
      <c r="B1388" s="1"/>
      <c r="L1388" s="1"/>
      <c r="M1388" s="1"/>
      <c r="Z1388" s="1"/>
    </row>
    <row r="1389" spans="2:26" ht="17.25" hidden="1" customHeight="1">
      <c r="B1389" s="1"/>
      <c r="L1389" s="1"/>
      <c r="M1389" s="1"/>
      <c r="Z1389" s="1"/>
    </row>
    <row r="1390" spans="2:26" ht="17.25" hidden="1" customHeight="1">
      <c r="B1390" s="1"/>
      <c r="L1390" s="1"/>
      <c r="M1390" s="1"/>
      <c r="Z1390" s="1"/>
    </row>
    <row r="1391" spans="2:26" ht="17.25" hidden="1" customHeight="1">
      <c r="B1391" s="1"/>
      <c r="L1391" s="1"/>
      <c r="M1391" s="1"/>
      <c r="Z1391" s="1"/>
    </row>
    <row r="1392" spans="2:26" ht="17.25" hidden="1" customHeight="1">
      <c r="B1392" s="1"/>
      <c r="L1392" s="1"/>
      <c r="M1392" s="1"/>
      <c r="Z1392" s="1"/>
    </row>
    <row r="1393" spans="2:26" ht="17.25" hidden="1" customHeight="1">
      <c r="B1393" s="1"/>
      <c r="L1393" s="1"/>
      <c r="M1393" s="1"/>
      <c r="Z1393" s="1"/>
    </row>
    <row r="1394" spans="2:26" ht="17.25" hidden="1" customHeight="1">
      <c r="B1394" s="1"/>
      <c r="L1394" s="1"/>
      <c r="M1394" s="1"/>
      <c r="Z1394" s="1"/>
    </row>
    <row r="1395" spans="2:26" ht="17.25" hidden="1" customHeight="1">
      <c r="B1395" s="1"/>
      <c r="L1395" s="1"/>
      <c r="M1395" s="1"/>
      <c r="Z1395" s="1"/>
    </row>
    <row r="1396" spans="2:26" ht="17.25" hidden="1" customHeight="1">
      <c r="B1396" s="1"/>
      <c r="L1396" s="1"/>
      <c r="M1396" s="1"/>
      <c r="Z1396" s="1"/>
    </row>
    <row r="1397" spans="2:26" ht="17.25" hidden="1" customHeight="1">
      <c r="B1397" s="1"/>
      <c r="L1397" s="1"/>
      <c r="M1397" s="1"/>
      <c r="Z1397" s="1"/>
    </row>
    <row r="1398" spans="2:26" ht="17.25" hidden="1" customHeight="1">
      <c r="B1398" s="1"/>
      <c r="L1398" s="1"/>
      <c r="M1398" s="1"/>
      <c r="Z1398" s="1"/>
    </row>
    <row r="1399" spans="2:26" ht="17.25" hidden="1" customHeight="1">
      <c r="B1399" s="1"/>
      <c r="L1399" s="1"/>
      <c r="M1399" s="1"/>
      <c r="Z1399" s="1"/>
    </row>
    <row r="1400" spans="2:26" ht="17.25" hidden="1" customHeight="1">
      <c r="B1400" s="1"/>
      <c r="L1400" s="1"/>
      <c r="M1400" s="1"/>
      <c r="Z1400" s="1"/>
    </row>
    <row r="1401" spans="2:26" ht="17.25" hidden="1" customHeight="1">
      <c r="B1401" s="1"/>
      <c r="L1401" s="1"/>
      <c r="M1401" s="1"/>
      <c r="Z1401" s="1"/>
    </row>
    <row r="1402" spans="2:26" ht="17.25" hidden="1" customHeight="1">
      <c r="B1402" s="1"/>
      <c r="L1402" s="1"/>
      <c r="M1402" s="1"/>
      <c r="Z1402" s="1"/>
    </row>
    <row r="1403" spans="2:26" ht="17.25" hidden="1" customHeight="1">
      <c r="B1403" s="1"/>
      <c r="L1403" s="1"/>
      <c r="M1403" s="1"/>
      <c r="Z1403" s="1"/>
    </row>
    <row r="1404" spans="2:26" ht="17.25" hidden="1" customHeight="1">
      <c r="B1404" s="1"/>
      <c r="L1404" s="1"/>
      <c r="M1404" s="1"/>
      <c r="Z1404" s="1"/>
    </row>
    <row r="1405" spans="2:26" ht="17.25" hidden="1" customHeight="1">
      <c r="B1405" s="1"/>
      <c r="L1405" s="1"/>
      <c r="M1405" s="1"/>
      <c r="Z1405" s="1"/>
    </row>
    <row r="1406" spans="2:26" ht="17.25" hidden="1" customHeight="1">
      <c r="B1406" s="1"/>
      <c r="L1406" s="1"/>
      <c r="M1406" s="1"/>
      <c r="Z1406" s="1"/>
    </row>
    <row r="1407" spans="2:26" ht="17.25" hidden="1" customHeight="1">
      <c r="B1407" s="1"/>
      <c r="L1407" s="1"/>
      <c r="M1407" s="1"/>
      <c r="Z1407" s="1"/>
    </row>
    <row r="1408" spans="2:26" ht="17.25" hidden="1" customHeight="1">
      <c r="B1408" s="1"/>
      <c r="L1408" s="1"/>
      <c r="M1408" s="1"/>
      <c r="Z1408" s="1"/>
    </row>
    <row r="1409" spans="2:26" ht="17.25" hidden="1" customHeight="1">
      <c r="B1409" s="1"/>
      <c r="L1409" s="1"/>
      <c r="M1409" s="1"/>
      <c r="Z1409" s="1"/>
    </row>
    <row r="1410" spans="2:26" ht="17.25" hidden="1" customHeight="1">
      <c r="B1410" s="1"/>
      <c r="L1410" s="1"/>
      <c r="M1410" s="1"/>
      <c r="Z1410" s="1"/>
    </row>
    <row r="1411" spans="2:26" ht="17.25" hidden="1" customHeight="1">
      <c r="B1411" s="1"/>
      <c r="L1411" s="1"/>
      <c r="M1411" s="1"/>
      <c r="Z1411" s="1"/>
    </row>
    <row r="1412" spans="2:26" ht="17.25" hidden="1" customHeight="1">
      <c r="B1412" s="1"/>
      <c r="L1412" s="1"/>
      <c r="M1412" s="1"/>
      <c r="Z1412" s="1"/>
    </row>
    <row r="1413" spans="2:26" ht="17.25" hidden="1" customHeight="1">
      <c r="B1413" s="1"/>
      <c r="L1413" s="1"/>
      <c r="M1413" s="1"/>
      <c r="Z1413" s="1"/>
    </row>
    <row r="1414" spans="2:26" ht="17.25" hidden="1" customHeight="1">
      <c r="B1414" s="1"/>
      <c r="L1414" s="1"/>
      <c r="M1414" s="1"/>
      <c r="Z1414" s="1"/>
    </row>
    <row r="1415" spans="2:26" ht="17.25" hidden="1" customHeight="1">
      <c r="B1415" s="1"/>
      <c r="L1415" s="1"/>
      <c r="M1415" s="1"/>
      <c r="Z1415" s="1"/>
    </row>
    <row r="1416" spans="2:26" ht="17.25" hidden="1" customHeight="1">
      <c r="B1416" s="1"/>
      <c r="L1416" s="1"/>
      <c r="M1416" s="1"/>
      <c r="Z1416" s="1"/>
    </row>
    <row r="1417" spans="2:26" ht="17.25" hidden="1" customHeight="1">
      <c r="B1417" s="1"/>
      <c r="L1417" s="1"/>
      <c r="M1417" s="1"/>
      <c r="Z1417" s="1"/>
    </row>
    <row r="1418" spans="2:26" ht="17.25" hidden="1" customHeight="1">
      <c r="B1418" s="1"/>
      <c r="L1418" s="1"/>
      <c r="M1418" s="1"/>
      <c r="Z1418" s="1"/>
    </row>
    <row r="1419" spans="2:26" ht="17.25" hidden="1" customHeight="1">
      <c r="B1419" s="1"/>
      <c r="L1419" s="1"/>
      <c r="M1419" s="1"/>
      <c r="Z1419" s="1"/>
    </row>
    <row r="1420" spans="2:26" ht="17.25" hidden="1" customHeight="1">
      <c r="B1420" s="1"/>
      <c r="L1420" s="1"/>
      <c r="M1420" s="1"/>
      <c r="Z1420" s="1"/>
    </row>
    <row r="1421" spans="2:26" ht="17.25" hidden="1" customHeight="1">
      <c r="B1421" s="1"/>
      <c r="L1421" s="1"/>
      <c r="M1421" s="1"/>
      <c r="Z1421" s="1"/>
    </row>
    <row r="1422" spans="2:26" ht="17.25" hidden="1" customHeight="1">
      <c r="B1422" s="1"/>
      <c r="L1422" s="1"/>
      <c r="M1422" s="1"/>
      <c r="Z1422" s="1"/>
    </row>
    <row r="1423" spans="2:26" ht="17.25" hidden="1" customHeight="1">
      <c r="B1423" s="1"/>
      <c r="L1423" s="1"/>
      <c r="M1423" s="1"/>
      <c r="Z1423" s="1"/>
    </row>
    <row r="1424" spans="2:26" ht="17.25" hidden="1" customHeight="1">
      <c r="B1424" s="1"/>
      <c r="L1424" s="1"/>
      <c r="M1424" s="1"/>
      <c r="Z1424" s="1"/>
    </row>
    <row r="1425" spans="2:26" ht="17.25" hidden="1" customHeight="1">
      <c r="B1425" s="1"/>
      <c r="L1425" s="1"/>
      <c r="M1425" s="1"/>
      <c r="Z1425" s="1"/>
    </row>
    <row r="1426" spans="2:26" ht="17.25" hidden="1" customHeight="1">
      <c r="B1426" s="1"/>
      <c r="L1426" s="1"/>
      <c r="M1426" s="1"/>
      <c r="Z1426" s="1"/>
    </row>
    <row r="1427" spans="2:26" ht="17.25" hidden="1" customHeight="1">
      <c r="B1427" s="1"/>
      <c r="L1427" s="1"/>
      <c r="M1427" s="1"/>
      <c r="Z1427" s="1"/>
    </row>
    <row r="1428" spans="2:26" ht="17.25" hidden="1" customHeight="1">
      <c r="B1428" s="1"/>
      <c r="L1428" s="1"/>
      <c r="M1428" s="1"/>
      <c r="Z1428" s="1"/>
    </row>
    <row r="1429" spans="2:26" ht="17.25" hidden="1" customHeight="1">
      <c r="B1429" s="1"/>
      <c r="L1429" s="1"/>
      <c r="M1429" s="1"/>
      <c r="Z1429" s="1"/>
    </row>
    <row r="1430" spans="2:26" ht="17.25" hidden="1" customHeight="1">
      <c r="B1430" s="1"/>
      <c r="L1430" s="1"/>
      <c r="M1430" s="1"/>
      <c r="Z1430" s="1"/>
    </row>
    <row r="1431" spans="2:26" ht="17.25" hidden="1" customHeight="1">
      <c r="B1431" s="1"/>
      <c r="L1431" s="1"/>
      <c r="M1431" s="1"/>
      <c r="Z1431" s="1"/>
    </row>
    <row r="1432" spans="2:26" ht="17.25" hidden="1" customHeight="1">
      <c r="B1432" s="1"/>
      <c r="L1432" s="1"/>
      <c r="M1432" s="1"/>
      <c r="Z1432" s="1"/>
    </row>
    <row r="1433" spans="2:26" ht="17.25" hidden="1" customHeight="1">
      <c r="B1433" s="1"/>
      <c r="L1433" s="1"/>
      <c r="M1433" s="1"/>
      <c r="Z1433" s="1"/>
    </row>
    <row r="1434" spans="2:26" ht="17.25" hidden="1" customHeight="1">
      <c r="B1434" s="1"/>
      <c r="L1434" s="1"/>
      <c r="M1434" s="1"/>
      <c r="Z1434" s="1"/>
    </row>
    <row r="1435" spans="2:26" ht="17.25" hidden="1" customHeight="1">
      <c r="B1435" s="1"/>
      <c r="L1435" s="1"/>
      <c r="M1435" s="1"/>
      <c r="Z1435" s="1"/>
    </row>
    <row r="1436" spans="2:26" ht="17.25" hidden="1" customHeight="1">
      <c r="B1436" s="1"/>
      <c r="L1436" s="1"/>
      <c r="M1436" s="1"/>
      <c r="Z1436" s="1"/>
    </row>
    <row r="1437" spans="2:26" ht="17.25" hidden="1" customHeight="1">
      <c r="B1437" s="1"/>
      <c r="L1437" s="1"/>
      <c r="M1437" s="1"/>
      <c r="Z1437" s="1"/>
    </row>
    <row r="1438" spans="2:26" ht="17.25" hidden="1" customHeight="1">
      <c r="B1438" s="1"/>
      <c r="L1438" s="1"/>
      <c r="M1438" s="1"/>
      <c r="Z1438" s="1"/>
    </row>
    <row r="1439" spans="2:26" ht="17.25" hidden="1" customHeight="1">
      <c r="B1439" s="1"/>
      <c r="L1439" s="1"/>
      <c r="M1439" s="1"/>
      <c r="Z1439" s="1"/>
    </row>
    <row r="1440" spans="2:26" ht="17.25" hidden="1" customHeight="1">
      <c r="B1440" s="1"/>
      <c r="L1440" s="1"/>
      <c r="M1440" s="1"/>
      <c r="Z1440" s="1"/>
    </row>
    <row r="1441" spans="2:26" ht="17.25" hidden="1" customHeight="1">
      <c r="B1441" s="1"/>
      <c r="L1441" s="1"/>
      <c r="M1441" s="1"/>
      <c r="Z1441" s="1"/>
    </row>
    <row r="1442" spans="2:26" ht="17.25" hidden="1" customHeight="1">
      <c r="B1442" s="1"/>
      <c r="L1442" s="1"/>
      <c r="M1442" s="1"/>
      <c r="Z1442" s="1"/>
    </row>
    <row r="1443" spans="2:26" ht="17.25" hidden="1" customHeight="1">
      <c r="B1443" s="1"/>
      <c r="L1443" s="1"/>
      <c r="M1443" s="1"/>
      <c r="Z1443" s="1"/>
    </row>
    <row r="1444" spans="2:26" ht="17.25" hidden="1" customHeight="1">
      <c r="B1444" s="1"/>
      <c r="L1444" s="1"/>
      <c r="M1444" s="1"/>
      <c r="Z1444" s="1"/>
    </row>
    <row r="1445" spans="2:26" ht="17.25" hidden="1" customHeight="1">
      <c r="B1445" s="1"/>
      <c r="L1445" s="1"/>
      <c r="M1445" s="1"/>
      <c r="Z1445" s="1"/>
    </row>
    <row r="1446" spans="2:26" ht="17.25" hidden="1" customHeight="1">
      <c r="B1446" s="1"/>
      <c r="L1446" s="1"/>
      <c r="M1446" s="1"/>
      <c r="Z1446" s="1"/>
    </row>
    <row r="1447" spans="2:26" ht="17.25" hidden="1" customHeight="1">
      <c r="B1447" s="1"/>
      <c r="L1447" s="1"/>
      <c r="M1447" s="1"/>
      <c r="Z1447" s="1"/>
    </row>
    <row r="1448" spans="2:26" ht="17.25" hidden="1" customHeight="1">
      <c r="B1448" s="1"/>
      <c r="L1448" s="1"/>
      <c r="M1448" s="1"/>
      <c r="Z1448" s="1"/>
    </row>
    <row r="1449" spans="2:26" ht="17.25" hidden="1" customHeight="1">
      <c r="B1449" s="1"/>
      <c r="L1449" s="1"/>
      <c r="M1449" s="1"/>
      <c r="Z1449" s="1"/>
    </row>
    <row r="1450" spans="2:26" ht="17.25" hidden="1" customHeight="1">
      <c r="B1450" s="1"/>
      <c r="L1450" s="1"/>
      <c r="M1450" s="1"/>
      <c r="Z1450" s="1"/>
    </row>
    <row r="1451" spans="2:26" ht="17.25" hidden="1" customHeight="1">
      <c r="B1451" s="1"/>
      <c r="L1451" s="1"/>
      <c r="M1451" s="1"/>
      <c r="Z1451" s="1"/>
    </row>
    <row r="1452" spans="2:26" ht="17.25" hidden="1" customHeight="1">
      <c r="B1452" s="1"/>
      <c r="L1452" s="1"/>
      <c r="M1452" s="1"/>
      <c r="Z1452" s="1"/>
    </row>
    <row r="1453" spans="2:26" ht="17.25" hidden="1" customHeight="1">
      <c r="B1453" s="1"/>
      <c r="L1453" s="1"/>
      <c r="M1453" s="1"/>
      <c r="Z1453" s="1"/>
    </row>
    <row r="1454" spans="2:26" ht="17.25" hidden="1" customHeight="1">
      <c r="B1454" s="1"/>
      <c r="L1454" s="1"/>
      <c r="M1454" s="1"/>
      <c r="Z1454" s="1"/>
    </row>
    <row r="1455" spans="2:26" ht="17.25" hidden="1" customHeight="1">
      <c r="B1455" s="1"/>
      <c r="L1455" s="1"/>
      <c r="M1455" s="1"/>
      <c r="Z1455" s="1"/>
    </row>
    <row r="1456" spans="2:26" ht="17.25" hidden="1" customHeight="1">
      <c r="B1456" s="1"/>
      <c r="L1456" s="1"/>
      <c r="M1456" s="1"/>
      <c r="Z1456" s="1"/>
    </row>
    <row r="1457" spans="2:26" ht="17.25" hidden="1" customHeight="1">
      <c r="B1457" s="1"/>
      <c r="L1457" s="1"/>
      <c r="M1457" s="1"/>
      <c r="Z1457" s="1"/>
    </row>
    <row r="1458" spans="2:26" ht="17.25" hidden="1" customHeight="1">
      <c r="B1458" s="1"/>
      <c r="L1458" s="1"/>
      <c r="M1458" s="1"/>
      <c r="Z1458" s="1"/>
    </row>
    <row r="1459" spans="2:26" ht="17.25" hidden="1" customHeight="1">
      <c r="B1459" s="1"/>
      <c r="L1459" s="1"/>
      <c r="M1459" s="1"/>
      <c r="Z1459" s="1"/>
    </row>
    <row r="1460" spans="2:26" ht="17.25" hidden="1" customHeight="1">
      <c r="B1460" s="1"/>
      <c r="L1460" s="1"/>
      <c r="M1460" s="1"/>
      <c r="Z1460" s="1"/>
    </row>
    <row r="1461" spans="2:26" ht="17.25" hidden="1" customHeight="1">
      <c r="B1461" s="1"/>
      <c r="L1461" s="1"/>
      <c r="M1461" s="1"/>
      <c r="Z1461" s="1"/>
    </row>
    <row r="1462" spans="2:26" ht="17.25" hidden="1" customHeight="1">
      <c r="B1462" s="1"/>
      <c r="L1462" s="1"/>
      <c r="M1462" s="1"/>
      <c r="Z1462" s="1"/>
    </row>
    <row r="1463" spans="2:26" ht="17.25" hidden="1" customHeight="1">
      <c r="B1463" s="1"/>
      <c r="L1463" s="1"/>
      <c r="M1463" s="1"/>
      <c r="Z1463" s="1"/>
    </row>
    <row r="1464" spans="2:26" ht="17.25" hidden="1" customHeight="1">
      <c r="B1464" s="1"/>
      <c r="L1464" s="1"/>
      <c r="M1464" s="1"/>
      <c r="Z1464" s="1"/>
    </row>
    <row r="1465" spans="2:26" ht="17.25" hidden="1" customHeight="1">
      <c r="B1465" s="1"/>
      <c r="L1465" s="1"/>
      <c r="M1465" s="1"/>
      <c r="Z1465" s="1"/>
    </row>
    <row r="1466" spans="2:26" ht="17.25" hidden="1" customHeight="1">
      <c r="B1466" s="1"/>
      <c r="L1466" s="1"/>
      <c r="M1466" s="1"/>
      <c r="Z1466" s="1"/>
    </row>
    <row r="1467" spans="2:26" ht="17.25" hidden="1" customHeight="1">
      <c r="B1467" s="1"/>
      <c r="L1467" s="1"/>
      <c r="M1467" s="1"/>
      <c r="Z1467" s="1"/>
    </row>
    <row r="1468" spans="2:26" ht="17.25" hidden="1" customHeight="1">
      <c r="B1468" s="1"/>
      <c r="L1468" s="1"/>
      <c r="M1468" s="1"/>
      <c r="Z1468" s="1"/>
    </row>
    <row r="1469" spans="2:26" ht="17.25" hidden="1" customHeight="1">
      <c r="B1469" s="1"/>
      <c r="L1469" s="1"/>
      <c r="M1469" s="1"/>
      <c r="Z1469" s="1"/>
    </row>
    <row r="1470" spans="2:26" ht="17.25" hidden="1" customHeight="1">
      <c r="B1470" s="1"/>
      <c r="L1470" s="1"/>
      <c r="M1470" s="1"/>
      <c r="Z1470" s="1"/>
    </row>
    <row r="1471" spans="2:26" ht="17.25" hidden="1" customHeight="1">
      <c r="B1471" s="1"/>
      <c r="L1471" s="1"/>
      <c r="M1471" s="1"/>
      <c r="Z1471" s="1"/>
    </row>
    <row r="1472" spans="2:26" ht="17.25" hidden="1" customHeight="1">
      <c r="B1472" s="1"/>
      <c r="L1472" s="1"/>
      <c r="M1472" s="1"/>
      <c r="Z1472" s="1"/>
    </row>
    <row r="1473" spans="2:26" ht="17.25" hidden="1" customHeight="1">
      <c r="B1473" s="1"/>
      <c r="L1473" s="1"/>
      <c r="M1473" s="1"/>
      <c r="Z1473" s="1"/>
    </row>
    <row r="1474" spans="2:26" ht="17.25" hidden="1" customHeight="1">
      <c r="B1474" s="1"/>
      <c r="L1474" s="1"/>
      <c r="M1474" s="1"/>
      <c r="Z1474" s="1"/>
    </row>
    <row r="1475" spans="2:26" ht="17.25" hidden="1" customHeight="1">
      <c r="B1475" s="1"/>
      <c r="L1475" s="1"/>
      <c r="M1475" s="1"/>
      <c r="Z1475" s="1"/>
    </row>
    <row r="1476" spans="2:26" ht="17.25" hidden="1" customHeight="1">
      <c r="B1476" s="1"/>
      <c r="L1476" s="1"/>
      <c r="M1476" s="1"/>
      <c r="Z1476" s="1"/>
    </row>
    <row r="1477" spans="2:26" ht="17.25" hidden="1" customHeight="1">
      <c r="B1477" s="1"/>
      <c r="L1477" s="1"/>
      <c r="M1477" s="1"/>
      <c r="Z1477" s="1"/>
    </row>
    <row r="1478" spans="2:26" ht="17.25" hidden="1" customHeight="1">
      <c r="B1478" s="1"/>
      <c r="L1478" s="1"/>
      <c r="M1478" s="1"/>
      <c r="Z1478" s="1"/>
    </row>
    <row r="1479" spans="2:26" ht="17.25" hidden="1" customHeight="1">
      <c r="B1479" s="1"/>
      <c r="L1479" s="1"/>
      <c r="M1479" s="1"/>
      <c r="Z1479" s="1"/>
    </row>
    <row r="1480" spans="2:26" ht="17.25" hidden="1" customHeight="1">
      <c r="B1480" s="1"/>
      <c r="L1480" s="1"/>
      <c r="M1480" s="1"/>
      <c r="Z1480" s="1"/>
    </row>
    <row r="1481" spans="2:26" ht="17.25" hidden="1" customHeight="1">
      <c r="B1481" s="1"/>
      <c r="L1481" s="1"/>
      <c r="M1481" s="1"/>
      <c r="Z1481" s="1"/>
    </row>
    <row r="1482" spans="2:26" ht="17.25" hidden="1" customHeight="1">
      <c r="B1482" s="1"/>
      <c r="L1482" s="1"/>
      <c r="M1482" s="1"/>
      <c r="Z1482" s="1"/>
    </row>
    <row r="1483" spans="2:26" ht="17.25" hidden="1" customHeight="1">
      <c r="B1483" s="1"/>
      <c r="L1483" s="1"/>
      <c r="M1483" s="1"/>
      <c r="Z1483" s="1"/>
    </row>
    <row r="1484" spans="2:26" ht="17.25" hidden="1" customHeight="1">
      <c r="B1484" s="1"/>
      <c r="L1484" s="1"/>
      <c r="M1484" s="1"/>
      <c r="Z1484" s="1"/>
    </row>
    <row r="1485" spans="2:26" ht="17.25" hidden="1" customHeight="1">
      <c r="B1485" s="1"/>
      <c r="L1485" s="1"/>
      <c r="M1485" s="1"/>
      <c r="Z1485" s="1"/>
    </row>
    <row r="1486" spans="2:26" ht="17.25" hidden="1" customHeight="1">
      <c r="B1486" s="1"/>
      <c r="L1486" s="1"/>
      <c r="M1486" s="1"/>
      <c r="Z1486" s="1"/>
    </row>
    <row r="1487" spans="2:26" ht="17.25" hidden="1" customHeight="1">
      <c r="B1487" s="1"/>
      <c r="L1487" s="1"/>
      <c r="M1487" s="1"/>
      <c r="Z1487" s="1"/>
    </row>
    <row r="1488" spans="2:26" ht="17.25" hidden="1" customHeight="1">
      <c r="B1488" s="1"/>
      <c r="L1488" s="1"/>
      <c r="M1488" s="1"/>
      <c r="Z1488" s="1"/>
    </row>
    <row r="1489" spans="2:26" ht="17.25" hidden="1" customHeight="1">
      <c r="B1489" s="1"/>
      <c r="L1489" s="1"/>
      <c r="M1489" s="1"/>
      <c r="Z1489" s="1"/>
    </row>
    <row r="1490" spans="2:26" ht="17.25" hidden="1" customHeight="1">
      <c r="B1490" s="1"/>
      <c r="L1490" s="1"/>
      <c r="M1490" s="1"/>
      <c r="Z1490" s="1"/>
    </row>
    <row r="1491" spans="2:26" ht="17.25" hidden="1" customHeight="1">
      <c r="B1491" s="1"/>
      <c r="L1491" s="1"/>
      <c r="M1491" s="1"/>
      <c r="Z1491" s="1"/>
    </row>
    <row r="1492" spans="2:26" ht="17.25" hidden="1" customHeight="1">
      <c r="B1492" s="1"/>
      <c r="L1492" s="1"/>
      <c r="M1492" s="1"/>
      <c r="Z1492" s="1"/>
    </row>
    <row r="1493" spans="2:26" ht="17.25" hidden="1" customHeight="1">
      <c r="B1493" s="1"/>
      <c r="L1493" s="1"/>
      <c r="M1493" s="1"/>
      <c r="Z1493" s="1"/>
    </row>
    <row r="1494" spans="2:26" ht="17.25" hidden="1" customHeight="1">
      <c r="B1494" s="1"/>
      <c r="L1494" s="1"/>
      <c r="M1494" s="1"/>
      <c r="Z1494" s="1"/>
    </row>
    <row r="1495" spans="2:26" ht="17.25" hidden="1" customHeight="1">
      <c r="B1495" s="1"/>
      <c r="L1495" s="1"/>
      <c r="M1495" s="1"/>
      <c r="Z1495" s="1"/>
    </row>
    <row r="1496" spans="2:26" ht="17.25" hidden="1" customHeight="1">
      <c r="B1496" s="1"/>
      <c r="L1496" s="1"/>
      <c r="M1496" s="1"/>
      <c r="Z1496" s="1"/>
    </row>
    <row r="1497" spans="2:26" ht="17.25" hidden="1" customHeight="1">
      <c r="B1497" s="1"/>
      <c r="L1497" s="1"/>
      <c r="M1497" s="1"/>
      <c r="Z1497" s="1"/>
    </row>
    <row r="1498" spans="2:26" ht="17.25" hidden="1" customHeight="1">
      <c r="B1498" s="1"/>
      <c r="L1498" s="1"/>
      <c r="M1498" s="1"/>
      <c r="Z1498" s="1"/>
    </row>
    <row r="1499" spans="2:26" ht="17.25" hidden="1" customHeight="1">
      <c r="B1499" s="1"/>
      <c r="L1499" s="1"/>
      <c r="M1499" s="1"/>
      <c r="Z1499" s="1"/>
    </row>
    <row r="1500" spans="2:26" ht="17.25" hidden="1" customHeight="1">
      <c r="B1500" s="1"/>
      <c r="L1500" s="1"/>
      <c r="M1500" s="1"/>
      <c r="Z1500" s="1"/>
    </row>
    <row r="1501" spans="2:26" ht="17.25" hidden="1" customHeight="1">
      <c r="B1501" s="1"/>
      <c r="L1501" s="1"/>
      <c r="M1501" s="1"/>
      <c r="Z1501" s="1"/>
    </row>
    <row r="1502" spans="2:26" ht="17.25" hidden="1" customHeight="1">
      <c r="B1502" s="1"/>
      <c r="L1502" s="1"/>
      <c r="M1502" s="1"/>
      <c r="Z1502" s="1"/>
    </row>
    <row r="1503" spans="2:26" ht="17.25" hidden="1" customHeight="1">
      <c r="B1503" s="1"/>
      <c r="L1503" s="1"/>
      <c r="M1503" s="1"/>
      <c r="Z1503" s="1"/>
    </row>
    <row r="1504" spans="2:26" ht="17.25" hidden="1" customHeight="1">
      <c r="B1504" s="1"/>
      <c r="L1504" s="1"/>
      <c r="M1504" s="1"/>
      <c r="Z1504" s="1"/>
    </row>
    <row r="1505" spans="2:26" ht="17.25" hidden="1" customHeight="1">
      <c r="B1505" s="1"/>
      <c r="L1505" s="1"/>
      <c r="M1505" s="1"/>
      <c r="Z1505" s="1"/>
    </row>
    <row r="1506" spans="2:26" ht="17.25" hidden="1" customHeight="1">
      <c r="B1506" s="1"/>
      <c r="L1506" s="1"/>
      <c r="M1506" s="1"/>
      <c r="Z1506" s="1"/>
    </row>
    <row r="1507" spans="2:26" ht="17.25" hidden="1" customHeight="1">
      <c r="B1507" s="1"/>
      <c r="L1507" s="1"/>
      <c r="M1507" s="1"/>
      <c r="Z1507" s="1"/>
    </row>
    <row r="1508" spans="2:26" ht="17.25" hidden="1" customHeight="1">
      <c r="B1508" s="1"/>
      <c r="L1508" s="1"/>
      <c r="M1508" s="1"/>
      <c r="Z1508" s="1"/>
    </row>
    <row r="1509" spans="2:26" ht="17.25" hidden="1" customHeight="1">
      <c r="B1509" s="1"/>
      <c r="L1509" s="1"/>
      <c r="M1509" s="1"/>
      <c r="Z1509" s="1"/>
    </row>
    <row r="1510" spans="2:26" ht="17.25" hidden="1" customHeight="1">
      <c r="B1510" s="1"/>
      <c r="L1510" s="1"/>
      <c r="M1510" s="1"/>
      <c r="Z1510" s="1"/>
    </row>
    <row r="1511" spans="2:26" ht="17.25" hidden="1" customHeight="1">
      <c r="B1511" s="1"/>
      <c r="L1511" s="1"/>
      <c r="M1511" s="1"/>
      <c r="Z1511" s="1"/>
    </row>
    <row r="1512" spans="2:26" ht="17.25" hidden="1" customHeight="1">
      <c r="B1512" s="1"/>
      <c r="L1512" s="1"/>
      <c r="M1512" s="1"/>
      <c r="Z1512" s="1"/>
    </row>
    <row r="1513" spans="2:26" ht="17.25" hidden="1" customHeight="1">
      <c r="B1513" s="1"/>
      <c r="L1513" s="1"/>
      <c r="M1513" s="1"/>
      <c r="Z1513" s="1"/>
    </row>
    <row r="1514" spans="2:26" ht="17.25" hidden="1" customHeight="1">
      <c r="B1514" s="1"/>
      <c r="L1514" s="1"/>
      <c r="M1514" s="1"/>
      <c r="Z1514" s="1"/>
    </row>
    <row r="1515" spans="2:26" ht="17.25" hidden="1" customHeight="1">
      <c r="B1515" s="1"/>
      <c r="L1515" s="1"/>
      <c r="M1515" s="1"/>
      <c r="Z1515" s="1"/>
    </row>
    <row r="1516" spans="2:26" ht="17.25" hidden="1" customHeight="1">
      <c r="B1516" s="1"/>
      <c r="L1516" s="1"/>
      <c r="M1516" s="1"/>
      <c r="Z1516" s="1"/>
    </row>
    <row r="1517" spans="2:26" ht="17.25" hidden="1" customHeight="1">
      <c r="B1517" s="1"/>
      <c r="L1517" s="1"/>
      <c r="M1517" s="1"/>
      <c r="Z1517" s="1"/>
    </row>
    <row r="1518" spans="2:26" ht="17.25" hidden="1" customHeight="1">
      <c r="B1518" s="1"/>
      <c r="L1518" s="1"/>
      <c r="M1518" s="1"/>
      <c r="Z1518" s="1"/>
    </row>
    <row r="1519" spans="2:26" ht="17.25" hidden="1" customHeight="1">
      <c r="B1519" s="1"/>
      <c r="L1519" s="1"/>
      <c r="M1519" s="1"/>
      <c r="Z1519" s="1"/>
    </row>
    <row r="1520" spans="2:26" ht="17.25" hidden="1" customHeight="1">
      <c r="B1520" s="1"/>
      <c r="L1520" s="1"/>
      <c r="M1520" s="1"/>
      <c r="Z1520" s="1"/>
    </row>
    <row r="1521" spans="2:26" ht="17.25" hidden="1" customHeight="1">
      <c r="B1521" s="1"/>
      <c r="L1521" s="1"/>
      <c r="M1521" s="1"/>
      <c r="Z1521" s="1"/>
    </row>
    <row r="1522" spans="2:26" ht="17.25" hidden="1" customHeight="1">
      <c r="B1522" s="1"/>
      <c r="L1522" s="1"/>
      <c r="M1522" s="1"/>
      <c r="Z1522" s="1"/>
    </row>
    <row r="1523" spans="2:26" ht="17.25" hidden="1" customHeight="1">
      <c r="B1523" s="1"/>
      <c r="L1523" s="1"/>
      <c r="M1523" s="1"/>
      <c r="Z1523" s="1"/>
    </row>
    <row r="1524" spans="2:26" ht="17.25" hidden="1" customHeight="1">
      <c r="B1524" s="1"/>
      <c r="L1524" s="1"/>
      <c r="M1524" s="1"/>
      <c r="Z1524" s="1"/>
    </row>
    <row r="1525" spans="2:26" ht="17.25" hidden="1" customHeight="1">
      <c r="B1525" s="1"/>
      <c r="L1525" s="1"/>
      <c r="M1525" s="1"/>
      <c r="Z1525" s="1"/>
    </row>
    <row r="1526" spans="2:26" ht="17.25" hidden="1" customHeight="1">
      <c r="B1526" s="1"/>
      <c r="L1526" s="1"/>
      <c r="M1526" s="1"/>
      <c r="Z1526" s="1"/>
    </row>
    <row r="1527" spans="2:26" ht="17.25" hidden="1" customHeight="1">
      <c r="B1527" s="1"/>
      <c r="L1527" s="1"/>
      <c r="M1527" s="1"/>
      <c r="Z1527" s="1"/>
    </row>
    <row r="1528" spans="2:26" ht="17.25" hidden="1" customHeight="1">
      <c r="B1528" s="1"/>
      <c r="L1528" s="1"/>
      <c r="M1528" s="1"/>
      <c r="Z1528" s="1"/>
    </row>
    <row r="1529" spans="2:26" ht="17.25" hidden="1" customHeight="1">
      <c r="B1529" s="1"/>
      <c r="L1529" s="1"/>
      <c r="M1529" s="1"/>
      <c r="Z1529" s="1"/>
    </row>
    <row r="1530" spans="2:26" ht="17.25" hidden="1" customHeight="1">
      <c r="B1530" s="1"/>
      <c r="L1530" s="1"/>
      <c r="M1530" s="1"/>
      <c r="Z1530" s="1"/>
    </row>
    <row r="1531" spans="2:26" ht="17.25" hidden="1" customHeight="1">
      <c r="B1531" s="1"/>
      <c r="L1531" s="1"/>
      <c r="M1531" s="1"/>
      <c r="Z1531" s="1"/>
    </row>
    <row r="1532" spans="2:26" ht="17.25" hidden="1" customHeight="1">
      <c r="B1532" s="1"/>
      <c r="L1532" s="1"/>
      <c r="M1532" s="1"/>
      <c r="Z1532" s="1"/>
    </row>
    <row r="1533" spans="2:26" ht="17.25" hidden="1" customHeight="1">
      <c r="B1533" s="1"/>
      <c r="L1533" s="1"/>
      <c r="M1533" s="1"/>
      <c r="Z1533" s="1"/>
    </row>
    <row r="1534" spans="2:26" ht="17.25" hidden="1" customHeight="1">
      <c r="B1534" s="1"/>
      <c r="L1534" s="1"/>
      <c r="M1534" s="1"/>
      <c r="Z1534" s="1"/>
    </row>
    <row r="1535" spans="2:26" ht="17.25" hidden="1" customHeight="1">
      <c r="B1535" s="1"/>
      <c r="L1535" s="1"/>
      <c r="M1535" s="1"/>
      <c r="Z1535" s="1"/>
    </row>
    <row r="1536" spans="2:26" ht="17.25" hidden="1" customHeight="1">
      <c r="B1536" s="1"/>
      <c r="L1536" s="1"/>
      <c r="M1536" s="1"/>
      <c r="Z1536" s="1"/>
    </row>
    <row r="1537" spans="2:26" ht="17.25" hidden="1" customHeight="1">
      <c r="B1537" s="1"/>
      <c r="L1537" s="1"/>
      <c r="M1537" s="1"/>
      <c r="Z1537" s="1"/>
    </row>
    <row r="1538" spans="2:26" ht="17.25" hidden="1" customHeight="1">
      <c r="B1538" s="1"/>
      <c r="L1538" s="1"/>
      <c r="M1538" s="1"/>
      <c r="Z1538" s="1"/>
    </row>
    <row r="1539" spans="2:26" ht="17.25" hidden="1" customHeight="1">
      <c r="B1539" s="1"/>
      <c r="L1539" s="1"/>
      <c r="M1539" s="1"/>
      <c r="Z1539" s="1"/>
    </row>
    <row r="1540" spans="2:26" ht="17.25" hidden="1" customHeight="1">
      <c r="B1540" s="1"/>
      <c r="L1540" s="1"/>
      <c r="M1540" s="1"/>
      <c r="Z1540" s="1"/>
    </row>
    <row r="1541" spans="2:26" ht="17.25" hidden="1" customHeight="1">
      <c r="B1541" s="1"/>
      <c r="L1541" s="1"/>
      <c r="M1541" s="1"/>
      <c r="Z1541" s="1"/>
    </row>
    <row r="1542" spans="2:26" ht="17.25" hidden="1" customHeight="1">
      <c r="B1542" s="1"/>
      <c r="L1542" s="1"/>
      <c r="M1542" s="1"/>
      <c r="Z1542" s="1"/>
    </row>
    <row r="1543" spans="2:26" ht="17.25" hidden="1" customHeight="1">
      <c r="B1543" s="1"/>
      <c r="L1543" s="1"/>
      <c r="M1543" s="1"/>
      <c r="Z1543" s="1"/>
    </row>
    <row r="1544" spans="2:26" ht="17.25" hidden="1" customHeight="1">
      <c r="B1544" s="1"/>
      <c r="L1544" s="1"/>
      <c r="M1544" s="1"/>
      <c r="Z1544" s="1"/>
    </row>
    <row r="1545" spans="2:26" ht="17.25" hidden="1" customHeight="1">
      <c r="B1545" s="1"/>
      <c r="L1545" s="1"/>
      <c r="M1545" s="1"/>
      <c r="Z1545" s="1"/>
    </row>
    <row r="1546" spans="2:26" ht="17.25" hidden="1" customHeight="1">
      <c r="B1546" s="1"/>
      <c r="L1546" s="1"/>
      <c r="M1546" s="1"/>
      <c r="Z1546" s="1"/>
    </row>
    <row r="1547" spans="2:26" ht="17.25" hidden="1" customHeight="1">
      <c r="B1547" s="1"/>
      <c r="L1547" s="1"/>
      <c r="M1547" s="1"/>
      <c r="Z1547" s="1"/>
    </row>
    <row r="1548" spans="2:26" ht="17.25" hidden="1" customHeight="1">
      <c r="B1548" s="1"/>
      <c r="L1548" s="1"/>
      <c r="M1548" s="1"/>
      <c r="Z1548" s="1"/>
    </row>
    <row r="1549" spans="2:26" ht="17.25" hidden="1" customHeight="1">
      <c r="B1549" s="1"/>
      <c r="L1549" s="1"/>
      <c r="M1549" s="1"/>
      <c r="Z1549" s="1"/>
    </row>
    <row r="1550" spans="2:26" ht="17.25" hidden="1" customHeight="1">
      <c r="B1550" s="1"/>
      <c r="L1550" s="1"/>
      <c r="M1550" s="1"/>
      <c r="Z1550" s="1"/>
    </row>
    <row r="1551" spans="2:26" ht="17.25" hidden="1" customHeight="1">
      <c r="B1551" s="1"/>
      <c r="L1551" s="1"/>
      <c r="M1551" s="1"/>
      <c r="Z1551" s="1"/>
    </row>
    <row r="1552" spans="2:26" ht="17.25" hidden="1" customHeight="1">
      <c r="B1552" s="1"/>
      <c r="L1552" s="1"/>
      <c r="M1552" s="1"/>
      <c r="Z1552" s="1"/>
    </row>
    <row r="1553" spans="2:26" ht="17.25" hidden="1" customHeight="1">
      <c r="B1553" s="1"/>
      <c r="L1553" s="1"/>
      <c r="M1553" s="1"/>
      <c r="Z1553" s="1"/>
    </row>
    <row r="1554" spans="2:26" ht="17.25" hidden="1" customHeight="1">
      <c r="B1554" s="1"/>
      <c r="L1554" s="1"/>
      <c r="M1554" s="1"/>
      <c r="Z1554" s="1"/>
    </row>
    <row r="1555" spans="2:26" ht="17.25" hidden="1" customHeight="1">
      <c r="B1555" s="1"/>
      <c r="L1555" s="1"/>
      <c r="M1555" s="1"/>
      <c r="Z1555" s="1"/>
    </row>
    <row r="1556" spans="2:26" ht="17.25" hidden="1" customHeight="1">
      <c r="B1556" s="1"/>
      <c r="L1556" s="1"/>
      <c r="M1556" s="1"/>
      <c r="Z1556" s="1"/>
    </row>
    <row r="1557" spans="2:26" ht="17.25" hidden="1" customHeight="1">
      <c r="B1557" s="1"/>
      <c r="L1557" s="1"/>
      <c r="M1557" s="1"/>
      <c r="Z1557" s="1"/>
    </row>
    <row r="1558" spans="2:26" ht="17.25" hidden="1" customHeight="1">
      <c r="B1558" s="1"/>
      <c r="L1558" s="1"/>
      <c r="M1558" s="1"/>
      <c r="Z1558" s="1"/>
    </row>
    <row r="1559" spans="2:26" ht="17.25" hidden="1" customHeight="1">
      <c r="B1559" s="1"/>
      <c r="L1559" s="1"/>
      <c r="M1559" s="1"/>
      <c r="Z1559" s="1"/>
    </row>
    <row r="1560" spans="2:26" ht="17.25" hidden="1" customHeight="1">
      <c r="B1560" s="1"/>
      <c r="L1560" s="1"/>
      <c r="M1560" s="1"/>
      <c r="Z1560" s="1"/>
    </row>
    <row r="1561" spans="2:26" ht="17.25" hidden="1" customHeight="1">
      <c r="B1561" s="1"/>
      <c r="L1561" s="1"/>
      <c r="M1561" s="1"/>
      <c r="Z1561" s="1"/>
    </row>
    <row r="1562" spans="2:26" ht="17.25" hidden="1" customHeight="1">
      <c r="B1562" s="1"/>
      <c r="L1562" s="1"/>
      <c r="M1562" s="1"/>
      <c r="Z1562" s="1"/>
    </row>
    <row r="1563" spans="2:26" ht="17.25" hidden="1" customHeight="1">
      <c r="B1563" s="1"/>
      <c r="L1563" s="1"/>
      <c r="M1563" s="1"/>
      <c r="Z1563" s="1"/>
    </row>
    <row r="1564" spans="2:26" ht="17.25" hidden="1" customHeight="1">
      <c r="B1564" s="1"/>
      <c r="L1564" s="1"/>
      <c r="M1564" s="1"/>
      <c r="Z1564" s="1"/>
    </row>
    <row r="1565" spans="2:26" ht="17.25" hidden="1" customHeight="1">
      <c r="B1565" s="1"/>
      <c r="L1565" s="1"/>
      <c r="M1565" s="1"/>
      <c r="Z1565" s="1"/>
    </row>
    <row r="1566" spans="2:26" ht="17.25" hidden="1" customHeight="1">
      <c r="B1566" s="1"/>
      <c r="L1566" s="1"/>
      <c r="M1566" s="1"/>
      <c r="Z1566" s="1"/>
    </row>
    <row r="1567" spans="2:26" ht="17.25" hidden="1" customHeight="1">
      <c r="B1567" s="1"/>
      <c r="L1567" s="1"/>
      <c r="M1567" s="1"/>
      <c r="Z1567" s="1"/>
    </row>
    <row r="1568" spans="2:26" ht="17.25" hidden="1" customHeight="1">
      <c r="B1568" s="1"/>
      <c r="L1568" s="1"/>
      <c r="M1568" s="1"/>
      <c r="Z1568" s="1"/>
    </row>
    <row r="1569" spans="2:26" ht="17.25" hidden="1" customHeight="1">
      <c r="B1569" s="1"/>
      <c r="L1569" s="1"/>
      <c r="M1569" s="1"/>
      <c r="Z1569" s="1"/>
    </row>
    <row r="1570" spans="2:26" ht="17.25" hidden="1" customHeight="1">
      <c r="B1570" s="1"/>
      <c r="L1570" s="1"/>
      <c r="M1570" s="1"/>
      <c r="Z1570" s="1"/>
    </row>
    <row r="1571" spans="2:26" ht="17.25" hidden="1" customHeight="1">
      <c r="B1571" s="1"/>
      <c r="L1571" s="1"/>
      <c r="M1571" s="1"/>
      <c r="Z1571" s="1"/>
    </row>
    <row r="1572" spans="2:26" ht="17.25" hidden="1" customHeight="1">
      <c r="B1572" s="1"/>
      <c r="L1572" s="1"/>
      <c r="M1572" s="1"/>
      <c r="Z1572" s="1"/>
    </row>
    <row r="1573" spans="2:26" ht="17.25" hidden="1" customHeight="1">
      <c r="B1573" s="1"/>
      <c r="L1573" s="1"/>
      <c r="M1573" s="1"/>
      <c r="Z1573" s="1"/>
    </row>
    <row r="1574" spans="2:26" ht="17.25" hidden="1" customHeight="1">
      <c r="B1574" s="1"/>
      <c r="L1574" s="1"/>
      <c r="M1574" s="1"/>
      <c r="Z1574" s="1"/>
    </row>
    <row r="1575" spans="2:26" ht="17.25" hidden="1" customHeight="1">
      <c r="B1575" s="1"/>
      <c r="L1575" s="1"/>
      <c r="M1575" s="1"/>
      <c r="Z1575" s="1"/>
    </row>
    <row r="1576" spans="2:26" ht="17.25" hidden="1" customHeight="1"/>
    <row r="1577" spans="2:26" ht="17.25" hidden="1" customHeight="1"/>
    <row r="1578" spans="2:26" ht="17.25" hidden="1" customHeight="1"/>
    <row r="1579" spans="2:26" ht="17.25" hidden="1" customHeight="1"/>
    <row r="1580" spans="2:26" ht="17.25" hidden="1" customHeight="1"/>
    <row r="1581" spans="2:26" ht="17.25" hidden="1" customHeight="1"/>
    <row r="1582" spans="2:26" ht="17.25" hidden="1" customHeight="1"/>
    <row r="1583" spans="2:26" ht="17.25" hidden="1" customHeight="1"/>
    <row r="1584" spans="2:26" ht="17.25" hidden="1" customHeight="1"/>
    <row r="1585" spans="2:26" ht="17.25" hidden="1" customHeight="1"/>
    <row r="1586" spans="2:26" ht="17.25" hidden="1" customHeight="1"/>
    <row r="1587" spans="2:26" ht="17.25" hidden="1" customHeight="1"/>
    <row r="1588" spans="2:26" ht="17.25" hidden="1" customHeight="1">
      <c r="B1588" s="1"/>
      <c r="K1588" s="14">
        <v>1</v>
      </c>
      <c r="L1588" s="1"/>
      <c r="M1588" s="1"/>
      <c r="Z1588" s="58"/>
    </row>
    <row r="1589" spans="2:26" ht="17.25" hidden="1" customHeight="1"/>
    <row r="1590" spans="2:26" ht="17.25" hidden="1" customHeight="1"/>
    <row r="1591" spans="2:26" ht="17.25" hidden="1" customHeight="1"/>
    <row r="1592" spans="2:26" ht="17.25" hidden="1" customHeight="1">
      <c r="B1592" s="1"/>
      <c r="L1592" s="1"/>
      <c r="M1592" s="1"/>
      <c r="Z1592" s="1"/>
    </row>
    <row r="1593" spans="2:26" ht="17.25" hidden="1" customHeight="1">
      <c r="B1593" s="1"/>
      <c r="L1593" s="1"/>
      <c r="M1593" s="1"/>
      <c r="Z1593" s="1"/>
    </row>
    <row r="1594" spans="2:26" ht="17.25" hidden="1" customHeight="1">
      <c r="B1594" s="1"/>
      <c r="L1594" s="1"/>
      <c r="M1594" s="1"/>
      <c r="Z1594" s="1"/>
    </row>
    <row r="1595" spans="2:26" ht="17.25" hidden="1" customHeight="1">
      <c r="B1595" s="1"/>
      <c r="L1595" s="1"/>
      <c r="M1595" s="1"/>
      <c r="Z1595" s="1"/>
    </row>
    <row r="1596" spans="2:26" ht="17.25" hidden="1" customHeight="1">
      <c r="B1596" s="1"/>
      <c r="L1596" s="1"/>
      <c r="M1596" s="1"/>
      <c r="Z1596" s="1"/>
    </row>
    <row r="1597" spans="2:26" ht="17.25" hidden="1" customHeight="1">
      <c r="B1597" s="1"/>
      <c r="L1597" s="1"/>
      <c r="M1597" s="1"/>
      <c r="Z1597" s="1"/>
    </row>
    <row r="1598" spans="2:26" ht="17.25" hidden="1" customHeight="1">
      <c r="B1598" s="1"/>
      <c r="L1598" s="1"/>
      <c r="M1598" s="1"/>
      <c r="Z1598" s="1"/>
    </row>
    <row r="1599" spans="2:26" ht="17.25" hidden="1" customHeight="1">
      <c r="B1599" s="1"/>
      <c r="L1599" s="1"/>
      <c r="M1599" s="1"/>
      <c r="Z1599" s="1"/>
    </row>
    <row r="1600" spans="2:26" ht="17.25" hidden="1" customHeight="1">
      <c r="B1600" s="1"/>
      <c r="L1600" s="1"/>
      <c r="M1600" s="1"/>
      <c r="Z1600" s="1"/>
    </row>
    <row r="1601" spans="2:26" ht="17.25" hidden="1" customHeight="1">
      <c r="B1601" s="1"/>
      <c r="L1601" s="1"/>
      <c r="M1601" s="1"/>
      <c r="Z1601" s="1"/>
    </row>
    <row r="1602" spans="2:26" ht="17.25" hidden="1" customHeight="1">
      <c r="B1602" s="1"/>
      <c r="L1602" s="1"/>
      <c r="M1602" s="1"/>
      <c r="Z1602" s="1"/>
    </row>
    <row r="1603" spans="2:26" ht="17.25" hidden="1" customHeight="1">
      <c r="B1603" s="1"/>
      <c r="L1603" s="1"/>
      <c r="M1603" s="1"/>
      <c r="Z1603" s="1"/>
    </row>
    <row r="1604" spans="2:26" ht="17.25" hidden="1" customHeight="1">
      <c r="B1604" s="1"/>
      <c r="L1604" s="1"/>
      <c r="M1604" s="1"/>
      <c r="Z1604" s="1"/>
    </row>
    <row r="1605" spans="2:26" ht="17.25" hidden="1" customHeight="1">
      <c r="B1605" s="1"/>
      <c r="L1605" s="1"/>
      <c r="M1605" s="1"/>
      <c r="Z1605" s="1"/>
    </row>
    <row r="1606" spans="2:26" ht="17.25" hidden="1" customHeight="1">
      <c r="B1606" s="1"/>
      <c r="L1606" s="1"/>
      <c r="M1606" s="1"/>
      <c r="Z1606" s="1"/>
    </row>
    <row r="1607" spans="2:26" ht="17.25" hidden="1" customHeight="1">
      <c r="B1607" s="1"/>
      <c r="L1607" s="1"/>
      <c r="M1607" s="1"/>
      <c r="Z1607" s="1"/>
    </row>
    <row r="1608" spans="2:26" ht="17.25" hidden="1" customHeight="1">
      <c r="B1608" s="1"/>
      <c r="L1608" s="1"/>
      <c r="M1608" s="1"/>
      <c r="Z1608" s="1"/>
    </row>
    <row r="1609" spans="2:26" ht="17.25" hidden="1" customHeight="1">
      <c r="B1609" s="1"/>
      <c r="L1609" s="1"/>
      <c r="M1609" s="1"/>
      <c r="Z1609" s="1"/>
    </row>
    <row r="1610" spans="2:26" ht="17.25" hidden="1" customHeight="1">
      <c r="B1610" s="1"/>
      <c r="L1610" s="1"/>
      <c r="M1610" s="1"/>
      <c r="Z1610" s="1"/>
    </row>
    <row r="1611" spans="2:26" ht="17.25" hidden="1" customHeight="1">
      <c r="B1611" s="1"/>
      <c r="L1611" s="1"/>
      <c r="M1611" s="1"/>
      <c r="Z1611" s="1"/>
    </row>
    <row r="1612" spans="2:26" ht="17.25" hidden="1" customHeight="1">
      <c r="B1612" s="1"/>
      <c r="L1612" s="1"/>
      <c r="M1612" s="1"/>
      <c r="Z1612" s="1"/>
    </row>
    <row r="1613" spans="2:26" ht="17.25" hidden="1" customHeight="1">
      <c r="B1613" s="1"/>
      <c r="L1613" s="1"/>
      <c r="M1613" s="1"/>
      <c r="Z1613" s="1"/>
    </row>
    <row r="1614" spans="2:26" ht="17.25" hidden="1" customHeight="1">
      <c r="B1614" s="1"/>
      <c r="L1614" s="1"/>
      <c r="M1614" s="1"/>
      <c r="Z1614" s="1"/>
    </row>
    <row r="1615" spans="2:26" ht="17.25" hidden="1" customHeight="1">
      <c r="B1615" s="1"/>
      <c r="L1615" s="1"/>
      <c r="M1615" s="1"/>
      <c r="Z1615" s="1"/>
    </row>
    <row r="1616" spans="2:26" ht="17.25" hidden="1" customHeight="1">
      <c r="B1616" s="1"/>
      <c r="L1616" s="1"/>
      <c r="M1616" s="1"/>
      <c r="Z1616" s="1"/>
    </row>
    <row r="1617" spans="2:26" ht="17.25" hidden="1" customHeight="1">
      <c r="B1617" s="1"/>
      <c r="L1617" s="1"/>
      <c r="M1617" s="1"/>
      <c r="Z1617" s="1"/>
    </row>
    <row r="1618" spans="2:26" ht="17.25" hidden="1" customHeight="1">
      <c r="B1618" s="1"/>
      <c r="L1618" s="1"/>
      <c r="M1618" s="1"/>
      <c r="Z1618" s="1"/>
    </row>
    <row r="1619" spans="2:26" ht="17.25" hidden="1" customHeight="1">
      <c r="B1619" s="1"/>
      <c r="L1619" s="1"/>
      <c r="M1619" s="1"/>
      <c r="Z1619" s="1"/>
    </row>
    <row r="1620" spans="2:26" ht="17.25" hidden="1" customHeight="1">
      <c r="B1620" s="1"/>
      <c r="L1620" s="1"/>
      <c r="M1620" s="1"/>
      <c r="Z1620" s="1"/>
    </row>
    <row r="1621" spans="2:26" ht="17.25" hidden="1" customHeight="1">
      <c r="B1621" s="1"/>
      <c r="L1621" s="1"/>
      <c r="M1621" s="1"/>
      <c r="Z1621" s="1"/>
    </row>
    <row r="1622" spans="2:26" ht="17.25" hidden="1" customHeight="1">
      <c r="B1622" s="1"/>
      <c r="L1622" s="1"/>
      <c r="M1622" s="1"/>
      <c r="Z1622" s="1"/>
    </row>
    <row r="1623" spans="2:26" ht="17.25" hidden="1" customHeight="1">
      <c r="B1623" s="1"/>
      <c r="L1623" s="1"/>
      <c r="M1623" s="1"/>
      <c r="Z1623" s="1"/>
    </row>
    <row r="1624" spans="2:26" ht="17.25" hidden="1" customHeight="1">
      <c r="B1624" s="1"/>
      <c r="L1624" s="1"/>
      <c r="M1624" s="1"/>
      <c r="Z1624" s="1"/>
    </row>
    <row r="1625" spans="2:26" ht="17.25" hidden="1" customHeight="1">
      <c r="B1625" s="1"/>
      <c r="L1625" s="1"/>
      <c r="M1625" s="1"/>
      <c r="Z1625" s="1"/>
    </row>
    <row r="1626" spans="2:26" ht="17.25" hidden="1" customHeight="1">
      <c r="B1626" s="1"/>
      <c r="L1626" s="1"/>
      <c r="M1626" s="1"/>
      <c r="Z1626" s="1"/>
    </row>
    <row r="1627" spans="2:26" ht="17.25" hidden="1" customHeight="1">
      <c r="B1627" s="1"/>
      <c r="L1627" s="1"/>
      <c r="M1627" s="1"/>
      <c r="Z1627" s="1"/>
    </row>
    <row r="1628" spans="2:26" ht="17.25" hidden="1" customHeight="1">
      <c r="B1628" s="1"/>
      <c r="L1628" s="1"/>
      <c r="M1628" s="1"/>
      <c r="Z1628" s="1"/>
    </row>
    <row r="1629" spans="2:26" ht="17.25" hidden="1" customHeight="1">
      <c r="B1629" s="1"/>
      <c r="L1629" s="1"/>
      <c r="M1629" s="1"/>
      <c r="Z1629" s="1"/>
    </row>
    <row r="1630" spans="2:26" ht="17.25" hidden="1" customHeight="1">
      <c r="B1630" s="1"/>
      <c r="L1630" s="1"/>
      <c r="M1630" s="1"/>
      <c r="Z1630" s="1"/>
    </row>
    <row r="1631" spans="2:26" ht="17.25" hidden="1" customHeight="1">
      <c r="B1631" s="1"/>
      <c r="L1631" s="1"/>
      <c r="M1631" s="1"/>
      <c r="Z1631" s="1"/>
    </row>
    <row r="1632" spans="2:26" ht="17.25" hidden="1" customHeight="1">
      <c r="B1632" s="1"/>
      <c r="L1632" s="1"/>
      <c r="M1632" s="1"/>
      <c r="Z1632" s="1"/>
    </row>
    <row r="1633" spans="2:26" ht="17.25" hidden="1" customHeight="1">
      <c r="B1633" s="1"/>
      <c r="L1633" s="1"/>
      <c r="M1633" s="1"/>
      <c r="Z1633" s="1"/>
    </row>
    <row r="1634" spans="2:26" ht="17.25" hidden="1" customHeight="1">
      <c r="B1634" s="1"/>
      <c r="L1634" s="1"/>
      <c r="M1634" s="1"/>
      <c r="Z1634" s="1"/>
    </row>
    <row r="1635" spans="2:26" ht="17.25" hidden="1" customHeight="1">
      <c r="B1635" s="1"/>
      <c r="L1635" s="1"/>
      <c r="M1635" s="1"/>
      <c r="Z1635" s="1"/>
    </row>
    <row r="1636" spans="2:26" ht="17.25" hidden="1" customHeight="1">
      <c r="B1636" s="1"/>
      <c r="L1636" s="1"/>
      <c r="M1636" s="1"/>
      <c r="Z1636" s="1"/>
    </row>
    <row r="1637" spans="2:26" ht="17.25" hidden="1" customHeight="1">
      <c r="B1637" s="1"/>
      <c r="L1637" s="1"/>
      <c r="M1637" s="1"/>
      <c r="Z1637" s="1"/>
    </row>
    <row r="1638" spans="2:26" ht="17.25" hidden="1" customHeight="1">
      <c r="B1638" s="1"/>
      <c r="L1638" s="1"/>
      <c r="M1638" s="1"/>
      <c r="Z1638" s="1"/>
    </row>
    <row r="1639" spans="2:26" ht="17.25" hidden="1" customHeight="1">
      <c r="B1639" s="1"/>
      <c r="L1639" s="1"/>
      <c r="M1639" s="1"/>
      <c r="Z1639" s="1"/>
    </row>
    <row r="1640" spans="2:26" ht="17.25" hidden="1" customHeight="1">
      <c r="B1640" s="1"/>
      <c r="L1640" s="1"/>
      <c r="M1640" s="1"/>
      <c r="Z1640" s="1"/>
    </row>
    <row r="1641" spans="2:26" ht="17.25" hidden="1" customHeight="1">
      <c r="B1641" s="1"/>
      <c r="L1641" s="1"/>
      <c r="M1641" s="1"/>
      <c r="Z1641" s="1"/>
    </row>
    <row r="1642" spans="2:26" ht="17.25" hidden="1" customHeight="1">
      <c r="B1642" s="1"/>
      <c r="L1642" s="1"/>
      <c r="M1642" s="1"/>
      <c r="Z1642" s="1"/>
    </row>
    <row r="1643" spans="2:26" ht="17.25" hidden="1" customHeight="1">
      <c r="B1643" s="1"/>
      <c r="L1643" s="1"/>
      <c r="M1643" s="1"/>
      <c r="Z1643" s="1"/>
    </row>
    <row r="1644" spans="2:26" ht="17.25" hidden="1" customHeight="1">
      <c r="B1644" s="1"/>
      <c r="L1644" s="1"/>
      <c r="M1644" s="1"/>
      <c r="Z1644" s="1"/>
    </row>
    <row r="1645" spans="2:26" ht="17.25" hidden="1" customHeight="1">
      <c r="B1645" s="1"/>
      <c r="L1645" s="1"/>
      <c r="M1645" s="1"/>
      <c r="Z1645" s="1"/>
    </row>
    <row r="1646" spans="2:26" ht="17.25" hidden="1" customHeight="1">
      <c r="B1646" s="1"/>
      <c r="L1646" s="1"/>
      <c r="M1646" s="1"/>
      <c r="Z1646" s="1"/>
    </row>
    <row r="1647" spans="2:26" ht="17.25" hidden="1" customHeight="1">
      <c r="B1647" s="1"/>
      <c r="L1647" s="1"/>
      <c r="M1647" s="1"/>
      <c r="Z1647" s="1"/>
    </row>
    <row r="1648" spans="2:26" ht="17.25" hidden="1" customHeight="1">
      <c r="B1648" s="1"/>
      <c r="L1648" s="1"/>
      <c r="M1648" s="1"/>
      <c r="Z1648" s="1"/>
    </row>
    <row r="1649" spans="2:26" ht="17.25" hidden="1" customHeight="1">
      <c r="B1649" s="1"/>
      <c r="L1649" s="1"/>
      <c r="M1649" s="1"/>
      <c r="Z1649" s="1"/>
    </row>
    <row r="1650" spans="2:26" ht="17.25" hidden="1" customHeight="1">
      <c r="B1650" s="1"/>
      <c r="L1650" s="1"/>
      <c r="M1650" s="1"/>
      <c r="Z1650" s="1"/>
    </row>
    <row r="1651" spans="2:26" ht="17.25" hidden="1" customHeight="1">
      <c r="B1651" s="1"/>
      <c r="L1651" s="1"/>
      <c r="M1651" s="1"/>
      <c r="Z1651" s="1"/>
    </row>
    <row r="1652" spans="2:26" ht="17.25" hidden="1" customHeight="1">
      <c r="B1652" s="1"/>
      <c r="L1652" s="1"/>
      <c r="M1652" s="1"/>
      <c r="Z1652" s="1"/>
    </row>
    <row r="1653" spans="2:26" ht="17.25" hidden="1" customHeight="1">
      <c r="B1653" s="1"/>
      <c r="L1653" s="1"/>
      <c r="M1653" s="1"/>
      <c r="Z1653" s="1"/>
    </row>
    <row r="1654" spans="2:26" ht="17.25" hidden="1" customHeight="1">
      <c r="B1654" s="1"/>
      <c r="L1654" s="1"/>
      <c r="M1654" s="1"/>
      <c r="Z1654" s="1"/>
    </row>
    <row r="1655" spans="2:26" ht="17.25" hidden="1" customHeight="1">
      <c r="B1655" s="1"/>
      <c r="L1655" s="1"/>
      <c r="M1655" s="1"/>
      <c r="Z1655" s="1"/>
    </row>
    <row r="1656" spans="2:26" ht="17.25" hidden="1" customHeight="1">
      <c r="B1656" s="1"/>
      <c r="L1656" s="1"/>
      <c r="M1656" s="1"/>
      <c r="Z1656" s="1"/>
    </row>
    <row r="1657" spans="2:26" ht="17.25" hidden="1" customHeight="1">
      <c r="B1657" s="1"/>
      <c r="L1657" s="1"/>
      <c r="M1657" s="1"/>
      <c r="Z1657" s="1"/>
    </row>
    <row r="1658" spans="2:26" ht="17.25" hidden="1" customHeight="1">
      <c r="B1658" s="1"/>
      <c r="L1658" s="1"/>
      <c r="M1658" s="1"/>
      <c r="Z1658" s="1"/>
    </row>
    <row r="1659" spans="2:26" ht="17.25" hidden="1" customHeight="1">
      <c r="B1659" s="1"/>
      <c r="L1659" s="1"/>
      <c r="M1659" s="1"/>
      <c r="Z1659" s="1"/>
    </row>
    <row r="1660" spans="2:26" ht="17.25" hidden="1" customHeight="1">
      <c r="B1660" s="1"/>
      <c r="L1660" s="1"/>
      <c r="M1660" s="1"/>
      <c r="Z1660" s="1"/>
    </row>
    <row r="1661" spans="2:26" ht="17.25" hidden="1" customHeight="1">
      <c r="B1661" s="1"/>
      <c r="L1661" s="1"/>
      <c r="M1661" s="1"/>
      <c r="Z1661" s="1"/>
    </row>
    <row r="1662" spans="2:26" ht="17.25" hidden="1" customHeight="1">
      <c r="B1662" s="1"/>
      <c r="L1662" s="1"/>
      <c r="M1662" s="1"/>
      <c r="Z1662" s="1"/>
    </row>
    <row r="1663" spans="2:26" ht="17.25" hidden="1" customHeight="1">
      <c r="B1663" s="1"/>
      <c r="L1663" s="1"/>
      <c r="M1663" s="1"/>
      <c r="Z1663" s="1"/>
    </row>
    <row r="1664" spans="2:26" ht="17.25" hidden="1" customHeight="1">
      <c r="B1664" s="1"/>
      <c r="L1664" s="1"/>
      <c r="M1664" s="1"/>
      <c r="Z1664" s="1"/>
    </row>
    <row r="1665" spans="2:26" ht="17.25" hidden="1" customHeight="1">
      <c r="B1665" s="1"/>
      <c r="L1665" s="1"/>
      <c r="M1665" s="1"/>
      <c r="Z1665" s="1"/>
    </row>
    <row r="1666" spans="2:26" ht="17.25" hidden="1" customHeight="1">
      <c r="B1666" s="1"/>
      <c r="L1666" s="1"/>
      <c r="M1666" s="1"/>
      <c r="Z1666" s="1"/>
    </row>
    <row r="1667" spans="2:26" ht="17.25" hidden="1" customHeight="1">
      <c r="B1667" s="1"/>
      <c r="L1667" s="1"/>
      <c r="M1667" s="1"/>
      <c r="Z1667" s="1"/>
    </row>
    <row r="1668" spans="2:26" ht="17.25" hidden="1" customHeight="1">
      <c r="B1668" s="1"/>
      <c r="L1668" s="1"/>
      <c r="M1668" s="1"/>
      <c r="Z1668" s="1"/>
    </row>
    <row r="1669" spans="2:26" hidden="1"/>
    <row r="1670" spans="2:26" hidden="1"/>
    <row r="1671" spans="2:26" hidden="1"/>
    <row r="1672" spans="2:26" hidden="1"/>
    <row r="1673" spans="2:26" hidden="1"/>
    <row r="1674" spans="2:26" hidden="1"/>
    <row r="1675" spans="2:26" hidden="1"/>
    <row r="1676" spans="2:26" hidden="1"/>
    <row r="1677" spans="2:26" hidden="1"/>
    <row r="1678" spans="2:26" hidden="1"/>
    <row r="1679" spans="2:26" hidden="1"/>
    <row r="1680" spans="2:26"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sheetData>
  <dataConsolidate link="1"/>
  <mergeCells count="361">
    <mergeCell ref="C59:J59"/>
    <mergeCell ref="C60:K60"/>
    <mergeCell ref="C61:K61"/>
    <mergeCell ref="C62:K62"/>
    <mergeCell ref="C63:J63"/>
    <mergeCell ref="C56:K56"/>
    <mergeCell ref="C54:K54"/>
    <mergeCell ref="C55:J55"/>
    <mergeCell ref="C57:K57"/>
    <mergeCell ref="C58:K58"/>
    <mergeCell ref="C69:K69"/>
    <mergeCell ref="C70:K70"/>
    <mergeCell ref="C71:J71"/>
    <mergeCell ref="C72:K72"/>
    <mergeCell ref="C64:K64"/>
    <mergeCell ref="C65:K65"/>
    <mergeCell ref="C68:K68"/>
    <mergeCell ref="C66:K66"/>
    <mergeCell ref="C67:J67"/>
    <mergeCell ref="C73:K73"/>
    <mergeCell ref="D97:J97"/>
    <mergeCell ref="D98:J98"/>
    <mergeCell ref="D99:J99"/>
    <mergeCell ref="D100:J100"/>
    <mergeCell ref="C130:K130"/>
    <mergeCell ref="C131:K131"/>
    <mergeCell ref="C140:J140"/>
    <mergeCell ref="C141:K141"/>
    <mergeCell ref="C129:K129"/>
    <mergeCell ref="C138:K138"/>
    <mergeCell ref="C139:K139"/>
    <mergeCell ref="C142:K142"/>
    <mergeCell ref="C143:K143"/>
    <mergeCell ref="C144:J144"/>
    <mergeCell ref="D96:J96"/>
    <mergeCell ref="C148:J148"/>
    <mergeCell ref="C127:K127"/>
    <mergeCell ref="D101:J101"/>
    <mergeCell ref="D102:J102"/>
    <mergeCell ref="D103:E103"/>
    <mergeCell ref="F103:K103"/>
    <mergeCell ref="D104:J104"/>
    <mergeCell ref="D105:J105"/>
    <mergeCell ref="D106:J106"/>
    <mergeCell ref="C115:K115"/>
    <mergeCell ref="C116:K116"/>
    <mergeCell ref="C114:J114"/>
    <mergeCell ref="D107:J107"/>
    <mergeCell ref="D108:J108"/>
    <mergeCell ref="D109:J109"/>
    <mergeCell ref="D110:J110"/>
    <mergeCell ref="D111:J111"/>
    <mergeCell ref="D112:E112"/>
    <mergeCell ref="F112:K112"/>
    <mergeCell ref="C128:J128"/>
    <mergeCell ref="C284:K284"/>
    <mergeCell ref="C285:C287"/>
    <mergeCell ref="D285:K285"/>
    <mergeCell ref="D286:E286"/>
    <mergeCell ref="F286:K286"/>
    <mergeCell ref="D287:E287"/>
    <mergeCell ref="F287:K287"/>
    <mergeCell ref="C85:C94"/>
    <mergeCell ref="D85:J85"/>
    <mergeCell ref="D86:J86"/>
    <mergeCell ref="D87:J87"/>
    <mergeCell ref="D88:J88"/>
    <mergeCell ref="D89:E89"/>
    <mergeCell ref="F89:K89"/>
    <mergeCell ref="D90:J90"/>
    <mergeCell ref="D91:J91"/>
    <mergeCell ref="D92:J92"/>
    <mergeCell ref="D93:J93"/>
    <mergeCell ref="D94:E94"/>
    <mergeCell ref="F94:K94"/>
    <mergeCell ref="C95:C112"/>
    <mergeCell ref="D95:J95"/>
    <mergeCell ref="C178:J178"/>
    <mergeCell ref="C179:J179"/>
    <mergeCell ref="C267:K267"/>
    <mergeCell ref="C299:J299"/>
    <mergeCell ref="C300:K300"/>
    <mergeCell ref="C301:K301"/>
    <mergeCell ref="C295:J295"/>
    <mergeCell ref="C296:K296"/>
    <mergeCell ref="C297:K297"/>
    <mergeCell ref="C292:C293"/>
    <mergeCell ref="C289:J289"/>
    <mergeCell ref="C290:K290"/>
    <mergeCell ref="C291:K291"/>
    <mergeCell ref="D292:K292"/>
    <mergeCell ref="D293:E293"/>
    <mergeCell ref="F293:K293"/>
    <mergeCell ref="D272:E272"/>
    <mergeCell ref="D274:E274"/>
    <mergeCell ref="F272:K272"/>
    <mergeCell ref="F281:K281"/>
    <mergeCell ref="D281:E281"/>
    <mergeCell ref="D282:E282"/>
    <mergeCell ref="F282:K282"/>
    <mergeCell ref="C277:C282"/>
    <mergeCell ref="F271:K271"/>
    <mergeCell ref="F273:K273"/>
    <mergeCell ref="C266:K266"/>
    <mergeCell ref="C265:J265"/>
    <mergeCell ref="C220:J220"/>
    <mergeCell ref="C222:K222"/>
    <mergeCell ref="C223:C224"/>
    <mergeCell ref="D223:K223"/>
    <mergeCell ref="D224:K224"/>
    <mergeCell ref="C176:J176"/>
    <mergeCell ref="C177:K177"/>
    <mergeCell ref="C182:K182"/>
    <mergeCell ref="D217:K217"/>
    <mergeCell ref="D218:K218"/>
    <mergeCell ref="C195:K195"/>
    <mergeCell ref="C196:K196"/>
    <mergeCell ref="C198:J198"/>
    <mergeCell ref="C199:K199"/>
    <mergeCell ref="C200:K200"/>
    <mergeCell ref="C216:K216"/>
    <mergeCell ref="C215:K215"/>
    <mergeCell ref="C217:C218"/>
    <mergeCell ref="C219:K219"/>
    <mergeCell ref="D213:K213"/>
    <mergeCell ref="C212:K212"/>
    <mergeCell ref="C213:C214"/>
    <mergeCell ref="D269:E269"/>
    <mergeCell ref="D271:E271"/>
    <mergeCell ref="D273:E273"/>
    <mergeCell ref="C276:K276"/>
    <mergeCell ref="D277:K277"/>
    <mergeCell ref="D278:E278"/>
    <mergeCell ref="F278:K278"/>
    <mergeCell ref="D279:E279"/>
    <mergeCell ref="F279:K279"/>
    <mergeCell ref="D280:E280"/>
    <mergeCell ref="F280:K280"/>
    <mergeCell ref="D270:E270"/>
    <mergeCell ref="F270:K270"/>
    <mergeCell ref="C268:C274"/>
    <mergeCell ref="D214:K214"/>
    <mergeCell ref="B2:K2"/>
    <mergeCell ref="C209:C210"/>
    <mergeCell ref="D209:K209"/>
    <mergeCell ref="C208:K208"/>
    <mergeCell ref="D210:K210"/>
    <mergeCell ref="C169:K169"/>
    <mergeCell ref="C170:K170"/>
    <mergeCell ref="C171:K171"/>
    <mergeCell ref="C172:J172"/>
    <mergeCell ref="C173:K173"/>
    <mergeCell ref="C164:J164"/>
    <mergeCell ref="C165:K165"/>
    <mergeCell ref="C166:K166"/>
    <mergeCell ref="C167:K167"/>
    <mergeCell ref="C168:J168"/>
    <mergeCell ref="C13:D13"/>
    <mergeCell ref="E13:K13"/>
    <mergeCell ref="C157:K157"/>
    <mergeCell ref="C206:J206"/>
    <mergeCell ref="C207:K207"/>
    <mergeCell ref="C82:K82"/>
    <mergeCell ref="C80:K80"/>
    <mergeCell ref="C78:K78"/>
    <mergeCell ref="C79:J79"/>
    <mergeCell ref="C81:K81"/>
    <mergeCell ref="C74:K74"/>
    <mergeCell ref="C75:J75"/>
    <mergeCell ref="C76:K76"/>
    <mergeCell ref="C77:K77"/>
    <mergeCell ref="C136:J136"/>
    <mergeCell ref="C137:K137"/>
    <mergeCell ref="C145:K145"/>
    <mergeCell ref="C146:K146"/>
    <mergeCell ref="C147:K147"/>
    <mergeCell ref="C83:J83"/>
    <mergeCell ref="C84:K84"/>
    <mergeCell ref="C118:J118"/>
    <mergeCell ref="C119:K119"/>
    <mergeCell ref="C132:J132"/>
    <mergeCell ref="C133:K133"/>
    <mergeCell ref="C134:K134"/>
    <mergeCell ref="C135:K135"/>
    <mergeCell ref="C50:K50"/>
    <mergeCell ref="C31:D31"/>
    <mergeCell ref="E31:K31"/>
    <mergeCell ref="E14:K14"/>
    <mergeCell ref="C14:D14"/>
    <mergeCell ref="C6:D6"/>
    <mergeCell ref="E6:K6"/>
    <mergeCell ref="C12:D12"/>
    <mergeCell ref="E12:K12"/>
    <mergeCell ref="C34:D34"/>
    <mergeCell ref="E34:K34"/>
    <mergeCell ref="C36:K36"/>
    <mergeCell ref="C38:K38"/>
    <mergeCell ref="C39:J39"/>
    <mergeCell ref="C37:J37"/>
    <mergeCell ref="C35:D35"/>
    <mergeCell ref="E35:K35"/>
    <mergeCell ref="C49:K49"/>
    <mergeCell ref="E33:K33"/>
    <mergeCell ref="C9:D9"/>
    <mergeCell ref="E9:K9"/>
    <mergeCell ref="C26:D26"/>
    <mergeCell ref="E26:K26"/>
    <mergeCell ref="C30:K30"/>
    <mergeCell ref="E22:K22"/>
    <mergeCell ref="C22:D22"/>
    <mergeCell ref="C23:D23"/>
    <mergeCell ref="E23:K23"/>
    <mergeCell ref="C7:D7"/>
    <mergeCell ref="C11:D11"/>
    <mergeCell ref="E11:K11"/>
    <mergeCell ref="C20:D20"/>
    <mergeCell ref="E20:K20"/>
    <mergeCell ref="C10:D10"/>
    <mergeCell ref="E10:K10"/>
    <mergeCell ref="E8:K8"/>
    <mergeCell ref="E24:K24"/>
    <mergeCell ref="E25:K25"/>
    <mergeCell ref="C24:D24"/>
    <mergeCell ref="C4:J4"/>
    <mergeCell ref="C16:D16"/>
    <mergeCell ref="E16:K16"/>
    <mergeCell ref="C29:J29"/>
    <mergeCell ref="C18:D18"/>
    <mergeCell ref="E18:K18"/>
    <mergeCell ref="C28:K28"/>
    <mergeCell ref="E7:K7"/>
    <mergeCell ref="C27:D27"/>
    <mergeCell ref="E17:K17"/>
    <mergeCell ref="E27:K27"/>
    <mergeCell ref="E19:K19"/>
    <mergeCell ref="C17:D17"/>
    <mergeCell ref="C19:D19"/>
    <mergeCell ref="C21:D21"/>
    <mergeCell ref="E21:K21"/>
    <mergeCell ref="C15:D15"/>
    <mergeCell ref="E15:K15"/>
    <mergeCell ref="C25:D25"/>
    <mergeCell ref="C5:K5"/>
    <mergeCell ref="C8:D8"/>
    <mergeCell ref="C211:K211"/>
    <mergeCell ref="C188:J188"/>
    <mergeCell ref="C32:D32"/>
    <mergeCell ref="E32:K32"/>
    <mergeCell ref="C33:D33"/>
    <mergeCell ref="C125:K125"/>
    <mergeCell ref="C126:K126"/>
    <mergeCell ref="C121:K121"/>
    <mergeCell ref="C40:K40"/>
    <mergeCell ref="C41:K41"/>
    <mergeCell ref="C122:J122"/>
    <mergeCell ref="C123:K123"/>
    <mergeCell ref="C124:J124"/>
    <mergeCell ref="C42:K42"/>
    <mergeCell ref="C43:J43"/>
    <mergeCell ref="C44:K44"/>
    <mergeCell ref="C45:K45"/>
    <mergeCell ref="C46:K46"/>
    <mergeCell ref="C51:J51"/>
    <mergeCell ref="C52:K52"/>
    <mergeCell ref="C53:K53"/>
    <mergeCell ref="C47:J47"/>
    <mergeCell ref="C120:K120"/>
    <mergeCell ref="C48:K48"/>
    <mergeCell ref="F250:H250"/>
    <mergeCell ref="F251:H251"/>
    <mergeCell ref="F254:H254"/>
    <mergeCell ref="F255:H255"/>
    <mergeCell ref="I257:K257"/>
    <mergeCell ref="I258:K258"/>
    <mergeCell ref="C227:K227"/>
    <mergeCell ref="D228:K228"/>
    <mergeCell ref="C228:C263"/>
    <mergeCell ref="D231:E242"/>
    <mergeCell ref="F231:K231"/>
    <mergeCell ref="D245:K245"/>
    <mergeCell ref="D246:E261"/>
    <mergeCell ref="F252:H252"/>
    <mergeCell ref="F253:H253"/>
    <mergeCell ref="F247:H247"/>
    <mergeCell ref="I249:K249"/>
    <mergeCell ref="I250:K250"/>
    <mergeCell ref="I251:K251"/>
    <mergeCell ref="I252:K252"/>
    <mergeCell ref="I253:K253"/>
    <mergeCell ref="I254:K254"/>
    <mergeCell ref="F249:H249"/>
    <mergeCell ref="C162:K162"/>
    <mergeCell ref="C163:K163"/>
    <mergeCell ref="C158:K158"/>
    <mergeCell ref="C159:K159"/>
    <mergeCell ref="C189:K189"/>
    <mergeCell ref="C193:K193"/>
    <mergeCell ref="C184:J184"/>
    <mergeCell ref="C185:K185"/>
    <mergeCell ref="C186:K186"/>
    <mergeCell ref="C180:J180"/>
    <mergeCell ref="C181:J181"/>
    <mergeCell ref="C174:K174"/>
    <mergeCell ref="C175:K175"/>
    <mergeCell ref="C150:K150"/>
    <mergeCell ref="C151:K151"/>
    <mergeCell ref="C152:J152"/>
    <mergeCell ref="C160:J160"/>
    <mergeCell ref="C161:K161"/>
    <mergeCell ref="C153:K153"/>
    <mergeCell ref="C154:K154"/>
    <mergeCell ref="C155:K155"/>
    <mergeCell ref="C156:J156"/>
    <mergeCell ref="C149:K149"/>
    <mergeCell ref="D262:E263"/>
    <mergeCell ref="I256:K256"/>
    <mergeCell ref="I259:K259"/>
    <mergeCell ref="I260:K260"/>
    <mergeCell ref="I261:K261"/>
    <mergeCell ref="I262:K262"/>
    <mergeCell ref="I263:K263"/>
    <mergeCell ref="C197:K197"/>
    <mergeCell ref="C190:J190"/>
    <mergeCell ref="C191:K191"/>
    <mergeCell ref="C192:K192"/>
    <mergeCell ref="C194:J194"/>
    <mergeCell ref="F257:H257"/>
    <mergeCell ref="F260:H260"/>
    <mergeCell ref="F261:H261"/>
    <mergeCell ref="F262:H262"/>
    <mergeCell ref="I247:K247"/>
    <mergeCell ref="I248:K248"/>
    <mergeCell ref="C226:K226"/>
    <mergeCell ref="C202:J202"/>
    <mergeCell ref="C203:K203"/>
    <mergeCell ref="C204:K204"/>
    <mergeCell ref="F248:H248"/>
    <mergeCell ref="C303:J303"/>
    <mergeCell ref="D229:J229"/>
    <mergeCell ref="D243:K243"/>
    <mergeCell ref="D230:K230"/>
    <mergeCell ref="D244:K244"/>
    <mergeCell ref="F232:K232"/>
    <mergeCell ref="F233:K233"/>
    <mergeCell ref="F234:K234"/>
    <mergeCell ref="F235:K235"/>
    <mergeCell ref="F236:K236"/>
    <mergeCell ref="F237:K237"/>
    <mergeCell ref="F238:K238"/>
    <mergeCell ref="F239:K239"/>
    <mergeCell ref="F240:K240"/>
    <mergeCell ref="F241:K241"/>
    <mergeCell ref="F242:K242"/>
    <mergeCell ref="I255:K255"/>
    <mergeCell ref="F259:H259"/>
    <mergeCell ref="F274:K274"/>
    <mergeCell ref="D268:K268"/>
    <mergeCell ref="F269:K269"/>
    <mergeCell ref="F256:H256"/>
    <mergeCell ref="F263:H263"/>
    <mergeCell ref="F258:H258"/>
  </mergeCells>
  <conditionalFormatting sqref="K39">
    <cfRule type="cellIs" dxfId="403" priority="1271" operator="equal">
      <formula>"No"</formula>
    </cfRule>
    <cfRule type="cellIs" dxfId="402" priority="1279" operator="equal">
      <formula>"Yes"</formula>
    </cfRule>
  </conditionalFormatting>
  <conditionalFormatting sqref="L1 L183 L275 L283 L201 L205 L187:L188 L298 L291:L292 L300 L302:L1048576 L294 L16:L23 L27:L41 L3:L7 L9:L14">
    <cfRule type="cellIs" dxfId="401" priority="1272" operator="equal">
      <formula>"ü"</formula>
    </cfRule>
    <cfRule type="cellIs" dxfId="400" priority="1273" operator="equal">
      <formula>"ï"</formula>
    </cfRule>
    <cfRule type="cellIs" dxfId="399" priority="1274" operator="equal">
      <formula>"û"</formula>
    </cfRule>
  </conditionalFormatting>
  <conditionalFormatting sqref="K4 K1588 K29 K37 K122 K206 K265 K289">
    <cfRule type="dataBar" priority="1280">
      <dataBar>
        <cfvo type="min"/>
        <cfvo type="max"/>
        <color rgb="FF63C384"/>
      </dataBar>
      <extLst>
        <ext xmlns:x14="http://schemas.microsoft.com/office/spreadsheetml/2009/9/main" uri="{B025F937-C7B1-47D3-B67F-A62EFF666E3E}">
          <x14:id>{2179F8EB-EEA9-43CE-93AC-313417164B4E}</x14:id>
        </ext>
      </extLst>
    </cfRule>
  </conditionalFormatting>
  <conditionalFormatting sqref="L284:L285 L287">
    <cfRule type="cellIs" dxfId="398" priority="734" operator="equal">
      <formula>"ü"</formula>
    </cfRule>
    <cfRule type="cellIs" dxfId="397" priority="735" operator="equal">
      <formula>"ï"</formula>
    </cfRule>
    <cfRule type="cellIs" dxfId="396" priority="736" operator="equal">
      <formula>"û"</formula>
    </cfRule>
  </conditionalFormatting>
  <conditionalFormatting sqref="K220">
    <cfRule type="dataBar" priority="733">
      <dataBar>
        <cfvo type="min"/>
        <cfvo type="max"/>
        <color rgb="FF63C384"/>
      </dataBar>
      <extLst>
        <ext xmlns:x14="http://schemas.microsoft.com/office/spreadsheetml/2009/9/main" uri="{B025F937-C7B1-47D3-B67F-A62EFF666E3E}">
          <x14:id>{5F22B7E2-EBBD-42CD-825B-6C4A5F2268A6}</x14:id>
        </ext>
      </extLst>
    </cfRule>
  </conditionalFormatting>
  <conditionalFormatting sqref="L282">
    <cfRule type="cellIs" dxfId="395" priority="466" operator="equal">
      <formula>"ü"</formula>
    </cfRule>
    <cfRule type="cellIs" dxfId="394" priority="467" operator="equal">
      <formula>"ï"</formula>
    </cfRule>
    <cfRule type="cellIs" dxfId="393" priority="468" operator="equal">
      <formula>"û"</formula>
    </cfRule>
  </conditionalFormatting>
  <conditionalFormatting sqref="L128">
    <cfRule type="cellIs" dxfId="392" priority="568" operator="equal">
      <formula>"ü"</formula>
    </cfRule>
    <cfRule type="cellIs" dxfId="391" priority="569" operator="equal">
      <formula>"ï"</formula>
    </cfRule>
    <cfRule type="cellIs" dxfId="390" priority="570" operator="equal">
      <formula>"û"</formula>
    </cfRule>
  </conditionalFormatting>
  <conditionalFormatting sqref="L45">
    <cfRule type="cellIs" dxfId="389" priority="724" operator="equal">
      <formula>"ü"</formula>
    </cfRule>
    <cfRule type="cellIs" dxfId="388" priority="725" operator="equal">
      <formula>"ï"</formula>
    </cfRule>
    <cfRule type="cellIs" dxfId="387" priority="726" operator="equal">
      <formula>"û"</formula>
    </cfRule>
  </conditionalFormatting>
  <conditionalFormatting sqref="L49">
    <cfRule type="cellIs" dxfId="386" priority="718" operator="equal">
      <formula>"ü"</formula>
    </cfRule>
    <cfRule type="cellIs" dxfId="385" priority="719" operator="equal">
      <formula>"ï"</formula>
    </cfRule>
    <cfRule type="cellIs" dxfId="384" priority="720" operator="equal">
      <formula>"û"</formula>
    </cfRule>
  </conditionalFormatting>
  <conditionalFormatting sqref="L53">
    <cfRule type="cellIs" dxfId="383" priority="715" operator="equal">
      <formula>"ü"</formula>
    </cfRule>
    <cfRule type="cellIs" dxfId="382" priority="716" operator="equal">
      <formula>"ï"</formula>
    </cfRule>
    <cfRule type="cellIs" dxfId="381" priority="717" operator="equal">
      <formula>"û"</formula>
    </cfRule>
  </conditionalFormatting>
  <conditionalFormatting sqref="L57">
    <cfRule type="cellIs" dxfId="380" priority="712" operator="equal">
      <formula>"ü"</formula>
    </cfRule>
    <cfRule type="cellIs" dxfId="379" priority="713" operator="equal">
      <formula>"ï"</formula>
    </cfRule>
    <cfRule type="cellIs" dxfId="378" priority="714" operator="equal">
      <formula>"û"</formula>
    </cfRule>
  </conditionalFormatting>
  <conditionalFormatting sqref="L61">
    <cfRule type="cellIs" dxfId="377" priority="709" operator="equal">
      <formula>"ü"</formula>
    </cfRule>
    <cfRule type="cellIs" dxfId="376" priority="710" operator="equal">
      <formula>"ï"</formula>
    </cfRule>
    <cfRule type="cellIs" dxfId="375" priority="711" operator="equal">
      <formula>"û"</formula>
    </cfRule>
  </conditionalFormatting>
  <conditionalFormatting sqref="L65">
    <cfRule type="cellIs" dxfId="374" priority="706" operator="equal">
      <formula>"ü"</formula>
    </cfRule>
    <cfRule type="cellIs" dxfId="373" priority="707" operator="equal">
      <formula>"ï"</formula>
    </cfRule>
    <cfRule type="cellIs" dxfId="372" priority="708" operator="equal">
      <formula>"û"</formula>
    </cfRule>
  </conditionalFormatting>
  <conditionalFormatting sqref="L69">
    <cfRule type="cellIs" dxfId="371" priority="703" operator="equal">
      <formula>"ü"</formula>
    </cfRule>
    <cfRule type="cellIs" dxfId="370" priority="704" operator="equal">
      <formula>"ï"</formula>
    </cfRule>
    <cfRule type="cellIs" dxfId="369" priority="705" operator="equal">
      <formula>"û"</formula>
    </cfRule>
  </conditionalFormatting>
  <conditionalFormatting sqref="L73">
    <cfRule type="cellIs" dxfId="368" priority="700" operator="equal">
      <formula>"ü"</formula>
    </cfRule>
    <cfRule type="cellIs" dxfId="367" priority="701" operator="equal">
      <formula>"ï"</formula>
    </cfRule>
    <cfRule type="cellIs" dxfId="366" priority="702" operator="equal">
      <formula>"û"</formula>
    </cfRule>
  </conditionalFormatting>
  <conditionalFormatting sqref="L77">
    <cfRule type="cellIs" dxfId="365" priority="697" operator="equal">
      <formula>"ü"</formula>
    </cfRule>
    <cfRule type="cellIs" dxfId="364" priority="698" operator="equal">
      <formula>"ï"</formula>
    </cfRule>
    <cfRule type="cellIs" dxfId="363" priority="699" operator="equal">
      <formula>"û"</formula>
    </cfRule>
  </conditionalFormatting>
  <conditionalFormatting sqref="L81">
    <cfRule type="cellIs" dxfId="362" priority="694" operator="equal">
      <formula>"ü"</formula>
    </cfRule>
    <cfRule type="cellIs" dxfId="361" priority="695" operator="equal">
      <formula>"ï"</formula>
    </cfRule>
    <cfRule type="cellIs" dxfId="360" priority="696" operator="equal">
      <formula>"û"</formula>
    </cfRule>
  </conditionalFormatting>
  <conditionalFormatting sqref="L120">
    <cfRule type="cellIs" dxfId="359" priority="682" operator="equal">
      <formula>"ü"</formula>
    </cfRule>
    <cfRule type="cellIs" dxfId="358" priority="683" operator="equal">
      <formula>"ï"</formula>
    </cfRule>
    <cfRule type="cellIs" dxfId="357" priority="684" operator="equal">
      <formula>"û"</formula>
    </cfRule>
  </conditionalFormatting>
  <conditionalFormatting sqref="L126">
    <cfRule type="cellIs" dxfId="356" priority="679" operator="equal">
      <formula>"ü"</formula>
    </cfRule>
    <cfRule type="cellIs" dxfId="355" priority="680" operator="equal">
      <formula>"ï"</formula>
    </cfRule>
    <cfRule type="cellIs" dxfId="354" priority="681" operator="equal">
      <formula>"û"</formula>
    </cfRule>
  </conditionalFormatting>
  <conditionalFormatting sqref="L130">
    <cfRule type="cellIs" dxfId="353" priority="676" operator="equal">
      <formula>"ü"</formula>
    </cfRule>
    <cfRule type="cellIs" dxfId="352" priority="677" operator="equal">
      <formula>"ï"</formula>
    </cfRule>
    <cfRule type="cellIs" dxfId="351" priority="678" operator="equal">
      <formula>"û"</formula>
    </cfRule>
  </conditionalFormatting>
  <conditionalFormatting sqref="L134">
    <cfRule type="cellIs" dxfId="350" priority="673" operator="equal">
      <formula>"ü"</formula>
    </cfRule>
    <cfRule type="cellIs" dxfId="349" priority="674" operator="equal">
      <formula>"ï"</formula>
    </cfRule>
    <cfRule type="cellIs" dxfId="348" priority="675" operator="equal">
      <formula>"û"</formula>
    </cfRule>
  </conditionalFormatting>
  <conditionalFormatting sqref="L138">
    <cfRule type="cellIs" dxfId="347" priority="670" operator="equal">
      <formula>"ü"</formula>
    </cfRule>
    <cfRule type="cellIs" dxfId="346" priority="671" operator="equal">
      <formula>"ï"</formula>
    </cfRule>
    <cfRule type="cellIs" dxfId="345" priority="672" operator="equal">
      <formula>"û"</formula>
    </cfRule>
  </conditionalFormatting>
  <conditionalFormatting sqref="L142">
    <cfRule type="cellIs" dxfId="344" priority="667" operator="equal">
      <formula>"ü"</formula>
    </cfRule>
    <cfRule type="cellIs" dxfId="343" priority="668" operator="equal">
      <formula>"ï"</formula>
    </cfRule>
    <cfRule type="cellIs" dxfId="342" priority="669" operator="equal">
      <formula>"û"</formula>
    </cfRule>
  </conditionalFormatting>
  <conditionalFormatting sqref="L146">
    <cfRule type="cellIs" dxfId="341" priority="664" operator="equal">
      <formula>"ü"</formula>
    </cfRule>
    <cfRule type="cellIs" dxfId="340" priority="665" operator="equal">
      <formula>"ï"</formula>
    </cfRule>
    <cfRule type="cellIs" dxfId="339" priority="666" operator="equal">
      <formula>"û"</formula>
    </cfRule>
  </conditionalFormatting>
  <conditionalFormatting sqref="L150">
    <cfRule type="cellIs" dxfId="338" priority="661" operator="equal">
      <formula>"ü"</formula>
    </cfRule>
    <cfRule type="cellIs" dxfId="337" priority="662" operator="equal">
      <formula>"ï"</formula>
    </cfRule>
    <cfRule type="cellIs" dxfId="336" priority="663" operator="equal">
      <formula>"û"</formula>
    </cfRule>
  </conditionalFormatting>
  <conditionalFormatting sqref="L154">
    <cfRule type="cellIs" dxfId="335" priority="658" operator="equal">
      <formula>"ü"</formula>
    </cfRule>
    <cfRule type="cellIs" dxfId="334" priority="659" operator="equal">
      <formula>"ï"</formula>
    </cfRule>
    <cfRule type="cellIs" dxfId="333" priority="660" operator="equal">
      <formula>"û"</formula>
    </cfRule>
  </conditionalFormatting>
  <conditionalFormatting sqref="L158">
    <cfRule type="cellIs" dxfId="332" priority="655" operator="equal">
      <formula>"ü"</formula>
    </cfRule>
    <cfRule type="cellIs" dxfId="331" priority="656" operator="equal">
      <formula>"ï"</formula>
    </cfRule>
    <cfRule type="cellIs" dxfId="330" priority="657" operator="equal">
      <formula>"û"</formula>
    </cfRule>
  </conditionalFormatting>
  <conditionalFormatting sqref="L162">
    <cfRule type="cellIs" dxfId="329" priority="649" operator="equal">
      <formula>"ü"</formula>
    </cfRule>
    <cfRule type="cellIs" dxfId="328" priority="650" operator="equal">
      <formula>"ï"</formula>
    </cfRule>
    <cfRule type="cellIs" dxfId="327" priority="651" operator="equal">
      <formula>"û"</formula>
    </cfRule>
  </conditionalFormatting>
  <conditionalFormatting sqref="L166">
    <cfRule type="cellIs" dxfId="326" priority="646" operator="equal">
      <formula>"ü"</formula>
    </cfRule>
    <cfRule type="cellIs" dxfId="325" priority="647" operator="equal">
      <formula>"ï"</formula>
    </cfRule>
    <cfRule type="cellIs" dxfId="324" priority="648" operator="equal">
      <formula>"û"</formula>
    </cfRule>
  </conditionalFormatting>
  <conditionalFormatting sqref="L170">
    <cfRule type="cellIs" dxfId="323" priority="643" operator="equal">
      <formula>"ü"</formula>
    </cfRule>
    <cfRule type="cellIs" dxfId="322" priority="644" operator="equal">
      <formula>"ï"</formula>
    </cfRule>
    <cfRule type="cellIs" dxfId="321" priority="645" operator="equal">
      <formula>"û"</formula>
    </cfRule>
  </conditionalFormatting>
  <conditionalFormatting sqref="L174">
    <cfRule type="cellIs" dxfId="320" priority="640" operator="equal">
      <formula>"ü"</formula>
    </cfRule>
    <cfRule type="cellIs" dxfId="319" priority="641" operator="equal">
      <formula>"ï"</formula>
    </cfRule>
    <cfRule type="cellIs" dxfId="318" priority="642" operator="equal">
      <formula>"û"</formula>
    </cfRule>
  </conditionalFormatting>
  <conditionalFormatting sqref="L182">
    <cfRule type="cellIs" dxfId="317" priority="637" operator="equal">
      <formula>"ü"</formula>
    </cfRule>
    <cfRule type="cellIs" dxfId="316" priority="638" operator="equal">
      <formula>"ï"</formula>
    </cfRule>
    <cfRule type="cellIs" dxfId="315" priority="639" operator="equal">
      <formula>"û"</formula>
    </cfRule>
  </conditionalFormatting>
  <conditionalFormatting sqref="L186">
    <cfRule type="cellIs" dxfId="314" priority="634" operator="equal">
      <formula>"ü"</formula>
    </cfRule>
    <cfRule type="cellIs" dxfId="313" priority="635" operator="equal">
      <formula>"ï"</formula>
    </cfRule>
    <cfRule type="cellIs" dxfId="312" priority="636" operator="equal">
      <formula>"û"</formula>
    </cfRule>
  </conditionalFormatting>
  <conditionalFormatting sqref="L192">
    <cfRule type="cellIs" dxfId="311" priority="631" operator="equal">
      <formula>"ü"</formula>
    </cfRule>
    <cfRule type="cellIs" dxfId="310" priority="632" operator="equal">
      <formula>"ï"</formula>
    </cfRule>
    <cfRule type="cellIs" dxfId="309" priority="633" operator="equal">
      <formula>"û"</formula>
    </cfRule>
  </conditionalFormatting>
  <conditionalFormatting sqref="L196">
    <cfRule type="cellIs" dxfId="308" priority="628" operator="equal">
      <formula>"ü"</formula>
    </cfRule>
    <cfRule type="cellIs" dxfId="307" priority="629" operator="equal">
      <formula>"ï"</formula>
    </cfRule>
    <cfRule type="cellIs" dxfId="306" priority="630" operator="equal">
      <formula>"û"</formula>
    </cfRule>
  </conditionalFormatting>
  <conditionalFormatting sqref="L200">
    <cfRule type="cellIs" dxfId="305" priority="625" operator="equal">
      <formula>"ü"</formula>
    </cfRule>
    <cfRule type="cellIs" dxfId="304" priority="626" operator="equal">
      <formula>"ï"</formula>
    </cfRule>
    <cfRule type="cellIs" dxfId="303" priority="627" operator="equal">
      <formula>"û"</formula>
    </cfRule>
  </conditionalFormatting>
  <conditionalFormatting sqref="L204">
    <cfRule type="cellIs" dxfId="302" priority="622" operator="equal">
      <formula>"ü"</formula>
    </cfRule>
    <cfRule type="cellIs" dxfId="301" priority="623" operator="equal">
      <formula>"ï"</formula>
    </cfRule>
    <cfRule type="cellIs" dxfId="300" priority="624" operator="equal">
      <formula>"û"</formula>
    </cfRule>
  </conditionalFormatting>
  <conditionalFormatting sqref="L43">
    <cfRule type="cellIs" dxfId="299" priority="619" operator="equal">
      <formula>"ü"</formula>
    </cfRule>
    <cfRule type="cellIs" dxfId="298" priority="620" operator="equal">
      <formula>"ï"</formula>
    </cfRule>
    <cfRule type="cellIs" dxfId="297" priority="621" operator="equal">
      <formula>"û"</formula>
    </cfRule>
  </conditionalFormatting>
  <conditionalFormatting sqref="L286">
    <cfRule type="cellIs" dxfId="296" priority="463" operator="equal">
      <formula>"ü"</formula>
    </cfRule>
    <cfRule type="cellIs" dxfId="295" priority="464" operator="equal">
      <formula>"ï"</formula>
    </cfRule>
    <cfRule type="cellIs" dxfId="294" priority="465" operator="equal">
      <formula>"û"</formula>
    </cfRule>
  </conditionalFormatting>
  <conditionalFormatting sqref="L47">
    <cfRule type="cellIs" dxfId="293" priority="610" operator="equal">
      <formula>"ü"</formula>
    </cfRule>
    <cfRule type="cellIs" dxfId="292" priority="611" operator="equal">
      <formula>"ï"</formula>
    </cfRule>
    <cfRule type="cellIs" dxfId="291" priority="612" operator="equal">
      <formula>"û"</formula>
    </cfRule>
  </conditionalFormatting>
  <conditionalFormatting sqref="L51">
    <cfRule type="cellIs" dxfId="290" priority="607" operator="equal">
      <formula>"ü"</formula>
    </cfRule>
    <cfRule type="cellIs" dxfId="289" priority="608" operator="equal">
      <formula>"ï"</formula>
    </cfRule>
    <cfRule type="cellIs" dxfId="288" priority="609" operator="equal">
      <formula>"û"</formula>
    </cfRule>
  </conditionalFormatting>
  <conditionalFormatting sqref="L55">
    <cfRule type="cellIs" dxfId="287" priority="604" operator="equal">
      <formula>"ü"</formula>
    </cfRule>
    <cfRule type="cellIs" dxfId="286" priority="605" operator="equal">
      <formula>"ï"</formula>
    </cfRule>
    <cfRule type="cellIs" dxfId="285" priority="606" operator="equal">
      <formula>"û"</formula>
    </cfRule>
  </conditionalFormatting>
  <conditionalFormatting sqref="L59">
    <cfRule type="cellIs" dxfId="284" priority="601" operator="equal">
      <formula>"ü"</formula>
    </cfRule>
    <cfRule type="cellIs" dxfId="283" priority="602" operator="equal">
      <formula>"ï"</formula>
    </cfRule>
    <cfRule type="cellIs" dxfId="282" priority="603" operator="equal">
      <formula>"û"</formula>
    </cfRule>
  </conditionalFormatting>
  <conditionalFormatting sqref="L63">
    <cfRule type="cellIs" dxfId="281" priority="598" operator="equal">
      <formula>"ü"</formula>
    </cfRule>
    <cfRule type="cellIs" dxfId="280" priority="599" operator="equal">
      <formula>"ï"</formula>
    </cfRule>
    <cfRule type="cellIs" dxfId="279" priority="600" operator="equal">
      <formula>"û"</formula>
    </cfRule>
  </conditionalFormatting>
  <conditionalFormatting sqref="L67">
    <cfRule type="cellIs" dxfId="278" priority="595" operator="equal">
      <formula>"ü"</formula>
    </cfRule>
    <cfRule type="cellIs" dxfId="277" priority="596" operator="equal">
      <formula>"ï"</formula>
    </cfRule>
    <cfRule type="cellIs" dxfId="276" priority="597" operator="equal">
      <formula>"û"</formula>
    </cfRule>
  </conditionalFormatting>
  <conditionalFormatting sqref="L71">
    <cfRule type="cellIs" dxfId="275" priority="592" operator="equal">
      <formula>"ü"</formula>
    </cfRule>
    <cfRule type="cellIs" dxfId="274" priority="593" operator="equal">
      <formula>"ï"</formula>
    </cfRule>
    <cfRule type="cellIs" dxfId="273" priority="594" operator="equal">
      <formula>"û"</formula>
    </cfRule>
  </conditionalFormatting>
  <conditionalFormatting sqref="L75">
    <cfRule type="cellIs" dxfId="272" priority="589" operator="equal">
      <formula>"ü"</formula>
    </cfRule>
    <cfRule type="cellIs" dxfId="271" priority="590" operator="equal">
      <formula>"ï"</formula>
    </cfRule>
    <cfRule type="cellIs" dxfId="270" priority="591" operator="equal">
      <formula>"û"</formula>
    </cfRule>
  </conditionalFormatting>
  <conditionalFormatting sqref="L79">
    <cfRule type="cellIs" dxfId="269" priority="586" operator="equal">
      <formula>"ü"</formula>
    </cfRule>
    <cfRule type="cellIs" dxfId="268" priority="587" operator="equal">
      <formula>"ï"</formula>
    </cfRule>
    <cfRule type="cellIs" dxfId="267" priority="588" operator="equal">
      <formula>"û"</formula>
    </cfRule>
  </conditionalFormatting>
  <conditionalFormatting sqref="L83">
    <cfRule type="cellIs" dxfId="266" priority="577" operator="equal">
      <formula>"ü"</formula>
    </cfRule>
    <cfRule type="cellIs" dxfId="265" priority="578" operator="equal">
      <formula>"ï"</formula>
    </cfRule>
    <cfRule type="cellIs" dxfId="264" priority="579" operator="equal">
      <formula>"û"</formula>
    </cfRule>
  </conditionalFormatting>
  <conditionalFormatting sqref="L118">
    <cfRule type="cellIs" dxfId="263" priority="574" operator="equal">
      <formula>"ü"</formula>
    </cfRule>
    <cfRule type="cellIs" dxfId="262" priority="575" operator="equal">
      <formula>"ï"</formula>
    </cfRule>
    <cfRule type="cellIs" dxfId="261" priority="576" operator="equal">
      <formula>"û"</formula>
    </cfRule>
  </conditionalFormatting>
  <conditionalFormatting sqref="L124">
    <cfRule type="cellIs" dxfId="260" priority="571" operator="equal">
      <formula>"ü"</formula>
    </cfRule>
    <cfRule type="cellIs" dxfId="259" priority="572" operator="equal">
      <formula>"ï"</formula>
    </cfRule>
    <cfRule type="cellIs" dxfId="258" priority="573" operator="equal">
      <formula>"û"</formula>
    </cfRule>
  </conditionalFormatting>
  <conditionalFormatting sqref="L132">
    <cfRule type="cellIs" dxfId="257" priority="565" operator="equal">
      <formula>"ü"</formula>
    </cfRule>
    <cfRule type="cellIs" dxfId="256" priority="566" operator="equal">
      <formula>"ï"</formula>
    </cfRule>
    <cfRule type="cellIs" dxfId="255" priority="567" operator="equal">
      <formula>"û"</formula>
    </cfRule>
  </conditionalFormatting>
  <conditionalFormatting sqref="L136">
    <cfRule type="cellIs" dxfId="254" priority="562" operator="equal">
      <formula>"ü"</formula>
    </cfRule>
    <cfRule type="cellIs" dxfId="253" priority="563" operator="equal">
      <formula>"ï"</formula>
    </cfRule>
    <cfRule type="cellIs" dxfId="252" priority="564" operator="equal">
      <formula>"û"</formula>
    </cfRule>
  </conditionalFormatting>
  <conditionalFormatting sqref="L140">
    <cfRule type="cellIs" dxfId="251" priority="559" operator="equal">
      <formula>"ü"</formula>
    </cfRule>
    <cfRule type="cellIs" dxfId="250" priority="560" operator="equal">
      <formula>"ï"</formula>
    </cfRule>
    <cfRule type="cellIs" dxfId="249" priority="561" operator="equal">
      <formula>"û"</formula>
    </cfRule>
  </conditionalFormatting>
  <conditionalFormatting sqref="L144">
    <cfRule type="cellIs" dxfId="248" priority="556" operator="equal">
      <formula>"ü"</formula>
    </cfRule>
    <cfRule type="cellIs" dxfId="247" priority="557" operator="equal">
      <formula>"ï"</formula>
    </cfRule>
    <cfRule type="cellIs" dxfId="246" priority="558" operator="equal">
      <formula>"û"</formula>
    </cfRule>
  </conditionalFormatting>
  <conditionalFormatting sqref="L148">
    <cfRule type="cellIs" dxfId="245" priority="553" operator="equal">
      <formula>"ü"</formula>
    </cfRule>
    <cfRule type="cellIs" dxfId="244" priority="554" operator="equal">
      <formula>"ï"</formula>
    </cfRule>
    <cfRule type="cellIs" dxfId="243" priority="555" operator="equal">
      <formula>"û"</formula>
    </cfRule>
  </conditionalFormatting>
  <conditionalFormatting sqref="L152">
    <cfRule type="cellIs" dxfId="242" priority="550" operator="equal">
      <formula>"ü"</formula>
    </cfRule>
    <cfRule type="cellIs" dxfId="241" priority="551" operator="equal">
      <formula>"ï"</formula>
    </cfRule>
    <cfRule type="cellIs" dxfId="240" priority="552" operator="equal">
      <formula>"û"</formula>
    </cfRule>
  </conditionalFormatting>
  <conditionalFormatting sqref="L156">
    <cfRule type="cellIs" dxfId="239" priority="547" operator="equal">
      <formula>"ü"</formula>
    </cfRule>
    <cfRule type="cellIs" dxfId="238" priority="548" operator="equal">
      <formula>"ï"</formula>
    </cfRule>
    <cfRule type="cellIs" dxfId="237" priority="549" operator="equal">
      <formula>"û"</formula>
    </cfRule>
  </conditionalFormatting>
  <conditionalFormatting sqref="L160">
    <cfRule type="cellIs" dxfId="236" priority="541" operator="equal">
      <formula>"ü"</formula>
    </cfRule>
    <cfRule type="cellIs" dxfId="235" priority="542" operator="equal">
      <formula>"ï"</formula>
    </cfRule>
    <cfRule type="cellIs" dxfId="234" priority="543" operator="equal">
      <formula>"û"</formula>
    </cfRule>
  </conditionalFormatting>
  <conditionalFormatting sqref="L164">
    <cfRule type="cellIs" dxfId="233" priority="538" operator="equal">
      <formula>"ü"</formula>
    </cfRule>
    <cfRule type="cellIs" dxfId="232" priority="539" operator="equal">
      <formula>"ï"</formula>
    </cfRule>
    <cfRule type="cellIs" dxfId="231" priority="540" operator="equal">
      <formula>"û"</formula>
    </cfRule>
  </conditionalFormatting>
  <conditionalFormatting sqref="L168">
    <cfRule type="cellIs" dxfId="230" priority="535" operator="equal">
      <formula>"ü"</formula>
    </cfRule>
    <cfRule type="cellIs" dxfId="229" priority="536" operator="equal">
      <formula>"ï"</formula>
    </cfRule>
    <cfRule type="cellIs" dxfId="228" priority="537" operator="equal">
      <formula>"û"</formula>
    </cfRule>
  </conditionalFormatting>
  <conditionalFormatting sqref="L172">
    <cfRule type="cellIs" dxfId="227" priority="529" operator="equal">
      <formula>"ü"</formula>
    </cfRule>
    <cfRule type="cellIs" dxfId="226" priority="530" operator="equal">
      <formula>"ï"</formula>
    </cfRule>
    <cfRule type="cellIs" dxfId="225" priority="531" operator="equal">
      <formula>"û"</formula>
    </cfRule>
  </conditionalFormatting>
  <conditionalFormatting sqref="L184">
    <cfRule type="cellIs" dxfId="224" priority="526" operator="equal">
      <formula>"ü"</formula>
    </cfRule>
    <cfRule type="cellIs" dxfId="223" priority="527" operator="equal">
      <formula>"ï"</formula>
    </cfRule>
    <cfRule type="cellIs" dxfId="222" priority="528" operator="equal">
      <formula>"û"</formula>
    </cfRule>
  </conditionalFormatting>
  <conditionalFormatting sqref="L176">
    <cfRule type="cellIs" dxfId="221" priority="523" operator="equal">
      <formula>"ü"</formula>
    </cfRule>
    <cfRule type="cellIs" dxfId="220" priority="524" operator="equal">
      <formula>"ï"</formula>
    </cfRule>
    <cfRule type="cellIs" dxfId="219" priority="525" operator="equal">
      <formula>"û"</formula>
    </cfRule>
  </conditionalFormatting>
  <conditionalFormatting sqref="L190">
    <cfRule type="cellIs" dxfId="218" priority="520" operator="equal">
      <formula>"ü"</formula>
    </cfRule>
    <cfRule type="cellIs" dxfId="217" priority="521" operator="equal">
      <formula>"ï"</formula>
    </cfRule>
    <cfRule type="cellIs" dxfId="216" priority="522" operator="equal">
      <formula>"û"</formula>
    </cfRule>
  </conditionalFormatting>
  <conditionalFormatting sqref="L194">
    <cfRule type="cellIs" dxfId="215" priority="517" operator="equal">
      <formula>"ü"</formula>
    </cfRule>
    <cfRule type="cellIs" dxfId="214" priority="518" operator="equal">
      <formula>"ï"</formula>
    </cfRule>
    <cfRule type="cellIs" dxfId="213" priority="519" operator="equal">
      <formula>"û"</formula>
    </cfRule>
  </conditionalFormatting>
  <conditionalFormatting sqref="L198">
    <cfRule type="cellIs" dxfId="212" priority="514" operator="equal">
      <formula>"ü"</formula>
    </cfRule>
    <cfRule type="cellIs" dxfId="211" priority="515" operator="equal">
      <formula>"ï"</formula>
    </cfRule>
    <cfRule type="cellIs" dxfId="210" priority="516" operator="equal">
      <formula>"û"</formula>
    </cfRule>
  </conditionalFormatting>
  <conditionalFormatting sqref="L202">
    <cfRule type="cellIs" dxfId="209" priority="511" operator="equal">
      <formula>"ü"</formula>
    </cfRule>
    <cfRule type="cellIs" dxfId="208" priority="512" operator="equal">
      <formula>"ï"</formula>
    </cfRule>
    <cfRule type="cellIs" dxfId="207" priority="513" operator="equal">
      <formula>"û"</formula>
    </cfRule>
  </conditionalFormatting>
  <conditionalFormatting sqref="L210">
    <cfRule type="cellIs" dxfId="206" priority="508" operator="equal">
      <formula>"ü"</formula>
    </cfRule>
    <cfRule type="cellIs" dxfId="205" priority="509" operator="equal">
      <formula>"ï"</formula>
    </cfRule>
    <cfRule type="cellIs" dxfId="204" priority="510" operator="equal">
      <formula>"û"</formula>
    </cfRule>
  </conditionalFormatting>
  <conditionalFormatting sqref="L214">
    <cfRule type="cellIs" dxfId="203" priority="505" operator="equal">
      <formula>"ü"</formula>
    </cfRule>
    <cfRule type="cellIs" dxfId="202" priority="506" operator="equal">
      <formula>"ï"</formula>
    </cfRule>
    <cfRule type="cellIs" dxfId="201" priority="507" operator="equal">
      <formula>"û"</formula>
    </cfRule>
  </conditionalFormatting>
  <conditionalFormatting sqref="L218">
    <cfRule type="cellIs" dxfId="200" priority="502" operator="equal">
      <formula>"ü"</formula>
    </cfRule>
    <cfRule type="cellIs" dxfId="199" priority="503" operator="equal">
      <formula>"ï"</formula>
    </cfRule>
    <cfRule type="cellIs" dxfId="198" priority="504" operator="equal">
      <formula>"û"</formula>
    </cfRule>
  </conditionalFormatting>
  <conditionalFormatting sqref="L224">
    <cfRule type="cellIs" dxfId="197" priority="499" operator="equal">
      <formula>"ü"</formula>
    </cfRule>
    <cfRule type="cellIs" dxfId="196" priority="500" operator="equal">
      <formula>"ï"</formula>
    </cfRule>
    <cfRule type="cellIs" dxfId="195" priority="501" operator="equal">
      <formula>"û"</formula>
    </cfRule>
  </conditionalFormatting>
  <conditionalFormatting sqref="L269">
    <cfRule type="cellIs" dxfId="194" priority="493" operator="equal">
      <formula>"ü"</formula>
    </cfRule>
    <cfRule type="cellIs" dxfId="193" priority="494" operator="equal">
      <formula>"ï"</formula>
    </cfRule>
    <cfRule type="cellIs" dxfId="192" priority="495" operator="equal">
      <formula>"û"</formula>
    </cfRule>
  </conditionalFormatting>
  <conditionalFormatting sqref="L270">
    <cfRule type="cellIs" dxfId="191" priority="490" operator="equal">
      <formula>"ü"</formula>
    </cfRule>
    <cfRule type="cellIs" dxfId="190" priority="491" operator="equal">
      <formula>"ï"</formula>
    </cfRule>
    <cfRule type="cellIs" dxfId="189" priority="492" operator="equal">
      <formula>"û"</formula>
    </cfRule>
  </conditionalFormatting>
  <conditionalFormatting sqref="L271">
    <cfRule type="cellIs" dxfId="188" priority="487" operator="equal">
      <formula>"ü"</formula>
    </cfRule>
    <cfRule type="cellIs" dxfId="187" priority="488" operator="equal">
      <formula>"ï"</formula>
    </cfRule>
    <cfRule type="cellIs" dxfId="186" priority="489" operator="equal">
      <formula>"û"</formula>
    </cfRule>
  </conditionalFormatting>
  <conditionalFormatting sqref="L272">
    <cfRule type="cellIs" dxfId="185" priority="484" operator="equal">
      <formula>"ü"</formula>
    </cfRule>
    <cfRule type="cellIs" dxfId="184" priority="485" operator="equal">
      <formula>"ï"</formula>
    </cfRule>
    <cfRule type="cellIs" dxfId="183" priority="486" operator="equal">
      <formula>"û"</formula>
    </cfRule>
  </conditionalFormatting>
  <conditionalFormatting sqref="L273">
    <cfRule type="cellIs" dxfId="182" priority="481" operator="equal">
      <formula>"ü"</formula>
    </cfRule>
    <cfRule type="cellIs" dxfId="181" priority="482" operator="equal">
      <formula>"ï"</formula>
    </cfRule>
    <cfRule type="cellIs" dxfId="180" priority="483" operator="equal">
      <formula>"û"</formula>
    </cfRule>
  </conditionalFormatting>
  <conditionalFormatting sqref="L274">
    <cfRule type="cellIs" dxfId="179" priority="478" operator="equal">
      <formula>"ü"</formula>
    </cfRule>
    <cfRule type="cellIs" dxfId="178" priority="479" operator="equal">
      <formula>"ï"</formula>
    </cfRule>
    <cfRule type="cellIs" dxfId="177" priority="480" operator="equal">
      <formula>"û"</formula>
    </cfRule>
  </conditionalFormatting>
  <conditionalFormatting sqref="L278">
    <cfRule type="cellIs" dxfId="176" priority="475" operator="equal">
      <formula>"ü"</formula>
    </cfRule>
    <cfRule type="cellIs" dxfId="175" priority="476" operator="equal">
      <formula>"ï"</formula>
    </cfRule>
    <cfRule type="cellIs" dxfId="174" priority="477" operator="equal">
      <formula>"û"</formula>
    </cfRule>
  </conditionalFormatting>
  <conditionalFormatting sqref="L279">
    <cfRule type="cellIs" dxfId="173" priority="472" operator="equal">
      <formula>"ü"</formula>
    </cfRule>
    <cfRule type="cellIs" dxfId="172" priority="473" operator="equal">
      <formula>"ï"</formula>
    </cfRule>
    <cfRule type="cellIs" dxfId="171" priority="474" operator="equal">
      <formula>"û"</formula>
    </cfRule>
  </conditionalFormatting>
  <conditionalFormatting sqref="L280">
    <cfRule type="cellIs" dxfId="170" priority="469" operator="equal">
      <formula>"ü"</formula>
    </cfRule>
    <cfRule type="cellIs" dxfId="169" priority="470" operator="equal">
      <formula>"ï"</formula>
    </cfRule>
    <cfRule type="cellIs" dxfId="168" priority="471" operator="equal">
      <formula>"û"</formula>
    </cfRule>
  </conditionalFormatting>
  <conditionalFormatting sqref="L295">
    <cfRule type="cellIs" dxfId="167" priority="456" operator="equal">
      <formula>"ü"</formula>
    </cfRule>
    <cfRule type="cellIs" dxfId="166" priority="457" operator="equal">
      <formula>"ï"</formula>
    </cfRule>
    <cfRule type="cellIs" dxfId="165" priority="458" operator="equal">
      <formula>"û"</formula>
    </cfRule>
  </conditionalFormatting>
  <conditionalFormatting sqref="L297">
    <cfRule type="cellIs" dxfId="164" priority="459" operator="equal">
      <formula>"ü"</formula>
    </cfRule>
    <cfRule type="cellIs" dxfId="163" priority="460" operator="equal">
      <formula>"ï"</formula>
    </cfRule>
    <cfRule type="cellIs" dxfId="162" priority="461" operator="equal">
      <formula>"û"</formula>
    </cfRule>
  </conditionalFormatting>
  <conditionalFormatting sqref="L299">
    <cfRule type="cellIs" dxfId="161" priority="453" operator="equal">
      <formula>"ü"</formula>
    </cfRule>
    <cfRule type="cellIs" dxfId="160" priority="454" operator="equal">
      <formula>"ï"</formula>
    </cfRule>
    <cfRule type="cellIs" dxfId="159" priority="455" operator="equal">
      <formula>"û"</formula>
    </cfRule>
  </conditionalFormatting>
  <conditionalFormatting sqref="L301">
    <cfRule type="cellIs" dxfId="158" priority="450" operator="equal">
      <formula>"ü"</formula>
    </cfRule>
    <cfRule type="cellIs" dxfId="157" priority="451" operator="equal">
      <formula>"ï"</formula>
    </cfRule>
    <cfRule type="cellIs" dxfId="156" priority="452" operator="equal">
      <formula>"û"</formula>
    </cfRule>
  </conditionalFormatting>
  <conditionalFormatting sqref="L293">
    <cfRule type="cellIs" dxfId="155" priority="447" operator="equal">
      <formula>"ü"</formula>
    </cfRule>
    <cfRule type="cellIs" dxfId="154" priority="448" operator="equal">
      <formula>"ï"</formula>
    </cfRule>
    <cfRule type="cellIs" dxfId="153" priority="449" operator="equal">
      <formula>"û"</formula>
    </cfRule>
  </conditionalFormatting>
  <conditionalFormatting sqref="L15">
    <cfRule type="cellIs" dxfId="152" priority="444" operator="equal">
      <formula>"ü"</formula>
    </cfRule>
    <cfRule type="cellIs" dxfId="151" priority="445" operator="equal">
      <formula>"ï"</formula>
    </cfRule>
    <cfRule type="cellIs" dxfId="150" priority="446" operator="equal">
      <formula>"û"</formula>
    </cfRule>
  </conditionalFormatting>
  <conditionalFormatting sqref="L281">
    <cfRule type="cellIs" dxfId="149" priority="441" operator="equal">
      <formula>"ü"</formula>
    </cfRule>
    <cfRule type="cellIs" dxfId="148" priority="442" operator="equal">
      <formula>"ï"</formula>
    </cfRule>
    <cfRule type="cellIs" dxfId="147" priority="443" operator="equal">
      <formula>"û"</formula>
    </cfRule>
  </conditionalFormatting>
  <conditionalFormatting sqref="L230:L231">
    <cfRule type="cellIs" dxfId="146" priority="438" operator="equal">
      <formula>"ü"</formula>
    </cfRule>
    <cfRule type="cellIs" dxfId="145" priority="439" operator="equal">
      <formula>"ï"</formula>
    </cfRule>
    <cfRule type="cellIs" dxfId="144" priority="440" operator="equal">
      <formula>"û"</formula>
    </cfRule>
  </conditionalFormatting>
  <conditionalFormatting sqref="L85:L111">
    <cfRule type="cellIs" dxfId="143" priority="434" operator="equal">
      <formula>"ü"</formula>
    </cfRule>
    <cfRule type="cellIs" dxfId="142" priority="435" operator="equal">
      <formula>"ï"</formula>
    </cfRule>
    <cfRule type="cellIs" dxfId="141" priority="436" operator="equal">
      <formula>"û"</formula>
    </cfRule>
  </conditionalFormatting>
  <conditionalFormatting sqref="L229">
    <cfRule type="cellIs" dxfId="140" priority="302" operator="equal">
      <formula>"ü"</formula>
    </cfRule>
    <cfRule type="cellIs" dxfId="139" priority="303" operator="equal">
      <formula>"ï"</formula>
    </cfRule>
    <cfRule type="cellIs" dxfId="138" priority="304" operator="equal">
      <formula>"û"</formula>
    </cfRule>
  </conditionalFormatting>
  <conditionalFormatting sqref="L232">
    <cfRule type="cellIs" dxfId="137" priority="269" operator="equal">
      <formula>"ü"</formula>
    </cfRule>
    <cfRule type="cellIs" dxfId="136" priority="270" operator="equal">
      <formula>"ï"</formula>
    </cfRule>
    <cfRule type="cellIs" dxfId="135" priority="271" operator="equal">
      <formula>"û"</formula>
    </cfRule>
  </conditionalFormatting>
  <conditionalFormatting sqref="L247:L263">
    <cfRule type="cellIs" dxfId="134" priority="413" operator="equal">
      <formula>"ü"</formula>
    </cfRule>
    <cfRule type="cellIs" dxfId="133" priority="414" operator="equal">
      <formula>­</formula>
    </cfRule>
    <cfRule type="cellIs" dxfId="132" priority="415" operator="equal">
      <formula>"û"</formula>
    </cfRule>
  </conditionalFormatting>
  <conditionalFormatting sqref="L178">
    <cfRule type="cellIs" dxfId="131" priority="56" operator="equal">
      <formula>"ü"</formula>
    </cfRule>
    <cfRule type="cellIs" dxfId="130" priority="57" operator="equal">
      <formula>"ï"</formula>
    </cfRule>
    <cfRule type="cellIs" dxfId="129" priority="58" operator="equal">
      <formula>"û"</formula>
    </cfRule>
  </conditionalFormatting>
  <conditionalFormatting sqref="L179">
    <cfRule type="cellIs" dxfId="128" priority="29" operator="equal">
      <formula>"ü"</formula>
    </cfRule>
    <cfRule type="cellIs" dxfId="127" priority="30" operator="equal">
      <formula>"ï"</formula>
    </cfRule>
    <cfRule type="cellIs" dxfId="126" priority="31" operator="equal">
      <formula>"û"</formula>
    </cfRule>
  </conditionalFormatting>
  <conditionalFormatting sqref="L180">
    <cfRule type="cellIs" dxfId="125" priority="26" operator="equal">
      <formula>"ü"</formula>
    </cfRule>
    <cfRule type="cellIs" dxfId="124" priority="27" operator="equal">
      <formula>"ï"</formula>
    </cfRule>
    <cfRule type="cellIs" dxfId="123" priority="28" operator="equal">
      <formula>"û"</formula>
    </cfRule>
  </conditionalFormatting>
  <conditionalFormatting sqref="L181">
    <cfRule type="cellIs" dxfId="122" priority="23" operator="equal">
      <formula>"ü"</formula>
    </cfRule>
    <cfRule type="cellIs" dxfId="121" priority="24" operator="equal">
      <formula>"ï"</formula>
    </cfRule>
    <cfRule type="cellIs" dxfId="120" priority="25" operator="equal">
      <formula>"û"</formula>
    </cfRule>
  </conditionalFormatting>
  <conditionalFormatting sqref="L24">
    <cfRule type="cellIs" dxfId="119" priority="20" operator="equal">
      <formula>"ü"</formula>
    </cfRule>
    <cfRule type="cellIs" dxfId="118" priority="21" operator="equal">
      <formula>"ï"</formula>
    </cfRule>
    <cfRule type="cellIs" dxfId="117" priority="22" operator="equal">
      <formula>"û"</formula>
    </cfRule>
  </conditionalFormatting>
  <conditionalFormatting sqref="L25:L26">
    <cfRule type="cellIs" dxfId="116" priority="17" operator="equal">
      <formula>"ü"</formula>
    </cfRule>
    <cfRule type="cellIs" dxfId="115" priority="18" operator="equal">
      <formula>"ï"</formula>
    </cfRule>
    <cfRule type="cellIs" dxfId="114" priority="19" operator="equal">
      <formula>"û"</formula>
    </cfRule>
  </conditionalFormatting>
  <conditionalFormatting sqref="K303">
    <cfRule type="dataBar" priority="16">
      <dataBar>
        <cfvo type="min"/>
        <cfvo type="max"/>
        <color rgb="FF63C384"/>
      </dataBar>
      <extLst>
        <ext xmlns:x14="http://schemas.microsoft.com/office/spreadsheetml/2009/9/main" uri="{B025F937-C7B1-47D3-B67F-A62EFF666E3E}">
          <x14:id>{845B6F87-7C69-47D6-804D-F3E12433371F}</x14:id>
        </ext>
      </extLst>
    </cfRule>
  </conditionalFormatting>
  <conditionalFormatting sqref="L116">
    <cfRule type="cellIs" dxfId="113" priority="13" operator="equal">
      <formula>"ü"</formula>
    </cfRule>
    <cfRule type="cellIs" dxfId="112" priority="14" operator="equal">
      <formula>"ï"</formula>
    </cfRule>
    <cfRule type="cellIs" dxfId="111" priority="15" operator="equal">
      <formula>"û"</formula>
    </cfRule>
  </conditionalFormatting>
  <conditionalFormatting sqref="L114">
    <cfRule type="cellIs" dxfId="110" priority="10" operator="equal">
      <formula>"ü"</formula>
    </cfRule>
    <cfRule type="cellIs" dxfId="109" priority="11" operator="equal">
      <formula>"ï"</formula>
    </cfRule>
    <cfRule type="cellIs" dxfId="108" priority="12" operator="equal">
      <formula>"û"</formula>
    </cfRule>
  </conditionalFormatting>
  <conditionalFormatting sqref="L233:L241">
    <cfRule type="cellIs" dxfId="107" priority="7" operator="equal">
      <formula>"ü"</formula>
    </cfRule>
    <cfRule type="cellIs" dxfId="106" priority="8" operator="equal">
      <formula>"ï"</formula>
    </cfRule>
    <cfRule type="cellIs" dxfId="105" priority="9" operator="equal">
      <formula>"û"</formula>
    </cfRule>
  </conditionalFormatting>
  <conditionalFormatting sqref="L242">
    <cfRule type="cellIs" dxfId="104" priority="4" operator="equal">
      <formula>"ü"</formula>
    </cfRule>
    <cfRule type="cellIs" dxfId="103" priority="5" operator="equal">
      <formula>"ï"</formula>
    </cfRule>
    <cfRule type="cellIs" dxfId="102" priority="6" operator="equal">
      <formula>"û"</formula>
    </cfRule>
  </conditionalFormatting>
  <conditionalFormatting sqref="L8">
    <cfRule type="cellIs" dxfId="101" priority="1" operator="equal">
      <formula>"ü"</formula>
    </cfRule>
    <cfRule type="cellIs" dxfId="100" priority="2" operator="equal">
      <formula>"ï"</formula>
    </cfRule>
    <cfRule type="cellIs" dxfId="99" priority="3" operator="equal">
      <formula>"û"</formula>
    </cfRule>
  </conditionalFormatting>
  <dataValidations count="2">
    <dataValidation type="whole" allowBlank="1" showInputMessage="1" showErrorMessage="1" sqref="F286:K286">
      <formula1>1</formula1>
      <formula2>49000000000</formula2>
    </dataValidation>
    <dataValidation type="whole" allowBlank="1" showInputMessage="1" showErrorMessage="1" sqref="F293:K293">
      <formula1>1</formula1>
      <formula2>100000</formula2>
    </dataValidation>
  </dataValidations>
  <hyperlinks>
    <hyperlink ref="D214" r:id="rId1"/>
  </hyperlinks>
  <pageMargins left="0.7" right="0.7" top="0.75" bottom="0.75" header="0.3" footer="0.3"/>
  <pageSetup paperSize="9" orientation="portrait" r:id="rId2"/>
  <ignoredErrors>
    <ignoredError sqref="L7" formula="1"/>
  </ignoredErrors>
  <drawing r:id="rId3"/>
  <legacyDrawing r:id="rId4"/>
  <oleObjects>
    <mc:AlternateContent xmlns:mc="http://schemas.openxmlformats.org/markup-compatibility/2006">
      <mc:Choice Requires="x14">
        <oleObject progId="PBrush" shapeId="1040" r:id="rId5">
          <objectPr defaultSize="0" autoPict="0" r:id="rId6">
            <anchor moveWithCells="1" sizeWithCells="1">
              <from>
                <xdr:col>1</xdr:col>
                <xdr:colOff>28575</xdr:colOff>
                <xdr:row>1</xdr:row>
                <xdr:rowOff>38100</xdr:rowOff>
              </from>
              <to>
                <xdr:col>3</xdr:col>
                <xdr:colOff>209550</xdr:colOff>
                <xdr:row>1</xdr:row>
                <xdr:rowOff>457200</xdr:rowOff>
              </to>
            </anchor>
          </objectPr>
        </oleObject>
      </mc:Choice>
      <mc:Fallback>
        <oleObject progId="PBrush" shapeId="1040" r:id="rId5"/>
      </mc:Fallback>
    </mc:AlternateContent>
  </oleObjects>
  <extLst>
    <ext xmlns:x14="http://schemas.microsoft.com/office/spreadsheetml/2009/9/main" uri="{78C0D931-6437-407d-A8EE-F0AAD7539E65}">
      <x14:conditionalFormattings>
        <x14:conditionalFormatting xmlns:xm="http://schemas.microsoft.com/office/excel/2006/main">
          <x14:cfRule type="dataBar" id="{2179F8EB-EEA9-43CE-93AC-313417164B4E}">
            <x14:dataBar minLength="0" maxLength="100" gradient="0">
              <x14:cfvo type="autoMin"/>
              <x14:cfvo type="autoMax"/>
              <x14:negativeFillColor rgb="FFFF0000"/>
              <x14:axisColor rgb="FF000000"/>
            </x14:dataBar>
          </x14:cfRule>
          <xm:sqref>K4 K1588 K29 K37 K122 K206 K265 K289</xm:sqref>
        </x14:conditionalFormatting>
        <x14:conditionalFormatting xmlns:xm="http://schemas.microsoft.com/office/excel/2006/main">
          <x14:cfRule type="dataBar" id="{5F22B7E2-EBBD-42CD-825B-6C4A5F2268A6}">
            <x14:dataBar minLength="0" maxLength="100" gradient="0">
              <x14:cfvo type="autoMin"/>
              <x14:cfvo type="autoMax"/>
              <x14:negativeFillColor rgb="FFFF0000"/>
              <x14:axisColor rgb="FF000000"/>
            </x14:dataBar>
          </x14:cfRule>
          <xm:sqref>K220</xm:sqref>
        </x14:conditionalFormatting>
        <x14:conditionalFormatting xmlns:xm="http://schemas.microsoft.com/office/excel/2006/main">
          <x14:cfRule type="dataBar" id="{845B6F87-7C69-47D6-804D-F3E12433371F}">
            <x14:dataBar minLength="0" maxLength="100" gradient="0">
              <x14:cfvo type="autoMin"/>
              <x14:cfvo type="autoMax"/>
              <x14:negativeFillColor rgb="FFFF0000"/>
              <x14:axisColor rgb="FF000000"/>
            </x14:dataBar>
          </x14:cfRule>
          <xm:sqref>K303</xm:sqref>
        </x14:conditionalFormatting>
      </x14:conditionalFormattings>
    </ext>
    <ext xmlns:x14="http://schemas.microsoft.com/office/spreadsheetml/2009/9/main" uri="{CCE6A557-97BC-4b89-ADB6-D9C93CAAB3DF}">
      <x14:dataValidations xmlns:xm="http://schemas.microsoft.com/office/excel/2006/main" count="16">
        <x14:dataValidation type="list" allowBlank="1" showInputMessage="1" showErrorMessage="1">
          <x14:formula1>
            <xm:f>DataFeeds!$F$2:$F$4</xm:f>
          </x14:formula1>
          <xm:sqref>K39 K43 K47 K51 K55 K59 K63 K67 K71 K75 K79 K124 K128 K132 K136 K140 K144 K148 K152 K156 K160 K164 K168 K172 K176 K83 K118 K190 K194 K198 K202 K184 K299 K229 K114</xm:sqref>
        </x14:dataValidation>
        <x14:dataValidation type="list" allowBlank="1" showInputMessage="1" showErrorMessage="1">
          <x14:formula1>
            <xm:f>DataFeeds!$P$2:$P$6</xm:f>
          </x14:formula1>
          <xm:sqref>K295</xm:sqref>
        </x14:dataValidation>
        <x14:dataValidation type="list" allowBlank="1" showInputMessage="1" showErrorMessage="1">
          <x14:formula1>
            <xm:f>DataFeeds!$S$2:$S$66</xm:f>
          </x14:formula1>
          <xm:sqref>K96:K101 K86:K87 K91:K92 K105:K110</xm:sqref>
        </x14:dataValidation>
        <x14:dataValidation type="list" allowBlank="1" showInputMessage="1" showErrorMessage="1">
          <x14:formula1>
            <xm:f>DataFeeds!$T$2:$T$5</xm:f>
          </x14:formula1>
          <xm:sqref>K88 K93 K102 K111</xm:sqref>
        </x14:dataValidation>
        <x14:dataValidation type="list" allowBlank="1" showInputMessage="1" showErrorMessage="1">
          <x14:formula1>
            <xm:f>DataFeeds!$U$2:$U$4</xm:f>
          </x14:formula1>
          <xm:sqref>K85 K90 K95 K104 K178:K181 J179:J181</xm:sqref>
        </x14:dataValidation>
        <x14:dataValidation type="list" allowBlank="1" showInputMessage="1" showErrorMessage="1">
          <x14:formula1>
            <xm:f>DataFeeds!$J$21:$J$31</xm:f>
          </x14:formula1>
          <xm:sqref>F232:K241</xm:sqref>
        </x14:dataValidation>
        <x14:dataValidation type="list" allowBlank="1" showInputMessage="1" showErrorMessage="1">
          <x14:formula1>
            <xm:f>DataFeeds!$L$21:$L$39</xm:f>
          </x14:formula1>
          <xm:sqref>F247:H261</xm:sqref>
        </x14:dataValidation>
        <x14:dataValidation type="list" allowBlank="1" showInputMessage="1" showErrorMessage="1">
          <x14:formula1>
            <xm:f>DataFeeds!$R$2:$R$4</xm:f>
          </x14:formula1>
          <xm:sqref>I247:K263</xm:sqref>
        </x14:dataValidation>
        <x14:dataValidation type="list" errorStyle="information" showErrorMessage="1" errorTitle="Validation Information" error="Please select a date from the drop down list." promptTitle="Appointment Date">
          <x14:formula1>
            <xm:f>DataFeeds!$D$10:$D$12</xm:f>
          </x14:formula1>
          <xm:sqref>E10:K10</xm:sqref>
        </x14:dataValidation>
        <x14:dataValidation type="list" errorStyle="information" showErrorMessage="1" errorTitle="Validation Information" error="Please select a date from the drop down list." promptTitle="Appointment Date">
          <x14:formula1>
            <xm:f>DataFeeds!$N$2:$N$5</xm:f>
          </x14:formula1>
          <xm:sqref>E11:K11</xm:sqref>
        </x14:dataValidation>
        <x14:dataValidation type="list" errorStyle="information" showErrorMessage="1" errorTitle="Validation Information" error="Please select a date from the drop down list." promptTitle="Appointment Date">
          <x14:formula1>
            <xm:f>DataFeeds!$B$2:$B$245</xm:f>
          </x14:formula1>
          <xm:sqref>E31:K31 E33:K35</xm:sqref>
        </x14:dataValidation>
        <x14:dataValidation type="list" errorStyle="information" showErrorMessage="1" errorTitle="Validation Information" error="Please select a date from the drop down list." promptTitle="Appointment Date">
          <x14:formula1>
            <xm:f>DataFeeds!$D$2:$D$6</xm:f>
          </x14:formula1>
          <xm:sqref>E32:K32</xm:sqref>
        </x14:dataValidation>
        <x14:dataValidation type="list" errorStyle="information" showErrorMessage="1" errorTitle="Validation Information" error="Please select a date from the drop down list." promptTitle="Appointment Date">
          <x14:formula1>
            <xm:f>DataFeeds!$J$2:$J$7</xm:f>
          </x14:formula1>
          <xm:sqref>E7:K7</xm:sqref>
        </x14:dataValidation>
        <x14:dataValidation type="list" errorStyle="information" showErrorMessage="1" errorTitle="Validation Information" error="Please select a date from the drop down list." promptTitle="Appointment Date">
          <x14:formula1>
            <xm:f>DataFeeds!$D$15:$D$17</xm:f>
          </x14:formula1>
          <xm:sqref>E9:K9</xm:sqref>
        </x14:dataValidation>
        <x14:dataValidation type="list" errorStyle="information" showErrorMessage="1" errorTitle="Validation Information" error="Please select a date from the drop down list." promptTitle="Appointment Date">
          <x14:formula1>
            <xm:f>DataFeeds!$N$21:$N$31</xm:f>
          </x14:formula1>
          <xm:sqref>E8:K8</xm:sqref>
        </x14:dataValidation>
        <x14:dataValidation type="list" allowBlank="1" showInputMessage="1" showErrorMessage="1">
          <x14:formula1>
            <xm:f>DataFeeds!$L$2:$L$12</xm:f>
          </x14:formula1>
          <xm:sqref>F278:K282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Z1499"/>
  <sheetViews>
    <sheetView showGridLines="0" showRowColHeaders="0" tabSelected="1" zoomScaleNormal="100" workbookViewId="0">
      <selection activeCell="N20" sqref="N20"/>
    </sheetView>
  </sheetViews>
  <sheetFormatPr defaultRowHeight="17.25"/>
  <cols>
    <col min="1" max="1" width="3.5703125" style="1" customWidth="1"/>
    <col min="2" max="2" width="4.28515625" style="28" customWidth="1"/>
    <col min="3" max="11" width="15" style="1" customWidth="1"/>
    <col min="12" max="12" width="5.7109375" style="44" customWidth="1"/>
    <col min="13" max="13" width="9.140625" style="55"/>
    <col min="14" max="19" width="9.140625" style="1"/>
    <col min="20" max="20" width="9.140625" style="55"/>
    <col min="21" max="25" width="9.140625" style="1"/>
    <col min="26" max="26" width="7.42578125" style="54" bestFit="1" customWidth="1"/>
    <col min="27" max="16384" width="9.140625" style="1"/>
  </cols>
  <sheetData>
    <row r="1" spans="2:26" ht="15" customHeight="1">
      <c r="N1" s="23"/>
      <c r="Z1" s="79"/>
    </row>
    <row r="2" spans="2:26" ht="37.5" customHeight="1">
      <c r="B2" s="202" t="s">
        <v>39</v>
      </c>
      <c r="C2" s="202"/>
      <c r="D2" s="202"/>
      <c r="E2" s="202"/>
      <c r="F2" s="202"/>
      <c r="G2" s="202"/>
      <c r="H2" s="202"/>
      <c r="I2" s="202"/>
      <c r="J2" s="202"/>
      <c r="K2" s="202"/>
      <c r="L2" s="48"/>
      <c r="Z2" s="80"/>
    </row>
    <row r="3" spans="2:26" ht="3.75" customHeight="1"/>
    <row r="4" spans="2:26" s="10" customFormat="1">
      <c r="B4" s="26" t="s">
        <v>110</v>
      </c>
      <c r="C4" s="172" t="s">
        <v>186</v>
      </c>
      <c r="D4" s="172"/>
      <c r="E4" s="172"/>
      <c r="F4" s="172"/>
      <c r="G4" s="172"/>
      <c r="H4" s="172"/>
      <c r="I4" s="172"/>
      <c r="J4" s="172"/>
      <c r="K4" s="25">
        <f>SUM(COUNTA(K6,F8,K10,F12,K14,F16,K18,F20,K22,F24,K26,F28,K30,F32,K34,F36,K38,F40,K42,F44,K46,F48,K50,F52,K54,F56,K58,F60,K62,F64,K70,F72,K74,F76,K78,F80,K82,F84,K86,F88,F68,K66)-COUNTIF(K6:K88,"-- Select Item --")-COUNTIF(F6:F88,"Enter_Information_Here")-SUM(Z6:Z88)+COUNTIF(K6:K88,"Not Provided"))/(COUNTA(B6:B88)*2)</f>
        <v>1</v>
      </c>
      <c r="L4" s="47"/>
      <c r="N4" s="37"/>
      <c r="Z4" s="54"/>
    </row>
    <row r="5" spans="2:26" s="10" customFormat="1" ht="3.75" customHeight="1">
      <c r="B5" s="28"/>
      <c r="C5" s="142"/>
      <c r="D5" s="142"/>
      <c r="E5" s="142"/>
      <c r="F5" s="142"/>
      <c r="G5" s="142"/>
      <c r="H5" s="142"/>
      <c r="I5" s="142"/>
      <c r="J5" s="142"/>
      <c r="K5" s="142"/>
      <c r="L5" s="47"/>
      <c r="Z5" s="54"/>
    </row>
    <row r="6" spans="2:26" s="11" customFormat="1">
      <c r="B6" s="34" t="s">
        <v>111</v>
      </c>
      <c r="C6" s="130" t="s">
        <v>41</v>
      </c>
      <c r="D6" s="131"/>
      <c r="E6" s="131"/>
      <c r="F6" s="131"/>
      <c r="G6" s="131"/>
      <c r="H6" s="131"/>
      <c r="I6" s="131"/>
      <c r="J6" s="132"/>
      <c r="K6" s="18" t="s">
        <v>53</v>
      </c>
      <c r="L6" s="46" t="str">
        <f>IF(ISBLANK(K6),"û",IF(K6="-- Select Item --","ï","ü"))</f>
        <v>ü</v>
      </c>
      <c r="N6" s="38"/>
      <c r="Z6" s="54"/>
    </row>
    <row r="7" spans="2:26" s="11" customFormat="1" ht="15" customHeight="1">
      <c r="B7" s="35"/>
      <c r="C7" s="245" t="s">
        <v>52</v>
      </c>
      <c r="D7" s="213" t="s">
        <v>443</v>
      </c>
      <c r="E7" s="214"/>
      <c r="F7" s="214"/>
      <c r="G7" s="214"/>
      <c r="H7" s="214"/>
      <c r="I7" s="214"/>
      <c r="J7" s="214"/>
      <c r="K7" s="215"/>
      <c r="L7" s="46"/>
      <c r="N7" s="37"/>
      <c r="Z7" s="54"/>
    </row>
    <row r="8" spans="2:26" s="10" customFormat="1">
      <c r="B8" s="36"/>
      <c r="C8" s="200"/>
      <c r="D8" s="242" t="s">
        <v>226</v>
      </c>
      <c r="E8" s="243"/>
      <c r="F8" s="113" t="s">
        <v>468</v>
      </c>
      <c r="G8" s="114"/>
      <c r="H8" s="114"/>
      <c r="I8" s="114"/>
      <c r="J8" s="114"/>
      <c r="K8" s="115"/>
      <c r="L8" s="46" t="str">
        <f>IF(K6="Not Provided","ü",IF(K6="-- Select Item --","",IF(ISBLANK(F8),"û",IF(F8="Enter_Information_Here","ï","ü"))))</f>
        <v>ü</v>
      </c>
      <c r="N8" s="37"/>
      <c r="P8" s="11"/>
      <c r="Z8" s="54">
        <f>IF(K6="Not Provided",IF(F8&lt;&gt;"Enter_Information_Here",IF(ISBLANK(F8),0,1),0),0)</f>
        <v>0</v>
      </c>
    </row>
    <row r="9" spans="2:26" s="10" customFormat="1" ht="3.75" customHeight="1">
      <c r="B9" s="36"/>
      <c r="C9" s="142"/>
      <c r="D9" s="142"/>
      <c r="E9" s="142"/>
      <c r="F9" s="142"/>
      <c r="G9" s="142"/>
      <c r="H9" s="142"/>
      <c r="I9" s="142"/>
      <c r="J9" s="142"/>
      <c r="K9" s="142"/>
      <c r="L9" s="47"/>
      <c r="P9" s="11"/>
      <c r="Z9" s="54"/>
    </row>
    <row r="10" spans="2:26" s="11" customFormat="1">
      <c r="B10" s="34" t="s">
        <v>112</v>
      </c>
      <c r="C10" s="130" t="s">
        <v>224</v>
      </c>
      <c r="D10" s="131"/>
      <c r="E10" s="131"/>
      <c r="F10" s="131"/>
      <c r="G10" s="131"/>
      <c r="H10" s="131"/>
      <c r="I10" s="131"/>
      <c r="J10" s="132"/>
      <c r="K10" s="33" t="s">
        <v>53</v>
      </c>
      <c r="L10" s="46" t="str">
        <f>IF(ISBLANK(K10),"û",IF(K10="-- Select Item --","ï","ü"))</f>
        <v>ü</v>
      </c>
      <c r="N10" s="38"/>
      <c r="Z10" s="54"/>
    </row>
    <row r="11" spans="2:26" s="11" customFormat="1" ht="15" customHeight="1">
      <c r="B11" s="35"/>
      <c r="C11" s="199" t="s">
        <v>52</v>
      </c>
      <c r="D11" s="213" t="s">
        <v>225</v>
      </c>
      <c r="E11" s="214"/>
      <c r="F11" s="214"/>
      <c r="G11" s="214"/>
      <c r="H11" s="214"/>
      <c r="I11" s="214"/>
      <c r="J11" s="214"/>
      <c r="K11" s="215"/>
      <c r="L11" s="46"/>
      <c r="N11" s="38"/>
      <c r="Z11" s="81"/>
    </row>
    <row r="12" spans="2:26" s="10" customFormat="1">
      <c r="B12" s="36"/>
      <c r="C12" s="200"/>
      <c r="D12" s="242" t="s">
        <v>226</v>
      </c>
      <c r="E12" s="243"/>
      <c r="F12" s="113" t="s">
        <v>469</v>
      </c>
      <c r="G12" s="114"/>
      <c r="H12" s="114"/>
      <c r="I12" s="114"/>
      <c r="J12" s="114"/>
      <c r="K12" s="115"/>
      <c r="L12" s="46" t="str">
        <f>IF(K10="Not Provided","ü",IF(K10="-- Select Item --","",IF(ISBLANK(F12),"û",IF(F12="Enter_Information_Here","ï","ü"))))</f>
        <v>ü</v>
      </c>
      <c r="P12" s="11"/>
      <c r="Z12" s="54">
        <f>IF(K10="Not Provided",IF(F12&lt;&gt;"Enter_Information_Here",IF(ISBLANK(F12),0,1),0),0)</f>
        <v>0</v>
      </c>
    </row>
    <row r="13" spans="2:26" s="10" customFormat="1" ht="3.75" customHeight="1">
      <c r="B13" s="36"/>
      <c r="C13" s="142"/>
      <c r="D13" s="142"/>
      <c r="E13" s="142"/>
      <c r="F13" s="142"/>
      <c r="G13" s="142"/>
      <c r="H13" s="142"/>
      <c r="I13" s="142"/>
      <c r="J13" s="142"/>
      <c r="K13" s="142"/>
      <c r="L13" s="47"/>
      <c r="P13" s="11"/>
      <c r="Z13" s="54"/>
    </row>
    <row r="14" spans="2:26" s="11" customFormat="1">
      <c r="B14" s="34" t="s">
        <v>113</v>
      </c>
      <c r="C14" s="130" t="s">
        <v>42</v>
      </c>
      <c r="D14" s="131"/>
      <c r="E14" s="131"/>
      <c r="F14" s="131"/>
      <c r="G14" s="131"/>
      <c r="H14" s="131"/>
      <c r="I14" s="131"/>
      <c r="J14" s="132"/>
      <c r="K14" s="33" t="s">
        <v>54</v>
      </c>
      <c r="L14" s="46" t="str">
        <f>IF(ISBLANK(K14),"û",IF(K14="-- Select Item --","ï","ü"))</f>
        <v>ü</v>
      </c>
      <c r="Z14" s="54"/>
    </row>
    <row r="15" spans="2:26" s="11" customFormat="1" ht="15" customHeight="1">
      <c r="B15" s="35"/>
      <c r="C15" s="199" t="s">
        <v>52</v>
      </c>
      <c r="D15" s="213" t="s">
        <v>55</v>
      </c>
      <c r="E15" s="214"/>
      <c r="F15" s="214"/>
      <c r="G15" s="214"/>
      <c r="H15" s="214"/>
      <c r="I15" s="214"/>
      <c r="J15" s="214"/>
      <c r="K15" s="215"/>
      <c r="L15" s="46"/>
      <c r="Z15" s="54"/>
    </row>
    <row r="16" spans="2:26" s="10" customFormat="1">
      <c r="B16" s="36"/>
      <c r="C16" s="200"/>
      <c r="D16" s="242" t="s">
        <v>226</v>
      </c>
      <c r="E16" s="243"/>
      <c r="F16" s="113" t="s">
        <v>467</v>
      </c>
      <c r="G16" s="114"/>
      <c r="H16" s="114"/>
      <c r="I16" s="114"/>
      <c r="J16" s="114"/>
      <c r="K16" s="115"/>
      <c r="L16" s="46" t="str">
        <f>IF(K14="Not Provided","ü",IF(K14="-- Select Item --","",IF(ISBLANK(F16),"û",IF(F16="Enter_Information_Here","ï","ü"))))</f>
        <v>ü</v>
      </c>
      <c r="P16" s="11"/>
      <c r="Z16" s="54">
        <f>IF(K14="Not Provided",IF(F16&lt;&gt;"Enter_Information_Here",IF(ISBLANK(F16),0,1),0),0)</f>
        <v>1</v>
      </c>
    </row>
    <row r="17" spans="2:26" s="10" customFormat="1" ht="3.75" customHeight="1">
      <c r="B17" s="36"/>
      <c r="C17" s="142"/>
      <c r="D17" s="142"/>
      <c r="E17" s="142"/>
      <c r="F17" s="142"/>
      <c r="G17" s="142"/>
      <c r="H17" s="142"/>
      <c r="I17" s="142"/>
      <c r="J17" s="142"/>
      <c r="K17" s="142"/>
      <c r="L17" s="47"/>
      <c r="P17" s="11"/>
      <c r="Z17" s="54"/>
    </row>
    <row r="18" spans="2:26" s="11" customFormat="1">
      <c r="B18" s="34" t="s">
        <v>114</v>
      </c>
      <c r="C18" s="130" t="s">
        <v>43</v>
      </c>
      <c r="D18" s="131"/>
      <c r="E18" s="131"/>
      <c r="F18" s="131"/>
      <c r="G18" s="131"/>
      <c r="H18" s="131"/>
      <c r="I18" s="131"/>
      <c r="J18" s="132"/>
      <c r="K18" s="33" t="s">
        <v>54</v>
      </c>
      <c r="L18" s="46" t="str">
        <f>IF(ISBLANK(K18),"û",IF(K18="-- Select Item --","ï","ü"))</f>
        <v>ü</v>
      </c>
      <c r="Z18" s="54"/>
    </row>
    <row r="19" spans="2:26" s="11" customFormat="1" ht="15" customHeight="1">
      <c r="B19" s="35"/>
      <c r="C19" s="199" t="s">
        <v>52</v>
      </c>
      <c r="D19" s="213" t="s">
        <v>56</v>
      </c>
      <c r="E19" s="214"/>
      <c r="F19" s="214"/>
      <c r="G19" s="214"/>
      <c r="H19" s="214"/>
      <c r="I19" s="214"/>
      <c r="J19" s="214"/>
      <c r="K19" s="215"/>
      <c r="L19" s="46"/>
      <c r="Z19" s="54"/>
    </row>
    <row r="20" spans="2:26" s="10" customFormat="1">
      <c r="B20" s="36"/>
      <c r="C20" s="200"/>
      <c r="D20" s="242" t="s">
        <v>226</v>
      </c>
      <c r="E20" s="243"/>
      <c r="F20" s="113" t="s">
        <v>467</v>
      </c>
      <c r="G20" s="114"/>
      <c r="H20" s="114"/>
      <c r="I20" s="114"/>
      <c r="J20" s="114"/>
      <c r="K20" s="115"/>
      <c r="L20" s="46" t="str">
        <f>IF(K18="Not Provided","ü",IF(K18="-- Select Item --","",IF(ISBLANK(F20),"û",IF(F20="Enter_Information_Here","ï","ü"))))</f>
        <v>ü</v>
      </c>
      <c r="P20" s="11"/>
      <c r="Z20" s="54">
        <f>IF(K18="Not Provided",IF(F20&lt;&gt;"Enter_Information_Here",IF(ISBLANK(F20),0,1),0),0)</f>
        <v>1</v>
      </c>
    </row>
    <row r="21" spans="2:26" s="10" customFormat="1" ht="3.75" customHeight="1">
      <c r="B21" s="36"/>
      <c r="C21" s="142"/>
      <c r="D21" s="142"/>
      <c r="E21" s="142"/>
      <c r="F21" s="142"/>
      <c r="G21" s="142"/>
      <c r="H21" s="142"/>
      <c r="I21" s="142"/>
      <c r="J21" s="142"/>
      <c r="K21" s="142"/>
      <c r="L21" s="47"/>
      <c r="P21" s="11"/>
      <c r="Z21" s="54"/>
    </row>
    <row r="22" spans="2:26" s="11" customFormat="1">
      <c r="B22" s="34" t="s">
        <v>115</v>
      </c>
      <c r="C22" s="130" t="s">
        <v>44</v>
      </c>
      <c r="D22" s="131"/>
      <c r="E22" s="131"/>
      <c r="F22" s="131"/>
      <c r="G22" s="131"/>
      <c r="H22" s="131"/>
      <c r="I22" s="131"/>
      <c r="J22" s="132"/>
      <c r="K22" s="33" t="s">
        <v>53</v>
      </c>
      <c r="L22" s="46" t="str">
        <f>IF(ISBLANK(K22),"û",IF(K22="-- Select Item --","ï","ü"))</f>
        <v>ü</v>
      </c>
      <c r="Z22" s="54"/>
    </row>
    <row r="23" spans="2:26" s="11" customFormat="1" ht="15" customHeight="1">
      <c r="B23" s="35"/>
      <c r="C23" s="199" t="s">
        <v>52</v>
      </c>
      <c r="D23" s="213" t="s">
        <v>57</v>
      </c>
      <c r="E23" s="214"/>
      <c r="F23" s="214"/>
      <c r="G23" s="214"/>
      <c r="H23" s="214"/>
      <c r="I23" s="214"/>
      <c r="J23" s="214"/>
      <c r="K23" s="215"/>
      <c r="L23" s="46"/>
      <c r="Z23" s="54"/>
    </row>
    <row r="24" spans="2:26" s="10" customFormat="1">
      <c r="B24" s="36"/>
      <c r="C24" s="200"/>
      <c r="D24" s="242" t="s">
        <v>226</v>
      </c>
      <c r="E24" s="243"/>
      <c r="F24" s="113" t="s">
        <v>479</v>
      </c>
      <c r="G24" s="114"/>
      <c r="H24" s="114"/>
      <c r="I24" s="114"/>
      <c r="J24" s="114"/>
      <c r="K24" s="115"/>
      <c r="L24" s="46" t="str">
        <f>IF(K22="Not Provided","ü",IF(K22="-- Select Item --","",IF(ISBLANK(F24),"û",IF(F24="Enter_Information_Here","ï","ü"))))</f>
        <v>ü</v>
      </c>
      <c r="P24" s="11"/>
      <c r="Z24" s="54">
        <f>IF(K22="Not Provided",IF(F24&lt;&gt;"Enter_Information_Here",IF(ISBLANK(F24),0,1),0),0)</f>
        <v>0</v>
      </c>
    </row>
    <row r="25" spans="2:26" s="10" customFormat="1" ht="3.75" customHeight="1">
      <c r="B25" s="36"/>
      <c r="C25" s="142"/>
      <c r="D25" s="142"/>
      <c r="E25" s="142"/>
      <c r="F25" s="142"/>
      <c r="G25" s="142"/>
      <c r="H25" s="142"/>
      <c r="I25" s="142"/>
      <c r="J25" s="142"/>
      <c r="K25" s="142"/>
      <c r="L25" s="47"/>
      <c r="P25" s="11"/>
      <c r="Z25" s="54"/>
    </row>
    <row r="26" spans="2:26" s="11" customFormat="1">
      <c r="B26" s="34" t="s">
        <v>178</v>
      </c>
      <c r="C26" s="130" t="s">
        <v>439</v>
      </c>
      <c r="D26" s="131"/>
      <c r="E26" s="131"/>
      <c r="F26" s="131"/>
      <c r="G26" s="131"/>
      <c r="H26" s="131"/>
      <c r="I26" s="131"/>
      <c r="J26" s="132"/>
      <c r="K26" s="33" t="s">
        <v>54</v>
      </c>
      <c r="L26" s="46" t="str">
        <f>IF(ISBLANK(K26),"û",IF(K26="-- Select Item --","ï","ü"))</f>
        <v>ü</v>
      </c>
      <c r="Z26" s="54"/>
    </row>
    <row r="27" spans="2:26" s="11" customFormat="1" ht="15" customHeight="1">
      <c r="B27" s="35"/>
      <c r="C27" s="199" t="s">
        <v>52</v>
      </c>
      <c r="D27" s="213" t="s">
        <v>193</v>
      </c>
      <c r="E27" s="214"/>
      <c r="F27" s="214"/>
      <c r="G27" s="214"/>
      <c r="H27" s="214"/>
      <c r="I27" s="214"/>
      <c r="J27" s="214"/>
      <c r="K27" s="215"/>
      <c r="L27" s="46"/>
      <c r="Z27" s="54"/>
    </row>
    <row r="28" spans="2:26" s="10" customFormat="1">
      <c r="B28" s="36"/>
      <c r="C28" s="200"/>
      <c r="D28" s="242" t="s">
        <v>226</v>
      </c>
      <c r="E28" s="243"/>
      <c r="F28" s="113" t="s">
        <v>467</v>
      </c>
      <c r="G28" s="114"/>
      <c r="H28" s="114"/>
      <c r="I28" s="114"/>
      <c r="J28" s="114"/>
      <c r="K28" s="115"/>
      <c r="L28" s="46" t="str">
        <f>IF(K26="Not Provided","ü",IF(K26="-- Select Item --","",IF(ISBLANK(F28),"û",IF(F28="Enter_Information_Here","ï","ü"))))</f>
        <v>ü</v>
      </c>
      <c r="P28" s="11"/>
      <c r="Z28" s="54">
        <f>IF(K26="Not Provided",IF(F28&lt;&gt;"Enter_Information_Here",IF(ISBLANK(F28),0,1),0),0)</f>
        <v>1</v>
      </c>
    </row>
    <row r="29" spans="2:26" s="10" customFormat="1" ht="3.75" customHeight="1">
      <c r="B29" s="36"/>
      <c r="C29" s="142"/>
      <c r="D29" s="142"/>
      <c r="E29" s="142"/>
      <c r="F29" s="142"/>
      <c r="G29" s="142"/>
      <c r="H29" s="142"/>
      <c r="I29" s="142"/>
      <c r="J29" s="142"/>
      <c r="K29" s="142"/>
      <c r="L29" s="47"/>
      <c r="P29" s="11"/>
      <c r="Z29" s="54"/>
    </row>
    <row r="30" spans="2:26" s="11" customFormat="1">
      <c r="B30" s="34" t="s">
        <v>116</v>
      </c>
      <c r="C30" s="130" t="s">
        <v>323</v>
      </c>
      <c r="D30" s="131"/>
      <c r="E30" s="131"/>
      <c r="F30" s="131"/>
      <c r="G30" s="131"/>
      <c r="H30" s="131"/>
      <c r="I30" s="131"/>
      <c r="J30" s="132"/>
      <c r="K30" s="33" t="s">
        <v>54</v>
      </c>
      <c r="L30" s="46" t="str">
        <f>IF(ISBLANK(K30),"û",IF(K30="-- Select Item --","ï","ü"))</f>
        <v>ü</v>
      </c>
      <c r="Z30" s="54"/>
    </row>
    <row r="31" spans="2:26" s="11" customFormat="1" ht="15" customHeight="1">
      <c r="B31" s="35"/>
      <c r="C31" s="199" t="s">
        <v>52</v>
      </c>
      <c r="D31" s="213" t="s">
        <v>194</v>
      </c>
      <c r="E31" s="214"/>
      <c r="F31" s="214"/>
      <c r="G31" s="214"/>
      <c r="H31" s="214"/>
      <c r="I31" s="214"/>
      <c r="J31" s="214"/>
      <c r="K31" s="215"/>
      <c r="L31" s="46"/>
      <c r="Z31" s="54"/>
    </row>
    <row r="32" spans="2:26" s="10" customFormat="1">
      <c r="B32" s="36"/>
      <c r="C32" s="200"/>
      <c r="D32" s="242" t="s">
        <v>226</v>
      </c>
      <c r="E32" s="243"/>
      <c r="F32" s="113" t="s">
        <v>467</v>
      </c>
      <c r="G32" s="114"/>
      <c r="H32" s="114"/>
      <c r="I32" s="114"/>
      <c r="J32" s="114"/>
      <c r="K32" s="115"/>
      <c r="L32" s="46" t="str">
        <f>IF(K30="Not Provided","ü",IF(K30="-- Select Item --","",IF(ISBLANK(F32),"û",IF(F32="Enter_Information_Here","ï","ü"))))</f>
        <v>ü</v>
      </c>
      <c r="P32" s="11"/>
      <c r="Z32" s="54">
        <f>IF(K30="Not Provided",IF(F32&lt;&gt;"Enter_Information_Here",IF(ISBLANK(F32),0,1),0),0)</f>
        <v>1</v>
      </c>
    </row>
    <row r="33" spans="2:26" s="10" customFormat="1" ht="3.75" customHeight="1">
      <c r="B33" s="36"/>
      <c r="C33" s="142"/>
      <c r="D33" s="142"/>
      <c r="E33" s="142"/>
      <c r="F33" s="142"/>
      <c r="G33" s="142"/>
      <c r="H33" s="142"/>
      <c r="I33" s="142"/>
      <c r="J33" s="142"/>
      <c r="K33" s="142"/>
      <c r="L33" s="47"/>
      <c r="P33" s="11"/>
      <c r="Z33" s="54"/>
    </row>
    <row r="34" spans="2:26" s="11" customFormat="1">
      <c r="B34" s="34" t="s">
        <v>117</v>
      </c>
      <c r="C34" s="130" t="s">
        <v>45</v>
      </c>
      <c r="D34" s="131"/>
      <c r="E34" s="131"/>
      <c r="F34" s="131"/>
      <c r="G34" s="131"/>
      <c r="H34" s="131"/>
      <c r="I34" s="131"/>
      <c r="J34" s="132"/>
      <c r="K34" s="33" t="s">
        <v>54</v>
      </c>
      <c r="L34" s="46" t="str">
        <f>IF(ISBLANK(K34),"û",IF(K34="-- Select Item --","ï","ü"))</f>
        <v>ü</v>
      </c>
      <c r="Z34" s="54"/>
    </row>
    <row r="35" spans="2:26" s="11" customFormat="1" ht="15" customHeight="1">
      <c r="B35" s="35"/>
      <c r="C35" s="199" t="s">
        <v>52</v>
      </c>
      <c r="D35" s="213" t="s">
        <v>255</v>
      </c>
      <c r="E35" s="214"/>
      <c r="F35" s="214"/>
      <c r="G35" s="214"/>
      <c r="H35" s="214"/>
      <c r="I35" s="214"/>
      <c r="J35" s="214"/>
      <c r="K35" s="215"/>
      <c r="L35" s="46"/>
      <c r="Z35" s="54"/>
    </row>
    <row r="36" spans="2:26" s="10" customFormat="1">
      <c r="B36" s="36"/>
      <c r="C36" s="200"/>
      <c r="D36" s="242" t="s">
        <v>226</v>
      </c>
      <c r="E36" s="243"/>
      <c r="F36" s="113" t="s">
        <v>467</v>
      </c>
      <c r="G36" s="114"/>
      <c r="H36" s="114"/>
      <c r="I36" s="114"/>
      <c r="J36" s="114"/>
      <c r="K36" s="115"/>
      <c r="L36" s="46" t="str">
        <f>IF(K34="Not Provided","ü",IF(K34="-- Select Item --","",IF(ISBLANK(F36),"û",IF(F36="Enter_Information_Here","ï","ü"))))</f>
        <v>ü</v>
      </c>
      <c r="P36" s="11"/>
      <c r="Z36" s="54">
        <f>IF(K34="Not Provided",IF(F36&lt;&gt;"Enter_Information_Here",IF(ISBLANK(F36),0,1),0),0)</f>
        <v>1</v>
      </c>
    </row>
    <row r="37" spans="2:26" s="10" customFormat="1" ht="3.75" customHeight="1">
      <c r="B37" s="36"/>
      <c r="C37" s="142"/>
      <c r="D37" s="142"/>
      <c r="E37" s="142"/>
      <c r="F37" s="142"/>
      <c r="G37" s="142"/>
      <c r="H37" s="142"/>
      <c r="I37" s="142"/>
      <c r="J37" s="142"/>
      <c r="K37" s="142"/>
      <c r="L37" s="47"/>
      <c r="P37" s="11"/>
      <c r="Z37" s="54"/>
    </row>
    <row r="38" spans="2:26" s="11" customFormat="1">
      <c r="B38" s="34" t="s">
        <v>118</v>
      </c>
      <c r="C38" s="130" t="s">
        <v>46</v>
      </c>
      <c r="D38" s="131"/>
      <c r="E38" s="131"/>
      <c r="F38" s="131"/>
      <c r="G38" s="131"/>
      <c r="H38" s="131"/>
      <c r="I38" s="131"/>
      <c r="J38" s="132"/>
      <c r="K38" s="33" t="s">
        <v>54</v>
      </c>
      <c r="L38" s="46" t="str">
        <f>IF(ISBLANK(K38),"û",IF(K38="-- Select Item --","ï","ü"))</f>
        <v>ü</v>
      </c>
      <c r="Z38" s="54"/>
    </row>
    <row r="39" spans="2:26" s="11" customFormat="1" ht="15" customHeight="1">
      <c r="B39" s="35"/>
      <c r="C39" s="199" t="s">
        <v>52</v>
      </c>
      <c r="D39" s="213" t="s">
        <v>62</v>
      </c>
      <c r="E39" s="214"/>
      <c r="F39" s="214"/>
      <c r="G39" s="214"/>
      <c r="H39" s="214"/>
      <c r="I39" s="214"/>
      <c r="J39" s="214"/>
      <c r="K39" s="215"/>
      <c r="L39" s="46"/>
      <c r="Z39" s="54"/>
    </row>
    <row r="40" spans="2:26" s="10" customFormat="1">
      <c r="B40" s="36"/>
      <c r="C40" s="200"/>
      <c r="D40" s="242" t="s">
        <v>226</v>
      </c>
      <c r="E40" s="243"/>
      <c r="F40" s="113" t="s">
        <v>467</v>
      </c>
      <c r="G40" s="114"/>
      <c r="H40" s="114"/>
      <c r="I40" s="114"/>
      <c r="J40" s="114"/>
      <c r="K40" s="115"/>
      <c r="L40" s="46" t="str">
        <f>IF(K38="Not Provided","ü",IF(K38="-- Select Item --","",IF(ISBLANK(F40),"û",IF(F40="Enter_Information_Here","ï","ü"))))</f>
        <v>ü</v>
      </c>
      <c r="P40" s="11"/>
      <c r="Z40" s="54">
        <f>IF(K38="Not Provided",IF(F40&lt;&gt;"Enter_Information_Here",IF(ISBLANK(F40),0,1),0),0)</f>
        <v>1</v>
      </c>
    </row>
    <row r="41" spans="2:26" s="10" customFormat="1" ht="3.75" customHeight="1">
      <c r="B41" s="36"/>
      <c r="C41" s="142"/>
      <c r="D41" s="142"/>
      <c r="E41" s="142"/>
      <c r="F41" s="142"/>
      <c r="G41" s="142"/>
      <c r="H41" s="142"/>
      <c r="I41" s="142"/>
      <c r="J41" s="142"/>
      <c r="K41" s="142"/>
      <c r="L41" s="47"/>
      <c r="P41" s="11"/>
      <c r="Z41" s="54"/>
    </row>
    <row r="42" spans="2:26" s="11" customFormat="1">
      <c r="B42" s="34" t="s">
        <v>119</v>
      </c>
      <c r="C42" s="130" t="s">
        <v>268</v>
      </c>
      <c r="D42" s="131"/>
      <c r="E42" s="131"/>
      <c r="F42" s="131"/>
      <c r="G42" s="131"/>
      <c r="H42" s="131"/>
      <c r="I42" s="131"/>
      <c r="J42" s="132"/>
      <c r="K42" s="33" t="s">
        <v>54</v>
      </c>
      <c r="L42" s="46" t="str">
        <f>IF(ISBLANK(K42),"û",IF(K42="-- Select Item --","ï","ü"))</f>
        <v>ü</v>
      </c>
      <c r="Z42" s="54"/>
    </row>
    <row r="43" spans="2:26" s="11" customFormat="1" ht="15" customHeight="1">
      <c r="B43" s="35"/>
      <c r="C43" s="199" t="s">
        <v>52</v>
      </c>
      <c r="D43" s="213" t="s">
        <v>163</v>
      </c>
      <c r="E43" s="214"/>
      <c r="F43" s="214"/>
      <c r="G43" s="214"/>
      <c r="H43" s="214"/>
      <c r="I43" s="214"/>
      <c r="J43" s="214"/>
      <c r="K43" s="215"/>
      <c r="L43" s="46"/>
      <c r="Z43" s="54"/>
    </row>
    <row r="44" spans="2:26" s="10" customFormat="1">
      <c r="B44" s="36"/>
      <c r="C44" s="200"/>
      <c r="D44" s="242" t="s">
        <v>226</v>
      </c>
      <c r="E44" s="243"/>
      <c r="F44" s="113" t="s">
        <v>467</v>
      </c>
      <c r="G44" s="114"/>
      <c r="H44" s="114"/>
      <c r="I44" s="114"/>
      <c r="J44" s="114"/>
      <c r="K44" s="115"/>
      <c r="L44" s="46" t="str">
        <f>IF(K42="Not Provided","ü",IF(K42="-- Select Item --","",IF(ISBLANK(F44),"û",IF(F44="Enter_Information_Here","ï","ü"))))</f>
        <v>ü</v>
      </c>
      <c r="P44" s="11"/>
      <c r="Z44" s="54">
        <f>IF(K42="Not Provided",IF(F44&lt;&gt;"Enter_Information_Here",IF(ISBLANK(F44),0,1),0),0)</f>
        <v>1</v>
      </c>
    </row>
    <row r="45" spans="2:26" s="10" customFormat="1" ht="3.75" customHeight="1">
      <c r="B45" s="36"/>
      <c r="C45" s="142"/>
      <c r="D45" s="142"/>
      <c r="E45" s="142"/>
      <c r="F45" s="142"/>
      <c r="G45" s="142"/>
      <c r="H45" s="142"/>
      <c r="I45" s="142"/>
      <c r="J45" s="142"/>
      <c r="K45" s="142"/>
      <c r="L45" s="47"/>
      <c r="P45" s="11"/>
      <c r="Z45" s="54"/>
    </row>
    <row r="46" spans="2:26" s="11" customFormat="1">
      <c r="B46" s="34" t="s">
        <v>120</v>
      </c>
      <c r="C46" s="130" t="s">
        <v>256</v>
      </c>
      <c r="D46" s="131"/>
      <c r="E46" s="131"/>
      <c r="F46" s="131"/>
      <c r="G46" s="131"/>
      <c r="H46" s="131"/>
      <c r="I46" s="131"/>
      <c r="J46" s="132"/>
      <c r="K46" s="33" t="s">
        <v>54</v>
      </c>
      <c r="L46" s="46" t="str">
        <f>IF(ISBLANK(K46),"û",IF(K46="-- Select Item --","ï","ü"))</f>
        <v>ü</v>
      </c>
      <c r="Z46" s="54"/>
    </row>
    <row r="47" spans="2:26" s="11" customFormat="1" ht="15" customHeight="1">
      <c r="B47" s="35"/>
      <c r="C47" s="199" t="s">
        <v>52</v>
      </c>
      <c r="D47" s="213" t="s">
        <v>259</v>
      </c>
      <c r="E47" s="214"/>
      <c r="F47" s="214"/>
      <c r="G47" s="214"/>
      <c r="H47" s="214"/>
      <c r="I47" s="214"/>
      <c r="J47" s="214"/>
      <c r="K47" s="215"/>
      <c r="L47" s="46"/>
      <c r="Z47" s="54"/>
    </row>
    <row r="48" spans="2:26" s="10" customFormat="1">
      <c r="B48" s="36"/>
      <c r="C48" s="200"/>
      <c r="D48" s="242" t="s">
        <v>226</v>
      </c>
      <c r="E48" s="243"/>
      <c r="F48" s="113" t="s">
        <v>467</v>
      </c>
      <c r="G48" s="114"/>
      <c r="H48" s="114"/>
      <c r="I48" s="114"/>
      <c r="J48" s="114"/>
      <c r="K48" s="115"/>
      <c r="L48" s="46" t="str">
        <f>IF(K46="Not Provided","ü",IF(K46="-- Select Item --","",IF(ISBLANK(F48),"û",IF(F48="Enter_Information_Here","ï","ü"))))</f>
        <v>ü</v>
      </c>
      <c r="P48" s="11"/>
      <c r="Z48" s="54">
        <f>IF(K46="Not Provided",IF(F48&lt;&gt;"Enter_Information_Here",IF(ISBLANK(F48),0,1),0),0)</f>
        <v>1</v>
      </c>
    </row>
    <row r="49" spans="2:26" s="10" customFormat="1" ht="3.75" customHeight="1">
      <c r="B49" s="36"/>
      <c r="C49" s="142"/>
      <c r="D49" s="142"/>
      <c r="E49" s="142"/>
      <c r="F49" s="142"/>
      <c r="G49" s="142"/>
      <c r="H49" s="142"/>
      <c r="I49" s="142"/>
      <c r="J49" s="142"/>
      <c r="K49" s="142"/>
      <c r="L49" s="47"/>
      <c r="P49" s="11"/>
      <c r="Z49" s="54"/>
    </row>
    <row r="50" spans="2:26" s="11" customFormat="1">
      <c r="B50" s="34" t="s">
        <v>121</v>
      </c>
      <c r="C50" s="130" t="s">
        <v>47</v>
      </c>
      <c r="D50" s="131"/>
      <c r="E50" s="131"/>
      <c r="F50" s="131"/>
      <c r="G50" s="131"/>
      <c r="H50" s="131"/>
      <c r="I50" s="131"/>
      <c r="J50" s="132"/>
      <c r="K50" s="33" t="s">
        <v>54</v>
      </c>
      <c r="L50" s="46" t="str">
        <f>IF(ISBLANK(K50),"û",IF(K50="-- Select Item --","ï","ü"))</f>
        <v>ü</v>
      </c>
      <c r="Z50" s="54"/>
    </row>
    <row r="51" spans="2:26" s="11" customFormat="1" ht="15" customHeight="1">
      <c r="B51" s="35"/>
      <c r="C51" s="199" t="s">
        <v>52</v>
      </c>
      <c r="D51" s="213" t="s">
        <v>202</v>
      </c>
      <c r="E51" s="214"/>
      <c r="F51" s="214"/>
      <c r="G51" s="214"/>
      <c r="H51" s="214"/>
      <c r="I51" s="214"/>
      <c r="J51" s="214"/>
      <c r="K51" s="215"/>
      <c r="L51" s="46"/>
      <c r="Z51" s="54"/>
    </row>
    <row r="52" spans="2:26" s="10" customFormat="1">
      <c r="B52" s="36"/>
      <c r="C52" s="200"/>
      <c r="D52" s="242" t="s">
        <v>226</v>
      </c>
      <c r="E52" s="243"/>
      <c r="F52" s="113" t="s">
        <v>467</v>
      </c>
      <c r="G52" s="114"/>
      <c r="H52" s="114"/>
      <c r="I52" s="114"/>
      <c r="J52" s="114"/>
      <c r="K52" s="115"/>
      <c r="L52" s="46" t="str">
        <f>IF(K50="Not Provided","ü",IF(K50="-- Select Item --","",IF(ISBLANK(F52),"û",IF(F52="Enter_Information_Here","ï","ü"))))</f>
        <v>ü</v>
      </c>
      <c r="P52" s="11"/>
      <c r="Z52" s="54">
        <f>IF(K50="Not Provided",IF(F52&lt;&gt;"Enter_Information_Here",IF(ISBLANK(F52),0,1),0),0)</f>
        <v>1</v>
      </c>
    </row>
    <row r="53" spans="2:26" s="10" customFormat="1" ht="3.75" customHeight="1">
      <c r="B53" s="36"/>
      <c r="C53" s="142"/>
      <c r="D53" s="142"/>
      <c r="E53" s="142"/>
      <c r="F53" s="142"/>
      <c r="G53" s="142"/>
      <c r="H53" s="142"/>
      <c r="I53" s="142"/>
      <c r="J53" s="142"/>
      <c r="K53" s="142"/>
      <c r="L53" s="47"/>
      <c r="P53" s="11"/>
      <c r="Z53" s="54"/>
    </row>
    <row r="54" spans="2:26" s="11" customFormat="1">
      <c r="B54" s="34" t="s">
        <v>122</v>
      </c>
      <c r="C54" s="130" t="s">
        <v>48</v>
      </c>
      <c r="D54" s="131"/>
      <c r="E54" s="131"/>
      <c r="F54" s="131"/>
      <c r="G54" s="131"/>
      <c r="H54" s="131"/>
      <c r="I54" s="131"/>
      <c r="J54" s="132"/>
      <c r="K54" s="33" t="s">
        <v>54</v>
      </c>
      <c r="L54" s="46" t="str">
        <f>IF(ISBLANK(K54),"û",IF(K54="-- Select Item --","ï","ü"))</f>
        <v>ü</v>
      </c>
      <c r="Z54" s="54"/>
    </row>
    <row r="55" spans="2:26" s="11" customFormat="1" ht="15" customHeight="1">
      <c r="B55" s="35"/>
      <c r="C55" s="199" t="s">
        <v>52</v>
      </c>
      <c r="D55" s="213" t="s">
        <v>158</v>
      </c>
      <c r="E55" s="214"/>
      <c r="F55" s="214"/>
      <c r="G55" s="214"/>
      <c r="H55" s="214"/>
      <c r="I55" s="214"/>
      <c r="J55" s="214"/>
      <c r="K55" s="215"/>
      <c r="L55" s="46"/>
      <c r="Z55" s="54"/>
    </row>
    <row r="56" spans="2:26" s="10" customFormat="1">
      <c r="B56" s="36"/>
      <c r="C56" s="200"/>
      <c r="D56" s="242" t="s">
        <v>226</v>
      </c>
      <c r="E56" s="243"/>
      <c r="F56" s="113" t="s">
        <v>475</v>
      </c>
      <c r="G56" s="114"/>
      <c r="H56" s="114"/>
      <c r="I56" s="114"/>
      <c r="J56" s="114"/>
      <c r="K56" s="115"/>
      <c r="L56" s="46" t="str">
        <f>IF(K54="Not Provided","ü",IF(K54="-- Select Item --","",IF(ISBLANK(F56),"û",IF(F56="Enter_Information_Here","ï","ü"))))</f>
        <v>ü</v>
      </c>
      <c r="P56" s="11"/>
      <c r="Z56" s="54">
        <f>IF(K54="Not Provided",IF(F56&lt;&gt;"Enter_Information_Here",IF(ISBLANK(F56),0,1),0),0)</f>
        <v>1</v>
      </c>
    </row>
    <row r="57" spans="2:26" s="10" customFormat="1" ht="3.75" customHeight="1">
      <c r="B57" s="36"/>
      <c r="C57" s="142"/>
      <c r="D57" s="142"/>
      <c r="E57" s="142"/>
      <c r="F57" s="142"/>
      <c r="G57" s="142"/>
      <c r="H57" s="142"/>
      <c r="I57" s="142"/>
      <c r="J57" s="142"/>
      <c r="K57" s="142"/>
      <c r="L57" s="47"/>
      <c r="P57" s="11"/>
      <c r="Z57" s="54"/>
    </row>
    <row r="58" spans="2:26" s="11" customFormat="1">
      <c r="B58" s="34" t="s">
        <v>123</v>
      </c>
      <c r="C58" s="130" t="s">
        <v>197</v>
      </c>
      <c r="D58" s="131"/>
      <c r="E58" s="131"/>
      <c r="F58" s="131"/>
      <c r="G58" s="131"/>
      <c r="H58" s="131"/>
      <c r="I58" s="131"/>
      <c r="J58" s="132"/>
      <c r="K58" s="33" t="s">
        <v>53</v>
      </c>
      <c r="L58" s="46" t="str">
        <f>IF(ISBLANK(K58),"û",IF(K58="-- Select Item --","ï","ü"))</f>
        <v>ü</v>
      </c>
      <c r="Z58" s="54"/>
    </row>
    <row r="59" spans="2:26" s="11" customFormat="1" ht="15" customHeight="1">
      <c r="B59" s="35"/>
      <c r="C59" s="199" t="s">
        <v>52</v>
      </c>
      <c r="D59" s="213" t="s">
        <v>201</v>
      </c>
      <c r="E59" s="214"/>
      <c r="F59" s="214"/>
      <c r="G59" s="214"/>
      <c r="H59" s="214"/>
      <c r="I59" s="214"/>
      <c r="J59" s="214"/>
      <c r="K59" s="215"/>
      <c r="L59" s="46"/>
      <c r="Z59" s="54"/>
    </row>
    <row r="60" spans="2:26" s="10" customFormat="1">
      <c r="B60" s="36"/>
      <c r="C60" s="200"/>
      <c r="D60" s="242" t="s">
        <v>226</v>
      </c>
      <c r="E60" s="243"/>
      <c r="F60" s="113" t="s">
        <v>474</v>
      </c>
      <c r="G60" s="114"/>
      <c r="H60" s="114"/>
      <c r="I60" s="114"/>
      <c r="J60" s="114"/>
      <c r="K60" s="115"/>
      <c r="L60" s="46" t="str">
        <f>IF(K58="Not Provided","ü",IF(K58="-- Select Item --","",IF(ISBLANK(F60),"û",IF(F60="Enter_Information_Here","ï","ü"))))</f>
        <v>ü</v>
      </c>
      <c r="P60" s="11"/>
      <c r="Z60" s="54">
        <f>IF(K58="Not Provided",IF(F60&lt;&gt;"Enter_Information_Here",IF(ISBLANK(F60),0,1),0),0)</f>
        <v>0</v>
      </c>
    </row>
    <row r="61" spans="2:26" s="10" customFormat="1" ht="3.75" customHeight="1">
      <c r="B61" s="36"/>
      <c r="C61" s="142"/>
      <c r="D61" s="142"/>
      <c r="E61" s="142"/>
      <c r="F61" s="142"/>
      <c r="G61" s="142"/>
      <c r="H61" s="142"/>
      <c r="I61" s="142"/>
      <c r="J61" s="142"/>
      <c r="K61" s="142"/>
      <c r="L61" s="47"/>
      <c r="P61" s="11"/>
      <c r="Z61" s="54"/>
    </row>
    <row r="62" spans="2:26" s="11" customFormat="1">
      <c r="B62" s="34" t="s">
        <v>124</v>
      </c>
      <c r="C62" s="244" t="s">
        <v>195</v>
      </c>
      <c r="D62" s="131"/>
      <c r="E62" s="131"/>
      <c r="F62" s="131"/>
      <c r="G62" s="131"/>
      <c r="H62" s="131"/>
      <c r="I62" s="131"/>
      <c r="J62" s="132"/>
      <c r="K62" s="33" t="s">
        <v>54</v>
      </c>
      <c r="L62" s="46" t="str">
        <f>IF(ISBLANK(K62),"û",IF(K62="-- Select Item --","ï","ü"))</f>
        <v>ü</v>
      </c>
      <c r="Z62" s="54"/>
    </row>
    <row r="63" spans="2:26" s="11" customFormat="1" ht="15" customHeight="1">
      <c r="B63" s="35"/>
      <c r="C63" s="199" t="s">
        <v>52</v>
      </c>
      <c r="D63" s="213" t="s">
        <v>196</v>
      </c>
      <c r="E63" s="214"/>
      <c r="F63" s="214"/>
      <c r="G63" s="214"/>
      <c r="H63" s="214"/>
      <c r="I63" s="214"/>
      <c r="J63" s="214"/>
      <c r="K63" s="215"/>
      <c r="L63" s="46"/>
      <c r="Z63" s="54"/>
    </row>
    <row r="64" spans="2:26" s="10" customFormat="1">
      <c r="B64" s="36"/>
      <c r="C64" s="200"/>
      <c r="D64" s="242" t="s">
        <v>226</v>
      </c>
      <c r="E64" s="243"/>
      <c r="F64" s="113" t="s">
        <v>467</v>
      </c>
      <c r="G64" s="114"/>
      <c r="H64" s="114"/>
      <c r="I64" s="114"/>
      <c r="J64" s="114"/>
      <c r="K64" s="115"/>
      <c r="L64" s="46" t="str">
        <f>IF(K62="Not Provided","ü",IF(K62="-- Select Item --","",IF(ISBLANK(F64),"û",IF(F64="Enter_Information_Here","ï","ü"))))</f>
        <v>ü</v>
      </c>
      <c r="P64" s="11"/>
      <c r="Z64" s="54">
        <f>IF(K62="Not Provided",IF(F64&lt;&gt;"Enter_Information_Here",IF(ISBLANK(F64),0,1),0),0)</f>
        <v>1</v>
      </c>
    </row>
    <row r="65" spans="2:26" s="10" customFormat="1" ht="3.75" customHeight="1">
      <c r="B65" s="36"/>
      <c r="C65" s="212"/>
      <c r="D65" s="212"/>
      <c r="E65" s="212"/>
      <c r="F65" s="212"/>
      <c r="G65" s="212"/>
      <c r="H65" s="212"/>
      <c r="I65" s="212"/>
      <c r="J65" s="212"/>
      <c r="K65" s="212"/>
      <c r="L65" s="47"/>
      <c r="P65" s="11"/>
      <c r="Z65" s="54"/>
    </row>
    <row r="66" spans="2:26" s="11" customFormat="1">
      <c r="B66" s="34" t="s">
        <v>125</v>
      </c>
      <c r="C66" s="130" t="s">
        <v>220</v>
      </c>
      <c r="D66" s="131"/>
      <c r="E66" s="131"/>
      <c r="F66" s="131"/>
      <c r="G66" s="131"/>
      <c r="H66" s="131"/>
      <c r="I66" s="131"/>
      <c r="J66" s="132"/>
      <c r="K66" s="76" t="s">
        <v>54</v>
      </c>
      <c r="L66" s="46" t="str">
        <f>IF(ISBLANK(K66),"û",IF(K66="-- Select Item --","ï","ü"))</f>
        <v>ü</v>
      </c>
      <c r="Z66" s="54"/>
    </row>
    <row r="67" spans="2:26" s="11" customFormat="1" ht="15" customHeight="1">
      <c r="B67" s="35"/>
      <c r="C67" s="199" t="s">
        <v>52</v>
      </c>
      <c r="D67" s="213" t="s">
        <v>406</v>
      </c>
      <c r="E67" s="214"/>
      <c r="F67" s="214"/>
      <c r="G67" s="214"/>
      <c r="H67" s="214"/>
      <c r="I67" s="214"/>
      <c r="J67" s="214"/>
      <c r="K67" s="215"/>
      <c r="L67" s="46"/>
      <c r="Z67" s="54"/>
    </row>
    <row r="68" spans="2:26" s="10" customFormat="1">
      <c r="B68" s="36"/>
      <c r="C68" s="200"/>
      <c r="D68" s="242" t="s">
        <v>226</v>
      </c>
      <c r="E68" s="243"/>
      <c r="F68" s="113" t="s">
        <v>467</v>
      </c>
      <c r="G68" s="114"/>
      <c r="H68" s="114"/>
      <c r="I68" s="114"/>
      <c r="J68" s="114"/>
      <c r="K68" s="115"/>
      <c r="L68" s="46" t="str">
        <f>IF(K66="Not Provided","ü",IF(K66="-- Select Item --","",IF(ISBLANK(F68),"û",IF(F68="Enter_Information_Here","ï","ü"))))</f>
        <v>ü</v>
      </c>
      <c r="P68" s="11"/>
      <c r="Z68" s="54">
        <f>IF(K66="Not Provided",IF(F68&lt;&gt;"Enter_Information_Here",IF(ISBLANK(F68),0,1),0),0)</f>
        <v>1</v>
      </c>
    </row>
    <row r="69" spans="2:26" s="10" customFormat="1" ht="3.75" customHeight="1">
      <c r="B69" s="36"/>
      <c r="C69" s="75"/>
      <c r="D69" s="75"/>
      <c r="E69" s="75"/>
      <c r="F69" s="75"/>
      <c r="G69" s="75"/>
      <c r="H69" s="75"/>
      <c r="I69" s="75"/>
      <c r="J69" s="75"/>
      <c r="K69" s="75"/>
      <c r="L69" s="47"/>
      <c r="P69" s="11"/>
      <c r="Z69" s="54"/>
    </row>
    <row r="70" spans="2:26" s="11" customFormat="1">
      <c r="B70" s="34" t="s">
        <v>126</v>
      </c>
      <c r="C70" s="130" t="s">
        <v>405</v>
      </c>
      <c r="D70" s="131"/>
      <c r="E70" s="131"/>
      <c r="F70" s="131"/>
      <c r="G70" s="131"/>
      <c r="H70" s="131"/>
      <c r="I70" s="131"/>
      <c r="J70" s="132"/>
      <c r="K70" s="86" t="s">
        <v>54</v>
      </c>
      <c r="L70" s="46" t="str">
        <f>IF(ISBLANK(K70),"û",IF(K70="-- Select Item --","ï","ü"))</f>
        <v>ü</v>
      </c>
      <c r="Z70" s="54"/>
    </row>
    <row r="71" spans="2:26" s="11" customFormat="1" ht="15" customHeight="1">
      <c r="B71" s="35"/>
      <c r="C71" s="240" t="s">
        <v>61</v>
      </c>
      <c r="D71" s="213" t="s">
        <v>436</v>
      </c>
      <c r="E71" s="214"/>
      <c r="F71" s="214"/>
      <c r="G71" s="214"/>
      <c r="H71" s="214"/>
      <c r="I71" s="214"/>
      <c r="J71" s="214"/>
      <c r="K71" s="215"/>
      <c r="L71" s="46"/>
      <c r="Z71" s="54"/>
    </row>
    <row r="72" spans="2:26" s="10" customFormat="1">
      <c r="B72" s="36"/>
      <c r="C72" s="241"/>
      <c r="D72" s="242" t="s">
        <v>226</v>
      </c>
      <c r="E72" s="243"/>
      <c r="F72" s="113" t="s">
        <v>20</v>
      </c>
      <c r="G72" s="114"/>
      <c r="H72" s="114"/>
      <c r="I72" s="114"/>
      <c r="J72" s="114"/>
      <c r="K72" s="115"/>
      <c r="L72" s="46" t="str">
        <f>IF(K70="Not Provided","ü",IF(K70="-- Select Item --","",IF(ISBLANK(F72),"û",IF(F72="Enter_Information_Here","ï","ü"))))</f>
        <v>ü</v>
      </c>
      <c r="P72" s="11"/>
      <c r="Z72" s="54">
        <f>IF(K70="Not Provided",IF(F72&lt;&gt;"Enter_Information_Here",IF(ISBLANK(F72),0,1),0),0)</f>
        <v>0</v>
      </c>
    </row>
    <row r="73" spans="2:26" s="10" customFormat="1" ht="3.75" customHeight="1">
      <c r="B73" s="36"/>
      <c r="C73" s="142"/>
      <c r="D73" s="142"/>
      <c r="E73" s="142"/>
      <c r="F73" s="142"/>
      <c r="G73" s="142"/>
      <c r="H73" s="142"/>
      <c r="I73" s="142"/>
      <c r="J73" s="142"/>
      <c r="K73" s="142"/>
      <c r="L73" s="47"/>
      <c r="P73" s="11"/>
      <c r="Z73" s="54"/>
    </row>
    <row r="74" spans="2:26" s="11" customFormat="1">
      <c r="B74" s="34" t="s">
        <v>127</v>
      </c>
      <c r="C74" s="130" t="s">
        <v>49</v>
      </c>
      <c r="D74" s="131"/>
      <c r="E74" s="131"/>
      <c r="F74" s="131"/>
      <c r="G74" s="131"/>
      <c r="H74" s="131"/>
      <c r="I74" s="131"/>
      <c r="J74" s="132"/>
      <c r="K74" s="33" t="s">
        <v>54</v>
      </c>
      <c r="L74" s="46" t="str">
        <f>IF(ISBLANK(K74),"û",IF(K74="-- Select Item --","ï","ü"))</f>
        <v>ü</v>
      </c>
      <c r="Z74" s="54"/>
    </row>
    <row r="75" spans="2:26" s="11" customFormat="1" ht="15" customHeight="1">
      <c r="B75" s="35"/>
      <c r="C75" s="240" t="s">
        <v>61</v>
      </c>
      <c r="D75" s="213" t="s">
        <v>58</v>
      </c>
      <c r="E75" s="214"/>
      <c r="F75" s="214"/>
      <c r="G75" s="214"/>
      <c r="H75" s="214"/>
      <c r="I75" s="214"/>
      <c r="J75" s="214"/>
      <c r="K75" s="215"/>
      <c r="L75" s="46"/>
      <c r="Z75" s="54"/>
    </row>
    <row r="76" spans="2:26" s="10" customFormat="1">
      <c r="B76" s="36"/>
      <c r="C76" s="241"/>
      <c r="D76" s="242" t="s">
        <v>226</v>
      </c>
      <c r="E76" s="243"/>
      <c r="F76" s="113" t="s">
        <v>20</v>
      </c>
      <c r="G76" s="114"/>
      <c r="H76" s="114"/>
      <c r="I76" s="114"/>
      <c r="J76" s="114"/>
      <c r="K76" s="115"/>
      <c r="L76" s="46" t="str">
        <f>IF(K74="Not Provided","ü",IF(K74="-- Select Item --","",IF(ISBLANK(F76),"û",IF(F76="Enter_Information_Here","ï","ü"))))</f>
        <v>ü</v>
      </c>
      <c r="P76" s="11"/>
      <c r="Z76" s="54">
        <f>IF(K74="Not Provided",IF(F76&lt;&gt;"Enter_Information_Here",IF(ISBLANK(F76),0,1),0),0)</f>
        <v>0</v>
      </c>
    </row>
    <row r="77" spans="2:26" s="10" customFormat="1" ht="3.75" customHeight="1">
      <c r="B77" s="36"/>
      <c r="C77" s="129"/>
      <c r="D77" s="129"/>
      <c r="E77" s="129"/>
      <c r="F77" s="129"/>
      <c r="G77" s="129"/>
      <c r="H77" s="129"/>
      <c r="I77" s="129"/>
      <c r="J77" s="129"/>
      <c r="K77" s="129"/>
      <c r="L77" s="47"/>
      <c r="P77" s="11"/>
      <c r="Z77" s="54"/>
    </row>
    <row r="78" spans="2:26" s="11" customFormat="1">
      <c r="B78" s="34" t="s">
        <v>128</v>
      </c>
      <c r="C78" s="130" t="s">
        <v>50</v>
      </c>
      <c r="D78" s="131"/>
      <c r="E78" s="131"/>
      <c r="F78" s="131"/>
      <c r="G78" s="131"/>
      <c r="H78" s="131"/>
      <c r="I78" s="131"/>
      <c r="J78" s="132"/>
      <c r="K78" s="33" t="s">
        <v>54</v>
      </c>
      <c r="L78" s="46" t="str">
        <f>IF(ISBLANK(K78),"û",IF(K78="-- Select Item --","ï","ü"))</f>
        <v>ü</v>
      </c>
      <c r="Z78" s="54"/>
    </row>
    <row r="79" spans="2:26" s="11" customFormat="1" ht="15" customHeight="1">
      <c r="B79" s="35"/>
      <c r="C79" s="240" t="s">
        <v>61</v>
      </c>
      <c r="D79" s="213" t="s">
        <v>59</v>
      </c>
      <c r="E79" s="214"/>
      <c r="F79" s="214"/>
      <c r="G79" s="214"/>
      <c r="H79" s="214"/>
      <c r="I79" s="214"/>
      <c r="J79" s="214"/>
      <c r="K79" s="215"/>
      <c r="L79" s="46"/>
      <c r="Z79" s="54"/>
    </row>
    <row r="80" spans="2:26" s="10" customFormat="1">
      <c r="B80" s="36"/>
      <c r="C80" s="241"/>
      <c r="D80" s="242" t="s">
        <v>226</v>
      </c>
      <c r="E80" s="243"/>
      <c r="F80" s="113" t="s">
        <v>20</v>
      </c>
      <c r="G80" s="114"/>
      <c r="H80" s="114"/>
      <c r="I80" s="114"/>
      <c r="J80" s="114"/>
      <c r="K80" s="115"/>
      <c r="L80" s="46" t="str">
        <f>IF(K78="Not Provided","ü",IF(K78="-- Select Item --","",IF(ISBLANK(F80),"û",IF(F80="Enter_Information_Here","ï","ü"))))</f>
        <v>ü</v>
      </c>
      <c r="P80" s="11"/>
      <c r="Z80" s="54">
        <f>IF(K78="Not Provided",IF(F80&lt;&gt;"Enter_Information_Here",IF(ISBLANK(F80),0,1),0),0)</f>
        <v>0</v>
      </c>
    </row>
    <row r="81" spans="2:26" s="10" customFormat="1" ht="3.75" customHeight="1">
      <c r="B81" s="36"/>
      <c r="C81" s="142"/>
      <c r="D81" s="142"/>
      <c r="E81" s="142"/>
      <c r="F81" s="142"/>
      <c r="G81" s="142"/>
      <c r="H81" s="142"/>
      <c r="I81" s="142"/>
      <c r="J81" s="142"/>
      <c r="K81" s="142"/>
      <c r="L81" s="47"/>
      <c r="P81" s="11"/>
      <c r="Z81" s="54"/>
    </row>
    <row r="82" spans="2:26" s="11" customFormat="1">
      <c r="B82" s="34" t="s">
        <v>129</v>
      </c>
      <c r="C82" s="130" t="s">
        <v>51</v>
      </c>
      <c r="D82" s="131"/>
      <c r="E82" s="131"/>
      <c r="F82" s="131"/>
      <c r="G82" s="131"/>
      <c r="H82" s="131"/>
      <c r="I82" s="131"/>
      <c r="J82" s="132"/>
      <c r="K82" s="33" t="s">
        <v>54</v>
      </c>
      <c r="L82" s="46" t="str">
        <f>IF(ISBLANK(K82),"û",IF(K82="-- Select Item --","ï","ü"))</f>
        <v>ü</v>
      </c>
      <c r="Z82" s="54"/>
    </row>
    <row r="83" spans="2:26" s="11" customFormat="1" ht="15" customHeight="1">
      <c r="B83" s="35"/>
      <c r="C83" s="240" t="s">
        <v>61</v>
      </c>
      <c r="D83" s="213" t="s">
        <v>219</v>
      </c>
      <c r="E83" s="214"/>
      <c r="F83" s="214"/>
      <c r="G83" s="214"/>
      <c r="H83" s="214"/>
      <c r="I83" s="214"/>
      <c r="J83" s="214"/>
      <c r="K83" s="215"/>
      <c r="L83" s="46"/>
      <c r="Z83" s="54"/>
    </row>
    <row r="84" spans="2:26" s="10" customFormat="1">
      <c r="B84" s="36"/>
      <c r="C84" s="241"/>
      <c r="D84" s="242" t="s">
        <v>226</v>
      </c>
      <c r="E84" s="243"/>
      <c r="F84" s="113" t="s">
        <v>20</v>
      </c>
      <c r="G84" s="114"/>
      <c r="H84" s="114"/>
      <c r="I84" s="114"/>
      <c r="J84" s="114"/>
      <c r="K84" s="115"/>
      <c r="L84" s="46" t="str">
        <f>IF(K82="Not Provided","ü",IF(K82="-- Select Item --","",IF(ISBLANK(F84),"û",IF(F84="Enter_Information_Here","ï","ü"))))</f>
        <v>ü</v>
      </c>
      <c r="P84" s="11"/>
      <c r="Z84" s="54">
        <f>IF(K82="Not Provided",IF(F84&lt;&gt;"Enter_Information_Here",IF(ISBLANK(F84),0,1),0),0)</f>
        <v>0</v>
      </c>
    </row>
    <row r="85" spans="2:26" s="10" customFormat="1" ht="3.75" customHeight="1">
      <c r="B85" s="36"/>
      <c r="C85" s="142"/>
      <c r="D85" s="142"/>
      <c r="E85" s="142"/>
      <c r="F85" s="142"/>
      <c r="G85" s="142"/>
      <c r="H85" s="142"/>
      <c r="I85" s="142"/>
      <c r="J85" s="142"/>
      <c r="K85" s="142"/>
      <c r="L85" s="47"/>
      <c r="P85" s="11"/>
      <c r="Z85" s="54"/>
    </row>
    <row r="86" spans="2:26" s="11" customFormat="1">
      <c r="B86" s="34" t="s">
        <v>394</v>
      </c>
      <c r="C86" s="130" t="s">
        <v>218</v>
      </c>
      <c r="D86" s="131"/>
      <c r="E86" s="131"/>
      <c r="F86" s="131"/>
      <c r="G86" s="131"/>
      <c r="H86" s="131"/>
      <c r="I86" s="131"/>
      <c r="J86" s="132"/>
      <c r="K86" s="33" t="s">
        <v>54</v>
      </c>
      <c r="L86" s="46" t="str">
        <f>IF(ISBLANK(K86),"û",IF(K86="-- Select Item --","ï","ü"))</f>
        <v>ü</v>
      </c>
      <c r="Z86" s="54"/>
    </row>
    <row r="87" spans="2:26" s="11" customFormat="1" ht="15" customHeight="1">
      <c r="B87" s="35"/>
      <c r="C87" s="240" t="s">
        <v>61</v>
      </c>
      <c r="D87" s="213" t="s">
        <v>60</v>
      </c>
      <c r="E87" s="214"/>
      <c r="F87" s="214"/>
      <c r="G87" s="214"/>
      <c r="H87" s="214"/>
      <c r="I87" s="214"/>
      <c r="J87" s="214"/>
      <c r="K87" s="215"/>
      <c r="L87" s="46"/>
      <c r="Z87" s="54"/>
    </row>
    <row r="88" spans="2:26" s="10" customFormat="1">
      <c r="B88" s="36"/>
      <c r="C88" s="241"/>
      <c r="D88" s="242" t="s">
        <v>226</v>
      </c>
      <c r="E88" s="243"/>
      <c r="F88" s="113" t="s">
        <v>20</v>
      </c>
      <c r="G88" s="114"/>
      <c r="H88" s="114"/>
      <c r="I88" s="114"/>
      <c r="J88" s="114"/>
      <c r="K88" s="115"/>
      <c r="L88" s="46" t="str">
        <f>IF(K86="Not Provided","ü",IF(K86="-- Select Item --","",IF(ISBLANK(F88),"û",IF(F88="Enter_Information_Here","ï","ü"))))</f>
        <v>ü</v>
      </c>
      <c r="P88" s="11"/>
      <c r="Z88" s="54">
        <f>IF(K86="Not Provided",IF(F88&lt;&gt;"Enter_Information_Here",IF(ISBLANK(F88),0,1),0),0)</f>
        <v>0</v>
      </c>
    </row>
    <row r="89" spans="2:26" ht="3.75" customHeight="1">
      <c r="T89" s="1"/>
      <c r="Z89" s="56"/>
    </row>
    <row r="90" spans="2:26" ht="22.5" customHeight="1">
      <c r="B90" s="78"/>
      <c r="C90" s="87" t="s">
        <v>400</v>
      </c>
      <c r="D90" s="87"/>
      <c r="E90" s="87"/>
      <c r="F90" s="87"/>
      <c r="G90" s="87"/>
      <c r="H90" s="87"/>
      <c r="I90" s="87"/>
      <c r="J90" s="87"/>
      <c r="K90" s="84" t="s">
        <v>397</v>
      </c>
      <c r="T90" s="1"/>
      <c r="Z90" s="56"/>
    </row>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spans="11:11" hidden="1"/>
    <row r="1394" spans="11:11" hidden="1"/>
    <row r="1395" spans="11:11" hidden="1"/>
    <row r="1396" spans="11:11" hidden="1"/>
    <row r="1397" spans="11:11" hidden="1"/>
    <row r="1398" spans="11:11" hidden="1"/>
    <row r="1399" spans="11:11" hidden="1"/>
    <row r="1400" spans="11:11" hidden="1"/>
    <row r="1401" spans="11:11" hidden="1"/>
    <row r="1402" spans="11:11" hidden="1"/>
    <row r="1403" spans="11:11" hidden="1"/>
    <row r="1404" spans="11:11" hidden="1">
      <c r="K1404" s="14">
        <v>1</v>
      </c>
    </row>
    <row r="1405" spans="11:11" hidden="1"/>
    <row r="1406" spans="11:11" hidden="1"/>
    <row r="1407" spans="11:11" hidden="1"/>
    <row r="1408" spans="11:11"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sheetData>
  <mergeCells count="128">
    <mergeCell ref="F72:K72"/>
    <mergeCell ref="D72:E72"/>
    <mergeCell ref="D71:K71"/>
    <mergeCell ref="C71:C72"/>
    <mergeCell ref="C70:J70"/>
    <mergeCell ref="C65:K65"/>
    <mergeCell ref="C66:J66"/>
    <mergeCell ref="C67:C68"/>
    <mergeCell ref="D67:K67"/>
    <mergeCell ref="D68:E68"/>
    <mergeCell ref="F68:K68"/>
    <mergeCell ref="B2:K2"/>
    <mergeCell ref="C21:K21"/>
    <mergeCell ref="C15:C16"/>
    <mergeCell ref="D15:K15"/>
    <mergeCell ref="C13:K13"/>
    <mergeCell ref="C17:K17"/>
    <mergeCell ref="C9:K9"/>
    <mergeCell ref="C4:J4"/>
    <mergeCell ref="C5:K5"/>
    <mergeCell ref="C6:J6"/>
    <mergeCell ref="D16:E16"/>
    <mergeCell ref="F16:K16"/>
    <mergeCell ref="C18:J18"/>
    <mergeCell ref="C19:C20"/>
    <mergeCell ref="D19:K19"/>
    <mergeCell ref="D20:E20"/>
    <mergeCell ref="F20:K20"/>
    <mergeCell ref="C7:C8"/>
    <mergeCell ref="D8:E8"/>
    <mergeCell ref="D7:K7"/>
    <mergeCell ref="F8:K8"/>
    <mergeCell ref="C10:J10"/>
    <mergeCell ref="C11:C12"/>
    <mergeCell ref="D11:K11"/>
    <mergeCell ref="C45:K45"/>
    <mergeCell ref="C43:C44"/>
    <mergeCell ref="D43:K43"/>
    <mergeCell ref="D44:E44"/>
    <mergeCell ref="F44:K44"/>
    <mergeCell ref="C37:K37"/>
    <mergeCell ref="C41:K41"/>
    <mergeCell ref="C42:J42"/>
    <mergeCell ref="C33:K33"/>
    <mergeCell ref="C34:J34"/>
    <mergeCell ref="C35:C36"/>
    <mergeCell ref="D35:K35"/>
    <mergeCell ref="D36:E36"/>
    <mergeCell ref="F36:K36"/>
    <mergeCell ref="C38:J38"/>
    <mergeCell ref="C39:C40"/>
    <mergeCell ref="D39:K39"/>
    <mergeCell ref="D40:E40"/>
    <mergeCell ref="F40:K40"/>
    <mergeCell ref="D12:E12"/>
    <mergeCell ref="F12:K12"/>
    <mergeCell ref="C14:J14"/>
    <mergeCell ref="C22:J22"/>
    <mergeCell ref="C23:C24"/>
    <mergeCell ref="D23:K23"/>
    <mergeCell ref="D24:E24"/>
    <mergeCell ref="F24:K24"/>
    <mergeCell ref="C26:J26"/>
    <mergeCell ref="C25:K25"/>
    <mergeCell ref="C27:C28"/>
    <mergeCell ref="D27:K27"/>
    <mergeCell ref="D28:E28"/>
    <mergeCell ref="F28:K28"/>
    <mergeCell ref="C30:J30"/>
    <mergeCell ref="C31:C32"/>
    <mergeCell ref="D31:K31"/>
    <mergeCell ref="D32:E32"/>
    <mergeCell ref="F32:K32"/>
    <mergeCell ref="C29:K29"/>
    <mergeCell ref="C55:C56"/>
    <mergeCell ref="D55:K55"/>
    <mergeCell ref="D56:E56"/>
    <mergeCell ref="F56:K56"/>
    <mergeCell ref="C57:K57"/>
    <mergeCell ref="C58:J58"/>
    <mergeCell ref="C46:J46"/>
    <mergeCell ref="C47:C48"/>
    <mergeCell ref="D47:K47"/>
    <mergeCell ref="D48:E48"/>
    <mergeCell ref="F48:K48"/>
    <mergeCell ref="C50:J50"/>
    <mergeCell ref="C49:K49"/>
    <mergeCell ref="C53:K53"/>
    <mergeCell ref="C54:J54"/>
    <mergeCell ref="C51:C52"/>
    <mergeCell ref="D51:K51"/>
    <mergeCell ref="D52:E52"/>
    <mergeCell ref="F52:K52"/>
    <mergeCell ref="C63:C64"/>
    <mergeCell ref="D63:K63"/>
    <mergeCell ref="D64:E64"/>
    <mergeCell ref="F64:K64"/>
    <mergeCell ref="C59:C60"/>
    <mergeCell ref="D59:K59"/>
    <mergeCell ref="D60:E60"/>
    <mergeCell ref="F60:K60"/>
    <mergeCell ref="C61:K61"/>
    <mergeCell ref="C62:J62"/>
    <mergeCell ref="D75:K75"/>
    <mergeCell ref="D76:E76"/>
    <mergeCell ref="F76:K76"/>
    <mergeCell ref="C73:K73"/>
    <mergeCell ref="C74:J74"/>
    <mergeCell ref="C75:C76"/>
    <mergeCell ref="C79:C80"/>
    <mergeCell ref="D79:K79"/>
    <mergeCell ref="D80:E80"/>
    <mergeCell ref="C77:K77"/>
    <mergeCell ref="F80:K80"/>
    <mergeCell ref="C90:J90"/>
    <mergeCell ref="C81:K81"/>
    <mergeCell ref="C82:J82"/>
    <mergeCell ref="C78:J78"/>
    <mergeCell ref="C87:C88"/>
    <mergeCell ref="D87:K87"/>
    <mergeCell ref="D88:E88"/>
    <mergeCell ref="F88:K88"/>
    <mergeCell ref="C83:C84"/>
    <mergeCell ref="D83:K83"/>
    <mergeCell ref="D84:E84"/>
    <mergeCell ref="F84:K84"/>
    <mergeCell ref="C85:K85"/>
    <mergeCell ref="C86:J86"/>
  </mergeCells>
  <conditionalFormatting sqref="K4 K1404">
    <cfRule type="dataBar" priority="584">
      <dataBar>
        <cfvo type="min"/>
        <cfvo type="max"/>
        <color rgb="FF63C384"/>
      </dataBar>
      <extLst>
        <ext xmlns:x14="http://schemas.microsoft.com/office/spreadsheetml/2009/9/main" uri="{B025F937-C7B1-47D3-B67F-A62EFF666E3E}">
          <x14:id>{8D08F9F3-F394-42AE-BE84-9CC4419DDCF1}</x14:id>
        </ext>
      </extLst>
    </cfRule>
  </conditionalFormatting>
  <conditionalFormatting sqref="L1:L65 L69:L88 L91:L1048576">
    <cfRule type="cellIs" dxfId="98" priority="580" operator="equal">
      <formula>"ü"</formula>
    </cfRule>
    <cfRule type="cellIs" dxfId="97" priority="581" operator="equal">
      <formula>"ï"</formula>
    </cfRule>
    <cfRule type="cellIs" dxfId="96" priority="582" operator="equal">
      <formula>"û"</formula>
    </cfRule>
  </conditionalFormatting>
  <conditionalFormatting sqref="K1:K7 K33:K35 K9:K11 K17:K19 K13:K15 K21:K23 K25:K27 K29:K30 K37:K39 K41:K43 K45:K51 K53:K55 K57:K59 K61:K65 K73:K75 K77:K79 K81:K83 K85:K87 K91:K1048576 K69:K71">
    <cfRule type="cellIs" dxfId="95" priority="579" operator="equal">
      <formula>"Not Provided"</formula>
    </cfRule>
    <cfRule type="cellIs" dxfId="94" priority="583" operator="equal">
      <formula>"Provided"</formula>
    </cfRule>
  </conditionalFormatting>
  <conditionalFormatting sqref="K31">
    <cfRule type="cellIs" dxfId="93" priority="107" operator="equal">
      <formula>"Not Provided"</formula>
    </cfRule>
    <cfRule type="cellIs" dxfId="92" priority="108" operator="equal">
      <formula>"Provided"</formula>
    </cfRule>
  </conditionalFormatting>
  <conditionalFormatting sqref="K80">
    <cfRule type="cellIs" dxfId="91" priority="61" operator="equal">
      <formula>"Not Provided"</formula>
    </cfRule>
    <cfRule type="cellIs" dxfId="90" priority="62" operator="equal">
      <formula>"Provided"</formula>
    </cfRule>
  </conditionalFormatting>
  <conditionalFormatting sqref="K88">
    <cfRule type="cellIs" dxfId="89" priority="57" operator="equal">
      <formula>"Not Provided"</formula>
    </cfRule>
    <cfRule type="cellIs" dxfId="88" priority="58" operator="equal">
      <formula>"Provided"</formula>
    </cfRule>
  </conditionalFormatting>
  <conditionalFormatting sqref="K76">
    <cfRule type="cellIs" dxfId="87" priority="63" operator="equal">
      <formula>"Not Provided"</formula>
    </cfRule>
    <cfRule type="cellIs" dxfId="86" priority="64" operator="equal">
      <formula>"Provided"</formula>
    </cfRule>
  </conditionalFormatting>
  <conditionalFormatting sqref="K8">
    <cfRule type="cellIs" dxfId="85" priority="91" operator="equal">
      <formula>"Not Provided"</formula>
    </cfRule>
    <cfRule type="cellIs" dxfId="84" priority="92" operator="equal">
      <formula>"Provided"</formula>
    </cfRule>
  </conditionalFormatting>
  <conditionalFormatting sqref="K12">
    <cfRule type="cellIs" dxfId="83" priority="89" operator="equal">
      <formula>"Not Provided"</formula>
    </cfRule>
    <cfRule type="cellIs" dxfId="82" priority="90" operator="equal">
      <formula>"Provided"</formula>
    </cfRule>
  </conditionalFormatting>
  <conditionalFormatting sqref="K16">
    <cfRule type="cellIs" dxfId="81" priority="87" operator="equal">
      <formula>"Not Provided"</formula>
    </cfRule>
    <cfRule type="cellIs" dxfId="80" priority="88" operator="equal">
      <formula>"Provided"</formula>
    </cfRule>
  </conditionalFormatting>
  <conditionalFormatting sqref="K20">
    <cfRule type="cellIs" dxfId="79" priority="85" operator="equal">
      <formula>"Not Provided"</formula>
    </cfRule>
    <cfRule type="cellIs" dxfId="78" priority="86" operator="equal">
      <formula>"Provided"</formula>
    </cfRule>
  </conditionalFormatting>
  <conditionalFormatting sqref="K24">
    <cfRule type="cellIs" dxfId="77" priority="83" operator="equal">
      <formula>"Not Provided"</formula>
    </cfRule>
    <cfRule type="cellIs" dxfId="76" priority="84" operator="equal">
      <formula>"Provided"</formula>
    </cfRule>
  </conditionalFormatting>
  <conditionalFormatting sqref="K28">
    <cfRule type="cellIs" dxfId="75" priority="81" operator="equal">
      <formula>"Not Provided"</formula>
    </cfRule>
    <cfRule type="cellIs" dxfId="74" priority="82" operator="equal">
      <formula>"Provided"</formula>
    </cfRule>
  </conditionalFormatting>
  <conditionalFormatting sqref="K32">
    <cfRule type="cellIs" dxfId="73" priority="79" operator="equal">
      <formula>"Not Provided"</formula>
    </cfRule>
    <cfRule type="cellIs" dxfId="72" priority="80" operator="equal">
      <formula>"Provided"</formula>
    </cfRule>
  </conditionalFormatting>
  <conditionalFormatting sqref="K44">
    <cfRule type="cellIs" dxfId="71" priority="73" operator="equal">
      <formula>"Not Provided"</formula>
    </cfRule>
    <cfRule type="cellIs" dxfId="70" priority="74" operator="equal">
      <formula>"Provided"</formula>
    </cfRule>
  </conditionalFormatting>
  <conditionalFormatting sqref="K52">
    <cfRule type="cellIs" dxfId="69" priority="71" operator="equal">
      <formula>"Not Provided"</formula>
    </cfRule>
    <cfRule type="cellIs" dxfId="68" priority="72" operator="equal">
      <formula>"Provided"</formula>
    </cfRule>
  </conditionalFormatting>
  <conditionalFormatting sqref="K56">
    <cfRule type="cellIs" dxfId="67" priority="69" operator="equal">
      <formula>"Not Provided"</formula>
    </cfRule>
    <cfRule type="cellIs" dxfId="66" priority="70" operator="equal">
      <formula>"Provided"</formula>
    </cfRule>
  </conditionalFormatting>
  <conditionalFormatting sqref="K60">
    <cfRule type="cellIs" dxfId="65" priority="67" operator="equal">
      <formula>"Not Provided"</formula>
    </cfRule>
    <cfRule type="cellIs" dxfId="64" priority="68" operator="equal">
      <formula>"Provided"</formula>
    </cfRule>
  </conditionalFormatting>
  <conditionalFormatting sqref="K72">
    <cfRule type="cellIs" dxfId="63" priority="65" operator="equal">
      <formula>"Not Provided"</formula>
    </cfRule>
    <cfRule type="cellIs" dxfId="62" priority="66" operator="equal">
      <formula>"Provided"</formula>
    </cfRule>
  </conditionalFormatting>
  <conditionalFormatting sqref="K84">
    <cfRule type="cellIs" dxfId="61" priority="59" operator="equal">
      <formula>"Not Provided"</formula>
    </cfRule>
    <cfRule type="cellIs" dxfId="60" priority="60" operator="equal">
      <formula>"Provided"</formula>
    </cfRule>
  </conditionalFormatting>
  <conditionalFormatting sqref="K1404">
    <cfRule type="dataBar" priority="56">
      <dataBar>
        <cfvo type="min"/>
        <cfvo type="max"/>
        <color rgb="FF63C384"/>
      </dataBar>
      <extLst>
        <ext xmlns:x14="http://schemas.microsoft.com/office/spreadsheetml/2009/9/main" uri="{B025F937-C7B1-47D3-B67F-A62EFF666E3E}">
          <x14:id>{1C9EFA1B-89BE-4EFC-AFA0-9F4B8028E687}</x14:id>
        </ext>
      </extLst>
    </cfRule>
  </conditionalFormatting>
  <conditionalFormatting sqref="L66:L68">
    <cfRule type="cellIs" dxfId="59" priority="12" operator="equal">
      <formula>"ü"</formula>
    </cfRule>
    <cfRule type="cellIs" dxfId="58" priority="13" operator="equal">
      <formula>"ï"</formula>
    </cfRule>
    <cfRule type="cellIs" dxfId="57" priority="14" operator="equal">
      <formula>"û"</formula>
    </cfRule>
  </conditionalFormatting>
  <conditionalFormatting sqref="K66:K67">
    <cfRule type="cellIs" dxfId="56" priority="11" operator="equal">
      <formula>"Not Provided"</formula>
    </cfRule>
    <cfRule type="cellIs" dxfId="55" priority="15" operator="equal">
      <formula>"Provided"</formula>
    </cfRule>
  </conditionalFormatting>
  <conditionalFormatting sqref="K68">
    <cfRule type="cellIs" dxfId="54" priority="9" operator="equal">
      <formula>"Not Provided"</formula>
    </cfRule>
    <cfRule type="cellIs" dxfId="53" priority="10" operator="equal">
      <formula>"Provided"</formula>
    </cfRule>
  </conditionalFormatting>
  <conditionalFormatting sqref="L89:L90">
    <cfRule type="cellIs" dxfId="52" priority="6" operator="equal">
      <formula>"ü"</formula>
    </cfRule>
    <cfRule type="cellIs" dxfId="51" priority="7" operator="equal">
      <formula>"ï"</formula>
    </cfRule>
    <cfRule type="cellIs" dxfId="50" priority="8" operator="equal">
      <formula>"û"</formula>
    </cfRule>
  </conditionalFormatting>
  <conditionalFormatting sqref="K90">
    <cfRule type="dataBar" priority="5">
      <dataBar>
        <cfvo type="min"/>
        <cfvo type="max"/>
        <color rgb="FF63C384"/>
      </dataBar>
      <extLst>
        <ext xmlns:x14="http://schemas.microsoft.com/office/spreadsheetml/2009/9/main" uri="{B025F937-C7B1-47D3-B67F-A62EFF666E3E}">
          <x14:id>{87937C72-2676-4382-B332-01F613EA31A8}</x14:id>
        </ext>
      </extLst>
    </cfRule>
  </conditionalFormatting>
  <conditionalFormatting sqref="K36">
    <cfRule type="cellIs" dxfId="49" priority="3" operator="equal">
      <formula>"Not Provided"</formula>
    </cfRule>
    <cfRule type="cellIs" dxfId="48" priority="4" operator="equal">
      <formula>"Provided"</formula>
    </cfRule>
  </conditionalFormatting>
  <conditionalFormatting sqref="K40">
    <cfRule type="cellIs" dxfId="47" priority="1" operator="equal">
      <formula>"Not Provided"</formula>
    </cfRule>
    <cfRule type="cellIs" dxfId="46" priority="2" operator="equal">
      <formula>"Provided"</formula>
    </cfRule>
  </conditionalFormatting>
  <hyperlinks>
    <hyperlink ref="K90" location="'Publishing Info'!A1" display="&gt;&gt;"/>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D08F9F3-F394-42AE-BE84-9CC4419DDCF1}">
            <x14:dataBar minLength="0" maxLength="100" gradient="0">
              <x14:cfvo type="autoMin"/>
              <x14:cfvo type="autoMax"/>
              <x14:negativeFillColor rgb="FFFF0000"/>
              <x14:axisColor rgb="FF000000"/>
            </x14:dataBar>
          </x14:cfRule>
          <xm:sqref>K4 K1404</xm:sqref>
        </x14:conditionalFormatting>
        <x14:conditionalFormatting xmlns:xm="http://schemas.microsoft.com/office/excel/2006/main">
          <x14:cfRule type="dataBar" id="{1C9EFA1B-89BE-4EFC-AFA0-9F4B8028E687}">
            <x14:dataBar minLength="0" maxLength="100" gradient="0">
              <x14:cfvo type="autoMin"/>
              <x14:cfvo type="autoMax"/>
              <x14:negativeFillColor rgb="FFFF0000"/>
              <x14:axisColor rgb="FF000000"/>
            </x14:dataBar>
          </x14:cfRule>
          <xm:sqref>K1404</xm:sqref>
        </x14:conditionalFormatting>
        <x14:conditionalFormatting xmlns:xm="http://schemas.microsoft.com/office/excel/2006/main">
          <x14:cfRule type="dataBar" id="{87937C72-2676-4382-B332-01F613EA31A8}">
            <x14:dataBar minLength="0" maxLength="100" gradient="0">
              <x14:cfvo type="autoMin"/>
              <x14:cfvo type="autoMax"/>
              <x14:negativeFillColor rgb="FFFF0000"/>
              <x14:axisColor rgb="FF000000"/>
            </x14:dataBar>
          </x14:cfRule>
          <xm:sqref>K90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DataFeeds!$H$2:$H$4</xm:f>
          </x14:formula1>
          <xm:sqref>K6 K10 K14 K18 K22 K26 K30 K34 K38 K42 K46 K50 K54 K58 K62 K70 K74 K78 K82 K86 K66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workbookViewId="0">
      <selection activeCell="F37" sqref="F37"/>
    </sheetView>
  </sheetViews>
  <sheetFormatPr defaultRowHeight="14.25"/>
  <cols>
    <col min="1" max="16384" width="9.140625" style="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Z1499"/>
  <sheetViews>
    <sheetView showRowColHeaders="0" workbookViewId="0">
      <selection activeCell="M11" sqref="M11"/>
    </sheetView>
  </sheetViews>
  <sheetFormatPr defaultRowHeight="17.25"/>
  <cols>
    <col min="1" max="1" width="3.5703125" style="1" customWidth="1"/>
    <col min="2" max="2" width="4.28515625" style="28" customWidth="1"/>
    <col min="3" max="11" width="15" style="1" customWidth="1"/>
    <col min="12" max="12" width="5.7109375" style="44" customWidth="1"/>
    <col min="13" max="13" width="9.140625" style="55"/>
    <col min="14" max="19" width="9.140625" style="1"/>
    <col min="20" max="20" width="9.140625" style="55"/>
    <col min="21" max="25" width="9.140625" style="1"/>
    <col min="26" max="26" width="7.42578125" style="54" bestFit="1" customWidth="1"/>
    <col min="27" max="16384" width="9.140625" style="1"/>
  </cols>
  <sheetData>
    <row r="1" spans="2:26" ht="15" customHeight="1">
      <c r="N1" s="23"/>
      <c r="Z1" s="79"/>
    </row>
    <row r="2" spans="2:26" ht="37.5" customHeight="1">
      <c r="B2" s="250" t="s">
        <v>402</v>
      </c>
      <c r="C2" s="202"/>
      <c r="D2" s="202"/>
      <c r="E2" s="202"/>
      <c r="F2" s="202"/>
      <c r="G2" s="202"/>
      <c r="H2" s="202"/>
      <c r="I2" s="202"/>
      <c r="J2" s="202"/>
      <c r="K2" s="202"/>
      <c r="L2" s="48"/>
      <c r="Z2" s="80"/>
    </row>
    <row r="3" spans="2:26" ht="3.75" customHeight="1"/>
    <row r="4" spans="2:26">
      <c r="B4" s="26" t="s">
        <v>286</v>
      </c>
      <c r="C4" s="249" t="s">
        <v>399</v>
      </c>
      <c r="D4" s="172"/>
      <c r="E4" s="172"/>
      <c r="F4" s="172"/>
      <c r="G4" s="172"/>
      <c r="H4" s="172"/>
      <c r="I4" s="172"/>
      <c r="J4" s="172"/>
      <c r="K4" s="25">
        <f>SUM(COUNTA(K6,F8,K10,F12,K14,F16,K18,F20,K22,F24)-COUNTIF(K6:K24,"-- Select Item --")-COUNTIF(F6:F24,"Enter_Information_Here")-SUM(Z6:Z24)+COUNTIF(K6:K24,"No Changes")+COUNTIF(K6:K24,"No"))/(COUNTA(B6:B24)*2)</f>
        <v>0</v>
      </c>
    </row>
    <row r="5" spans="2:26" ht="3.75" customHeight="1"/>
    <row r="6" spans="2:26">
      <c r="B6" s="34" t="s">
        <v>287</v>
      </c>
      <c r="C6" s="130" t="s">
        <v>288</v>
      </c>
      <c r="D6" s="131"/>
      <c r="E6" s="131"/>
      <c r="F6" s="131"/>
      <c r="G6" s="131"/>
      <c r="H6" s="131"/>
      <c r="I6" s="131"/>
      <c r="J6" s="132"/>
      <c r="K6" s="77" t="s">
        <v>21</v>
      </c>
      <c r="L6" s="46" t="str">
        <f>IF(ISBLANK(K6),"û",IF(K6="-- Select Item --","ï","ü"))</f>
        <v>ï</v>
      </c>
    </row>
    <row r="7" spans="2:26" ht="15" customHeight="1">
      <c r="B7" s="35"/>
      <c r="C7" s="199" t="s">
        <v>52</v>
      </c>
      <c r="D7" s="213" t="s">
        <v>289</v>
      </c>
      <c r="E7" s="214"/>
      <c r="F7" s="214"/>
      <c r="G7" s="214"/>
      <c r="H7" s="214"/>
      <c r="I7" s="214"/>
      <c r="J7" s="214"/>
      <c r="K7" s="215"/>
    </row>
    <row r="8" spans="2:26">
      <c r="B8" s="36"/>
      <c r="C8" s="200"/>
      <c r="D8" s="242" t="s">
        <v>226</v>
      </c>
      <c r="E8" s="243"/>
      <c r="F8" s="113" t="s">
        <v>20</v>
      </c>
      <c r="G8" s="114"/>
      <c r="H8" s="114"/>
      <c r="I8" s="114"/>
      <c r="J8" s="114"/>
      <c r="K8" s="115"/>
      <c r="L8" s="46" t="str">
        <f>IF(K6="No Changes","ü",IF(K6="-- Select Item --","",IF(ISBLANK(F8),"û",IF(F8="Enter_Information_Here","ï","ü"))))</f>
        <v/>
      </c>
      <c r="Z8" s="54">
        <f>IF(K6="No Changes",IF(F8&lt;&gt;"Enter_Information_Here",IF(ISBLANK(F8),0,1),0),0)</f>
        <v>0</v>
      </c>
    </row>
    <row r="9" spans="2:26" ht="3.75" customHeight="1">
      <c r="C9" s="62"/>
      <c r="D9" s="62"/>
      <c r="E9" s="62"/>
      <c r="F9" s="62"/>
      <c r="G9" s="62"/>
      <c r="H9" s="62"/>
      <c r="I9" s="62"/>
      <c r="J9" s="62"/>
      <c r="K9" s="62"/>
    </row>
    <row r="10" spans="2:26">
      <c r="B10" s="34" t="s">
        <v>290</v>
      </c>
      <c r="C10" s="130" t="s">
        <v>291</v>
      </c>
      <c r="D10" s="131"/>
      <c r="E10" s="131"/>
      <c r="F10" s="131"/>
      <c r="G10" s="131"/>
      <c r="H10" s="131"/>
      <c r="I10" s="131"/>
      <c r="J10" s="132"/>
      <c r="K10" s="77" t="s">
        <v>21</v>
      </c>
      <c r="L10" s="46" t="str">
        <f>IF(ISBLANK(K10),"û",IF(K10="-- Select Item --","ï","ü"))</f>
        <v>ï</v>
      </c>
    </row>
    <row r="11" spans="2:26" ht="15" customHeight="1">
      <c r="B11" s="35"/>
      <c r="C11" s="199" t="s">
        <v>52</v>
      </c>
      <c r="D11" s="213" t="s">
        <v>292</v>
      </c>
      <c r="E11" s="214"/>
      <c r="F11" s="214"/>
      <c r="G11" s="214"/>
      <c r="H11" s="214"/>
      <c r="I11" s="214"/>
      <c r="J11" s="214"/>
      <c r="K11" s="215"/>
    </row>
    <row r="12" spans="2:26">
      <c r="B12" s="36"/>
      <c r="C12" s="200"/>
      <c r="D12" s="242" t="s">
        <v>226</v>
      </c>
      <c r="E12" s="243"/>
      <c r="F12" s="113" t="s">
        <v>20</v>
      </c>
      <c r="G12" s="114"/>
      <c r="H12" s="114"/>
      <c r="I12" s="114"/>
      <c r="J12" s="114"/>
      <c r="K12" s="115"/>
      <c r="L12" s="46" t="str">
        <f>IF(K10="No Changes","ü",IF(K10="-- Select Item --","",IF(ISBLANK(F12),"û",IF(F12="Enter_Information_Here","ï","ü"))))</f>
        <v/>
      </c>
      <c r="Z12" s="54">
        <f>IF(K10="No Changes",IF(F12&lt;&gt;"Enter_Information_Here",IF(ISBLANK(F12),0,1),0),0)</f>
        <v>0</v>
      </c>
    </row>
    <row r="13" spans="2:26" ht="3.75" customHeight="1">
      <c r="C13" s="62"/>
      <c r="D13" s="62"/>
      <c r="E13" s="62"/>
      <c r="F13" s="62"/>
      <c r="G13" s="62"/>
      <c r="H13" s="62"/>
      <c r="I13" s="62"/>
      <c r="J13" s="62"/>
      <c r="K13" s="62"/>
    </row>
    <row r="14" spans="2:26">
      <c r="B14" s="34" t="s">
        <v>293</v>
      </c>
      <c r="C14" s="130" t="s">
        <v>294</v>
      </c>
      <c r="D14" s="131"/>
      <c r="E14" s="131"/>
      <c r="F14" s="131"/>
      <c r="G14" s="131"/>
      <c r="H14" s="131"/>
      <c r="I14" s="131"/>
      <c r="J14" s="132"/>
      <c r="K14" s="77" t="s">
        <v>21</v>
      </c>
      <c r="L14" s="46" t="str">
        <f>IF(ISBLANK(K14),"û",IF(K14="-- Select Item --","ï","ü"))</f>
        <v>ï</v>
      </c>
    </row>
    <row r="15" spans="2:26" ht="15" customHeight="1">
      <c r="B15" s="35"/>
      <c r="C15" s="199" t="s">
        <v>52</v>
      </c>
      <c r="D15" s="213" t="s">
        <v>295</v>
      </c>
      <c r="E15" s="214"/>
      <c r="F15" s="214"/>
      <c r="G15" s="214"/>
      <c r="H15" s="214"/>
      <c r="I15" s="214"/>
      <c r="J15" s="214"/>
      <c r="K15" s="215"/>
    </row>
    <row r="16" spans="2:26">
      <c r="B16" s="36"/>
      <c r="C16" s="200"/>
      <c r="D16" s="242" t="s">
        <v>226</v>
      </c>
      <c r="E16" s="243"/>
      <c r="F16" s="113" t="s">
        <v>20</v>
      </c>
      <c r="G16" s="114"/>
      <c r="H16" s="114"/>
      <c r="I16" s="114"/>
      <c r="J16" s="114"/>
      <c r="K16" s="115"/>
      <c r="L16" s="46" t="str">
        <f>IF(K14="No Changes","ü",IF(K14="-- Select Item --","",IF(ISBLANK(F16),"û",IF(F16="Enter_Information_Here","ï","ü"))))</f>
        <v/>
      </c>
      <c r="Z16" s="54">
        <f>IF(K14="No Changes",IF(F16&lt;&gt;"Enter_Information_Here",IF(ISBLANK(F16),0,1),0),0)</f>
        <v>0</v>
      </c>
    </row>
    <row r="17" spans="2:26" ht="3.75" customHeight="1">
      <c r="C17" s="62"/>
      <c r="D17" s="62"/>
      <c r="E17" s="62"/>
      <c r="F17" s="62"/>
      <c r="G17" s="62"/>
      <c r="H17" s="62"/>
      <c r="I17" s="62"/>
      <c r="J17" s="62"/>
      <c r="K17" s="62"/>
    </row>
    <row r="18" spans="2:26">
      <c r="B18" s="34" t="s">
        <v>296</v>
      </c>
      <c r="C18" s="130" t="s">
        <v>297</v>
      </c>
      <c r="D18" s="131"/>
      <c r="E18" s="131"/>
      <c r="F18" s="131"/>
      <c r="G18" s="131"/>
      <c r="H18" s="131"/>
      <c r="I18" s="131"/>
      <c r="J18" s="132"/>
      <c r="K18" s="77" t="s">
        <v>21</v>
      </c>
      <c r="L18" s="46" t="str">
        <f>IF(ISBLANK(K18),"û",IF(K18="-- Select Item --","ï","ü"))</f>
        <v>ï</v>
      </c>
    </row>
    <row r="19" spans="2:26" ht="15" customHeight="1">
      <c r="B19" s="35"/>
      <c r="C19" s="199" t="s">
        <v>52</v>
      </c>
      <c r="D19" s="213" t="s">
        <v>401</v>
      </c>
      <c r="E19" s="214"/>
      <c r="F19" s="214"/>
      <c r="G19" s="214"/>
      <c r="H19" s="214"/>
      <c r="I19" s="214"/>
      <c r="J19" s="214"/>
      <c r="K19" s="215"/>
    </row>
    <row r="20" spans="2:26">
      <c r="B20" s="36"/>
      <c r="C20" s="200"/>
      <c r="D20" s="242" t="s">
        <v>226</v>
      </c>
      <c r="E20" s="243"/>
      <c r="F20" s="113" t="s">
        <v>20</v>
      </c>
      <c r="G20" s="114"/>
      <c r="H20" s="114"/>
      <c r="I20" s="114"/>
      <c r="J20" s="114"/>
      <c r="K20" s="115"/>
      <c r="L20" s="46" t="str">
        <f>IF(K18="No Changes","ü",IF(K18="-- Select Item --","",IF(ISBLANK(F20),"û",IF(F20="Enter_Information_Here","ï","ü"))))</f>
        <v/>
      </c>
      <c r="Z20" s="54">
        <f>IF(K18="No Changes",IF(F20&lt;&gt;"Enter_Information_Here",IF(ISBLANK(F20),0,1),0),0)</f>
        <v>0</v>
      </c>
    </row>
    <row r="21" spans="2:26" ht="3.75" customHeight="1">
      <c r="C21" s="62"/>
      <c r="D21" s="62"/>
      <c r="E21" s="62"/>
      <c r="F21" s="62"/>
      <c r="G21" s="62"/>
      <c r="H21" s="62"/>
      <c r="I21" s="62"/>
      <c r="J21" s="62"/>
      <c r="K21" s="62"/>
    </row>
    <row r="22" spans="2:26">
      <c r="B22" s="34" t="s">
        <v>298</v>
      </c>
      <c r="C22" s="130" t="s">
        <v>322</v>
      </c>
      <c r="D22" s="131"/>
      <c r="E22" s="131"/>
      <c r="F22" s="131"/>
      <c r="G22" s="131"/>
      <c r="H22" s="131"/>
      <c r="I22" s="131"/>
      <c r="J22" s="132"/>
      <c r="K22" s="77" t="s">
        <v>21</v>
      </c>
      <c r="L22" s="46" t="str">
        <f>IF(ISBLANK(K22),"û",IF(K22="-- Select Item --","ï","ü"))</f>
        <v>ï</v>
      </c>
    </row>
    <row r="23" spans="2:26" ht="15" customHeight="1">
      <c r="B23" s="35"/>
      <c r="C23" s="199" t="s">
        <v>52</v>
      </c>
      <c r="D23" s="213" t="s">
        <v>299</v>
      </c>
      <c r="E23" s="214"/>
      <c r="F23" s="214"/>
      <c r="G23" s="214"/>
      <c r="H23" s="214"/>
      <c r="I23" s="214"/>
      <c r="J23" s="214"/>
      <c r="K23" s="215"/>
    </row>
    <row r="24" spans="2:26">
      <c r="B24" s="36"/>
      <c r="C24" s="200"/>
      <c r="D24" s="242" t="s">
        <v>226</v>
      </c>
      <c r="E24" s="243"/>
      <c r="F24" s="113" t="s">
        <v>20</v>
      </c>
      <c r="G24" s="114"/>
      <c r="H24" s="114"/>
      <c r="I24" s="114"/>
      <c r="J24" s="114"/>
      <c r="K24" s="115"/>
      <c r="L24" s="46" t="str">
        <f>IF(K22="No","ü",IF(K22="-- Select Item --","",IF(ISBLANK(F24),"û",IF(F24="Enter_Information_Here","ï","ü"))))</f>
        <v/>
      </c>
      <c r="Z24" s="54">
        <f>IF(K22="No",IF(F24&lt;&gt;"Enter_Information_Here",IF(ISBLANK(F24),0,1),0),0)</f>
        <v>0</v>
      </c>
    </row>
    <row r="26" spans="2:26" ht="22.5" customHeight="1">
      <c r="C26" s="246" t="s">
        <v>407</v>
      </c>
      <c r="D26" s="247"/>
      <c r="E26" s="247"/>
      <c r="F26" s="247"/>
      <c r="G26" s="247"/>
      <c r="H26" s="247"/>
      <c r="I26" s="247"/>
      <c r="J26" s="247"/>
      <c r="K26" s="248"/>
    </row>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spans="11:11" hidden="1"/>
    <row r="1330" spans="11:11" hidden="1"/>
    <row r="1331" spans="11:11" hidden="1"/>
    <row r="1332" spans="11:11" hidden="1"/>
    <row r="1333" spans="11:11" hidden="1"/>
    <row r="1334" spans="11:11" hidden="1"/>
    <row r="1335" spans="11:11" hidden="1"/>
    <row r="1336" spans="11:11" hidden="1"/>
    <row r="1337" spans="11:11" hidden="1"/>
    <row r="1338" spans="11:11" hidden="1"/>
    <row r="1339" spans="11:11" hidden="1"/>
    <row r="1340" spans="11:11" hidden="1">
      <c r="K1340" s="14">
        <v>1</v>
      </c>
    </row>
    <row r="1341" spans="11:11" hidden="1"/>
    <row r="1342" spans="11:11" hidden="1"/>
    <row r="1343" spans="11:11" hidden="1"/>
    <row r="1344" spans="11:11"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sheetData>
  <mergeCells count="28">
    <mergeCell ref="C26:K26"/>
    <mergeCell ref="C4:J4"/>
    <mergeCell ref="B2:K2"/>
    <mergeCell ref="C15:C16"/>
    <mergeCell ref="D15:K15"/>
    <mergeCell ref="D16:E16"/>
    <mergeCell ref="F16:K16"/>
    <mergeCell ref="C6:J6"/>
    <mergeCell ref="C7:C8"/>
    <mergeCell ref="D7:K7"/>
    <mergeCell ref="D8:E8"/>
    <mergeCell ref="F8:K8"/>
    <mergeCell ref="C10:J10"/>
    <mergeCell ref="C11:C12"/>
    <mergeCell ref="D11:K11"/>
    <mergeCell ref="D12:E12"/>
    <mergeCell ref="F12:K12"/>
    <mergeCell ref="C14:J14"/>
    <mergeCell ref="C23:C24"/>
    <mergeCell ref="D23:K23"/>
    <mergeCell ref="D24:E24"/>
    <mergeCell ref="F24:K24"/>
    <mergeCell ref="C18:J18"/>
    <mergeCell ref="C19:C20"/>
    <mergeCell ref="D19:K19"/>
    <mergeCell ref="D20:E20"/>
    <mergeCell ref="F20:K20"/>
    <mergeCell ref="C22:J22"/>
  </mergeCells>
  <conditionalFormatting sqref="K1340">
    <cfRule type="dataBar" priority="90">
      <dataBar>
        <cfvo type="min"/>
        <cfvo type="max"/>
        <color rgb="FF63C384"/>
      </dataBar>
      <extLst>
        <ext xmlns:x14="http://schemas.microsoft.com/office/spreadsheetml/2009/9/main" uri="{B025F937-C7B1-47D3-B67F-A62EFF666E3E}">
          <x14:id>{2D28149F-D71E-4FD4-8ABB-ABCA8E8F6951}</x14:id>
        </ext>
      </extLst>
    </cfRule>
  </conditionalFormatting>
  <conditionalFormatting sqref="L1:L1048576">
    <cfRule type="cellIs" dxfId="45" priority="86" operator="equal">
      <formula>"ü"</formula>
    </cfRule>
    <cfRule type="cellIs" dxfId="44" priority="87" operator="equal">
      <formula>"ï"</formula>
    </cfRule>
    <cfRule type="cellIs" dxfId="43" priority="88" operator="equal">
      <formula>"û"</formula>
    </cfRule>
  </conditionalFormatting>
  <conditionalFormatting sqref="K1:K3 K5 K25 K27:K1048576">
    <cfRule type="cellIs" dxfId="42" priority="85" operator="equal">
      <formula>"Not Provided"</formula>
    </cfRule>
    <cfRule type="cellIs" dxfId="41" priority="89" operator="equal">
      <formula>"Provided"</formula>
    </cfRule>
  </conditionalFormatting>
  <conditionalFormatting sqref="K4 K1340">
    <cfRule type="dataBar" priority="46">
      <dataBar>
        <cfvo type="min"/>
        <cfvo type="max"/>
        <color rgb="FF63C384"/>
      </dataBar>
      <extLst>
        <ext xmlns:x14="http://schemas.microsoft.com/office/spreadsheetml/2009/9/main" uri="{B025F937-C7B1-47D3-B67F-A62EFF666E3E}">
          <x14:id>{0DFD769F-4908-489D-AFEA-B0769D6A4799}</x14:id>
        </ext>
      </extLst>
    </cfRule>
  </conditionalFormatting>
  <conditionalFormatting sqref="K9">
    <cfRule type="cellIs" dxfId="40" priority="44" operator="equal">
      <formula>"Not Provided"</formula>
    </cfRule>
    <cfRule type="cellIs" dxfId="39" priority="45" operator="equal">
      <formula>"Provided"</formula>
    </cfRule>
  </conditionalFormatting>
  <conditionalFormatting sqref="K7">
    <cfRule type="cellIs" dxfId="38" priority="42" operator="equal">
      <formula>"Not Provided"</formula>
    </cfRule>
    <cfRule type="cellIs" dxfId="37" priority="43" operator="equal">
      <formula>"Provided"</formula>
    </cfRule>
  </conditionalFormatting>
  <conditionalFormatting sqref="K8">
    <cfRule type="cellIs" dxfId="36" priority="40" operator="equal">
      <formula>"Not Provided"</formula>
    </cfRule>
    <cfRule type="cellIs" dxfId="35" priority="41" operator="equal">
      <formula>"Provided"</formula>
    </cfRule>
  </conditionalFormatting>
  <conditionalFormatting sqref="K11">
    <cfRule type="cellIs" dxfId="34" priority="38" operator="equal">
      <formula>"Not Provided"</formula>
    </cfRule>
    <cfRule type="cellIs" dxfId="33" priority="39" operator="equal">
      <formula>"Provided"</formula>
    </cfRule>
  </conditionalFormatting>
  <conditionalFormatting sqref="K12">
    <cfRule type="cellIs" dxfId="32" priority="36" operator="equal">
      <formula>"Not Provided"</formula>
    </cfRule>
    <cfRule type="cellIs" dxfId="31" priority="37" operator="equal">
      <formula>"Provided"</formula>
    </cfRule>
  </conditionalFormatting>
  <conditionalFormatting sqref="K13">
    <cfRule type="cellIs" dxfId="30" priority="34" operator="equal">
      <formula>"Not Provided"</formula>
    </cfRule>
    <cfRule type="cellIs" dxfId="29" priority="35" operator="equal">
      <formula>"Provided"</formula>
    </cfRule>
  </conditionalFormatting>
  <conditionalFormatting sqref="K15">
    <cfRule type="cellIs" dxfId="28" priority="32" operator="equal">
      <formula>"Not Provided"</formula>
    </cfRule>
    <cfRule type="cellIs" dxfId="27" priority="33" operator="equal">
      <formula>"Provided"</formula>
    </cfRule>
  </conditionalFormatting>
  <conditionalFormatting sqref="K16">
    <cfRule type="cellIs" dxfId="26" priority="30" operator="equal">
      <formula>"Not Provided"</formula>
    </cfRule>
    <cfRule type="cellIs" dxfId="25" priority="31" operator="equal">
      <formula>"Provided"</formula>
    </cfRule>
  </conditionalFormatting>
  <conditionalFormatting sqref="K17">
    <cfRule type="cellIs" dxfId="24" priority="28" operator="equal">
      <formula>"Not Provided"</formula>
    </cfRule>
    <cfRule type="cellIs" dxfId="23" priority="29" operator="equal">
      <formula>"Provided"</formula>
    </cfRule>
  </conditionalFormatting>
  <conditionalFormatting sqref="K19">
    <cfRule type="cellIs" dxfId="22" priority="26" operator="equal">
      <formula>"Not Provided"</formula>
    </cfRule>
    <cfRule type="cellIs" dxfId="21" priority="27" operator="equal">
      <formula>"Provided"</formula>
    </cfRule>
  </conditionalFormatting>
  <conditionalFormatting sqref="K20">
    <cfRule type="cellIs" dxfId="20" priority="24" operator="equal">
      <formula>"Not Provided"</formula>
    </cfRule>
    <cfRule type="cellIs" dxfId="19" priority="25" operator="equal">
      <formula>"Provided"</formula>
    </cfRule>
  </conditionalFormatting>
  <conditionalFormatting sqref="K21">
    <cfRule type="cellIs" dxfId="18" priority="22" operator="equal">
      <formula>"Not Provided"</formula>
    </cfRule>
    <cfRule type="cellIs" dxfId="17" priority="23" operator="equal">
      <formula>"Provided"</formula>
    </cfRule>
  </conditionalFormatting>
  <conditionalFormatting sqref="K23">
    <cfRule type="cellIs" dxfId="16" priority="20" operator="equal">
      <formula>"Not Provided"</formula>
    </cfRule>
    <cfRule type="cellIs" dxfId="15" priority="21" operator="equal">
      <formula>"Provided"</formula>
    </cfRule>
  </conditionalFormatting>
  <conditionalFormatting sqref="K24">
    <cfRule type="cellIs" dxfId="14" priority="18" operator="equal">
      <formula>"Not Provided"</formula>
    </cfRule>
    <cfRule type="cellIs" dxfId="13" priority="19" operator="equal">
      <formula>"Provided"</formula>
    </cfRule>
  </conditionalFormatting>
  <conditionalFormatting sqref="K6">
    <cfRule type="cellIs" dxfId="12" priority="16" operator="equal">
      <formula>"Not Provided"</formula>
    </cfRule>
    <cfRule type="cellIs" dxfId="11" priority="17" operator="equal">
      <formula>"Provided"</formula>
    </cfRule>
  </conditionalFormatting>
  <conditionalFormatting sqref="K18">
    <cfRule type="cellIs" dxfId="10" priority="14" operator="equal">
      <formula>"Not Provided"</formula>
    </cfRule>
    <cfRule type="cellIs" dxfId="9" priority="15" operator="equal">
      <formula>"Provided"</formula>
    </cfRule>
  </conditionalFormatting>
  <conditionalFormatting sqref="K14">
    <cfRule type="cellIs" dxfId="8" priority="12" operator="equal">
      <formula>"Not Provided"</formula>
    </cfRule>
    <cfRule type="cellIs" dxfId="7" priority="13" operator="equal">
      <formula>"Provided"</formula>
    </cfRule>
  </conditionalFormatting>
  <conditionalFormatting sqref="K10">
    <cfRule type="cellIs" dxfId="6" priority="10" operator="equal">
      <formula>"Not Provided"</formula>
    </cfRule>
    <cfRule type="cellIs" dxfId="5" priority="11" operator="equal">
      <formula>"Provided"</formula>
    </cfRule>
  </conditionalFormatting>
  <conditionalFormatting sqref="K22">
    <cfRule type="cellIs" dxfId="4" priority="8" operator="equal">
      <formula>"Not Provided"</formula>
    </cfRule>
    <cfRule type="cellIs" dxfId="3" priority="9" operator="equal">
      <formula>"Provided"</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28149F-D71E-4FD4-8ABB-ABCA8E8F6951}">
            <x14:dataBar minLength="0" maxLength="100" gradient="0">
              <x14:cfvo type="autoMin"/>
              <x14:cfvo type="autoMax"/>
              <x14:negativeFillColor rgb="FFFF0000"/>
              <x14:axisColor rgb="FF000000"/>
            </x14:dataBar>
          </x14:cfRule>
          <xm:sqref>K1340</xm:sqref>
        </x14:conditionalFormatting>
        <x14:conditionalFormatting xmlns:xm="http://schemas.microsoft.com/office/excel/2006/main">
          <x14:cfRule type="dataBar" id="{0DFD769F-4908-489D-AFEA-B0769D6A4799}">
            <x14:dataBar minLength="0" maxLength="100" gradient="0">
              <x14:cfvo type="autoMin"/>
              <x14:cfvo type="autoMax"/>
              <x14:negativeFillColor rgb="FFFF0000"/>
              <x14:axisColor rgb="FF000000"/>
            </x14:dataBar>
          </x14:cfRule>
          <xm:sqref>K4 K1340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DataFeeds!$F$2:$F$4</xm:f>
          </x14:formula1>
          <xm:sqref>K22</xm:sqref>
        </x14:dataValidation>
        <x14:dataValidation type="list" allowBlank="1" showInputMessage="1" showErrorMessage="1">
          <x14:formula1>
            <xm:f>DataFeeds!$Q$2:$Q$6</xm:f>
          </x14:formula1>
          <xm:sqref>K14 K10</xm:sqref>
        </x14:dataValidation>
        <x14:dataValidation type="list" allowBlank="1" showInputMessage="1" showErrorMessage="1">
          <x14:formula1>
            <xm:f>DataFeeds!$Q$2:$Q$5</xm:f>
          </x14:formula1>
          <xm:sqref>K6 K18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C1:M1432"/>
  <sheetViews>
    <sheetView workbookViewId="0">
      <selection activeCell="E19" sqref="E19:K19"/>
    </sheetView>
  </sheetViews>
  <sheetFormatPr defaultRowHeight="17.25"/>
  <cols>
    <col min="1" max="1" width="3.5703125" style="1" customWidth="1"/>
    <col min="2" max="2" width="4.28515625" style="1" customWidth="1"/>
    <col min="3" max="11" width="15" style="1" customWidth="1"/>
    <col min="12" max="12" width="5.7109375" style="15" customWidth="1"/>
    <col min="13" max="13" width="9.140625" style="7"/>
    <col min="14" max="16384" width="9.140625" style="1"/>
  </cols>
  <sheetData>
    <row r="1" spans="3:13" ht="7.5" customHeight="1"/>
    <row r="2" spans="3:13" ht="37.5" customHeight="1">
      <c r="C2" s="21"/>
      <c r="D2" s="21"/>
      <c r="E2" s="202" t="s">
        <v>40</v>
      </c>
      <c r="F2" s="255"/>
      <c r="G2" s="255"/>
      <c r="H2" s="255"/>
      <c r="I2" s="255"/>
      <c r="J2" s="255"/>
      <c r="K2" s="255"/>
      <c r="L2" s="1"/>
      <c r="M2" s="1"/>
    </row>
    <row r="3" spans="3:13" ht="3.75" customHeight="1"/>
    <row r="4" spans="3:13">
      <c r="C4" s="256" t="s">
        <v>37</v>
      </c>
      <c r="D4" s="256"/>
      <c r="E4" s="256"/>
      <c r="F4" s="256"/>
      <c r="G4" s="256"/>
      <c r="H4" s="256"/>
      <c r="I4" s="256"/>
      <c r="J4" s="256"/>
      <c r="K4" s="13">
        <f>SUM(COUNTA(E6:K11)-COUNTIF(E6:K11,"-- Select Item --")-COUNTIF(E6:K11,"Enter_Information_Here"))/3</f>
        <v>0</v>
      </c>
      <c r="L4" s="16"/>
      <c r="M4" s="8"/>
    </row>
    <row r="5" spans="3:13" ht="3.75" customHeight="1">
      <c r="C5" s="186"/>
      <c r="D5" s="186"/>
      <c r="E5" s="186"/>
      <c r="F5" s="186"/>
      <c r="G5" s="186"/>
      <c r="H5" s="186"/>
      <c r="I5" s="186"/>
      <c r="J5" s="186"/>
      <c r="K5" s="186"/>
    </row>
    <row r="6" spans="3:13" s="2" customFormat="1">
      <c r="C6" s="188" t="s">
        <v>33</v>
      </c>
      <c r="D6" s="189"/>
      <c r="E6" s="184" t="s">
        <v>20</v>
      </c>
      <c r="F6" s="185"/>
      <c r="G6" s="185"/>
      <c r="H6" s="185"/>
      <c r="I6" s="185"/>
      <c r="J6" s="185"/>
      <c r="K6" s="185"/>
      <c r="L6" s="17" t="str">
        <f t="shared" ref="L6:L11" si="0">IF(ISBLANK(E6),"û",IF(E6="Enter_Information_Here","ï","ü"))</f>
        <v>ï</v>
      </c>
      <c r="M6" s="9"/>
    </row>
    <row r="7" spans="3:13" s="2" customFormat="1">
      <c r="C7" s="173" t="s">
        <v>34</v>
      </c>
      <c r="D7" s="174"/>
      <c r="E7" s="184" t="s">
        <v>20</v>
      </c>
      <c r="F7" s="185"/>
      <c r="G7" s="185"/>
      <c r="H7" s="185"/>
      <c r="I7" s="185"/>
      <c r="J7" s="185"/>
      <c r="K7" s="185"/>
      <c r="L7" s="17" t="str">
        <f t="shared" si="0"/>
        <v>ï</v>
      </c>
      <c r="M7" s="9"/>
    </row>
    <row r="8" spans="3:13" s="2" customFormat="1">
      <c r="C8" s="173" t="s">
        <v>35</v>
      </c>
      <c r="D8" s="174"/>
      <c r="E8" s="184" t="s">
        <v>20</v>
      </c>
      <c r="F8" s="185"/>
      <c r="G8" s="185"/>
      <c r="H8" s="185"/>
      <c r="I8" s="185"/>
      <c r="J8" s="185"/>
      <c r="K8" s="185"/>
      <c r="L8" s="17" t="str">
        <f t="shared" si="0"/>
        <v>ï</v>
      </c>
      <c r="M8" s="9"/>
    </row>
    <row r="9" spans="3:13" s="2" customFormat="1">
      <c r="C9" s="251" t="s">
        <v>36</v>
      </c>
      <c r="D9" s="252"/>
      <c r="E9" s="253" t="s">
        <v>20</v>
      </c>
      <c r="F9" s="254"/>
      <c r="G9" s="254"/>
      <c r="H9" s="254"/>
      <c r="I9" s="254"/>
      <c r="J9" s="254"/>
      <c r="K9" s="254"/>
      <c r="L9" s="17" t="str">
        <f t="shared" si="0"/>
        <v>ï</v>
      </c>
      <c r="M9" s="9"/>
    </row>
    <row r="10" spans="3:13" s="2" customFormat="1">
      <c r="C10" s="251" t="s">
        <v>36</v>
      </c>
      <c r="D10" s="252"/>
      <c r="E10" s="253" t="s">
        <v>20</v>
      </c>
      <c r="F10" s="254"/>
      <c r="G10" s="254"/>
      <c r="H10" s="254"/>
      <c r="I10" s="254"/>
      <c r="J10" s="254"/>
      <c r="K10" s="254"/>
      <c r="L10" s="17" t="str">
        <f t="shared" si="0"/>
        <v>ï</v>
      </c>
      <c r="M10" s="9"/>
    </row>
    <row r="11" spans="3:13" s="2" customFormat="1">
      <c r="C11" s="251" t="s">
        <v>36</v>
      </c>
      <c r="D11" s="252"/>
      <c r="E11" s="253" t="s">
        <v>20</v>
      </c>
      <c r="F11" s="254"/>
      <c r="G11" s="254"/>
      <c r="H11" s="254"/>
      <c r="I11" s="254"/>
      <c r="J11" s="254"/>
      <c r="K11" s="254"/>
      <c r="L11" s="17" t="str">
        <f t="shared" si="0"/>
        <v>ï</v>
      </c>
      <c r="M11" s="9"/>
    </row>
    <row r="12" spans="3:13" ht="3.75" customHeight="1"/>
    <row r="13" spans="3:13">
      <c r="C13" s="170" t="s">
        <v>108</v>
      </c>
      <c r="D13" s="140"/>
      <c r="E13" s="140"/>
      <c r="F13" s="140"/>
      <c r="G13" s="140"/>
      <c r="H13" s="140"/>
      <c r="I13" s="140"/>
      <c r="J13" s="140"/>
      <c r="K13" s="141"/>
      <c r="L13" s="22"/>
    </row>
    <row r="14" spans="3:13" ht="3.75" customHeight="1"/>
    <row r="15" spans="3:13">
      <c r="C15" s="256" t="s">
        <v>107</v>
      </c>
      <c r="D15" s="256"/>
      <c r="E15" s="256"/>
      <c r="F15" s="256"/>
      <c r="G15" s="256"/>
      <c r="H15" s="256"/>
      <c r="I15" s="256"/>
      <c r="J15" s="256"/>
      <c r="K15" s="13"/>
      <c r="L15" s="16"/>
      <c r="M15" s="8"/>
    </row>
    <row r="16" spans="3:13" ht="3.75" customHeight="1">
      <c r="C16" s="186"/>
      <c r="D16" s="186"/>
      <c r="E16" s="186"/>
      <c r="F16" s="186"/>
      <c r="G16" s="186"/>
      <c r="H16" s="186"/>
      <c r="I16" s="186"/>
      <c r="J16" s="186"/>
      <c r="K16" s="186"/>
    </row>
    <row r="17" spans="3:13" s="2" customFormat="1">
      <c r="C17" s="188" t="s">
        <v>105</v>
      </c>
      <c r="D17" s="189"/>
      <c r="E17" s="184" t="s">
        <v>452</v>
      </c>
      <c r="F17" s="185"/>
      <c r="G17" s="185"/>
      <c r="H17" s="185"/>
      <c r="I17" s="185"/>
      <c r="J17" s="185"/>
      <c r="K17" s="185"/>
      <c r="L17" s="17" t="str">
        <f>IF(ISBLANK(E17),"û",IF(E17="Enter_Information_Here","ï","ü"))</f>
        <v>ü</v>
      </c>
      <c r="M17" s="9"/>
    </row>
    <row r="18" spans="3:13" s="2" customFormat="1">
      <c r="C18" s="173" t="s">
        <v>130</v>
      </c>
      <c r="D18" s="174"/>
      <c r="E18" s="184" t="s">
        <v>131</v>
      </c>
      <c r="F18" s="185"/>
      <c r="G18" s="185"/>
      <c r="H18" s="185"/>
      <c r="I18" s="185"/>
      <c r="J18" s="185"/>
      <c r="K18" s="185"/>
      <c r="L18" s="17" t="str">
        <f>IF(ISBLANK(E18),"û",IF(E18="Enter_Information_Here","ï","ü"))</f>
        <v>ü</v>
      </c>
      <c r="M18" s="9"/>
    </row>
    <row r="19" spans="3:13" s="2" customFormat="1">
      <c r="C19" s="173" t="s">
        <v>106</v>
      </c>
      <c r="D19" s="174"/>
      <c r="E19" s="184">
        <v>1001</v>
      </c>
      <c r="F19" s="185"/>
      <c r="G19" s="185"/>
      <c r="H19" s="185"/>
      <c r="I19" s="185"/>
      <c r="J19" s="185"/>
      <c r="K19" s="185"/>
      <c r="L19" s="17" t="str">
        <f>IF(ISBLANK(E19),"û",IF(E19="Enter_Information_Here","ï","ü"))</f>
        <v>ü</v>
      </c>
      <c r="M19" s="9"/>
    </row>
    <row r="20" spans="3:13" ht="3.75" customHeight="1"/>
    <row r="21" spans="3:13">
      <c r="C21" s="257" t="s">
        <v>109</v>
      </c>
      <c r="D21" s="258"/>
      <c r="E21" s="258"/>
      <c r="F21" s="258"/>
      <c r="G21" s="258"/>
      <c r="H21" s="258"/>
      <c r="I21" s="258"/>
      <c r="J21" s="258"/>
      <c r="K21" s="259"/>
      <c r="L21" s="22"/>
    </row>
    <row r="1432" spans="11:11">
      <c r="K1432" s="14">
        <v>1</v>
      </c>
    </row>
  </sheetData>
  <mergeCells count="25">
    <mergeCell ref="C21:K21"/>
    <mergeCell ref="C18:D18"/>
    <mergeCell ref="E18:K18"/>
    <mergeCell ref="E19:K19"/>
    <mergeCell ref="C15:J15"/>
    <mergeCell ref="C16:K16"/>
    <mergeCell ref="C17:D17"/>
    <mergeCell ref="E17:K17"/>
    <mergeCell ref="C19:D19"/>
    <mergeCell ref="E2:K2"/>
    <mergeCell ref="C4:J4"/>
    <mergeCell ref="C5:K5"/>
    <mergeCell ref="C9:D9"/>
    <mergeCell ref="E9:K9"/>
    <mergeCell ref="C6:D6"/>
    <mergeCell ref="E6:K6"/>
    <mergeCell ref="C7:D7"/>
    <mergeCell ref="E7:K7"/>
    <mergeCell ref="C8:D8"/>
    <mergeCell ref="E8:K8"/>
    <mergeCell ref="C13:K13"/>
    <mergeCell ref="C10:D10"/>
    <mergeCell ref="E10:K10"/>
    <mergeCell ref="C11:D11"/>
    <mergeCell ref="E11:K11"/>
  </mergeCells>
  <conditionalFormatting sqref="L1 L3:L12 L22:L1048576 L14:L20">
    <cfRule type="cellIs" dxfId="2" priority="79" operator="equal">
      <formula>"ü"</formula>
    </cfRule>
    <cfRule type="cellIs" dxfId="1" priority="80" operator="equal">
      <formula>"ï"</formula>
    </cfRule>
    <cfRule type="cellIs" dxfId="0" priority="81" operator="equal">
      <formula>"û"</formula>
    </cfRule>
  </conditionalFormatting>
  <conditionalFormatting sqref="K1432 K4">
    <cfRule type="dataBar" priority="83">
      <dataBar>
        <cfvo type="min"/>
        <cfvo type="max"/>
        <color rgb="FF63C384"/>
      </dataBar>
      <extLst>
        <ext xmlns:x14="http://schemas.microsoft.com/office/spreadsheetml/2009/9/main" uri="{B025F937-C7B1-47D3-B67F-A62EFF666E3E}">
          <x14:id>{CE1AC414-2E07-404D-8764-0B1553AE5477}</x14:id>
        </ext>
      </extLst>
    </cfRule>
  </conditionalFormatting>
  <conditionalFormatting sqref="K15">
    <cfRule type="dataBar" priority="4">
      <dataBar>
        <cfvo type="min"/>
        <cfvo type="max"/>
        <color rgb="FF63C384"/>
      </dataBar>
      <extLst>
        <ext xmlns:x14="http://schemas.microsoft.com/office/spreadsheetml/2009/9/main" uri="{B025F937-C7B1-47D3-B67F-A62EFF666E3E}">
          <x14:id>{E11090B8-87EA-4B1B-8785-7114F4FF1DEA}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E1AC414-2E07-404D-8764-0B1553AE5477}">
            <x14:dataBar minLength="0" maxLength="100" gradient="0">
              <x14:cfvo type="autoMin"/>
              <x14:cfvo type="autoMax"/>
              <x14:negativeFillColor rgb="FFFF0000"/>
              <x14:axisColor rgb="FF000000"/>
            </x14:dataBar>
          </x14:cfRule>
          <xm:sqref>K1432 K4</xm:sqref>
        </x14:conditionalFormatting>
        <x14:conditionalFormatting xmlns:xm="http://schemas.microsoft.com/office/excel/2006/main">
          <x14:cfRule type="dataBar" id="{E11090B8-87EA-4B1B-8785-7114F4FF1DEA}">
            <x14:dataBar minLength="0" maxLength="100" gradient="0">
              <x14:cfvo type="autoMin"/>
              <x14:cfvo type="autoMax"/>
              <x14:negativeFillColor rgb="FFFF0000"/>
              <x14:axisColor rgb="FF000000"/>
            </x14:dataBar>
          </x14:cfRule>
          <xm:sqref>K15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270"/>
  <sheetViews>
    <sheetView workbookViewId="0">
      <selection activeCell="L12" sqref="L12"/>
    </sheetView>
  </sheetViews>
  <sheetFormatPr defaultRowHeight="11.25"/>
  <cols>
    <col min="1" max="1" width="4.7109375" style="3" bestFit="1" customWidth="1"/>
    <col min="2" max="2" width="10.85546875" style="3" bestFit="1" customWidth="1"/>
    <col min="3" max="3" width="4.7109375" style="4" bestFit="1" customWidth="1"/>
    <col min="4" max="4" width="14.5703125" style="3" bestFit="1" customWidth="1"/>
    <col min="5" max="5" width="4.7109375" style="4" bestFit="1" customWidth="1"/>
    <col min="6" max="6" width="10.85546875" style="4" bestFit="1" customWidth="1"/>
    <col min="7" max="7" width="1.85546875" style="4" bestFit="1" customWidth="1"/>
    <col min="8" max="8" width="10.85546875" style="4" bestFit="1" customWidth="1"/>
    <col min="9" max="9" width="4.7109375" style="4" bestFit="1" customWidth="1"/>
    <col min="10" max="10" width="20.85546875" style="4" bestFit="1" customWidth="1"/>
    <col min="11" max="11" width="9.140625" style="4"/>
    <col min="12" max="12" width="15.7109375" style="4" bestFit="1" customWidth="1"/>
    <col min="13" max="13" width="4.7109375" style="4" bestFit="1" customWidth="1"/>
    <col min="14" max="14" width="10.85546875" style="4" bestFit="1" customWidth="1"/>
    <col min="15" max="15" width="9.140625" style="4"/>
    <col min="16" max="16" width="10.42578125" style="4" customWidth="1"/>
    <col min="17" max="17" width="11" style="4" bestFit="1" customWidth="1"/>
    <col min="18" max="18" width="18.5703125" style="4" bestFit="1" customWidth="1"/>
    <col min="19" max="19" width="8.42578125" style="3" bestFit="1" customWidth="1"/>
    <col min="20" max="20" width="12.7109375" style="64" bestFit="1" customWidth="1"/>
    <col min="21" max="21" width="10.85546875" style="4" bestFit="1" customWidth="1"/>
    <col min="22" max="16384" width="9.140625" style="4"/>
  </cols>
  <sheetData>
    <row r="1" spans="1:21">
      <c r="A1" s="6" t="s">
        <v>12</v>
      </c>
      <c r="B1" s="6" t="s">
        <v>11</v>
      </c>
      <c r="C1" s="6" t="s">
        <v>12</v>
      </c>
      <c r="D1" s="6" t="s">
        <v>13</v>
      </c>
      <c r="E1" s="6" t="s">
        <v>12</v>
      </c>
      <c r="F1" s="6" t="s">
        <v>19</v>
      </c>
      <c r="H1" s="6" t="s">
        <v>19</v>
      </c>
      <c r="I1" s="6" t="s">
        <v>12</v>
      </c>
      <c r="J1" s="6" t="s">
        <v>152</v>
      </c>
      <c r="K1" s="6" t="s">
        <v>12</v>
      </c>
      <c r="L1" s="32" t="s">
        <v>171</v>
      </c>
      <c r="M1" s="6" t="s">
        <v>12</v>
      </c>
      <c r="N1" s="6" t="s">
        <v>223</v>
      </c>
      <c r="O1" s="6" t="s">
        <v>12</v>
      </c>
      <c r="P1" s="6" t="s">
        <v>264</v>
      </c>
      <c r="Q1" s="6" t="s">
        <v>278</v>
      </c>
      <c r="R1" s="6" t="s">
        <v>310</v>
      </c>
      <c r="S1" s="6" t="s">
        <v>327</v>
      </c>
      <c r="T1" s="32" t="s">
        <v>324</v>
      </c>
      <c r="U1" s="6" t="s">
        <v>345</v>
      </c>
    </row>
    <row r="2" spans="1:21">
      <c r="A2" s="3">
        <v>1</v>
      </c>
      <c r="B2" s="12" t="s">
        <v>21</v>
      </c>
      <c r="C2" s="3">
        <v>1</v>
      </c>
      <c r="D2" s="12" t="s">
        <v>21</v>
      </c>
      <c r="E2" s="3">
        <v>1</v>
      </c>
      <c r="F2" s="12" t="s">
        <v>21</v>
      </c>
      <c r="G2" s="3">
        <v>1</v>
      </c>
      <c r="H2" s="12" t="s">
        <v>21</v>
      </c>
      <c r="I2" s="3">
        <v>1</v>
      </c>
      <c r="J2" s="12" t="s">
        <v>21</v>
      </c>
      <c r="K2" s="3">
        <v>1</v>
      </c>
      <c r="L2" s="31" t="s">
        <v>21</v>
      </c>
      <c r="M2" s="3">
        <v>1</v>
      </c>
      <c r="N2" s="12" t="s">
        <v>21</v>
      </c>
      <c r="O2" s="3">
        <v>1</v>
      </c>
      <c r="P2" s="12" t="s">
        <v>21</v>
      </c>
      <c r="Q2" s="12" t="s">
        <v>21</v>
      </c>
      <c r="R2" s="12" t="s">
        <v>375</v>
      </c>
      <c r="S2" s="12" t="s">
        <v>347</v>
      </c>
      <c r="T2" s="31" t="s">
        <v>346</v>
      </c>
      <c r="U2" s="12" t="s">
        <v>346</v>
      </c>
    </row>
    <row r="3" spans="1:21">
      <c r="A3" s="3">
        <v>2</v>
      </c>
      <c r="B3" s="5">
        <v>41821</v>
      </c>
      <c r="C3" s="3">
        <v>2</v>
      </c>
      <c r="D3" s="3" t="s">
        <v>14</v>
      </c>
      <c r="E3" s="3">
        <v>2</v>
      </c>
      <c r="F3" s="3" t="s">
        <v>18</v>
      </c>
      <c r="G3" s="3">
        <v>2</v>
      </c>
      <c r="H3" s="3" t="s">
        <v>53</v>
      </c>
      <c r="I3" s="3">
        <v>2</v>
      </c>
      <c r="J3" s="4" t="s">
        <v>153</v>
      </c>
      <c r="K3" s="3">
        <v>2</v>
      </c>
      <c r="L3" s="39" t="s">
        <v>181</v>
      </c>
      <c r="M3" s="3">
        <v>2</v>
      </c>
      <c r="N3" s="4" t="s">
        <v>229</v>
      </c>
      <c r="O3" s="3">
        <v>2</v>
      </c>
      <c r="P3" s="4" t="s">
        <v>265</v>
      </c>
      <c r="Q3" s="4" t="s">
        <v>281</v>
      </c>
      <c r="R3" s="4" t="s">
        <v>423</v>
      </c>
      <c r="S3" s="3">
        <v>1</v>
      </c>
      <c r="T3" s="64" t="s">
        <v>325</v>
      </c>
      <c r="U3" s="12" t="s">
        <v>440</v>
      </c>
    </row>
    <row r="4" spans="1:21">
      <c r="A4" s="3">
        <v>3</v>
      </c>
      <c r="B4" s="5">
        <v>41822</v>
      </c>
      <c r="C4" s="3">
        <v>3</v>
      </c>
      <c r="D4" s="3" t="s">
        <v>15</v>
      </c>
      <c r="E4" s="3">
        <v>3</v>
      </c>
      <c r="F4" s="3" t="s">
        <v>17</v>
      </c>
      <c r="G4" s="3">
        <v>3</v>
      </c>
      <c r="H4" s="3" t="s">
        <v>54</v>
      </c>
      <c r="I4" s="3">
        <v>3</v>
      </c>
      <c r="J4" s="4" t="s">
        <v>154</v>
      </c>
      <c r="K4" s="3">
        <v>3</v>
      </c>
      <c r="L4" s="4" t="s">
        <v>450</v>
      </c>
      <c r="M4" s="3">
        <v>3</v>
      </c>
      <c r="N4" s="4" t="s">
        <v>391</v>
      </c>
      <c r="O4" s="3">
        <v>3</v>
      </c>
      <c r="P4" s="4" t="s">
        <v>266</v>
      </c>
      <c r="Q4" s="4" t="s">
        <v>280</v>
      </c>
      <c r="R4" s="4" t="s">
        <v>374</v>
      </c>
      <c r="S4" s="3">
        <v>2</v>
      </c>
      <c r="T4" s="64" t="s">
        <v>326</v>
      </c>
      <c r="U4" s="12" t="s">
        <v>441</v>
      </c>
    </row>
    <row r="5" spans="1:21">
      <c r="A5" s="3">
        <v>4</v>
      </c>
      <c r="B5" s="5">
        <v>41823</v>
      </c>
      <c r="C5" s="3">
        <v>4</v>
      </c>
      <c r="D5" s="3" t="s">
        <v>283</v>
      </c>
      <c r="E5" s="3"/>
      <c r="F5" s="3"/>
      <c r="I5" s="3">
        <v>4</v>
      </c>
      <c r="J5" s="4" t="s">
        <v>230</v>
      </c>
      <c r="K5" s="3">
        <v>4</v>
      </c>
      <c r="L5" s="4" t="s">
        <v>205</v>
      </c>
      <c r="M5" s="3">
        <v>4</v>
      </c>
      <c r="N5" s="4" t="s">
        <v>227</v>
      </c>
      <c r="O5" s="3">
        <v>4</v>
      </c>
      <c r="P5" s="4" t="s">
        <v>447</v>
      </c>
      <c r="Q5" s="4" t="s">
        <v>279</v>
      </c>
      <c r="S5" s="3">
        <v>3</v>
      </c>
      <c r="T5" s="64" t="s">
        <v>344</v>
      </c>
    </row>
    <row r="6" spans="1:21">
      <c r="A6" s="3">
        <v>5</v>
      </c>
      <c r="B6" s="5">
        <v>41824</v>
      </c>
      <c r="C6" s="3">
        <v>5</v>
      </c>
      <c r="D6" s="3" t="s">
        <v>284</v>
      </c>
      <c r="I6" s="3">
        <v>5</v>
      </c>
      <c r="J6" s="4" t="s">
        <v>177</v>
      </c>
      <c r="K6" s="3">
        <v>5</v>
      </c>
      <c r="L6" s="4" t="s">
        <v>170</v>
      </c>
      <c r="P6" s="4" t="s">
        <v>448</v>
      </c>
      <c r="Q6" s="4" t="s">
        <v>282</v>
      </c>
      <c r="S6" s="3">
        <v>4</v>
      </c>
    </row>
    <row r="7" spans="1:21">
      <c r="A7" s="3">
        <v>6</v>
      </c>
      <c r="B7" s="5">
        <v>41825</v>
      </c>
      <c r="I7" s="3">
        <v>6</v>
      </c>
      <c r="J7" s="4" t="s">
        <v>285</v>
      </c>
      <c r="K7" s="3">
        <v>6</v>
      </c>
      <c r="L7" s="4" t="s">
        <v>445</v>
      </c>
      <c r="S7" s="3">
        <v>5</v>
      </c>
    </row>
    <row r="8" spans="1:21">
      <c r="A8" s="3">
        <v>7</v>
      </c>
      <c r="B8" s="5">
        <v>41826</v>
      </c>
      <c r="I8" s="3"/>
      <c r="K8" s="3">
        <v>7</v>
      </c>
      <c r="L8" s="4" t="s">
        <v>206</v>
      </c>
      <c r="S8" s="3">
        <v>6</v>
      </c>
    </row>
    <row r="9" spans="1:21">
      <c r="A9" s="3">
        <v>8</v>
      </c>
      <c r="B9" s="5">
        <v>41827</v>
      </c>
      <c r="D9" s="6" t="s">
        <v>380</v>
      </c>
      <c r="K9" s="3">
        <v>8</v>
      </c>
      <c r="L9" s="4" t="s">
        <v>207</v>
      </c>
      <c r="S9" s="3">
        <v>7</v>
      </c>
    </row>
    <row r="10" spans="1:21">
      <c r="A10" s="3">
        <v>9</v>
      </c>
      <c r="B10" s="5">
        <v>41828</v>
      </c>
      <c r="C10" s="3">
        <v>1</v>
      </c>
      <c r="D10" s="12" t="s">
        <v>21</v>
      </c>
      <c r="K10" s="3">
        <v>9</v>
      </c>
      <c r="L10" s="4" t="s">
        <v>169</v>
      </c>
      <c r="S10" s="3">
        <v>8</v>
      </c>
    </row>
    <row r="11" spans="1:21">
      <c r="A11" s="3">
        <v>10</v>
      </c>
      <c r="B11" s="5">
        <v>41829</v>
      </c>
      <c r="C11" s="3">
        <v>2</v>
      </c>
      <c r="D11" s="3" t="s">
        <v>381</v>
      </c>
      <c r="K11" s="3">
        <v>10</v>
      </c>
      <c r="L11" s="4" t="s">
        <v>446</v>
      </c>
      <c r="S11" s="3">
        <v>9</v>
      </c>
    </row>
    <row r="12" spans="1:21">
      <c r="A12" s="3">
        <v>11</v>
      </c>
      <c r="B12" s="5">
        <v>41830</v>
      </c>
      <c r="C12" s="3">
        <v>3</v>
      </c>
      <c r="D12" s="3" t="s">
        <v>382</v>
      </c>
      <c r="K12" s="3">
        <v>11</v>
      </c>
      <c r="L12" s="4" t="s">
        <v>453</v>
      </c>
      <c r="S12" s="3">
        <v>10</v>
      </c>
    </row>
    <row r="13" spans="1:21">
      <c r="A13" s="3">
        <v>12</v>
      </c>
      <c r="B13" s="5">
        <v>41831</v>
      </c>
      <c r="S13" s="3">
        <v>11</v>
      </c>
    </row>
    <row r="14" spans="1:21">
      <c r="A14" s="3">
        <v>13</v>
      </c>
      <c r="B14" s="5">
        <v>41832</v>
      </c>
      <c r="D14" s="6" t="s">
        <v>411</v>
      </c>
      <c r="S14" s="3">
        <v>12</v>
      </c>
    </row>
    <row r="15" spans="1:21">
      <c r="A15" s="3">
        <v>14</v>
      </c>
      <c r="B15" s="5">
        <v>41833</v>
      </c>
      <c r="C15" s="3">
        <v>1</v>
      </c>
      <c r="D15" s="12" t="s">
        <v>21</v>
      </c>
      <c r="S15" s="3">
        <v>13</v>
      </c>
    </row>
    <row r="16" spans="1:21">
      <c r="A16" s="3">
        <v>15</v>
      </c>
      <c r="B16" s="5">
        <v>41834</v>
      </c>
      <c r="C16" s="3">
        <v>2</v>
      </c>
      <c r="D16" s="3" t="s">
        <v>412</v>
      </c>
      <c r="S16" s="3">
        <v>14</v>
      </c>
    </row>
    <row r="17" spans="1:19">
      <c r="A17" s="3">
        <v>16</v>
      </c>
      <c r="B17" s="5">
        <v>41835</v>
      </c>
      <c r="C17" s="3">
        <v>3</v>
      </c>
      <c r="D17" s="3" t="s">
        <v>273</v>
      </c>
      <c r="S17" s="3">
        <v>15</v>
      </c>
    </row>
    <row r="18" spans="1:19">
      <c r="A18" s="3">
        <v>17</v>
      </c>
      <c r="B18" s="5">
        <v>41836</v>
      </c>
      <c r="S18" s="3">
        <v>16</v>
      </c>
    </row>
    <row r="19" spans="1:19">
      <c r="A19" s="3">
        <v>18</v>
      </c>
      <c r="B19" s="5">
        <v>41837</v>
      </c>
      <c r="S19" s="3">
        <v>17</v>
      </c>
    </row>
    <row r="20" spans="1:19">
      <c r="A20" s="3">
        <v>19</v>
      </c>
      <c r="B20" s="5">
        <v>41838</v>
      </c>
      <c r="J20" s="6" t="s">
        <v>358</v>
      </c>
      <c r="L20" s="6" t="s">
        <v>359</v>
      </c>
      <c r="N20" s="6" t="s">
        <v>424</v>
      </c>
      <c r="S20" s="3">
        <v>18</v>
      </c>
    </row>
    <row r="21" spans="1:19">
      <c r="A21" s="3">
        <v>20</v>
      </c>
      <c r="B21" s="5">
        <v>41839</v>
      </c>
      <c r="J21" s="12" t="s">
        <v>363</v>
      </c>
      <c r="L21" s="12" t="s">
        <v>363</v>
      </c>
      <c r="N21" s="12" t="s">
        <v>21</v>
      </c>
      <c r="S21" s="3">
        <v>19</v>
      </c>
    </row>
    <row r="22" spans="1:19">
      <c r="A22" s="3">
        <v>21</v>
      </c>
      <c r="B22" s="5">
        <v>41840</v>
      </c>
      <c r="J22" s="4" t="s">
        <v>348</v>
      </c>
      <c r="L22" s="4" t="s">
        <v>360</v>
      </c>
      <c r="N22" s="4" t="s">
        <v>425</v>
      </c>
      <c r="S22" s="3">
        <v>20</v>
      </c>
    </row>
    <row r="23" spans="1:19">
      <c r="A23" s="3">
        <v>22</v>
      </c>
      <c r="B23" s="5">
        <v>41841</v>
      </c>
      <c r="J23" s="4" t="s">
        <v>349</v>
      </c>
      <c r="L23" s="4" t="s">
        <v>361</v>
      </c>
      <c r="N23" s="4" t="s">
        <v>435</v>
      </c>
      <c r="S23" s="3">
        <v>21</v>
      </c>
    </row>
    <row r="24" spans="1:19">
      <c r="A24" s="3">
        <v>23</v>
      </c>
      <c r="B24" s="5">
        <v>41842</v>
      </c>
      <c r="J24" s="4" t="s">
        <v>350</v>
      </c>
      <c r="L24" s="4" t="s">
        <v>311</v>
      </c>
      <c r="N24" s="85" t="s">
        <v>427</v>
      </c>
      <c r="S24" s="3">
        <v>22</v>
      </c>
    </row>
    <row r="25" spans="1:19">
      <c r="A25" s="3">
        <v>24</v>
      </c>
      <c r="B25" s="5">
        <v>41843</v>
      </c>
      <c r="J25" s="4" t="s">
        <v>351</v>
      </c>
      <c r="L25" s="4" t="s">
        <v>312</v>
      </c>
      <c r="N25" s="4" t="s">
        <v>426</v>
      </c>
      <c r="S25" s="3">
        <v>23</v>
      </c>
    </row>
    <row r="26" spans="1:19">
      <c r="A26" s="3">
        <v>25</v>
      </c>
      <c r="B26" s="5">
        <v>41844</v>
      </c>
      <c r="J26" s="4" t="s">
        <v>352</v>
      </c>
      <c r="L26" s="4" t="s">
        <v>369</v>
      </c>
      <c r="N26" s="4" t="s">
        <v>428</v>
      </c>
      <c r="S26" s="3">
        <v>24</v>
      </c>
    </row>
    <row r="27" spans="1:19">
      <c r="A27" s="3">
        <v>26</v>
      </c>
      <c r="B27" s="5">
        <v>41845</v>
      </c>
      <c r="J27" s="4" t="s">
        <v>353</v>
      </c>
      <c r="L27" s="4" t="s">
        <v>313</v>
      </c>
      <c r="N27" s="4" t="s">
        <v>429</v>
      </c>
      <c r="S27" s="3">
        <v>25</v>
      </c>
    </row>
    <row r="28" spans="1:19">
      <c r="A28" s="3">
        <v>27</v>
      </c>
      <c r="B28" s="5">
        <v>41846</v>
      </c>
      <c r="J28" s="4" t="s">
        <v>354</v>
      </c>
      <c r="L28" s="4" t="s">
        <v>370</v>
      </c>
      <c r="N28" s="4" t="s">
        <v>430</v>
      </c>
      <c r="S28" s="3">
        <v>26</v>
      </c>
    </row>
    <row r="29" spans="1:19">
      <c r="A29" s="3">
        <v>28</v>
      </c>
      <c r="B29" s="5">
        <v>41847</v>
      </c>
      <c r="J29" s="4" t="s">
        <v>355</v>
      </c>
      <c r="L29" s="4" t="s">
        <v>371</v>
      </c>
      <c r="N29" s="4" t="s">
        <v>431</v>
      </c>
      <c r="S29" s="3">
        <v>27</v>
      </c>
    </row>
    <row r="30" spans="1:19">
      <c r="A30" s="3">
        <v>29</v>
      </c>
      <c r="B30" s="5">
        <v>41848</v>
      </c>
      <c r="J30" s="4" t="s">
        <v>356</v>
      </c>
      <c r="L30" s="4" t="s">
        <v>372</v>
      </c>
      <c r="N30" s="4" t="s">
        <v>432</v>
      </c>
      <c r="S30" s="3">
        <v>28</v>
      </c>
    </row>
    <row r="31" spans="1:19">
      <c r="A31" s="3">
        <v>30</v>
      </c>
      <c r="B31" s="5">
        <v>41849</v>
      </c>
      <c r="J31" s="4" t="s">
        <v>357</v>
      </c>
      <c r="L31" s="4" t="s">
        <v>314</v>
      </c>
      <c r="N31" s="4" t="s">
        <v>434</v>
      </c>
      <c r="S31" s="3">
        <v>29</v>
      </c>
    </row>
    <row r="32" spans="1:19">
      <c r="A32" s="3">
        <v>31</v>
      </c>
      <c r="B32" s="5">
        <v>41850</v>
      </c>
      <c r="L32" s="4" t="s">
        <v>315</v>
      </c>
      <c r="S32" s="3">
        <v>30</v>
      </c>
    </row>
    <row r="33" spans="1:19">
      <c r="A33" s="3">
        <v>32</v>
      </c>
      <c r="B33" s="5">
        <v>41851</v>
      </c>
      <c r="L33" s="4" t="s">
        <v>316</v>
      </c>
      <c r="S33" s="3">
        <v>31</v>
      </c>
    </row>
    <row r="34" spans="1:19">
      <c r="A34" s="3">
        <v>33</v>
      </c>
      <c r="B34" s="5">
        <v>41852</v>
      </c>
      <c r="L34" s="4" t="s">
        <v>317</v>
      </c>
      <c r="S34" s="3">
        <v>32</v>
      </c>
    </row>
    <row r="35" spans="1:19">
      <c r="A35" s="3">
        <v>34</v>
      </c>
      <c r="B35" s="5">
        <v>41853</v>
      </c>
      <c r="L35" s="4" t="s">
        <v>318</v>
      </c>
      <c r="S35" s="3">
        <v>33</v>
      </c>
    </row>
    <row r="36" spans="1:19">
      <c r="A36" s="3">
        <v>35</v>
      </c>
      <c r="B36" s="5">
        <v>41854</v>
      </c>
      <c r="L36" s="4" t="s">
        <v>319</v>
      </c>
      <c r="S36" s="3">
        <v>34</v>
      </c>
    </row>
    <row r="37" spans="1:19">
      <c r="A37" s="3">
        <v>36</v>
      </c>
      <c r="B37" s="5">
        <v>41855</v>
      </c>
      <c r="L37" s="4" t="s">
        <v>373</v>
      </c>
      <c r="S37" s="3">
        <v>35</v>
      </c>
    </row>
    <row r="38" spans="1:19">
      <c r="A38" s="3">
        <v>37</v>
      </c>
      <c r="B38" s="5">
        <v>41856</v>
      </c>
      <c r="L38" s="4" t="s">
        <v>320</v>
      </c>
      <c r="S38" s="3">
        <v>36</v>
      </c>
    </row>
    <row r="39" spans="1:19">
      <c r="A39" s="3">
        <v>38</v>
      </c>
      <c r="B39" s="5">
        <v>41857</v>
      </c>
      <c r="L39" s="4" t="s">
        <v>321</v>
      </c>
      <c r="S39" s="3">
        <v>37</v>
      </c>
    </row>
    <row r="40" spans="1:19">
      <c r="A40" s="3">
        <v>39</v>
      </c>
      <c r="B40" s="5">
        <v>41858</v>
      </c>
      <c r="S40" s="3">
        <v>38</v>
      </c>
    </row>
    <row r="41" spans="1:19">
      <c r="A41" s="3">
        <v>40</v>
      </c>
      <c r="B41" s="5">
        <v>41859</v>
      </c>
      <c r="S41" s="3">
        <v>39</v>
      </c>
    </row>
    <row r="42" spans="1:19">
      <c r="A42" s="3">
        <v>41</v>
      </c>
      <c r="B42" s="5">
        <v>41860</v>
      </c>
      <c r="S42" s="3">
        <v>40</v>
      </c>
    </row>
    <row r="43" spans="1:19">
      <c r="A43" s="3">
        <v>42</v>
      </c>
      <c r="B43" s="5">
        <v>41861</v>
      </c>
      <c r="S43" s="3">
        <v>41</v>
      </c>
    </row>
    <row r="44" spans="1:19">
      <c r="A44" s="3">
        <v>43</v>
      </c>
      <c r="B44" s="5">
        <v>41862</v>
      </c>
      <c r="S44" s="3">
        <v>42</v>
      </c>
    </row>
    <row r="45" spans="1:19">
      <c r="A45" s="3">
        <v>44</v>
      </c>
      <c r="B45" s="5">
        <v>41863</v>
      </c>
      <c r="S45" s="3">
        <v>43</v>
      </c>
    </row>
    <row r="46" spans="1:19">
      <c r="A46" s="3">
        <v>45</v>
      </c>
      <c r="B46" s="5">
        <v>41864</v>
      </c>
      <c r="S46" s="3">
        <v>44</v>
      </c>
    </row>
    <row r="47" spans="1:19">
      <c r="A47" s="3">
        <v>46</v>
      </c>
      <c r="B47" s="5">
        <v>41865</v>
      </c>
      <c r="S47" s="3">
        <v>45</v>
      </c>
    </row>
    <row r="48" spans="1:19">
      <c r="A48" s="3">
        <v>47</v>
      </c>
      <c r="B48" s="5">
        <v>41866</v>
      </c>
      <c r="S48" s="3">
        <v>46</v>
      </c>
    </row>
    <row r="49" spans="1:19">
      <c r="A49" s="3">
        <v>48</v>
      </c>
      <c r="B49" s="5">
        <v>41867</v>
      </c>
      <c r="S49" s="3">
        <v>47</v>
      </c>
    </row>
    <row r="50" spans="1:19">
      <c r="A50" s="3">
        <v>49</v>
      </c>
      <c r="B50" s="5">
        <v>41868</v>
      </c>
      <c r="S50" s="3">
        <v>48</v>
      </c>
    </row>
    <row r="51" spans="1:19">
      <c r="A51" s="3">
        <v>50</v>
      </c>
      <c r="B51" s="5">
        <v>41869</v>
      </c>
      <c r="S51" s="3">
        <v>49</v>
      </c>
    </row>
    <row r="52" spans="1:19">
      <c r="A52" s="3">
        <v>51</v>
      </c>
      <c r="B52" s="5">
        <v>41870</v>
      </c>
      <c r="S52" s="3">
        <v>50</v>
      </c>
    </row>
    <row r="53" spans="1:19">
      <c r="A53" s="3">
        <v>52</v>
      </c>
      <c r="B53" s="5">
        <v>41871</v>
      </c>
      <c r="S53" s="3">
        <v>51</v>
      </c>
    </row>
    <row r="54" spans="1:19">
      <c r="A54" s="3">
        <v>53</v>
      </c>
      <c r="B54" s="5">
        <v>41872</v>
      </c>
      <c r="S54" s="3">
        <v>52</v>
      </c>
    </row>
    <row r="55" spans="1:19">
      <c r="A55" s="3">
        <v>54</v>
      </c>
      <c r="B55" s="5">
        <v>41873</v>
      </c>
      <c r="S55" s="3">
        <v>53</v>
      </c>
    </row>
    <row r="56" spans="1:19">
      <c r="A56" s="3">
        <v>55</v>
      </c>
      <c r="B56" s="5">
        <v>41874</v>
      </c>
      <c r="S56" s="3">
        <v>54</v>
      </c>
    </row>
    <row r="57" spans="1:19">
      <c r="A57" s="3">
        <v>56</v>
      </c>
      <c r="B57" s="5">
        <v>41875</v>
      </c>
      <c r="S57" s="3">
        <v>55</v>
      </c>
    </row>
    <row r="58" spans="1:19">
      <c r="A58" s="3">
        <v>57</v>
      </c>
      <c r="B58" s="5">
        <v>41876</v>
      </c>
      <c r="S58" s="3">
        <v>56</v>
      </c>
    </row>
    <row r="59" spans="1:19">
      <c r="A59" s="3">
        <v>58</v>
      </c>
      <c r="B59" s="5">
        <v>41877</v>
      </c>
      <c r="S59" s="3">
        <v>57</v>
      </c>
    </row>
    <row r="60" spans="1:19">
      <c r="A60" s="3">
        <v>59</v>
      </c>
      <c r="B60" s="5">
        <v>41878</v>
      </c>
      <c r="S60" s="3">
        <v>58</v>
      </c>
    </row>
    <row r="61" spans="1:19">
      <c r="A61" s="3">
        <v>60</v>
      </c>
      <c r="B61" s="5">
        <v>41879</v>
      </c>
      <c r="S61" s="3">
        <v>59</v>
      </c>
    </row>
    <row r="62" spans="1:19">
      <c r="A62" s="3">
        <v>61</v>
      </c>
      <c r="B62" s="5">
        <v>41880</v>
      </c>
      <c r="S62" s="3">
        <v>60</v>
      </c>
    </row>
    <row r="63" spans="1:19">
      <c r="A63" s="3">
        <v>62</v>
      </c>
      <c r="B63" s="5">
        <v>41881</v>
      </c>
      <c r="S63" s="3">
        <v>61</v>
      </c>
    </row>
    <row r="64" spans="1:19">
      <c r="A64" s="3">
        <v>63</v>
      </c>
      <c r="B64" s="5">
        <v>41882</v>
      </c>
      <c r="S64" s="3">
        <v>62</v>
      </c>
    </row>
    <row r="65" spans="1:19">
      <c r="A65" s="3">
        <v>64</v>
      </c>
      <c r="B65" s="5">
        <v>41883</v>
      </c>
      <c r="S65" s="3">
        <v>63</v>
      </c>
    </row>
    <row r="66" spans="1:19">
      <c r="A66" s="3">
        <v>65</v>
      </c>
      <c r="B66" s="5">
        <v>41884</v>
      </c>
      <c r="S66" s="3">
        <v>64</v>
      </c>
    </row>
    <row r="67" spans="1:19">
      <c r="A67" s="3">
        <v>66</v>
      </c>
      <c r="B67" s="5">
        <v>41885</v>
      </c>
    </row>
    <row r="68" spans="1:19">
      <c r="A68" s="3">
        <v>67</v>
      </c>
      <c r="B68" s="5">
        <v>41886</v>
      </c>
    </row>
    <row r="69" spans="1:19">
      <c r="A69" s="3">
        <v>68</v>
      </c>
      <c r="B69" s="5">
        <v>41887</v>
      </c>
    </row>
    <row r="70" spans="1:19">
      <c r="A70" s="3">
        <v>69</v>
      </c>
      <c r="B70" s="5">
        <v>41888</v>
      </c>
    </row>
    <row r="71" spans="1:19">
      <c r="A71" s="3">
        <v>70</v>
      </c>
      <c r="B71" s="5">
        <v>41889</v>
      </c>
    </row>
    <row r="72" spans="1:19">
      <c r="A72" s="3">
        <v>71</v>
      </c>
      <c r="B72" s="5">
        <v>41890</v>
      </c>
    </row>
    <row r="73" spans="1:19">
      <c r="A73" s="3">
        <v>72</v>
      </c>
      <c r="B73" s="5">
        <v>41891</v>
      </c>
    </row>
    <row r="74" spans="1:19">
      <c r="A74" s="3">
        <v>73</v>
      </c>
      <c r="B74" s="5">
        <v>41892</v>
      </c>
    </row>
    <row r="75" spans="1:19">
      <c r="A75" s="3">
        <v>74</v>
      </c>
      <c r="B75" s="5">
        <v>41893</v>
      </c>
    </row>
    <row r="76" spans="1:19">
      <c r="A76" s="3">
        <v>75</v>
      </c>
      <c r="B76" s="5">
        <v>41894</v>
      </c>
    </row>
    <row r="77" spans="1:19">
      <c r="A77" s="3">
        <v>76</v>
      </c>
      <c r="B77" s="5">
        <v>41895</v>
      </c>
    </row>
    <row r="78" spans="1:19">
      <c r="A78" s="3">
        <v>77</v>
      </c>
      <c r="B78" s="5">
        <v>41896</v>
      </c>
    </row>
    <row r="79" spans="1:19">
      <c r="A79" s="3">
        <v>78</v>
      </c>
      <c r="B79" s="5">
        <v>41897</v>
      </c>
    </row>
    <row r="80" spans="1:19">
      <c r="A80" s="3">
        <v>79</v>
      </c>
      <c r="B80" s="5">
        <v>41898</v>
      </c>
    </row>
    <row r="81" spans="1:2">
      <c r="A81" s="3">
        <v>80</v>
      </c>
      <c r="B81" s="5">
        <v>41899</v>
      </c>
    </row>
    <row r="82" spans="1:2">
      <c r="A82" s="3">
        <v>81</v>
      </c>
      <c r="B82" s="5">
        <v>41900</v>
      </c>
    </row>
    <row r="83" spans="1:2">
      <c r="A83" s="3">
        <v>82</v>
      </c>
      <c r="B83" s="5">
        <v>41901</v>
      </c>
    </row>
    <row r="84" spans="1:2">
      <c r="A84" s="3">
        <v>83</v>
      </c>
      <c r="B84" s="5">
        <v>41902</v>
      </c>
    </row>
    <row r="85" spans="1:2">
      <c r="A85" s="3">
        <v>84</v>
      </c>
      <c r="B85" s="5">
        <v>41903</v>
      </c>
    </row>
    <row r="86" spans="1:2">
      <c r="A86" s="3">
        <v>85</v>
      </c>
      <c r="B86" s="5">
        <v>41904</v>
      </c>
    </row>
    <row r="87" spans="1:2">
      <c r="A87" s="3">
        <v>86</v>
      </c>
      <c r="B87" s="5">
        <v>41905</v>
      </c>
    </row>
    <row r="88" spans="1:2">
      <c r="A88" s="3">
        <v>87</v>
      </c>
      <c r="B88" s="5">
        <v>41906</v>
      </c>
    </row>
    <row r="89" spans="1:2">
      <c r="A89" s="3">
        <v>88</v>
      </c>
      <c r="B89" s="5">
        <v>41907</v>
      </c>
    </row>
    <row r="90" spans="1:2">
      <c r="A90" s="3">
        <v>89</v>
      </c>
      <c r="B90" s="5">
        <v>41908</v>
      </c>
    </row>
    <row r="91" spans="1:2">
      <c r="A91" s="3">
        <v>90</v>
      </c>
      <c r="B91" s="5">
        <v>41909</v>
      </c>
    </row>
    <row r="92" spans="1:2">
      <c r="A92" s="3">
        <v>91</v>
      </c>
      <c r="B92" s="5">
        <v>41910</v>
      </c>
    </row>
    <row r="93" spans="1:2">
      <c r="A93" s="3">
        <v>92</v>
      </c>
      <c r="B93" s="5">
        <v>41911</v>
      </c>
    </row>
    <row r="94" spans="1:2">
      <c r="A94" s="3">
        <v>93</v>
      </c>
      <c r="B94" s="5">
        <v>41912</v>
      </c>
    </row>
    <row r="95" spans="1:2">
      <c r="A95" s="3">
        <v>94</v>
      </c>
      <c r="B95" s="5">
        <v>41913</v>
      </c>
    </row>
    <row r="96" spans="1:2">
      <c r="A96" s="3">
        <v>95</v>
      </c>
      <c r="B96" s="5">
        <v>41914</v>
      </c>
    </row>
    <row r="97" spans="1:2">
      <c r="A97" s="3">
        <v>96</v>
      </c>
      <c r="B97" s="5">
        <v>41915</v>
      </c>
    </row>
    <row r="98" spans="1:2">
      <c r="A98" s="3">
        <v>97</v>
      </c>
      <c r="B98" s="5">
        <v>41916</v>
      </c>
    </row>
    <row r="99" spans="1:2">
      <c r="A99" s="3">
        <v>98</v>
      </c>
      <c r="B99" s="5">
        <v>41917</v>
      </c>
    </row>
    <row r="100" spans="1:2">
      <c r="A100" s="3">
        <v>99</v>
      </c>
      <c r="B100" s="5">
        <v>41918</v>
      </c>
    </row>
    <row r="101" spans="1:2">
      <c r="A101" s="3">
        <v>100</v>
      </c>
      <c r="B101" s="5">
        <v>41919</v>
      </c>
    </row>
    <row r="102" spans="1:2">
      <c r="A102" s="3">
        <v>101</v>
      </c>
      <c r="B102" s="5">
        <v>41920</v>
      </c>
    </row>
    <row r="103" spans="1:2">
      <c r="A103" s="3">
        <v>102</v>
      </c>
      <c r="B103" s="5">
        <v>41921</v>
      </c>
    </row>
    <row r="104" spans="1:2">
      <c r="A104" s="3">
        <v>103</v>
      </c>
      <c r="B104" s="5">
        <v>41922</v>
      </c>
    </row>
    <row r="105" spans="1:2">
      <c r="A105" s="3">
        <v>104</v>
      </c>
      <c r="B105" s="5">
        <v>41923</v>
      </c>
    </row>
    <row r="106" spans="1:2">
      <c r="A106" s="3">
        <v>105</v>
      </c>
      <c r="B106" s="5">
        <v>41924</v>
      </c>
    </row>
    <row r="107" spans="1:2">
      <c r="A107" s="3">
        <v>106</v>
      </c>
      <c r="B107" s="5">
        <v>41925</v>
      </c>
    </row>
    <row r="108" spans="1:2">
      <c r="A108" s="3">
        <v>107</v>
      </c>
      <c r="B108" s="5">
        <v>41926</v>
      </c>
    </row>
    <row r="109" spans="1:2">
      <c r="A109" s="3">
        <v>108</v>
      </c>
      <c r="B109" s="5">
        <v>41927</v>
      </c>
    </row>
    <row r="110" spans="1:2">
      <c r="A110" s="3">
        <v>109</v>
      </c>
      <c r="B110" s="5">
        <v>41928</v>
      </c>
    </row>
    <row r="111" spans="1:2">
      <c r="A111" s="3">
        <v>110</v>
      </c>
      <c r="B111" s="5">
        <v>41929</v>
      </c>
    </row>
    <row r="112" spans="1:2">
      <c r="A112" s="3">
        <v>111</v>
      </c>
      <c r="B112" s="5">
        <v>41930</v>
      </c>
    </row>
    <row r="113" spans="1:2">
      <c r="A113" s="3">
        <v>112</v>
      </c>
      <c r="B113" s="5">
        <v>41931</v>
      </c>
    </row>
    <row r="114" spans="1:2">
      <c r="A114" s="3">
        <v>113</v>
      </c>
      <c r="B114" s="5">
        <v>41932</v>
      </c>
    </row>
    <row r="115" spans="1:2">
      <c r="A115" s="3">
        <v>114</v>
      </c>
      <c r="B115" s="5">
        <v>41933</v>
      </c>
    </row>
    <row r="116" spans="1:2">
      <c r="A116" s="3">
        <v>115</v>
      </c>
      <c r="B116" s="5">
        <v>41934</v>
      </c>
    </row>
    <row r="117" spans="1:2">
      <c r="A117" s="3">
        <v>116</v>
      </c>
      <c r="B117" s="5">
        <v>41935</v>
      </c>
    </row>
    <row r="118" spans="1:2">
      <c r="A118" s="3">
        <v>117</v>
      </c>
      <c r="B118" s="5">
        <v>41936</v>
      </c>
    </row>
    <row r="119" spans="1:2">
      <c r="A119" s="3">
        <v>118</v>
      </c>
      <c r="B119" s="5">
        <v>41937</v>
      </c>
    </row>
    <row r="120" spans="1:2">
      <c r="A120" s="3">
        <v>119</v>
      </c>
      <c r="B120" s="5">
        <v>41938</v>
      </c>
    </row>
    <row r="121" spans="1:2">
      <c r="A121" s="3">
        <v>120</v>
      </c>
      <c r="B121" s="5">
        <v>41939</v>
      </c>
    </row>
    <row r="122" spans="1:2">
      <c r="A122" s="3">
        <v>121</v>
      </c>
      <c r="B122" s="5">
        <v>41940</v>
      </c>
    </row>
    <row r="123" spans="1:2">
      <c r="A123" s="3">
        <v>122</v>
      </c>
      <c r="B123" s="5">
        <v>41941</v>
      </c>
    </row>
    <row r="124" spans="1:2">
      <c r="A124" s="3">
        <v>123</v>
      </c>
      <c r="B124" s="5">
        <v>41942</v>
      </c>
    </row>
    <row r="125" spans="1:2">
      <c r="A125" s="3">
        <v>124</v>
      </c>
      <c r="B125" s="5">
        <v>41943</v>
      </c>
    </row>
    <row r="126" spans="1:2">
      <c r="A126" s="3">
        <v>125</v>
      </c>
      <c r="B126" s="5">
        <v>41944</v>
      </c>
    </row>
    <row r="127" spans="1:2">
      <c r="A127" s="3">
        <v>126</v>
      </c>
      <c r="B127" s="5">
        <v>41945</v>
      </c>
    </row>
    <row r="128" spans="1:2">
      <c r="A128" s="3">
        <v>127</v>
      </c>
      <c r="B128" s="5">
        <v>41946</v>
      </c>
    </row>
    <row r="129" spans="1:2">
      <c r="A129" s="3">
        <v>128</v>
      </c>
      <c r="B129" s="5">
        <v>41947</v>
      </c>
    </row>
    <row r="130" spans="1:2">
      <c r="A130" s="3">
        <v>129</v>
      </c>
      <c r="B130" s="5">
        <v>41948</v>
      </c>
    </row>
    <row r="131" spans="1:2">
      <c r="A131" s="3">
        <v>130</v>
      </c>
      <c r="B131" s="5">
        <v>41949</v>
      </c>
    </row>
    <row r="132" spans="1:2">
      <c r="A132" s="3">
        <v>131</v>
      </c>
      <c r="B132" s="5">
        <v>41950</v>
      </c>
    </row>
    <row r="133" spans="1:2">
      <c r="A133" s="3">
        <v>132</v>
      </c>
      <c r="B133" s="5">
        <v>41951</v>
      </c>
    </row>
    <row r="134" spans="1:2">
      <c r="A134" s="3">
        <v>133</v>
      </c>
      <c r="B134" s="5">
        <v>41952</v>
      </c>
    </row>
    <row r="135" spans="1:2">
      <c r="A135" s="3">
        <v>134</v>
      </c>
      <c r="B135" s="5">
        <v>41953</v>
      </c>
    </row>
    <row r="136" spans="1:2">
      <c r="A136" s="3">
        <v>135</v>
      </c>
      <c r="B136" s="5">
        <v>41954</v>
      </c>
    </row>
    <row r="137" spans="1:2">
      <c r="A137" s="3">
        <v>136</v>
      </c>
      <c r="B137" s="5">
        <v>41955</v>
      </c>
    </row>
    <row r="138" spans="1:2">
      <c r="A138" s="3">
        <v>137</v>
      </c>
      <c r="B138" s="5">
        <v>41956</v>
      </c>
    </row>
    <row r="139" spans="1:2">
      <c r="A139" s="3">
        <v>138</v>
      </c>
      <c r="B139" s="5">
        <v>41957</v>
      </c>
    </row>
    <row r="140" spans="1:2">
      <c r="A140" s="3">
        <v>139</v>
      </c>
      <c r="B140" s="5">
        <v>41958</v>
      </c>
    </row>
    <row r="141" spans="1:2">
      <c r="A141" s="3">
        <v>140</v>
      </c>
      <c r="B141" s="5">
        <v>41959</v>
      </c>
    </row>
    <row r="142" spans="1:2">
      <c r="A142" s="3">
        <v>141</v>
      </c>
      <c r="B142" s="5">
        <v>41960</v>
      </c>
    </row>
    <row r="143" spans="1:2">
      <c r="A143" s="3">
        <v>142</v>
      </c>
      <c r="B143" s="5">
        <v>41961</v>
      </c>
    </row>
    <row r="144" spans="1:2">
      <c r="A144" s="3">
        <v>143</v>
      </c>
      <c r="B144" s="5">
        <v>41962</v>
      </c>
    </row>
    <row r="145" spans="1:2">
      <c r="A145" s="3">
        <v>144</v>
      </c>
      <c r="B145" s="5">
        <v>41963</v>
      </c>
    </row>
    <row r="146" spans="1:2">
      <c r="A146" s="3">
        <v>145</v>
      </c>
      <c r="B146" s="5">
        <v>41964</v>
      </c>
    </row>
    <row r="147" spans="1:2">
      <c r="A147" s="3">
        <v>146</v>
      </c>
      <c r="B147" s="5">
        <v>41965</v>
      </c>
    </row>
    <row r="148" spans="1:2">
      <c r="A148" s="3">
        <v>147</v>
      </c>
      <c r="B148" s="5">
        <v>41966</v>
      </c>
    </row>
    <row r="149" spans="1:2">
      <c r="A149" s="3">
        <v>148</v>
      </c>
      <c r="B149" s="5">
        <v>41967</v>
      </c>
    </row>
    <row r="150" spans="1:2">
      <c r="A150" s="3">
        <v>149</v>
      </c>
      <c r="B150" s="5">
        <v>41968</v>
      </c>
    </row>
    <row r="151" spans="1:2">
      <c r="A151" s="3">
        <v>150</v>
      </c>
      <c r="B151" s="5">
        <v>41969</v>
      </c>
    </row>
    <row r="152" spans="1:2">
      <c r="A152" s="3">
        <v>151</v>
      </c>
      <c r="B152" s="5">
        <v>41970</v>
      </c>
    </row>
    <row r="153" spans="1:2">
      <c r="A153" s="3">
        <v>152</v>
      </c>
      <c r="B153" s="5">
        <v>41971</v>
      </c>
    </row>
    <row r="154" spans="1:2">
      <c r="A154" s="3">
        <v>153</v>
      </c>
      <c r="B154" s="5">
        <v>41972</v>
      </c>
    </row>
    <row r="155" spans="1:2">
      <c r="A155" s="3">
        <v>154</v>
      </c>
      <c r="B155" s="5">
        <v>41973</v>
      </c>
    </row>
    <row r="156" spans="1:2">
      <c r="A156" s="3">
        <v>155</v>
      </c>
      <c r="B156" s="5">
        <v>41974</v>
      </c>
    </row>
    <row r="157" spans="1:2">
      <c r="A157" s="3">
        <v>156</v>
      </c>
      <c r="B157" s="5">
        <v>41975</v>
      </c>
    </row>
    <row r="158" spans="1:2">
      <c r="A158" s="3">
        <v>157</v>
      </c>
      <c r="B158" s="5">
        <v>41976</v>
      </c>
    </row>
    <row r="159" spans="1:2">
      <c r="A159" s="3">
        <v>158</v>
      </c>
      <c r="B159" s="5">
        <v>41977</v>
      </c>
    </row>
    <row r="160" spans="1:2">
      <c r="A160" s="3">
        <v>159</v>
      </c>
      <c r="B160" s="5">
        <v>41978</v>
      </c>
    </row>
    <row r="161" spans="1:2">
      <c r="A161" s="3">
        <v>160</v>
      </c>
      <c r="B161" s="5">
        <v>41979</v>
      </c>
    </row>
    <row r="162" spans="1:2">
      <c r="A162" s="3">
        <v>161</v>
      </c>
      <c r="B162" s="5">
        <v>41980</v>
      </c>
    </row>
    <row r="163" spans="1:2">
      <c r="A163" s="3">
        <v>162</v>
      </c>
      <c r="B163" s="5">
        <v>41981</v>
      </c>
    </row>
    <row r="164" spans="1:2">
      <c r="A164" s="3">
        <v>163</v>
      </c>
      <c r="B164" s="5">
        <v>41982</v>
      </c>
    </row>
    <row r="165" spans="1:2">
      <c r="A165" s="3">
        <v>164</v>
      </c>
      <c r="B165" s="5">
        <v>41983</v>
      </c>
    </row>
    <row r="166" spans="1:2">
      <c r="A166" s="3">
        <v>165</v>
      </c>
      <c r="B166" s="5">
        <v>41984</v>
      </c>
    </row>
    <row r="167" spans="1:2">
      <c r="A167" s="3">
        <v>166</v>
      </c>
      <c r="B167" s="5">
        <v>41985</v>
      </c>
    </row>
    <row r="168" spans="1:2">
      <c r="A168" s="3">
        <v>167</v>
      </c>
      <c r="B168" s="5">
        <v>41986</v>
      </c>
    </row>
    <row r="169" spans="1:2">
      <c r="A169" s="3">
        <v>168</v>
      </c>
      <c r="B169" s="5">
        <v>41987</v>
      </c>
    </row>
    <row r="170" spans="1:2">
      <c r="A170" s="3">
        <v>169</v>
      </c>
      <c r="B170" s="5">
        <v>41988</v>
      </c>
    </row>
    <row r="171" spans="1:2">
      <c r="A171" s="3">
        <v>170</v>
      </c>
      <c r="B171" s="5">
        <v>41989</v>
      </c>
    </row>
    <row r="172" spans="1:2">
      <c r="A172" s="3">
        <v>171</v>
      </c>
      <c r="B172" s="5">
        <v>41990</v>
      </c>
    </row>
    <row r="173" spans="1:2">
      <c r="A173" s="3">
        <v>172</v>
      </c>
      <c r="B173" s="5">
        <v>41991</v>
      </c>
    </row>
    <row r="174" spans="1:2">
      <c r="A174" s="3">
        <v>173</v>
      </c>
      <c r="B174" s="5">
        <v>41992</v>
      </c>
    </row>
    <row r="175" spans="1:2">
      <c r="A175" s="3">
        <v>174</v>
      </c>
      <c r="B175" s="5">
        <v>41993</v>
      </c>
    </row>
    <row r="176" spans="1:2">
      <c r="A176" s="3">
        <v>175</v>
      </c>
      <c r="B176" s="5">
        <v>41994</v>
      </c>
    </row>
    <row r="177" spans="1:2">
      <c r="A177" s="3">
        <v>176</v>
      </c>
      <c r="B177" s="5">
        <v>41995</v>
      </c>
    </row>
    <row r="178" spans="1:2">
      <c r="A178" s="3">
        <v>177</v>
      </c>
      <c r="B178" s="5">
        <v>41996</v>
      </c>
    </row>
    <row r="179" spans="1:2">
      <c r="A179" s="3">
        <v>178</v>
      </c>
      <c r="B179" s="5">
        <v>41997</v>
      </c>
    </row>
    <row r="180" spans="1:2">
      <c r="A180" s="3">
        <v>179</v>
      </c>
      <c r="B180" s="5">
        <v>41998</v>
      </c>
    </row>
    <row r="181" spans="1:2">
      <c r="A181" s="3">
        <v>180</v>
      </c>
      <c r="B181" s="5">
        <v>41999</v>
      </c>
    </row>
    <row r="182" spans="1:2">
      <c r="A182" s="3">
        <v>181</v>
      </c>
      <c r="B182" s="5">
        <v>42000</v>
      </c>
    </row>
    <row r="183" spans="1:2">
      <c r="A183" s="3">
        <v>182</v>
      </c>
      <c r="B183" s="5">
        <v>42001</v>
      </c>
    </row>
    <row r="184" spans="1:2">
      <c r="A184" s="3">
        <v>183</v>
      </c>
      <c r="B184" s="5">
        <v>42002</v>
      </c>
    </row>
    <row r="185" spans="1:2">
      <c r="A185" s="3">
        <v>184</v>
      </c>
      <c r="B185" s="5">
        <v>42003</v>
      </c>
    </row>
    <row r="186" spans="1:2">
      <c r="A186" s="3">
        <v>185</v>
      </c>
      <c r="B186" s="5">
        <v>42004</v>
      </c>
    </row>
    <row r="187" spans="1:2">
      <c r="A187" s="3">
        <v>186</v>
      </c>
      <c r="B187" s="5">
        <v>42005</v>
      </c>
    </row>
    <row r="188" spans="1:2">
      <c r="A188" s="3">
        <v>187</v>
      </c>
      <c r="B188" s="5">
        <v>42006</v>
      </c>
    </row>
    <row r="189" spans="1:2">
      <c r="A189" s="3">
        <v>188</v>
      </c>
      <c r="B189" s="5">
        <v>42007</v>
      </c>
    </row>
    <row r="190" spans="1:2">
      <c r="A190" s="3">
        <v>189</v>
      </c>
      <c r="B190" s="5">
        <v>42008</v>
      </c>
    </row>
    <row r="191" spans="1:2">
      <c r="A191" s="3">
        <v>190</v>
      </c>
      <c r="B191" s="5">
        <v>42009</v>
      </c>
    </row>
    <row r="192" spans="1:2">
      <c r="A192" s="3">
        <v>191</v>
      </c>
      <c r="B192" s="5">
        <v>42010</v>
      </c>
    </row>
    <row r="193" spans="1:2">
      <c r="A193" s="3">
        <v>192</v>
      </c>
      <c r="B193" s="5">
        <v>42011</v>
      </c>
    </row>
    <row r="194" spans="1:2">
      <c r="A194" s="3">
        <v>193</v>
      </c>
      <c r="B194" s="5">
        <v>42012</v>
      </c>
    </row>
    <row r="195" spans="1:2">
      <c r="A195" s="3">
        <v>194</v>
      </c>
      <c r="B195" s="5">
        <v>42013</v>
      </c>
    </row>
    <row r="196" spans="1:2">
      <c r="A196" s="3">
        <v>195</v>
      </c>
      <c r="B196" s="5">
        <v>42014</v>
      </c>
    </row>
    <row r="197" spans="1:2">
      <c r="A197" s="3">
        <v>196</v>
      </c>
      <c r="B197" s="5">
        <v>42015</v>
      </c>
    </row>
    <row r="198" spans="1:2">
      <c r="A198" s="3">
        <v>197</v>
      </c>
      <c r="B198" s="5">
        <v>42016</v>
      </c>
    </row>
    <row r="199" spans="1:2">
      <c r="A199" s="3">
        <v>198</v>
      </c>
      <c r="B199" s="5">
        <v>42017</v>
      </c>
    </row>
    <row r="200" spans="1:2">
      <c r="A200" s="3">
        <v>199</v>
      </c>
      <c r="B200" s="5">
        <v>42018</v>
      </c>
    </row>
    <row r="201" spans="1:2">
      <c r="A201" s="3">
        <v>200</v>
      </c>
      <c r="B201" s="5">
        <v>42019</v>
      </c>
    </row>
    <row r="202" spans="1:2">
      <c r="A202" s="3">
        <v>201</v>
      </c>
      <c r="B202" s="5">
        <v>42020</v>
      </c>
    </row>
    <row r="203" spans="1:2">
      <c r="A203" s="3">
        <v>202</v>
      </c>
      <c r="B203" s="5">
        <v>42021</v>
      </c>
    </row>
    <row r="204" spans="1:2">
      <c r="A204" s="3">
        <v>203</v>
      </c>
      <c r="B204" s="5">
        <v>42022</v>
      </c>
    </row>
    <row r="205" spans="1:2">
      <c r="A205" s="3">
        <v>204</v>
      </c>
      <c r="B205" s="5">
        <v>42023</v>
      </c>
    </row>
    <row r="206" spans="1:2">
      <c r="A206" s="3">
        <v>205</v>
      </c>
      <c r="B206" s="5">
        <v>42024</v>
      </c>
    </row>
    <row r="207" spans="1:2">
      <c r="A207" s="3">
        <v>206</v>
      </c>
      <c r="B207" s="5">
        <v>42025</v>
      </c>
    </row>
    <row r="208" spans="1:2">
      <c r="A208" s="3">
        <v>207</v>
      </c>
      <c r="B208" s="5">
        <v>42026</v>
      </c>
    </row>
    <row r="209" spans="1:2">
      <c r="A209" s="3">
        <v>208</v>
      </c>
      <c r="B209" s="5">
        <v>42027</v>
      </c>
    </row>
    <row r="210" spans="1:2">
      <c r="A210" s="3">
        <v>209</v>
      </c>
      <c r="B210" s="5">
        <v>42028</v>
      </c>
    </row>
    <row r="211" spans="1:2">
      <c r="A211" s="3">
        <v>210</v>
      </c>
      <c r="B211" s="5">
        <v>42029</v>
      </c>
    </row>
    <row r="212" spans="1:2">
      <c r="A212" s="3">
        <v>211</v>
      </c>
      <c r="B212" s="5">
        <v>42030</v>
      </c>
    </row>
    <row r="213" spans="1:2">
      <c r="A213" s="3">
        <v>212</v>
      </c>
      <c r="B213" s="5">
        <v>42031</v>
      </c>
    </row>
    <row r="214" spans="1:2">
      <c r="A214" s="3">
        <v>213</v>
      </c>
      <c r="B214" s="5">
        <v>42032</v>
      </c>
    </row>
    <row r="215" spans="1:2">
      <c r="A215" s="3">
        <v>214</v>
      </c>
      <c r="B215" s="5">
        <v>42033</v>
      </c>
    </row>
    <row r="216" spans="1:2">
      <c r="A216" s="3">
        <v>215</v>
      </c>
      <c r="B216" s="5">
        <v>42034</v>
      </c>
    </row>
    <row r="217" spans="1:2">
      <c r="A217" s="3">
        <v>216</v>
      </c>
      <c r="B217" s="5">
        <v>42035</v>
      </c>
    </row>
    <row r="218" spans="1:2">
      <c r="A218" s="3">
        <v>217</v>
      </c>
      <c r="B218" s="5">
        <v>42036</v>
      </c>
    </row>
    <row r="219" spans="1:2">
      <c r="A219" s="3">
        <v>218</v>
      </c>
      <c r="B219" s="5">
        <v>42037</v>
      </c>
    </row>
    <row r="220" spans="1:2">
      <c r="A220" s="3">
        <v>219</v>
      </c>
      <c r="B220" s="5">
        <v>42038</v>
      </c>
    </row>
    <row r="221" spans="1:2">
      <c r="A221" s="3">
        <v>220</v>
      </c>
      <c r="B221" s="5">
        <v>42039</v>
      </c>
    </row>
    <row r="222" spans="1:2">
      <c r="A222" s="3">
        <v>221</v>
      </c>
      <c r="B222" s="5">
        <v>42040</v>
      </c>
    </row>
    <row r="223" spans="1:2">
      <c r="A223" s="3">
        <v>222</v>
      </c>
      <c r="B223" s="5">
        <v>42041</v>
      </c>
    </row>
    <row r="224" spans="1:2">
      <c r="A224" s="3">
        <v>223</v>
      </c>
      <c r="B224" s="5">
        <v>42042</v>
      </c>
    </row>
    <row r="225" spans="1:2">
      <c r="A225" s="3">
        <v>224</v>
      </c>
      <c r="B225" s="5">
        <v>42043</v>
      </c>
    </row>
    <row r="226" spans="1:2">
      <c r="A226" s="3">
        <v>225</v>
      </c>
      <c r="B226" s="5">
        <v>42044</v>
      </c>
    </row>
    <row r="227" spans="1:2">
      <c r="A227" s="3">
        <v>226</v>
      </c>
      <c r="B227" s="5">
        <v>42045</v>
      </c>
    </row>
    <row r="228" spans="1:2">
      <c r="A228" s="3">
        <v>227</v>
      </c>
      <c r="B228" s="5">
        <v>42046</v>
      </c>
    </row>
    <row r="229" spans="1:2">
      <c r="A229" s="3">
        <v>228</v>
      </c>
      <c r="B229" s="5">
        <v>42047</v>
      </c>
    </row>
    <row r="230" spans="1:2">
      <c r="A230" s="3">
        <v>229</v>
      </c>
      <c r="B230" s="5">
        <v>42048</v>
      </c>
    </row>
    <row r="231" spans="1:2">
      <c r="A231" s="3">
        <v>230</v>
      </c>
      <c r="B231" s="5">
        <v>42049</v>
      </c>
    </row>
    <row r="232" spans="1:2">
      <c r="A232" s="3">
        <v>231</v>
      </c>
      <c r="B232" s="5">
        <v>42050</v>
      </c>
    </row>
    <row r="233" spans="1:2">
      <c r="A233" s="3">
        <v>232</v>
      </c>
      <c r="B233" s="5">
        <v>42051</v>
      </c>
    </row>
    <row r="234" spans="1:2">
      <c r="A234" s="3">
        <v>233</v>
      </c>
      <c r="B234" s="5">
        <v>42052</v>
      </c>
    </row>
    <row r="235" spans="1:2">
      <c r="A235" s="3">
        <v>234</v>
      </c>
      <c r="B235" s="5">
        <v>42053</v>
      </c>
    </row>
    <row r="236" spans="1:2">
      <c r="A236" s="3">
        <v>235</v>
      </c>
      <c r="B236" s="5">
        <v>42054</v>
      </c>
    </row>
    <row r="237" spans="1:2">
      <c r="A237" s="3">
        <v>236</v>
      </c>
      <c r="B237" s="5">
        <v>42055</v>
      </c>
    </row>
    <row r="238" spans="1:2">
      <c r="A238" s="3">
        <v>237</v>
      </c>
      <c r="B238" s="5">
        <v>42056</v>
      </c>
    </row>
    <row r="239" spans="1:2">
      <c r="A239" s="3">
        <v>238</v>
      </c>
      <c r="B239" s="5">
        <v>42057</v>
      </c>
    </row>
    <row r="240" spans="1:2">
      <c r="A240" s="3">
        <v>239</v>
      </c>
      <c r="B240" s="5">
        <v>42058</v>
      </c>
    </row>
    <row r="241" spans="1:2">
      <c r="A241" s="3">
        <v>240</v>
      </c>
      <c r="B241" s="5">
        <v>42059</v>
      </c>
    </row>
    <row r="242" spans="1:2">
      <c r="A242" s="3">
        <v>241</v>
      </c>
      <c r="B242" s="5">
        <v>42060</v>
      </c>
    </row>
    <row r="243" spans="1:2">
      <c r="A243" s="3">
        <v>242</v>
      </c>
      <c r="B243" s="5">
        <v>42061</v>
      </c>
    </row>
    <row r="244" spans="1:2">
      <c r="A244" s="3">
        <v>243</v>
      </c>
      <c r="B244" s="5">
        <v>42062</v>
      </c>
    </row>
    <row r="245" spans="1:2">
      <c r="A245" s="3">
        <v>244</v>
      </c>
      <c r="B245" s="5">
        <v>42063</v>
      </c>
    </row>
    <row r="246" spans="1:2">
      <c r="B246" s="5"/>
    </row>
    <row r="247" spans="1:2">
      <c r="B247" s="5"/>
    </row>
    <row r="248" spans="1:2">
      <c r="B248" s="5"/>
    </row>
    <row r="249" spans="1:2">
      <c r="B249" s="5"/>
    </row>
    <row r="250" spans="1:2">
      <c r="B250" s="5"/>
    </row>
    <row r="251" spans="1:2">
      <c r="B251" s="5"/>
    </row>
    <row r="252" spans="1:2">
      <c r="B252" s="5"/>
    </row>
    <row r="253" spans="1:2">
      <c r="B253" s="5"/>
    </row>
    <row r="254" spans="1:2">
      <c r="B254" s="5"/>
    </row>
    <row r="255" spans="1:2">
      <c r="B255" s="5"/>
    </row>
    <row r="256" spans="1: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sheetData>
  <sortState ref="L22:L39">
    <sortCondition ref="L22"/>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842D2E9097634C9716FE2DDF0AFC0D" ma:contentTypeVersion="11" ma:contentTypeDescription="Create a new document." ma:contentTypeScope="" ma:versionID="4082ed5700d070253af1b0de0ee0aa68">
  <xsd:schema xmlns:xsd="http://www.w3.org/2001/XMLSchema" xmlns:p="http://schemas.microsoft.com/office/2006/metadata/properties" xmlns:ns1="http://schemas.microsoft.com/sharepoint/v3" xmlns:ns2="84927a06-b290-4fd1-b27f-bab369ee02b7" targetNamespace="http://schemas.microsoft.com/office/2006/metadata/properties" ma:root="true" ma:fieldsID="91bc463b427d75bb952b63971bfc203e" ns1:_="" ns2:_="">
    <xsd:import namespace="http://schemas.microsoft.com/sharepoint/v3"/>
    <xsd:import namespace="84927a06-b290-4fd1-b27f-bab369ee02b7"/>
    <xsd:element name="properties">
      <xsd:complexType>
        <xsd:sequence>
          <xsd:element name="documentManagement">
            <xsd:complexType>
              <xsd:all>
                <xsd:element ref="ns2:XNAPublishedDate"/>
                <xsd:element ref="ns1:PublishingStartDate" minOccurs="0"/>
                <xsd:element ref="ns1:PublishingExpirationDate" minOccurs="0"/>
                <xsd:element ref="ns2:Categories" minOccurs="0"/>
                <xsd:element ref="ns2:Fil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4" nillable="true" ma:displayName="Scheduling Start Date" ma:description="" ma:internalName="PublishingStartDate">
      <xsd:simpleType>
        <xsd:restriction base="dms:Unknown"/>
      </xsd:simpleType>
    </xsd:element>
    <xsd:element name="PublishingExpirationDate" ma:index="5" nillable="true" ma:displayName="Scheduling End Date" ma:description="" ma:internalName="PublishingExpirationDate">
      <xsd:simpleType>
        <xsd:restriction base="dms:Unknown"/>
      </xsd:simpleType>
    </xsd:element>
  </xsd:schema>
  <xsd:schema xmlns:xsd="http://www.w3.org/2001/XMLSchema" xmlns:dms="http://schemas.microsoft.com/office/2006/documentManagement/types" targetNamespace="84927a06-b290-4fd1-b27f-bab369ee02b7" elementFormDefault="qualified">
    <xsd:import namespace="http://schemas.microsoft.com/office/2006/documentManagement/types"/>
    <xsd:element name="XNAPublishedDate" ma:index="2" ma:displayName="Published Date" ma:default="[today]" ma:format="DateOnly" ma:internalName="XNAPublishedDate">
      <xsd:simpleType>
        <xsd:restriction base="dms:DateTime"/>
      </xsd:simpleType>
    </xsd:element>
    <xsd:element name="Categories" ma:index="12" nillable="true" ma:displayName="Categories" ma:description="" ma:internalName="Categories">
      <xsd:simpleType>
        <xsd:restriction base="dms:Text"/>
      </xsd:simpleType>
    </xsd:element>
    <xsd:element name="File" ma:index="13" nillable="true" ma:displayName="File" ma:description="Custom file for displaying icon in Terry's List View modification" ma:format="Image" ma:internalName="Fil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ile xmlns="84927a06-b290-4fd1-b27f-bab369ee02b7">
      <Url xsi:nil="true"/>
      <Description xsi:nil="true"/>
    </File>
    <XNAPublishedDate xmlns="84927a06-b290-4fd1-b27f-bab369ee02b7">2014-09-25T07:00:00+00:00</XNAPublishedDate>
    <Categories xmlns="84927a06-b290-4fd1-b27f-bab369ee02b7">Workbooks</Categories>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71FCB5-F66E-4A97-BAE1-991F1AB07C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4927a06-b290-4fd1-b27f-bab369ee02b7"/>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3FCD5D7-D749-48B7-A667-1AB96EF98D9D}">
  <ds:schemaRefs>
    <ds:schemaRef ds:uri="http://schemas.openxmlformats.org/package/2006/metadata/core-properties"/>
    <ds:schemaRef ds:uri="http://schemas.microsoft.com/office/2006/documentManagement/types"/>
    <ds:schemaRef ds:uri="http://schemas.microsoft.com/office/2006/metadata/properties"/>
    <ds:schemaRef ds:uri="http://schemas.microsoft.com/sharepoint/v3"/>
    <ds:schemaRef ds:uri="http://www.w3.org/XML/1998/namespace"/>
    <ds:schemaRef ds:uri="http://purl.org/dc/elements/1.1/"/>
    <ds:schemaRef ds:uri="84927a06-b290-4fd1-b27f-bab369ee02b7"/>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96C77F15-6742-45CF-8268-1C69CCBFAD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Submission Info</vt:lpstr>
      <vt:lpstr>Submission Materials</vt:lpstr>
      <vt:lpstr>XMLOutput</vt:lpstr>
      <vt:lpstr>Publishing Info</vt:lpstr>
      <vt:lpstr>Cert Info</vt:lpstr>
      <vt:lpstr>DataFeeds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Name Xbox One Certification Submission Form (v1.07b)</dc:title>
  <dc:creator/>
  <cp:lastModifiedBy/>
  <dcterms:created xsi:type="dcterms:W3CDTF">2006-09-16T00:00:00Z</dcterms:created>
  <dcterms:modified xsi:type="dcterms:W3CDTF">2015-09-02T21:30:07Z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0x010100FB842D2E9097634C9716FE2DDF0AFC0D</vt:lpwstr>
  </property>
</Properties>
</file>