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116"/>
  </bookViews>
  <sheets>
    <sheet name="Sheet1" sheetId="1" r:id="rId1"/>
  </sheets>
  <definedNames>
    <definedName name="_xlnm._FilterDatabase" localSheetId="0" hidden="1">Sheet1!$A$2:$IU$142</definedName>
  </definedName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3" i="1"/>
  <c r="O142" i="1"/>
  <c r="F142" i="1"/>
  <c r="L117" i="1"/>
  <c r="K117" i="1"/>
  <c r="L116" i="1"/>
  <c r="K116" i="1"/>
  <c r="L115" i="1"/>
  <c r="P115" i="1" s="1"/>
  <c r="Q115" i="1" s="1"/>
  <c r="K115" i="1"/>
  <c r="L114" i="1"/>
  <c r="P114" i="1" s="1"/>
  <c r="K114" i="1"/>
  <c r="P113" i="1"/>
  <c r="L113" i="1"/>
  <c r="K113" i="1"/>
  <c r="P112" i="1"/>
  <c r="L112" i="1"/>
  <c r="K112" i="1"/>
  <c r="P111" i="1"/>
  <c r="L111" i="1"/>
  <c r="K111" i="1"/>
  <c r="L110" i="1"/>
  <c r="K110" i="1"/>
  <c r="L109" i="1"/>
  <c r="P109" i="1" s="1"/>
  <c r="Q109" i="1" s="1"/>
  <c r="K109" i="1"/>
  <c r="L108" i="1"/>
  <c r="K108" i="1"/>
  <c r="L107" i="1"/>
  <c r="P107" i="1" s="1"/>
  <c r="Q107" i="1" s="1"/>
  <c r="K107" i="1"/>
  <c r="L106" i="1"/>
  <c r="P106" i="1" s="1"/>
  <c r="K106" i="1"/>
  <c r="Q106" i="1" s="1"/>
  <c r="P105" i="1"/>
  <c r="L105" i="1"/>
  <c r="K105" i="1"/>
  <c r="P104" i="1"/>
  <c r="L104" i="1"/>
  <c r="K104" i="1"/>
  <c r="P103" i="1"/>
  <c r="L103" i="1"/>
  <c r="K103" i="1"/>
  <c r="L102" i="1"/>
  <c r="K102" i="1"/>
  <c r="L101" i="1"/>
  <c r="K101" i="1"/>
  <c r="L100" i="1"/>
  <c r="P100" i="1" s="1"/>
  <c r="Q100" i="1" s="1"/>
  <c r="K100" i="1"/>
  <c r="L99" i="1"/>
  <c r="P99" i="1" s="1"/>
  <c r="Q99" i="1" s="1"/>
  <c r="K99" i="1"/>
  <c r="L98" i="1"/>
  <c r="P98" i="1" s="1"/>
  <c r="K98" i="1"/>
  <c r="P97" i="1"/>
  <c r="L97" i="1"/>
  <c r="K97" i="1"/>
  <c r="Q97" i="1" s="1"/>
  <c r="P96" i="1"/>
  <c r="L96" i="1"/>
  <c r="K96" i="1"/>
  <c r="P95" i="1"/>
  <c r="L95" i="1"/>
  <c r="K95" i="1"/>
  <c r="P94" i="1"/>
  <c r="Q94" i="1" s="1"/>
  <c r="L94" i="1"/>
  <c r="K94" i="1"/>
  <c r="L93" i="1"/>
  <c r="K93" i="1"/>
  <c r="L92" i="1"/>
  <c r="P92" i="1" s="1"/>
  <c r="Q92" i="1" s="1"/>
  <c r="K92" i="1"/>
  <c r="L91" i="1"/>
  <c r="P91" i="1" s="1"/>
  <c r="Q91" i="1" s="1"/>
  <c r="K91" i="1"/>
  <c r="L90" i="1"/>
  <c r="P90" i="1" s="1"/>
  <c r="K90" i="1"/>
  <c r="P89" i="1"/>
  <c r="L89" i="1"/>
  <c r="K89" i="1"/>
  <c r="P88" i="1"/>
  <c r="L88" i="1"/>
  <c r="K88" i="1"/>
  <c r="P87" i="1"/>
  <c r="L87" i="1"/>
  <c r="K87" i="1"/>
  <c r="P86" i="1"/>
  <c r="Q86" i="1" s="1"/>
  <c r="L86" i="1"/>
  <c r="K86" i="1"/>
  <c r="L85" i="1"/>
  <c r="P85" i="1" s="1"/>
  <c r="Q85" i="1" s="1"/>
  <c r="K85" i="1"/>
  <c r="L84" i="1"/>
  <c r="P84" i="1" s="1"/>
  <c r="Q84" i="1" s="1"/>
  <c r="K84" i="1"/>
  <c r="L83" i="1"/>
  <c r="P83" i="1" s="1"/>
  <c r="K83" i="1"/>
  <c r="L82" i="1"/>
  <c r="P82" i="1" s="1"/>
  <c r="K82" i="1"/>
  <c r="P81" i="1"/>
  <c r="L81" i="1"/>
  <c r="K81" i="1"/>
  <c r="P80" i="1"/>
  <c r="L80" i="1"/>
  <c r="K80" i="1"/>
  <c r="P79" i="1"/>
  <c r="L79" i="1"/>
  <c r="K79" i="1"/>
  <c r="P78" i="1"/>
  <c r="Q78" i="1" s="1"/>
  <c r="L78" i="1"/>
  <c r="K78" i="1"/>
  <c r="L77" i="1"/>
  <c r="P77" i="1" s="1"/>
  <c r="Q77" i="1" s="1"/>
  <c r="K77" i="1"/>
  <c r="L76" i="1"/>
  <c r="P76" i="1" s="1"/>
  <c r="Q76" i="1" s="1"/>
  <c r="K76" i="1"/>
  <c r="L75" i="1"/>
  <c r="P75" i="1" s="1"/>
  <c r="K75" i="1"/>
  <c r="L74" i="1"/>
  <c r="P74" i="1" s="1"/>
  <c r="K74" i="1"/>
  <c r="P73" i="1"/>
  <c r="L73" i="1"/>
  <c r="K73" i="1"/>
  <c r="Q73" i="1" s="1"/>
  <c r="P72" i="1"/>
  <c r="L72" i="1"/>
  <c r="K72" i="1"/>
  <c r="P71" i="1"/>
  <c r="L71" i="1"/>
  <c r="K71" i="1"/>
  <c r="P70" i="1"/>
  <c r="Q70" i="1" s="1"/>
  <c r="L70" i="1"/>
  <c r="K70" i="1"/>
  <c r="L69" i="1"/>
  <c r="P69" i="1" s="1"/>
  <c r="Q69" i="1" s="1"/>
  <c r="K69" i="1"/>
  <c r="L68" i="1"/>
  <c r="P68" i="1" s="1"/>
  <c r="Q68" i="1" s="1"/>
  <c r="K68" i="1"/>
  <c r="L67" i="1"/>
  <c r="P67" i="1" s="1"/>
  <c r="K67" i="1"/>
  <c r="L66" i="1"/>
  <c r="P66" i="1" s="1"/>
  <c r="K66" i="1"/>
  <c r="P65" i="1"/>
  <c r="L65" i="1"/>
  <c r="K65" i="1"/>
  <c r="P64" i="1"/>
  <c r="L64" i="1"/>
  <c r="K64" i="1"/>
  <c r="Q64" i="1" s="1"/>
  <c r="P63" i="1"/>
  <c r="L63" i="1"/>
  <c r="K63" i="1"/>
  <c r="P62" i="1"/>
  <c r="Q62" i="1" s="1"/>
  <c r="L62" i="1"/>
  <c r="K62" i="1"/>
  <c r="L61" i="1"/>
  <c r="P61" i="1" s="1"/>
  <c r="Q61" i="1" s="1"/>
  <c r="K61" i="1"/>
  <c r="L60" i="1"/>
  <c r="P60" i="1" s="1"/>
  <c r="Q60" i="1" s="1"/>
  <c r="K60" i="1"/>
  <c r="L59" i="1"/>
  <c r="P59" i="1" s="1"/>
  <c r="K59" i="1"/>
  <c r="L58" i="1"/>
  <c r="P58" i="1" s="1"/>
  <c r="K58" i="1"/>
  <c r="P57" i="1"/>
  <c r="L57" i="1"/>
  <c r="K57" i="1"/>
  <c r="Q57" i="1" s="1"/>
  <c r="P56" i="1"/>
  <c r="L56" i="1"/>
  <c r="K56" i="1"/>
  <c r="P55" i="1"/>
  <c r="L55" i="1"/>
  <c r="K55" i="1"/>
  <c r="P54" i="1"/>
  <c r="Q54" i="1" s="1"/>
  <c r="L54" i="1"/>
  <c r="K54" i="1"/>
  <c r="L53" i="1"/>
  <c r="P53" i="1" s="1"/>
  <c r="Q53" i="1" s="1"/>
  <c r="K53" i="1"/>
  <c r="L52" i="1"/>
  <c r="P52" i="1" s="1"/>
  <c r="Q52" i="1" s="1"/>
  <c r="K52" i="1"/>
  <c r="L51" i="1"/>
  <c r="P51" i="1" s="1"/>
  <c r="K51" i="1"/>
  <c r="L50" i="1"/>
  <c r="P50" i="1" s="1"/>
  <c r="K50" i="1"/>
  <c r="P49" i="1"/>
  <c r="L49" i="1"/>
  <c r="K49" i="1"/>
  <c r="P48" i="1"/>
  <c r="L48" i="1"/>
  <c r="K48" i="1"/>
  <c r="P47" i="1"/>
  <c r="L47" i="1"/>
  <c r="K47" i="1"/>
  <c r="P46" i="1"/>
  <c r="Q46" i="1" s="1"/>
  <c r="L46" i="1"/>
  <c r="K46" i="1"/>
  <c r="L45" i="1"/>
  <c r="P45" i="1" s="1"/>
  <c r="Q45" i="1" s="1"/>
  <c r="K45" i="1"/>
  <c r="L44" i="1"/>
  <c r="P44" i="1" s="1"/>
  <c r="Q44" i="1" s="1"/>
  <c r="K44" i="1"/>
  <c r="L43" i="1"/>
  <c r="P43" i="1" s="1"/>
  <c r="K43" i="1"/>
  <c r="L42" i="1"/>
  <c r="P42" i="1" s="1"/>
  <c r="K42" i="1"/>
  <c r="P41" i="1"/>
  <c r="L41" i="1"/>
  <c r="K41" i="1"/>
  <c r="P40" i="1"/>
  <c r="L40" i="1"/>
  <c r="K40" i="1"/>
  <c r="P39" i="1"/>
  <c r="L39" i="1"/>
  <c r="K39" i="1"/>
  <c r="P38" i="1"/>
  <c r="Q38" i="1" s="1"/>
  <c r="L38" i="1"/>
  <c r="K38" i="1"/>
  <c r="L37" i="1"/>
  <c r="P37" i="1" s="1"/>
  <c r="Q37" i="1" s="1"/>
  <c r="K37" i="1"/>
  <c r="L36" i="1"/>
  <c r="P36" i="1" s="1"/>
  <c r="Q36" i="1" s="1"/>
  <c r="K36" i="1"/>
  <c r="L35" i="1"/>
  <c r="P35" i="1" s="1"/>
  <c r="K35" i="1"/>
  <c r="L34" i="1"/>
  <c r="P34" i="1" s="1"/>
  <c r="K34" i="1"/>
  <c r="P33" i="1"/>
  <c r="L33" i="1"/>
  <c r="K33" i="1"/>
  <c r="Q33" i="1" s="1"/>
  <c r="P32" i="1"/>
  <c r="L32" i="1"/>
  <c r="K32" i="1"/>
  <c r="P31" i="1"/>
  <c r="L31" i="1"/>
  <c r="K31" i="1"/>
  <c r="P30" i="1"/>
  <c r="Q30" i="1" s="1"/>
  <c r="L30" i="1"/>
  <c r="K30" i="1"/>
  <c r="L29" i="1"/>
  <c r="P29" i="1" s="1"/>
  <c r="Q29" i="1" s="1"/>
  <c r="K29" i="1"/>
  <c r="L28" i="1"/>
  <c r="P28" i="1" s="1"/>
  <c r="Q28" i="1" s="1"/>
  <c r="K28" i="1"/>
  <c r="L27" i="1"/>
  <c r="P27" i="1" s="1"/>
  <c r="K27" i="1"/>
  <c r="L26" i="1"/>
  <c r="P26" i="1" s="1"/>
  <c r="K26" i="1"/>
  <c r="P25" i="1"/>
  <c r="L25" i="1"/>
  <c r="K25" i="1"/>
  <c r="P24" i="1"/>
  <c r="L24" i="1"/>
  <c r="K24" i="1"/>
  <c r="P23" i="1"/>
  <c r="L23" i="1"/>
  <c r="K23" i="1"/>
  <c r="P22" i="1"/>
  <c r="Q22" i="1" s="1"/>
  <c r="L22" i="1"/>
  <c r="K22" i="1"/>
  <c r="L21" i="1"/>
  <c r="P21" i="1" s="1"/>
  <c r="K21" i="1"/>
  <c r="L20" i="1"/>
  <c r="P20" i="1" s="1"/>
  <c r="Q20" i="1" s="1"/>
  <c r="K20" i="1"/>
  <c r="L19" i="1"/>
  <c r="P19" i="1" s="1"/>
  <c r="K19" i="1"/>
  <c r="L18" i="1"/>
  <c r="P18" i="1" s="1"/>
  <c r="K18" i="1"/>
  <c r="P17" i="1"/>
  <c r="Q17" i="1" s="1"/>
  <c r="L17" i="1"/>
  <c r="K17" i="1"/>
  <c r="P16" i="1"/>
  <c r="L16" i="1"/>
  <c r="K16" i="1"/>
  <c r="P15" i="1"/>
  <c r="L15" i="1"/>
  <c r="K15" i="1"/>
  <c r="P14" i="1"/>
  <c r="Q14" i="1" s="1"/>
  <c r="L14" i="1"/>
  <c r="K14" i="1"/>
  <c r="L13" i="1"/>
  <c r="P13" i="1" s="1"/>
  <c r="K13" i="1"/>
  <c r="L12" i="1"/>
  <c r="P12" i="1" s="1"/>
  <c r="Q12" i="1" s="1"/>
  <c r="K12" i="1"/>
  <c r="L11" i="1"/>
  <c r="P11" i="1" s="1"/>
  <c r="K11" i="1"/>
  <c r="L10" i="1"/>
  <c r="P10" i="1" s="1"/>
  <c r="K10" i="1"/>
  <c r="P9" i="1"/>
  <c r="Q9" i="1" s="1"/>
  <c r="L9" i="1"/>
  <c r="K9" i="1"/>
  <c r="L8" i="1"/>
  <c r="P8" i="1" s="1"/>
  <c r="K8" i="1"/>
  <c r="P7" i="1"/>
  <c r="Q7" i="1" s="1"/>
  <c r="L7" i="1"/>
  <c r="K7" i="1"/>
  <c r="P6" i="1"/>
  <c r="Q6" i="1" s="1"/>
  <c r="L6" i="1"/>
  <c r="K6" i="1"/>
  <c r="L5" i="1"/>
  <c r="P5" i="1" s="1"/>
  <c r="K5" i="1"/>
  <c r="L4" i="1"/>
  <c r="P4" i="1" s="1"/>
  <c r="Q4" i="1" s="1"/>
  <c r="K4" i="1"/>
  <c r="L3" i="1"/>
  <c r="L142" i="1" s="1"/>
  <c r="K3" i="1"/>
  <c r="Q66" i="1" l="1"/>
  <c r="Q82" i="1"/>
  <c r="Q51" i="1"/>
  <c r="Q67" i="1"/>
  <c r="Q55" i="1"/>
  <c r="Q10" i="1"/>
  <c r="Q42" i="1"/>
  <c r="Q74" i="1"/>
  <c r="Q21" i="1"/>
  <c r="Q24" i="1"/>
  <c r="Q27" i="1"/>
  <c r="Q56" i="1"/>
  <c r="Q59" i="1"/>
  <c r="Q88" i="1"/>
  <c r="Q15" i="1"/>
  <c r="Q47" i="1"/>
  <c r="Q79" i="1"/>
  <c r="Q18" i="1"/>
  <c r="Q40" i="1"/>
  <c r="Q49" i="1"/>
  <c r="Q95" i="1"/>
  <c r="Q104" i="1"/>
  <c r="Q113" i="1"/>
  <c r="Q25" i="1"/>
  <c r="P101" i="1"/>
  <c r="Q101" i="1" s="1"/>
  <c r="P110" i="1"/>
  <c r="Q110" i="1" s="1"/>
  <c r="P116" i="1"/>
  <c r="Q116" i="1" s="1"/>
  <c r="Q19" i="1"/>
  <c r="Q34" i="1"/>
  <c r="Q65" i="1"/>
  <c r="Q83" i="1"/>
  <c r="Q98" i="1"/>
  <c r="Q111" i="1"/>
  <c r="Q23" i="1"/>
  <c r="Q41" i="1"/>
  <c r="Q87" i="1"/>
  <c r="Q96" i="1"/>
  <c r="Q105" i="1"/>
  <c r="P117" i="1"/>
  <c r="Q117" i="1" s="1"/>
  <c r="Q32" i="1"/>
  <c r="Q35" i="1"/>
  <c r="Q81" i="1"/>
  <c r="P93" i="1"/>
  <c r="Q93" i="1" s="1"/>
  <c r="P102" i="1"/>
  <c r="Q102" i="1" s="1"/>
  <c r="P108" i="1"/>
  <c r="Q108" i="1" s="1"/>
  <c r="M142" i="1"/>
  <c r="Q89" i="1"/>
  <c r="Q31" i="1"/>
  <c r="Q13" i="1"/>
  <c r="Q16" i="1"/>
  <c r="Q43" i="1"/>
  <c r="Q58" i="1"/>
  <c r="Q71" i="1"/>
  <c r="Q80" i="1"/>
  <c r="Q50" i="1"/>
  <c r="Q63" i="1"/>
  <c r="Q72" i="1"/>
  <c r="Q114" i="1"/>
  <c r="Q5" i="1"/>
  <c r="Q8" i="1"/>
  <c r="Q11" i="1"/>
  <c r="Q26" i="1"/>
  <c r="Q39" i="1"/>
  <c r="Q48" i="1"/>
  <c r="Q75" i="1"/>
  <c r="Q90" i="1"/>
  <c r="Q103" i="1"/>
  <c r="Q112" i="1"/>
  <c r="K142" i="1"/>
  <c r="P3" i="1" l="1"/>
  <c r="N142" i="1"/>
  <c r="P142" i="1" l="1"/>
  <c r="Q3" i="1"/>
  <c r="Q142" i="1" s="1"/>
</calcChain>
</file>

<file path=xl/comments1.xml><?xml version="1.0" encoding="utf-8"?>
<comments xmlns="http://schemas.openxmlformats.org/spreadsheetml/2006/main">
  <authors>
    <author>Administrator</author>
  </authors>
  <commentList>
    <comment ref="F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提前撤资7万</t>
        </r>
      </text>
    </comment>
    <comment ref="F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1万备用金+提前撤资10万</t>
        </r>
      </text>
    </comment>
    <comment ref="F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提前撤资10万</t>
        </r>
      </text>
    </comment>
    <comment ref="F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5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8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0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0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  <comment ref="F1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1万备用金</t>
        </r>
      </text>
    </comment>
  </commentList>
</comments>
</file>

<file path=xl/sharedStrings.xml><?xml version="1.0" encoding="utf-8"?>
<sst xmlns="http://schemas.openxmlformats.org/spreadsheetml/2006/main" count="608" uniqueCount="321">
  <si>
    <t>青岛宇沃中小企业服务有限公司2021年06月份金融板块返利明细表</t>
  </si>
  <si>
    <t>序号</t>
  </si>
  <si>
    <t>公司/个人（名称）</t>
  </si>
  <si>
    <t>借款客户姓名</t>
  </si>
  <si>
    <t>对接日期</t>
  </si>
  <si>
    <t>撤资日期</t>
  </si>
  <si>
    <t>对接金额</t>
  </si>
  <si>
    <t>对接期限</t>
  </si>
  <si>
    <t>对接利息</t>
  </si>
  <si>
    <t>公司利息标准</t>
  </si>
  <si>
    <t>返利标准</t>
  </si>
  <si>
    <t>返利总金额</t>
  </si>
  <si>
    <t>发放基数</t>
  </si>
  <si>
    <t>2021年6月应发</t>
  </si>
  <si>
    <t>2021年7月应发</t>
  </si>
  <si>
    <t>2021年8月应发</t>
  </si>
  <si>
    <t>累计发放</t>
  </si>
  <si>
    <t>剩余返利</t>
  </si>
  <si>
    <t>负责人</t>
  </si>
  <si>
    <t>备注</t>
  </si>
  <si>
    <t>青岛宇沃中小企业服务有限公司</t>
  </si>
  <si>
    <t>刘通</t>
  </si>
  <si>
    <t>2020.07.06</t>
  </si>
  <si>
    <t>2021.07.06</t>
  </si>
  <si>
    <t>窦晓宇</t>
  </si>
  <si>
    <t>赵斌</t>
  </si>
  <si>
    <t>2020.07.20</t>
  </si>
  <si>
    <t>2021.07.20</t>
  </si>
  <si>
    <t>冯展民</t>
  </si>
  <si>
    <t>2020.07.30</t>
  </si>
  <si>
    <t>2021.07.30</t>
  </si>
  <si>
    <t>金志根</t>
  </si>
  <si>
    <t>2020.08.07</t>
  </si>
  <si>
    <t>2021.08.07</t>
  </si>
  <si>
    <t>刘伟中</t>
  </si>
  <si>
    <t>2020.08.21</t>
  </si>
  <si>
    <t>2021.08.21</t>
  </si>
  <si>
    <t>张强</t>
  </si>
  <si>
    <t>2020.09.12</t>
  </si>
  <si>
    <t>2021.09.12</t>
  </si>
  <si>
    <t>郭永利</t>
  </si>
  <si>
    <t>2020.09.24</t>
  </si>
  <si>
    <t>2021.09.24</t>
  </si>
  <si>
    <t>梁传灵</t>
  </si>
  <si>
    <t>2020.09.29</t>
  </si>
  <si>
    <t>2021.09.29</t>
  </si>
  <si>
    <t>李京朋</t>
  </si>
  <si>
    <t>2020.09.30</t>
  </si>
  <si>
    <t>2021.09.30</t>
  </si>
  <si>
    <t>董颖慧</t>
  </si>
  <si>
    <t>2020.10.10</t>
  </si>
  <si>
    <t>2021.10.10</t>
  </si>
  <si>
    <t>柴孟栋</t>
  </si>
  <si>
    <t>2020.10.11</t>
  </si>
  <si>
    <t>2021.10.11</t>
  </si>
  <si>
    <t>吴洪娟</t>
  </si>
  <si>
    <t>2020.10.13</t>
  </si>
  <si>
    <t>2021.10.13</t>
  </si>
  <si>
    <t>王洪刚</t>
  </si>
  <si>
    <t>2020.10.14</t>
  </si>
  <si>
    <t>2021.10.14</t>
  </si>
  <si>
    <t>邱伟明</t>
  </si>
  <si>
    <t>2020.10.19</t>
  </si>
  <si>
    <t>2021.10.19</t>
  </si>
  <si>
    <t>李荣磊</t>
  </si>
  <si>
    <t>2020.10.22</t>
  </si>
  <si>
    <t>2021.10.22</t>
  </si>
  <si>
    <t>赵方铭</t>
  </si>
  <si>
    <t>2020.10.24</t>
  </si>
  <si>
    <t>2021.10.24</t>
  </si>
  <si>
    <t>2020.10.29</t>
  </si>
  <si>
    <t>2021.10.29</t>
  </si>
  <si>
    <t>鞠潇</t>
  </si>
  <si>
    <t>2020.10.30</t>
  </si>
  <si>
    <t>2021.10.30</t>
  </si>
  <si>
    <t>周国臣</t>
  </si>
  <si>
    <t>2020.11.06</t>
  </si>
  <si>
    <t>2021.11.06</t>
  </si>
  <si>
    <t>杨道明</t>
  </si>
  <si>
    <t>2020.11.11</t>
  </si>
  <si>
    <t>2021.11.11</t>
  </si>
  <si>
    <t>郭延峰</t>
  </si>
  <si>
    <t>2020.11.13</t>
  </si>
  <si>
    <t>2021.11.13</t>
  </si>
  <si>
    <t>宋志娟</t>
  </si>
  <si>
    <t>2020.11.17</t>
  </si>
  <si>
    <t>2021.11.17</t>
  </si>
  <si>
    <t>闫静静</t>
  </si>
  <si>
    <t>2020.11.21</t>
  </si>
  <si>
    <t>2021.11.21</t>
  </si>
  <si>
    <t>尹江</t>
  </si>
  <si>
    <t>2020.11.24</t>
  </si>
  <si>
    <t>2021.11.24</t>
  </si>
  <si>
    <t>白宗玉</t>
  </si>
  <si>
    <t>2020.11.28</t>
  </si>
  <si>
    <t>2021.11.28</t>
  </si>
  <si>
    <t>2020.11.30</t>
  </si>
  <si>
    <t>2021.11.30</t>
  </si>
  <si>
    <t>2020.12.01</t>
  </si>
  <si>
    <t>2021.12.01</t>
  </si>
  <si>
    <t>2020.12.05</t>
  </si>
  <si>
    <t>2021.12.05</t>
  </si>
  <si>
    <t>丁敬义</t>
  </si>
  <si>
    <t>2020.12.09</t>
  </si>
  <si>
    <t>2021.12.09</t>
  </si>
  <si>
    <t>黄金山</t>
  </si>
  <si>
    <t>2020.12.13</t>
  </si>
  <si>
    <t>2021.12.13</t>
  </si>
  <si>
    <t>于振海</t>
  </si>
  <si>
    <t>2020.12.21</t>
  </si>
  <si>
    <t>2021.12.21</t>
  </si>
  <si>
    <t>2020.12.22</t>
  </si>
  <si>
    <t>2021.12.22</t>
  </si>
  <si>
    <t>2020.12.25</t>
  </si>
  <si>
    <t>2021.12.25</t>
  </si>
  <si>
    <t>马炳超</t>
  </si>
  <si>
    <t>2020.12.30</t>
  </si>
  <si>
    <t>2021.12.30</t>
  </si>
  <si>
    <t>2020.12.31</t>
  </si>
  <si>
    <t>2021.12.31</t>
  </si>
  <si>
    <t>2021.01.04</t>
  </si>
  <si>
    <t>2022.01.04</t>
  </si>
  <si>
    <t>林光兴</t>
  </si>
  <si>
    <t>2021.07.04</t>
  </si>
  <si>
    <t>张立刚</t>
  </si>
  <si>
    <t>2021.01.07</t>
  </si>
  <si>
    <t>2021.07.07</t>
  </si>
  <si>
    <t>曲琳</t>
  </si>
  <si>
    <t>2021.01.08</t>
  </si>
  <si>
    <t>2022.01.08</t>
  </si>
  <si>
    <t>张淑文</t>
  </si>
  <si>
    <t>2021.01.10</t>
  </si>
  <si>
    <t>2021.07.10</t>
  </si>
  <si>
    <t>2021.01.12</t>
  </si>
  <si>
    <t>2022.01.12</t>
  </si>
  <si>
    <t>龙钰</t>
  </si>
  <si>
    <t>2021.01.14</t>
  </si>
  <si>
    <t>2021.07.14</t>
  </si>
  <si>
    <t>2021.01.15</t>
  </si>
  <si>
    <t>2022.01.15</t>
  </si>
  <si>
    <t>康沃</t>
  </si>
  <si>
    <t>2021.01.17</t>
  </si>
  <si>
    <t>2022.01.17</t>
  </si>
  <si>
    <t>2021.07.17</t>
  </si>
  <si>
    <t>朱渊涛</t>
  </si>
  <si>
    <t>2021.01.23</t>
  </si>
  <si>
    <t>2021.07.23</t>
  </si>
  <si>
    <t>2021.01.25</t>
  </si>
  <si>
    <t>2022.02.25</t>
  </si>
  <si>
    <t>周志强</t>
  </si>
  <si>
    <t>2021.01.27</t>
  </si>
  <si>
    <t>2021.07.27</t>
  </si>
  <si>
    <t>2021.01.31</t>
  </si>
  <si>
    <t>2021.07.31</t>
  </si>
  <si>
    <t>王永法</t>
  </si>
  <si>
    <t>2021.02.19</t>
  </si>
  <si>
    <t>2021.08.19</t>
  </si>
  <si>
    <t>2021.02.24</t>
  </si>
  <si>
    <t>2022.02.24</t>
  </si>
  <si>
    <t>马天</t>
  </si>
  <si>
    <t>2021.02.28</t>
  </si>
  <si>
    <t>2021.08.28</t>
  </si>
  <si>
    <t>2021.03.01</t>
  </si>
  <si>
    <t>2021.09.01</t>
  </si>
  <si>
    <t>2021.03.04</t>
  </si>
  <si>
    <t>2022.03.04</t>
  </si>
  <si>
    <t>房敏学</t>
  </si>
  <si>
    <t>2021.09.04</t>
  </si>
  <si>
    <t>张辉</t>
  </si>
  <si>
    <t>2021.03.10</t>
  </si>
  <si>
    <t>2021.09.10</t>
  </si>
  <si>
    <t>赵翠翠</t>
  </si>
  <si>
    <t>2022.03.10</t>
  </si>
  <si>
    <t>宋述兵</t>
  </si>
  <si>
    <t>2021.03.12</t>
  </si>
  <si>
    <t>2022.03.12</t>
  </si>
  <si>
    <t>2021.03.13</t>
  </si>
  <si>
    <t>2022.03.13</t>
  </si>
  <si>
    <t>2021.03.17</t>
  </si>
  <si>
    <t>2022.03.17</t>
  </si>
  <si>
    <t>闫胜香</t>
  </si>
  <si>
    <t>2021.03.18</t>
  </si>
  <si>
    <t>2021.09.18</t>
  </si>
  <si>
    <t>2021.03.20</t>
  </si>
  <si>
    <t>2022.03.20</t>
  </si>
  <si>
    <t>2021.03.21</t>
  </si>
  <si>
    <t>2021.09.21</t>
  </si>
  <si>
    <t>蒋荣伟</t>
  </si>
  <si>
    <t>2021.03.22</t>
  </si>
  <si>
    <t>2022.03.22</t>
  </si>
  <si>
    <t>曾繁彬</t>
  </si>
  <si>
    <t>2021.03.24</t>
  </si>
  <si>
    <t>2022.03.24</t>
  </si>
  <si>
    <t>贾增海</t>
  </si>
  <si>
    <t>2021.03.25</t>
  </si>
  <si>
    <t>2022.03.25</t>
  </si>
  <si>
    <t>张剑琪</t>
  </si>
  <si>
    <t>2021.03.30</t>
  </si>
  <si>
    <t>2022.03.30</t>
  </si>
  <si>
    <t>于敦富</t>
  </si>
  <si>
    <t>2021.03.29</t>
  </si>
  <si>
    <t>2021.04.01</t>
  </si>
  <si>
    <t>2021.10.01</t>
  </si>
  <si>
    <t>张汝琨</t>
  </si>
  <si>
    <t>2022.04.01</t>
  </si>
  <si>
    <t>李玲玲</t>
  </si>
  <si>
    <t>2021.04.06</t>
  </si>
  <si>
    <t>2022.04.06</t>
  </si>
  <si>
    <t>赵兢</t>
  </si>
  <si>
    <t>2021.04.08</t>
  </si>
  <si>
    <t>2022.04.08</t>
  </si>
  <si>
    <t>房秀珍</t>
  </si>
  <si>
    <t>2021.04.12</t>
  </si>
  <si>
    <t>2021.10.12</t>
  </si>
  <si>
    <t>胡富英</t>
  </si>
  <si>
    <t>2021.04.14</t>
  </si>
  <si>
    <t>刘雪芹</t>
  </si>
  <si>
    <t>2021.04.18</t>
  </si>
  <si>
    <t>2022.04.18</t>
  </si>
  <si>
    <t>任峰</t>
  </si>
  <si>
    <t>2021.04.20</t>
  </si>
  <si>
    <t>2022.04.20</t>
  </si>
  <si>
    <t>2021.04.22</t>
  </si>
  <si>
    <t>2022.04.22</t>
  </si>
  <si>
    <t>杨玉勇</t>
  </si>
  <si>
    <t>2021.04.24</t>
  </si>
  <si>
    <t>2022.04.24</t>
  </si>
  <si>
    <t>张文恒</t>
  </si>
  <si>
    <t>2021.04.25</t>
  </si>
  <si>
    <t>2021.10.25</t>
  </si>
  <si>
    <t>刘玉英</t>
  </si>
  <si>
    <t>2021.04.27</t>
  </si>
  <si>
    <t>2022.04.27</t>
  </si>
  <si>
    <t>贾树军</t>
  </si>
  <si>
    <t>2021.10.27</t>
  </si>
  <si>
    <t>赵磊磊</t>
  </si>
  <si>
    <t>2021.04.29</t>
  </si>
  <si>
    <t>2021.04.30</t>
  </si>
  <si>
    <t>胡其慧</t>
  </si>
  <si>
    <t>2021.05.04</t>
  </si>
  <si>
    <t>2022.05.04</t>
  </si>
  <si>
    <t>张艳东</t>
  </si>
  <si>
    <t>2021.05.09</t>
  </si>
  <si>
    <t>2022.05.09</t>
  </si>
  <si>
    <t>2021.05.11</t>
  </si>
  <si>
    <t>2021.05.12</t>
  </si>
  <si>
    <t>2022.05.12</t>
  </si>
  <si>
    <t>2021.05.15</t>
  </si>
  <si>
    <t>2022.05.15</t>
  </si>
  <si>
    <t>褚庆栋</t>
  </si>
  <si>
    <t>2021.05.16</t>
  </si>
  <si>
    <t>2022.05.16</t>
  </si>
  <si>
    <t>周文文</t>
  </si>
  <si>
    <t>2021.05.17</t>
  </si>
  <si>
    <t>任远</t>
  </si>
  <si>
    <t>2021.05.18</t>
  </si>
  <si>
    <t>2022.05.18</t>
  </si>
  <si>
    <t>2021.05.20</t>
  </si>
  <si>
    <t>2022.05.20</t>
  </si>
  <si>
    <t>周春朋</t>
  </si>
  <si>
    <t>2021.05.19</t>
  </si>
  <si>
    <t>2021.11.19</t>
  </si>
  <si>
    <t>2021.05.26</t>
  </si>
  <si>
    <t>2021.11.26</t>
  </si>
  <si>
    <t>刘钊雷</t>
  </si>
  <si>
    <t>2021.05.28</t>
  </si>
  <si>
    <t>张元增</t>
  </si>
  <si>
    <t>2021.06.01</t>
  </si>
  <si>
    <t>贾培强</t>
  </si>
  <si>
    <t>2021.06.02</t>
  </si>
  <si>
    <t>2022.06.02</t>
  </si>
  <si>
    <t>邓爱玲</t>
  </si>
  <si>
    <t>2021.06.04</t>
  </si>
  <si>
    <t>赵夫胜</t>
  </si>
  <si>
    <t>2022.06.04</t>
  </si>
  <si>
    <t>周大伟</t>
  </si>
  <si>
    <t>2021.06.11</t>
  </si>
  <si>
    <t>2021.12.11</t>
  </si>
  <si>
    <t>尤如峰</t>
  </si>
  <si>
    <t>2021.06.13</t>
  </si>
  <si>
    <t>2022.06.13</t>
  </si>
  <si>
    <t>2021.06.14</t>
  </si>
  <si>
    <t>2021.12.14</t>
  </si>
  <si>
    <t>赵广艺</t>
  </si>
  <si>
    <t>2021.06.16</t>
  </si>
  <si>
    <t>2022.06.16</t>
  </si>
  <si>
    <t>2021.12.16</t>
  </si>
  <si>
    <t>谭伟忠</t>
  </si>
  <si>
    <t>2021.06.19</t>
  </si>
  <si>
    <t>2021.12.19</t>
  </si>
  <si>
    <t>姜健</t>
  </si>
  <si>
    <t>2021.06.20</t>
  </si>
  <si>
    <t>2021.09.20</t>
  </si>
  <si>
    <t>2021.06.22</t>
  </si>
  <si>
    <t>2022.06.22</t>
  </si>
  <si>
    <t>徐磊</t>
  </si>
  <si>
    <t>2021.06.23</t>
  </si>
  <si>
    <t>2021.12.23</t>
  </si>
  <si>
    <t>赵明云</t>
  </si>
  <si>
    <t>2021.06.24</t>
  </si>
  <si>
    <t>2021.06.25</t>
  </si>
  <si>
    <t>2022.06.25</t>
  </si>
  <si>
    <t>宋文文</t>
  </si>
  <si>
    <t>2021.06.26</t>
  </si>
  <si>
    <t>2022.06.26</t>
  </si>
  <si>
    <t>曹明玉</t>
  </si>
  <si>
    <t>2021.12.26</t>
  </si>
  <si>
    <t>2021.06.29</t>
  </si>
  <si>
    <t>2021.12.29</t>
  </si>
  <si>
    <t>袁兴福</t>
  </si>
  <si>
    <t>2021.06.30</t>
  </si>
  <si>
    <t>李苏北</t>
  </si>
  <si>
    <t>2022.06.30</t>
  </si>
  <si>
    <t>返利合计</t>
  </si>
  <si>
    <t xml:space="preserve">咨询公司总经理（确认签字）：                       </t>
  </si>
  <si>
    <t>总部资金调度员审核确认：</t>
  </si>
  <si>
    <t>公司名称</t>
  </si>
  <si>
    <t>任务完成比例</t>
  </si>
  <si>
    <t>返利总额</t>
  </si>
  <si>
    <t>本月应发返利</t>
  </si>
  <si>
    <t>本月实发返利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</si>
</sst>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0" x14ac:knownFonts="1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name val="宋体"/>
      <charset val="134"/>
    </font>
    <font>
      <b/>
      <sz val="10"/>
      <color rgb="FF00000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shrinkToFit="1"/>
    </xf>
    <xf numFmtId="0" fontId="9" fillId="0" borderId="1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9" fontId="15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9"/>
  <sheetViews>
    <sheetView tabSelected="1" workbookViewId="0">
      <pane ySplit="2" topLeftCell="A3" activePane="bottomLeft" state="frozen"/>
      <selection pane="bottomLeft" activeCell="J147" sqref="J147"/>
    </sheetView>
  </sheetViews>
  <sheetFormatPr defaultColWidth="9" defaultRowHeight="16.05" customHeight="1" x14ac:dyDescent="0.25"/>
  <cols>
    <col min="1" max="1" width="5.33203125" style="1" customWidth="1"/>
    <col min="2" max="2" width="14.77734375" style="1" customWidth="1"/>
    <col min="3" max="3" width="12.44140625" style="5" customWidth="1"/>
    <col min="4" max="4" width="13.44140625" style="1" customWidth="1"/>
    <col min="5" max="5" width="11.44140625" style="1" customWidth="1"/>
    <col min="6" max="6" width="10.44140625" style="1" customWidth="1"/>
    <col min="7" max="7" width="9" style="1" customWidth="1"/>
    <col min="8" max="9" width="10.21875" style="1" customWidth="1"/>
    <col min="10" max="11" width="11.33203125" style="1" customWidth="1"/>
    <col min="12" max="12" width="9.88671875" style="1" customWidth="1"/>
    <col min="13" max="15" width="9" style="1" customWidth="1"/>
    <col min="16" max="16" width="9.6640625" style="1" customWidth="1"/>
    <col min="17" max="17" width="10.33203125" style="1" customWidth="1"/>
    <col min="18" max="18" width="9.44140625" style="1" customWidth="1"/>
    <col min="19" max="19" width="13.44140625" style="1" customWidth="1"/>
    <col min="20" max="21" width="9" style="1"/>
    <col min="22" max="22" width="20.44140625" style="1" customWidth="1"/>
    <col min="23" max="16384" width="9" style="1"/>
  </cols>
  <sheetData>
    <row r="1" spans="1:22" ht="27" customHeight="1" x14ac:dyDescent="0.25">
      <c r="A1" s="47" t="s">
        <v>0</v>
      </c>
      <c r="B1" s="47"/>
      <c r="C1" s="48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9"/>
    </row>
    <row r="2" spans="1:22" ht="54" customHeight="1" x14ac:dyDescent="0.25">
      <c r="A2" s="6" t="s">
        <v>1</v>
      </c>
      <c r="B2" s="7" t="s">
        <v>2</v>
      </c>
      <c r="C2" s="8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20" t="s">
        <v>9</v>
      </c>
      <c r="J2" s="21" t="s">
        <v>10</v>
      </c>
      <c r="K2" s="22" t="s">
        <v>11</v>
      </c>
      <c r="L2" s="23" t="s">
        <v>12</v>
      </c>
      <c r="M2" s="23" t="s">
        <v>13</v>
      </c>
      <c r="N2" s="23" t="s">
        <v>14</v>
      </c>
      <c r="O2" s="23" t="s">
        <v>15</v>
      </c>
      <c r="P2" s="23" t="s">
        <v>16</v>
      </c>
      <c r="Q2" s="6" t="s">
        <v>17</v>
      </c>
      <c r="R2" s="6" t="s">
        <v>18</v>
      </c>
      <c r="S2" s="6" t="s">
        <v>19</v>
      </c>
    </row>
    <row r="3" spans="1:22" s="2" customFormat="1" ht="16.05" customHeight="1" x14ac:dyDescent="0.25">
      <c r="A3" s="9">
        <v>1</v>
      </c>
      <c r="B3" s="10" t="s">
        <v>20</v>
      </c>
      <c r="C3" s="11" t="s">
        <v>21</v>
      </c>
      <c r="D3" s="12" t="s">
        <v>22</v>
      </c>
      <c r="E3" s="12" t="s">
        <v>23</v>
      </c>
      <c r="F3" s="11">
        <v>40</v>
      </c>
      <c r="G3" s="12">
        <v>12</v>
      </c>
      <c r="H3" s="11">
        <v>1.2</v>
      </c>
      <c r="I3" s="11">
        <v>1.55</v>
      </c>
      <c r="J3" s="24">
        <v>0.35</v>
      </c>
      <c r="K3" s="11">
        <f>F3*J3*100*G3</f>
        <v>16800</v>
      </c>
      <c r="L3" s="24">
        <f>F3*J3*100</f>
        <v>1400</v>
      </c>
      <c r="M3" s="9">
        <f>L3</f>
        <v>1400</v>
      </c>
      <c r="N3" s="9"/>
      <c r="O3" s="9"/>
      <c r="P3" s="24">
        <f t="shared" ref="P3:P21" si="0">SUM(M3:O3)</f>
        <v>1400</v>
      </c>
      <c r="Q3" s="24">
        <f t="shared" ref="Q3:Q18" si="1">K3-P3</f>
        <v>15400</v>
      </c>
      <c r="R3" s="11" t="s">
        <v>24</v>
      </c>
      <c r="S3" s="9"/>
      <c r="V3" s="1"/>
    </row>
    <row r="4" spans="1:22" s="2" customFormat="1" ht="16.05" customHeight="1" x14ac:dyDescent="0.25">
      <c r="A4" s="9">
        <v>2</v>
      </c>
      <c r="B4" s="10" t="s">
        <v>20</v>
      </c>
      <c r="C4" s="12" t="s">
        <v>25</v>
      </c>
      <c r="D4" s="12" t="s">
        <v>26</v>
      </c>
      <c r="E4" s="12" t="s">
        <v>27</v>
      </c>
      <c r="F4" s="11">
        <v>10</v>
      </c>
      <c r="G4" s="11">
        <v>12</v>
      </c>
      <c r="H4" s="11">
        <v>1.2</v>
      </c>
      <c r="I4" s="11">
        <v>1.55</v>
      </c>
      <c r="J4" s="24">
        <v>0.35</v>
      </c>
      <c r="K4" s="11">
        <f t="shared" ref="K4:K35" si="2">F4*J4*100*G4</f>
        <v>4200</v>
      </c>
      <c r="L4" s="24">
        <f t="shared" ref="L4:L38" si="3">F4*J4*100</f>
        <v>350</v>
      </c>
      <c r="M4" s="9">
        <f t="shared" ref="M4:M67" si="4">L4</f>
        <v>350</v>
      </c>
      <c r="N4" s="9"/>
      <c r="O4" s="9"/>
      <c r="P4" s="24">
        <f t="shared" si="0"/>
        <v>350</v>
      </c>
      <c r="Q4" s="24">
        <f t="shared" si="1"/>
        <v>3850</v>
      </c>
      <c r="R4" s="11" t="s">
        <v>24</v>
      </c>
      <c r="S4" s="9"/>
      <c r="V4" s="1"/>
    </row>
    <row r="5" spans="1:22" s="2" customFormat="1" ht="16.05" customHeight="1" x14ac:dyDescent="0.25">
      <c r="A5" s="9">
        <v>3</v>
      </c>
      <c r="B5" s="10" t="s">
        <v>20</v>
      </c>
      <c r="C5" s="11" t="s">
        <v>28</v>
      </c>
      <c r="D5" s="12" t="s">
        <v>29</v>
      </c>
      <c r="E5" s="12" t="s">
        <v>30</v>
      </c>
      <c r="F5" s="11">
        <v>35</v>
      </c>
      <c r="G5" s="11">
        <v>12</v>
      </c>
      <c r="H5" s="11">
        <v>1.2</v>
      </c>
      <c r="I5" s="11">
        <v>1.55</v>
      </c>
      <c r="J5" s="24">
        <v>0.35</v>
      </c>
      <c r="K5" s="11">
        <f t="shared" si="2"/>
        <v>14700</v>
      </c>
      <c r="L5" s="24">
        <f t="shared" si="3"/>
        <v>1225</v>
      </c>
      <c r="M5" s="9">
        <f t="shared" si="4"/>
        <v>1225</v>
      </c>
      <c r="N5" s="9"/>
      <c r="O5" s="9"/>
      <c r="P5" s="24">
        <f t="shared" si="0"/>
        <v>1225</v>
      </c>
      <c r="Q5" s="24">
        <f t="shared" si="1"/>
        <v>13475</v>
      </c>
      <c r="R5" s="11" t="s">
        <v>24</v>
      </c>
      <c r="S5" s="9"/>
      <c r="V5" s="1"/>
    </row>
    <row r="6" spans="1:22" s="2" customFormat="1" ht="16.05" customHeight="1" x14ac:dyDescent="0.25">
      <c r="A6" s="9">
        <v>4</v>
      </c>
      <c r="B6" s="10" t="s">
        <v>20</v>
      </c>
      <c r="C6" s="11" t="s">
        <v>31</v>
      </c>
      <c r="D6" s="12" t="s">
        <v>32</v>
      </c>
      <c r="E6" s="12" t="s">
        <v>33</v>
      </c>
      <c r="F6" s="11">
        <v>45</v>
      </c>
      <c r="G6" s="11">
        <v>12</v>
      </c>
      <c r="H6" s="11">
        <v>1.2</v>
      </c>
      <c r="I6" s="11">
        <v>1.55</v>
      </c>
      <c r="J6" s="24">
        <v>0.35</v>
      </c>
      <c r="K6" s="11">
        <f t="shared" si="2"/>
        <v>18899.999999999996</v>
      </c>
      <c r="L6" s="24">
        <f t="shared" si="3"/>
        <v>1574.9999999999998</v>
      </c>
      <c r="M6" s="9">
        <f t="shared" si="4"/>
        <v>1574.9999999999998</v>
      </c>
      <c r="N6" s="9"/>
      <c r="O6" s="9"/>
      <c r="P6" s="24">
        <f t="shared" si="0"/>
        <v>1574.9999999999998</v>
      </c>
      <c r="Q6" s="24">
        <f t="shared" si="1"/>
        <v>17324.999999999996</v>
      </c>
      <c r="R6" s="11" t="s">
        <v>24</v>
      </c>
      <c r="S6" s="9"/>
      <c r="V6" s="1"/>
    </row>
    <row r="7" spans="1:22" s="2" customFormat="1" ht="16.05" customHeight="1" x14ac:dyDescent="0.25">
      <c r="A7" s="9">
        <v>5</v>
      </c>
      <c r="B7" s="10" t="s">
        <v>20</v>
      </c>
      <c r="C7" s="12" t="s">
        <v>34</v>
      </c>
      <c r="D7" s="13" t="s">
        <v>35</v>
      </c>
      <c r="E7" s="12" t="s">
        <v>36</v>
      </c>
      <c r="F7" s="11">
        <v>79</v>
      </c>
      <c r="G7" s="11">
        <v>12</v>
      </c>
      <c r="H7" s="11">
        <v>1.2</v>
      </c>
      <c r="I7" s="11">
        <v>1.55</v>
      </c>
      <c r="J7" s="24">
        <v>0.35</v>
      </c>
      <c r="K7" s="11">
        <f t="shared" si="2"/>
        <v>33180</v>
      </c>
      <c r="L7" s="24">
        <f t="shared" si="3"/>
        <v>2765</v>
      </c>
      <c r="M7" s="9">
        <f t="shared" si="4"/>
        <v>2765</v>
      </c>
      <c r="N7" s="9"/>
      <c r="O7" s="9"/>
      <c r="P7" s="24">
        <f t="shared" si="0"/>
        <v>2765</v>
      </c>
      <c r="Q7" s="24">
        <f t="shared" si="1"/>
        <v>30415</v>
      </c>
      <c r="R7" s="11" t="s">
        <v>24</v>
      </c>
      <c r="S7" s="9"/>
      <c r="V7" s="1"/>
    </row>
    <row r="8" spans="1:22" s="2" customFormat="1" ht="16.05" customHeight="1" x14ac:dyDescent="0.25">
      <c r="A8" s="9">
        <v>6</v>
      </c>
      <c r="B8" s="10" t="s">
        <v>20</v>
      </c>
      <c r="C8" s="11" t="s">
        <v>37</v>
      </c>
      <c r="D8" s="12" t="s">
        <v>38</v>
      </c>
      <c r="E8" s="12" t="s">
        <v>39</v>
      </c>
      <c r="F8" s="11">
        <v>33</v>
      </c>
      <c r="G8" s="11">
        <v>12</v>
      </c>
      <c r="H8" s="11">
        <v>1.2</v>
      </c>
      <c r="I8" s="11">
        <v>1.55</v>
      </c>
      <c r="J8" s="24">
        <v>0.35</v>
      </c>
      <c r="K8" s="11">
        <f t="shared" si="2"/>
        <v>13860</v>
      </c>
      <c r="L8" s="24">
        <f t="shared" si="3"/>
        <v>1155</v>
      </c>
      <c r="M8" s="9">
        <f t="shared" si="4"/>
        <v>1155</v>
      </c>
      <c r="N8" s="9"/>
      <c r="O8" s="9"/>
      <c r="P8" s="24">
        <f t="shared" si="0"/>
        <v>1155</v>
      </c>
      <c r="Q8" s="24">
        <f t="shared" si="1"/>
        <v>12705</v>
      </c>
      <c r="R8" s="11" t="s">
        <v>24</v>
      </c>
      <c r="S8" s="9"/>
      <c r="V8" s="1"/>
    </row>
    <row r="9" spans="1:22" s="2" customFormat="1" ht="16.05" customHeight="1" x14ac:dyDescent="0.25">
      <c r="A9" s="9">
        <v>7</v>
      </c>
      <c r="B9" s="10" t="s">
        <v>20</v>
      </c>
      <c r="C9" s="11" t="s">
        <v>40</v>
      </c>
      <c r="D9" s="12" t="s">
        <v>41</v>
      </c>
      <c r="E9" s="12" t="s">
        <v>42</v>
      </c>
      <c r="F9" s="11">
        <v>61</v>
      </c>
      <c r="G9" s="11">
        <v>12</v>
      </c>
      <c r="H9" s="11">
        <v>1.2</v>
      </c>
      <c r="I9" s="11">
        <v>1.55</v>
      </c>
      <c r="J9" s="24">
        <v>0.35</v>
      </c>
      <c r="K9" s="11">
        <f t="shared" si="2"/>
        <v>25620</v>
      </c>
      <c r="L9" s="24">
        <f t="shared" si="3"/>
        <v>2135</v>
      </c>
      <c r="M9" s="9">
        <f t="shared" si="4"/>
        <v>2135</v>
      </c>
      <c r="N9" s="9"/>
      <c r="O9" s="9"/>
      <c r="P9" s="24">
        <f t="shared" si="0"/>
        <v>2135</v>
      </c>
      <c r="Q9" s="24">
        <f t="shared" si="1"/>
        <v>23485</v>
      </c>
      <c r="R9" s="11" t="s">
        <v>24</v>
      </c>
      <c r="S9" s="9"/>
      <c r="V9" s="1"/>
    </row>
    <row r="10" spans="1:22" s="2" customFormat="1" ht="16.05" customHeight="1" x14ac:dyDescent="0.25">
      <c r="A10" s="9">
        <v>8</v>
      </c>
      <c r="B10" s="10" t="s">
        <v>20</v>
      </c>
      <c r="C10" s="11" t="s">
        <v>43</v>
      </c>
      <c r="D10" s="12" t="s">
        <v>44</v>
      </c>
      <c r="E10" s="12" t="s">
        <v>45</v>
      </c>
      <c r="F10" s="11">
        <v>24</v>
      </c>
      <c r="G10" s="11">
        <v>12</v>
      </c>
      <c r="H10" s="11">
        <v>1.2</v>
      </c>
      <c r="I10" s="11">
        <v>1.55</v>
      </c>
      <c r="J10" s="24">
        <v>0.35</v>
      </c>
      <c r="K10" s="11">
        <f t="shared" si="2"/>
        <v>10079.999999999998</v>
      </c>
      <c r="L10" s="24">
        <f t="shared" si="3"/>
        <v>839.99999999999989</v>
      </c>
      <c r="M10" s="9">
        <f t="shared" si="4"/>
        <v>839.99999999999989</v>
      </c>
      <c r="N10" s="9"/>
      <c r="O10" s="9"/>
      <c r="P10" s="24">
        <f t="shared" si="0"/>
        <v>839.99999999999989</v>
      </c>
      <c r="Q10" s="24">
        <f t="shared" si="1"/>
        <v>9239.9999999999982</v>
      </c>
      <c r="R10" s="11" t="s">
        <v>24</v>
      </c>
      <c r="S10" s="9"/>
      <c r="V10" s="1"/>
    </row>
    <row r="11" spans="1:22" s="2" customFormat="1" ht="16.05" customHeight="1" x14ac:dyDescent="0.25">
      <c r="A11" s="9">
        <v>9</v>
      </c>
      <c r="B11" s="10" t="s">
        <v>20</v>
      </c>
      <c r="C11" s="11" t="s">
        <v>46</v>
      </c>
      <c r="D11" s="12" t="s">
        <v>47</v>
      </c>
      <c r="E11" s="12" t="s">
        <v>48</v>
      </c>
      <c r="F11" s="11">
        <v>10</v>
      </c>
      <c r="G11" s="11">
        <v>12</v>
      </c>
      <c r="H11" s="11">
        <v>1.2</v>
      </c>
      <c r="I11" s="11">
        <v>1.55</v>
      </c>
      <c r="J11" s="24">
        <v>0.35</v>
      </c>
      <c r="K11" s="11">
        <f t="shared" si="2"/>
        <v>4200</v>
      </c>
      <c r="L11" s="24">
        <f t="shared" si="3"/>
        <v>350</v>
      </c>
      <c r="M11" s="9">
        <f t="shared" si="4"/>
        <v>350</v>
      </c>
      <c r="N11" s="9"/>
      <c r="O11" s="9"/>
      <c r="P11" s="24">
        <f t="shared" si="0"/>
        <v>350</v>
      </c>
      <c r="Q11" s="24">
        <f t="shared" si="1"/>
        <v>3850</v>
      </c>
      <c r="R11" s="11" t="s">
        <v>24</v>
      </c>
      <c r="S11" s="9"/>
      <c r="V11" s="1"/>
    </row>
    <row r="12" spans="1:22" s="2" customFormat="1" ht="16.05" customHeight="1" x14ac:dyDescent="0.25">
      <c r="A12" s="9">
        <v>10</v>
      </c>
      <c r="B12" s="10" t="s">
        <v>20</v>
      </c>
      <c r="C12" s="12" t="s">
        <v>49</v>
      </c>
      <c r="D12" s="12" t="s">
        <v>50</v>
      </c>
      <c r="E12" s="12" t="s">
        <v>51</v>
      </c>
      <c r="F12" s="11">
        <v>16</v>
      </c>
      <c r="G12" s="11">
        <v>12</v>
      </c>
      <c r="H12" s="11">
        <v>1.2</v>
      </c>
      <c r="I12" s="11">
        <v>1.55</v>
      </c>
      <c r="J12" s="24">
        <v>0.35</v>
      </c>
      <c r="K12" s="11">
        <f t="shared" si="2"/>
        <v>6720</v>
      </c>
      <c r="L12" s="24">
        <f t="shared" si="3"/>
        <v>560</v>
      </c>
      <c r="M12" s="9">
        <f t="shared" si="4"/>
        <v>560</v>
      </c>
      <c r="N12" s="9"/>
      <c r="O12" s="9"/>
      <c r="P12" s="24">
        <f t="shared" si="0"/>
        <v>560</v>
      </c>
      <c r="Q12" s="24">
        <f t="shared" si="1"/>
        <v>6160</v>
      </c>
      <c r="R12" s="11" t="s">
        <v>24</v>
      </c>
      <c r="S12" s="9"/>
      <c r="V12" s="1"/>
    </row>
    <row r="13" spans="1:22" s="2" customFormat="1" ht="16.05" customHeight="1" x14ac:dyDescent="0.25">
      <c r="A13" s="9">
        <v>11</v>
      </c>
      <c r="B13" s="10" t="s">
        <v>20</v>
      </c>
      <c r="C13" s="11" t="s">
        <v>52</v>
      </c>
      <c r="D13" s="12" t="s">
        <v>53</v>
      </c>
      <c r="E13" s="12" t="s">
        <v>54</v>
      </c>
      <c r="F13" s="11">
        <v>7</v>
      </c>
      <c r="G13" s="11">
        <v>12</v>
      </c>
      <c r="H13" s="11">
        <v>1.2</v>
      </c>
      <c r="I13" s="11">
        <v>1.55</v>
      </c>
      <c r="J13" s="24">
        <v>0.35</v>
      </c>
      <c r="K13" s="11">
        <f t="shared" si="2"/>
        <v>2939.9999999999995</v>
      </c>
      <c r="L13" s="24">
        <f t="shared" si="3"/>
        <v>244.99999999999997</v>
      </c>
      <c r="M13" s="9">
        <f t="shared" si="4"/>
        <v>244.99999999999997</v>
      </c>
      <c r="N13" s="9"/>
      <c r="O13" s="9"/>
      <c r="P13" s="24">
        <f t="shared" si="0"/>
        <v>244.99999999999997</v>
      </c>
      <c r="Q13" s="24">
        <f t="shared" si="1"/>
        <v>2694.9999999999995</v>
      </c>
      <c r="R13" s="11" t="s">
        <v>24</v>
      </c>
      <c r="S13" s="9"/>
      <c r="V13" s="1"/>
    </row>
    <row r="14" spans="1:22" s="2" customFormat="1" ht="16.05" customHeight="1" x14ac:dyDescent="0.25">
      <c r="A14" s="9">
        <v>12</v>
      </c>
      <c r="B14" s="10" t="s">
        <v>20</v>
      </c>
      <c r="C14" s="11" t="s">
        <v>55</v>
      </c>
      <c r="D14" s="12" t="s">
        <v>56</v>
      </c>
      <c r="E14" s="12" t="s">
        <v>57</v>
      </c>
      <c r="F14" s="11">
        <v>31</v>
      </c>
      <c r="G14" s="11">
        <v>12</v>
      </c>
      <c r="H14" s="11">
        <v>1.2</v>
      </c>
      <c r="I14" s="11">
        <v>1.55</v>
      </c>
      <c r="J14" s="24">
        <v>0.35</v>
      </c>
      <c r="K14" s="11">
        <f t="shared" si="2"/>
        <v>13020</v>
      </c>
      <c r="L14" s="24">
        <f t="shared" si="3"/>
        <v>1085</v>
      </c>
      <c r="M14" s="9">
        <f t="shared" si="4"/>
        <v>1085</v>
      </c>
      <c r="N14" s="9"/>
      <c r="O14" s="9"/>
      <c r="P14" s="24">
        <f t="shared" si="0"/>
        <v>1085</v>
      </c>
      <c r="Q14" s="24">
        <f t="shared" si="1"/>
        <v>11935</v>
      </c>
      <c r="R14" s="11" t="s">
        <v>24</v>
      </c>
      <c r="S14" s="9"/>
      <c r="V14" s="1"/>
    </row>
    <row r="15" spans="1:22" s="2" customFormat="1" ht="16.05" customHeight="1" x14ac:dyDescent="0.25">
      <c r="A15" s="9">
        <v>13</v>
      </c>
      <c r="B15" s="10" t="s">
        <v>20</v>
      </c>
      <c r="C15" s="12" t="s">
        <v>58</v>
      </c>
      <c r="D15" s="12" t="s">
        <v>59</v>
      </c>
      <c r="E15" s="12" t="s">
        <v>60</v>
      </c>
      <c r="F15" s="11">
        <v>20</v>
      </c>
      <c r="G15" s="11">
        <v>12</v>
      </c>
      <c r="H15" s="11">
        <v>1.2</v>
      </c>
      <c r="I15" s="11">
        <v>1.55</v>
      </c>
      <c r="J15" s="24">
        <v>0.35</v>
      </c>
      <c r="K15" s="11">
        <f t="shared" si="2"/>
        <v>8400</v>
      </c>
      <c r="L15" s="24">
        <f t="shared" si="3"/>
        <v>700</v>
      </c>
      <c r="M15" s="9">
        <f t="shared" si="4"/>
        <v>700</v>
      </c>
      <c r="N15" s="9"/>
      <c r="O15" s="9"/>
      <c r="P15" s="24">
        <f t="shared" si="0"/>
        <v>700</v>
      </c>
      <c r="Q15" s="24">
        <f t="shared" si="1"/>
        <v>7700</v>
      </c>
      <c r="R15" s="11" t="s">
        <v>24</v>
      </c>
      <c r="S15" s="9"/>
      <c r="V15" s="1"/>
    </row>
    <row r="16" spans="1:22" s="2" customFormat="1" ht="16.05" customHeight="1" x14ac:dyDescent="0.25">
      <c r="A16" s="9">
        <v>14</v>
      </c>
      <c r="B16" s="10" t="s">
        <v>20</v>
      </c>
      <c r="C16" s="11" t="s">
        <v>61</v>
      </c>
      <c r="D16" s="12" t="s">
        <v>62</v>
      </c>
      <c r="E16" s="12" t="s">
        <v>63</v>
      </c>
      <c r="F16" s="11">
        <v>47</v>
      </c>
      <c r="G16" s="11">
        <v>12</v>
      </c>
      <c r="H16" s="11">
        <v>1.2</v>
      </c>
      <c r="I16" s="11">
        <v>1.55</v>
      </c>
      <c r="J16" s="24">
        <v>0.35</v>
      </c>
      <c r="K16" s="11">
        <f t="shared" si="2"/>
        <v>19740</v>
      </c>
      <c r="L16" s="24">
        <f t="shared" si="3"/>
        <v>1645</v>
      </c>
      <c r="M16" s="9">
        <f t="shared" si="4"/>
        <v>1645</v>
      </c>
      <c r="N16" s="9"/>
      <c r="O16" s="9"/>
      <c r="P16" s="24">
        <f t="shared" si="0"/>
        <v>1645</v>
      </c>
      <c r="Q16" s="24">
        <f t="shared" si="1"/>
        <v>18095</v>
      </c>
      <c r="R16" s="11" t="s">
        <v>24</v>
      </c>
      <c r="S16" s="9"/>
      <c r="V16" s="1"/>
    </row>
    <row r="17" spans="1:22" s="2" customFormat="1" ht="16.05" customHeight="1" x14ac:dyDescent="0.25">
      <c r="A17" s="9">
        <v>15</v>
      </c>
      <c r="B17" s="10" t="s">
        <v>20</v>
      </c>
      <c r="C17" s="11" t="s">
        <v>64</v>
      </c>
      <c r="D17" s="12" t="s">
        <v>65</v>
      </c>
      <c r="E17" s="12" t="s">
        <v>66</v>
      </c>
      <c r="F17" s="11">
        <v>42</v>
      </c>
      <c r="G17" s="11">
        <v>12</v>
      </c>
      <c r="H17" s="11">
        <v>1.2</v>
      </c>
      <c r="I17" s="11">
        <v>1.55</v>
      </c>
      <c r="J17" s="24">
        <v>0.35</v>
      </c>
      <c r="K17" s="11">
        <f t="shared" si="2"/>
        <v>17640</v>
      </c>
      <c r="L17" s="24">
        <f t="shared" si="3"/>
        <v>1470</v>
      </c>
      <c r="M17" s="9">
        <f t="shared" si="4"/>
        <v>1470</v>
      </c>
      <c r="N17" s="9"/>
      <c r="O17" s="9"/>
      <c r="P17" s="24">
        <f t="shared" si="0"/>
        <v>1470</v>
      </c>
      <c r="Q17" s="24">
        <f t="shared" si="1"/>
        <v>16170</v>
      </c>
      <c r="R17" s="11" t="s">
        <v>24</v>
      </c>
      <c r="S17" s="9"/>
      <c r="V17" s="1"/>
    </row>
    <row r="18" spans="1:22" s="2" customFormat="1" ht="16.05" customHeight="1" x14ac:dyDescent="0.25">
      <c r="A18" s="9">
        <v>16</v>
      </c>
      <c r="B18" s="10" t="s">
        <v>20</v>
      </c>
      <c r="C18" s="12" t="s">
        <v>67</v>
      </c>
      <c r="D18" s="12" t="s">
        <v>68</v>
      </c>
      <c r="E18" s="12" t="s">
        <v>69</v>
      </c>
      <c r="F18" s="11">
        <v>39</v>
      </c>
      <c r="G18" s="11">
        <v>12</v>
      </c>
      <c r="H18" s="11">
        <v>1.2</v>
      </c>
      <c r="I18" s="11">
        <v>1.55</v>
      </c>
      <c r="J18" s="24">
        <v>0.35</v>
      </c>
      <c r="K18" s="11">
        <f t="shared" si="2"/>
        <v>16379.999999999996</v>
      </c>
      <c r="L18" s="24">
        <f t="shared" si="3"/>
        <v>1364.9999999999998</v>
      </c>
      <c r="M18" s="9">
        <f t="shared" si="4"/>
        <v>1364.9999999999998</v>
      </c>
      <c r="N18" s="9"/>
      <c r="O18" s="9"/>
      <c r="P18" s="24">
        <f t="shared" si="0"/>
        <v>1364.9999999999998</v>
      </c>
      <c r="Q18" s="24">
        <f t="shared" si="1"/>
        <v>15014.999999999996</v>
      </c>
      <c r="R18" s="11" t="s">
        <v>24</v>
      </c>
      <c r="S18" s="9"/>
      <c r="V18" s="1"/>
    </row>
    <row r="19" spans="1:22" s="2" customFormat="1" ht="16.05" customHeight="1" x14ac:dyDescent="0.25">
      <c r="A19" s="9">
        <v>17</v>
      </c>
      <c r="B19" s="10" t="s">
        <v>20</v>
      </c>
      <c r="C19" s="12" t="s">
        <v>64</v>
      </c>
      <c r="D19" s="12" t="s">
        <v>70</v>
      </c>
      <c r="E19" s="12" t="s">
        <v>71</v>
      </c>
      <c r="F19" s="14">
        <v>23</v>
      </c>
      <c r="G19" s="11">
        <v>12</v>
      </c>
      <c r="H19" s="11">
        <v>1.2</v>
      </c>
      <c r="I19" s="11">
        <v>1.55</v>
      </c>
      <c r="J19" s="24">
        <v>0.35</v>
      </c>
      <c r="K19" s="11">
        <f t="shared" si="2"/>
        <v>9659.9999999999982</v>
      </c>
      <c r="L19" s="24">
        <f t="shared" si="3"/>
        <v>804.99999999999989</v>
      </c>
      <c r="M19" s="9">
        <f t="shared" si="4"/>
        <v>804.99999999999989</v>
      </c>
      <c r="N19" s="9"/>
      <c r="O19" s="11"/>
      <c r="P19" s="24">
        <f t="shared" si="0"/>
        <v>804.99999999999989</v>
      </c>
      <c r="Q19" s="24">
        <f t="shared" ref="Q19:Q53" si="5">K19-P19</f>
        <v>8854.9999999999982</v>
      </c>
      <c r="R19" s="11" t="s">
        <v>24</v>
      </c>
      <c r="S19" s="9"/>
    </row>
    <row r="20" spans="1:22" s="2" customFormat="1" ht="16.05" customHeight="1" x14ac:dyDescent="0.25">
      <c r="A20" s="9">
        <v>18</v>
      </c>
      <c r="B20" s="10" t="s">
        <v>20</v>
      </c>
      <c r="C20" s="12" t="s">
        <v>72</v>
      </c>
      <c r="D20" s="12" t="s">
        <v>73</v>
      </c>
      <c r="E20" s="12" t="s">
        <v>74</v>
      </c>
      <c r="F20" s="14">
        <v>5</v>
      </c>
      <c r="G20" s="11">
        <v>12</v>
      </c>
      <c r="H20" s="12">
        <v>1.2</v>
      </c>
      <c r="I20" s="11">
        <v>1.55</v>
      </c>
      <c r="J20" s="24">
        <v>0.35</v>
      </c>
      <c r="K20" s="11">
        <f t="shared" si="2"/>
        <v>2100</v>
      </c>
      <c r="L20" s="24">
        <f t="shared" si="3"/>
        <v>175</v>
      </c>
      <c r="M20" s="9">
        <f t="shared" si="4"/>
        <v>175</v>
      </c>
      <c r="N20" s="9"/>
      <c r="O20" s="11"/>
      <c r="P20" s="24">
        <f t="shared" si="0"/>
        <v>175</v>
      </c>
      <c r="Q20" s="24">
        <f t="shared" si="5"/>
        <v>1925</v>
      </c>
      <c r="R20" s="11" t="s">
        <v>24</v>
      </c>
      <c r="S20" s="9"/>
    </row>
    <row r="21" spans="1:22" s="2" customFormat="1" ht="16.05" customHeight="1" x14ac:dyDescent="0.25">
      <c r="A21" s="9">
        <v>19</v>
      </c>
      <c r="B21" s="10" t="s">
        <v>20</v>
      </c>
      <c r="C21" s="12" t="s">
        <v>75</v>
      </c>
      <c r="D21" s="11" t="s">
        <v>76</v>
      </c>
      <c r="E21" s="11" t="s">
        <v>77</v>
      </c>
      <c r="F21" s="14">
        <v>66</v>
      </c>
      <c r="G21" s="11">
        <v>12</v>
      </c>
      <c r="H21" s="12">
        <v>1.2</v>
      </c>
      <c r="I21" s="11">
        <v>1.55</v>
      </c>
      <c r="J21" s="24">
        <v>0.35</v>
      </c>
      <c r="K21" s="11">
        <f t="shared" si="2"/>
        <v>27720</v>
      </c>
      <c r="L21" s="24">
        <f t="shared" si="3"/>
        <v>2310</v>
      </c>
      <c r="M21" s="9">
        <f t="shared" si="4"/>
        <v>2310</v>
      </c>
      <c r="N21" s="9"/>
      <c r="O21" s="11"/>
      <c r="P21" s="24">
        <f t="shared" si="0"/>
        <v>2310</v>
      </c>
      <c r="Q21" s="24">
        <f t="shared" si="5"/>
        <v>25410</v>
      </c>
      <c r="R21" s="11" t="s">
        <v>24</v>
      </c>
      <c r="S21" s="9"/>
    </row>
    <row r="22" spans="1:22" s="2" customFormat="1" ht="16.05" customHeight="1" x14ac:dyDescent="0.25">
      <c r="A22" s="9">
        <v>20</v>
      </c>
      <c r="B22" s="10" t="s">
        <v>20</v>
      </c>
      <c r="C22" s="12" t="s">
        <v>78</v>
      </c>
      <c r="D22" s="12" t="s">
        <v>79</v>
      </c>
      <c r="E22" s="12" t="s">
        <v>80</v>
      </c>
      <c r="F22" s="14">
        <v>19</v>
      </c>
      <c r="G22" s="11">
        <v>12</v>
      </c>
      <c r="H22" s="12">
        <v>1.2</v>
      </c>
      <c r="I22" s="11">
        <v>1.55</v>
      </c>
      <c r="J22" s="24">
        <v>0.35</v>
      </c>
      <c r="K22" s="11">
        <f t="shared" si="2"/>
        <v>7980</v>
      </c>
      <c r="L22" s="24">
        <f t="shared" si="3"/>
        <v>665</v>
      </c>
      <c r="M22" s="9">
        <f t="shared" si="4"/>
        <v>665</v>
      </c>
      <c r="N22" s="9"/>
      <c r="O22" s="11"/>
      <c r="P22" s="24">
        <f t="shared" ref="P22:P53" si="6">SUM(M22:O22)</f>
        <v>665</v>
      </c>
      <c r="Q22" s="24">
        <f t="shared" si="5"/>
        <v>7315</v>
      </c>
      <c r="R22" s="11" t="s">
        <v>24</v>
      </c>
      <c r="S22" s="9"/>
    </row>
    <row r="23" spans="1:22" s="2" customFormat="1" ht="16.05" customHeight="1" x14ac:dyDescent="0.25">
      <c r="A23" s="9">
        <v>21</v>
      </c>
      <c r="B23" s="10" t="s">
        <v>20</v>
      </c>
      <c r="C23" s="12" t="s">
        <v>81</v>
      </c>
      <c r="D23" s="12" t="s">
        <v>82</v>
      </c>
      <c r="E23" s="12" t="s">
        <v>83</v>
      </c>
      <c r="F23" s="14">
        <v>17</v>
      </c>
      <c r="G23" s="11">
        <v>12</v>
      </c>
      <c r="H23" s="12">
        <v>1.2</v>
      </c>
      <c r="I23" s="11">
        <v>1.55</v>
      </c>
      <c r="J23" s="24">
        <v>0.35</v>
      </c>
      <c r="K23" s="11">
        <f t="shared" si="2"/>
        <v>7139.9999999999982</v>
      </c>
      <c r="L23" s="24">
        <f t="shared" si="3"/>
        <v>594.99999999999989</v>
      </c>
      <c r="M23" s="9">
        <f t="shared" si="4"/>
        <v>594.99999999999989</v>
      </c>
      <c r="N23" s="9"/>
      <c r="O23" s="11"/>
      <c r="P23" s="24">
        <f t="shared" si="6"/>
        <v>594.99999999999989</v>
      </c>
      <c r="Q23" s="24">
        <f t="shared" si="5"/>
        <v>6544.9999999999982</v>
      </c>
      <c r="R23" s="11" t="s">
        <v>24</v>
      </c>
      <c r="S23" s="9"/>
    </row>
    <row r="24" spans="1:22" s="2" customFormat="1" ht="16.05" customHeight="1" x14ac:dyDescent="0.25">
      <c r="A24" s="9">
        <v>22</v>
      </c>
      <c r="B24" s="10" t="s">
        <v>20</v>
      </c>
      <c r="C24" s="12" t="s">
        <v>84</v>
      </c>
      <c r="D24" s="12" t="s">
        <v>85</v>
      </c>
      <c r="E24" s="12" t="s">
        <v>86</v>
      </c>
      <c r="F24" s="14">
        <v>74</v>
      </c>
      <c r="G24" s="11">
        <v>12</v>
      </c>
      <c r="H24" s="12">
        <v>1.2</v>
      </c>
      <c r="I24" s="11">
        <v>1.55</v>
      </c>
      <c r="J24" s="24">
        <v>0.35</v>
      </c>
      <c r="K24" s="11">
        <f t="shared" si="2"/>
        <v>31080</v>
      </c>
      <c r="L24" s="24">
        <f t="shared" si="3"/>
        <v>2590</v>
      </c>
      <c r="M24" s="9">
        <f t="shared" si="4"/>
        <v>2590</v>
      </c>
      <c r="N24" s="9"/>
      <c r="O24" s="11"/>
      <c r="P24" s="24">
        <f t="shared" si="6"/>
        <v>2590</v>
      </c>
      <c r="Q24" s="24">
        <f t="shared" si="5"/>
        <v>28490</v>
      </c>
      <c r="R24" s="11" t="s">
        <v>24</v>
      </c>
      <c r="S24" s="9"/>
    </row>
    <row r="25" spans="1:22" s="2" customFormat="1" ht="16.05" customHeight="1" x14ac:dyDescent="0.25">
      <c r="A25" s="9">
        <v>23</v>
      </c>
      <c r="B25" s="10" t="s">
        <v>20</v>
      </c>
      <c r="C25" s="12" t="s">
        <v>87</v>
      </c>
      <c r="D25" s="12" t="s">
        <v>88</v>
      </c>
      <c r="E25" s="12" t="s">
        <v>89</v>
      </c>
      <c r="F25" s="14">
        <v>51</v>
      </c>
      <c r="G25" s="11">
        <v>12</v>
      </c>
      <c r="H25" s="12">
        <v>1.2</v>
      </c>
      <c r="I25" s="11">
        <v>1.55</v>
      </c>
      <c r="J25" s="24">
        <v>0.35</v>
      </c>
      <c r="K25" s="11">
        <f t="shared" si="2"/>
        <v>21419.999999999996</v>
      </c>
      <c r="L25" s="24">
        <f t="shared" si="3"/>
        <v>1784.9999999999998</v>
      </c>
      <c r="M25" s="9">
        <f t="shared" si="4"/>
        <v>1784.9999999999998</v>
      </c>
      <c r="N25" s="9"/>
      <c r="O25" s="11"/>
      <c r="P25" s="24">
        <f t="shared" si="6"/>
        <v>1784.9999999999998</v>
      </c>
      <c r="Q25" s="24">
        <f t="shared" si="5"/>
        <v>19634.999999999996</v>
      </c>
      <c r="R25" s="11" t="s">
        <v>24</v>
      </c>
      <c r="S25" s="9"/>
    </row>
    <row r="26" spans="1:22" s="2" customFormat="1" ht="16.05" customHeight="1" x14ac:dyDescent="0.25">
      <c r="A26" s="9">
        <v>24</v>
      </c>
      <c r="B26" s="10" t="s">
        <v>20</v>
      </c>
      <c r="C26" s="12" t="s">
        <v>90</v>
      </c>
      <c r="D26" s="12" t="s">
        <v>91</v>
      </c>
      <c r="E26" s="12" t="s">
        <v>92</v>
      </c>
      <c r="F26" s="14">
        <v>48</v>
      </c>
      <c r="G26" s="11">
        <v>12</v>
      </c>
      <c r="H26" s="12">
        <v>1.2</v>
      </c>
      <c r="I26" s="11">
        <v>1.55</v>
      </c>
      <c r="J26" s="24">
        <v>0.35</v>
      </c>
      <c r="K26" s="11">
        <f t="shared" si="2"/>
        <v>20159.999999999996</v>
      </c>
      <c r="L26" s="24">
        <f t="shared" si="3"/>
        <v>1679.9999999999998</v>
      </c>
      <c r="M26" s="9">
        <f t="shared" si="4"/>
        <v>1679.9999999999998</v>
      </c>
      <c r="N26" s="9"/>
      <c r="O26" s="11"/>
      <c r="P26" s="24">
        <f t="shared" si="6"/>
        <v>1679.9999999999998</v>
      </c>
      <c r="Q26" s="24">
        <f t="shared" si="5"/>
        <v>18479.999999999996</v>
      </c>
      <c r="R26" s="11" t="s">
        <v>24</v>
      </c>
      <c r="S26" s="9"/>
    </row>
    <row r="27" spans="1:22" s="2" customFormat="1" ht="16.05" customHeight="1" x14ac:dyDescent="0.25">
      <c r="A27" s="9">
        <v>25</v>
      </c>
      <c r="B27" s="10" t="s">
        <v>20</v>
      </c>
      <c r="C27" s="12" t="s">
        <v>93</v>
      </c>
      <c r="D27" s="12" t="s">
        <v>94</v>
      </c>
      <c r="E27" s="12" t="s">
        <v>95</v>
      </c>
      <c r="F27" s="14">
        <v>5</v>
      </c>
      <c r="G27" s="11">
        <v>12</v>
      </c>
      <c r="H27" s="12">
        <v>1.2</v>
      </c>
      <c r="I27" s="11">
        <v>1.55</v>
      </c>
      <c r="J27" s="24">
        <v>0.35</v>
      </c>
      <c r="K27" s="11">
        <f t="shared" si="2"/>
        <v>2100</v>
      </c>
      <c r="L27" s="24">
        <f t="shared" si="3"/>
        <v>175</v>
      </c>
      <c r="M27" s="9">
        <f t="shared" si="4"/>
        <v>175</v>
      </c>
      <c r="N27" s="9"/>
      <c r="O27" s="11"/>
      <c r="P27" s="24">
        <f t="shared" si="6"/>
        <v>175</v>
      </c>
      <c r="Q27" s="24">
        <f t="shared" si="5"/>
        <v>1925</v>
      </c>
      <c r="R27" s="11" t="s">
        <v>24</v>
      </c>
      <c r="S27" s="9"/>
    </row>
    <row r="28" spans="1:22" s="2" customFormat="1" ht="16.05" customHeight="1" x14ac:dyDescent="0.25">
      <c r="A28" s="9">
        <v>26</v>
      </c>
      <c r="B28" s="10" t="s">
        <v>20</v>
      </c>
      <c r="C28" s="12" t="s">
        <v>81</v>
      </c>
      <c r="D28" s="12" t="s">
        <v>96</v>
      </c>
      <c r="E28" s="12" t="s">
        <v>97</v>
      </c>
      <c r="F28" s="14">
        <v>13</v>
      </c>
      <c r="G28" s="11">
        <v>12</v>
      </c>
      <c r="H28" s="12">
        <v>1.2</v>
      </c>
      <c r="I28" s="11">
        <v>1.55</v>
      </c>
      <c r="J28" s="24">
        <v>0.35</v>
      </c>
      <c r="K28" s="11">
        <f t="shared" si="2"/>
        <v>5460</v>
      </c>
      <c r="L28" s="24">
        <f t="shared" si="3"/>
        <v>455</v>
      </c>
      <c r="M28" s="9">
        <f t="shared" si="4"/>
        <v>455</v>
      </c>
      <c r="N28" s="9"/>
      <c r="O28" s="11"/>
      <c r="P28" s="24">
        <f t="shared" si="6"/>
        <v>455</v>
      </c>
      <c r="Q28" s="24">
        <f t="shared" si="5"/>
        <v>5005</v>
      </c>
      <c r="R28" s="11" t="s">
        <v>24</v>
      </c>
      <c r="S28" s="9"/>
    </row>
    <row r="29" spans="1:22" s="2" customFormat="1" ht="16.05" customHeight="1" x14ac:dyDescent="0.25">
      <c r="A29" s="9">
        <v>27</v>
      </c>
      <c r="B29" s="10" t="s">
        <v>20</v>
      </c>
      <c r="C29" s="12" t="s">
        <v>81</v>
      </c>
      <c r="D29" s="12" t="s">
        <v>98</v>
      </c>
      <c r="E29" s="12" t="s">
        <v>99</v>
      </c>
      <c r="F29" s="14">
        <v>48</v>
      </c>
      <c r="G29" s="11">
        <v>12</v>
      </c>
      <c r="H29" s="12">
        <v>1.2</v>
      </c>
      <c r="I29" s="11">
        <v>1.55</v>
      </c>
      <c r="J29" s="24">
        <v>0.35</v>
      </c>
      <c r="K29" s="11">
        <f t="shared" si="2"/>
        <v>20159.999999999996</v>
      </c>
      <c r="L29" s="24">
        <f t="shared" si="3"/>
        <v>1679.9999999999998</v>
      </c>
      <c r="M29" s="9">
        <f t="shared" si="4"/>
        <v>1679.9999999999998</v>
      </c>
      <c r="N29" s="9"/>
      <c r="O29" s="11"/>
      <c r="P29" s="24">
        <f t="shared" si="6"/>
        <v>1679.9999999999998</v>
      </c>
      <c r="Q29" s="24">
        <f t="shared" si="5"/>
        <v>18479.999999999996</v>
      </c>
      <c r="R29" s="11" t="s">
        <v>24</v>
      </c>
      <c r="S29" s="9"/>
    </row>
    <row r="30" spans="1:22" s="2" customFormat="1" ht="16.05" customHeight="1" x14ac:dyDescent="0.25">
      <c r="A30" s="9">
        <v>28</v>
      </c>
      <c r="B30" s="15" t="s">
        <v>20</v>
      </c>
      <c r="C30" s="16" t="s">
        <v>67</v>
      </c>
      <c r="D30" s="16" t="s">
        <v>100</v>
      </c>
      <c r="E30" s="16" t="s">
        <v>101</v>
      </c>
      <c r="F30" s="17">
        <v>16</v>
      </c>
      <c r="G30" s="16">
        <v>12</v>
      </c>
      <c r="H30" s="16">
        <v>1.2</v>
      </c>
      <c r="I30" s="16">
        <v>1.55</v>
      </c>
      <c r="J30" s="25">
        <v>0.35</v>
      </c>
      <c r="K30" s="11">
        <f t="shared" si="2"/>
        <v>6720</v>
      </c>
      <c r="L30" s="24">
        <f t="shared" si="3"/>
        <v>560</v>
      </c>
      <c r="M30" s="9">
        <f t="shared" si="4"/>
        <v>560</v>
      </c>
      <c r="N30" s="9"/>
      <c r="O30" s="11"/>
      <c r="P30" s="24">
        <f t="shared" si="6"/>
        <v>560</v>
      </c>
      <c r="Q30" s="24">
        <f t="shared" si="5"/>
        <v>6160</v>
      </c>
      <c r="R30" s="11" t="s">
        <v>24</v>
      </c>
      <c r="S30" s="9"/>
    </row>
    <row r="31" spans="1:22" s="2" customFormat="1" ht="16.05" customHeight="1" x14ac:dyDescent="0.25">
      <c r="A31" s="9">
        <v>29</v>
      </c>
      <c r="B31" s="15" t="s">
        <v>20</v>
      </c>
      <c r="C31" s="16" t="s">
        <v>102</v>
      </c>
      <c r="D31" s="16" t="s">
        <v>103</v>
      </c>
      <c r="E31" s="16" t="s">
        <v>104</v>
      </c>
      <c r="F31" s="17">
        <v>42</v>
      </c>
      <c r="G31" s="16">
        <v>12</v>
      </c>
      <c r="H31" s="16">
        <v>1.2</v>
      </c>
      <c r="I31" s="16">
        <v>1.55</v>
      </c>
      <c r="J31" s="25">
        <v>0.35</v>
      </c>
      <c r="K31" s="11">
        <f t="shared" si="2"/>
        <v>17640</v>
      </c>
      <c r="L31" s="24">
        <f t="shared" si="3"/>
        <v>1470</v>
      </c>
      <c r="M31" s="9">
        <f t="shared" si="4"/>
        <v>1470</v>
      </c>
      <c r="N31" s="9"/>
      <c r="O31" s="11"/>
      <c r="P31" s="24">
        <f t="shared" si="6"/>
        <v>1470</v>
      </c>
      <c r="Q31" s="24">
        <f t="shared" si="5"/>
        <v>16170</v>
      </c>
      <c r="R31" s="11" t="s">
        <v>24</v>
      </c>
      <c r="S31" s="9"/>
    </row>
    <row r="32" spans="1:22" s="2" customFormat="1" ht="16.05" customHeight="1" x14ac:dyDescent="0.25">
      <c r="A32" s="9">
        <v>30</v>
      </c>
      <c r="B32" s="15" t="s">
        <v>20</v>
      </c>
      <c r="C32" s="16" t="s">
        <v>105</v>
      </c>
      <c r="D32" s="16" t="s">
        <v>106</v>
      </c>
      <c r="E32" s="16" t="s">
        <v>107</v>
      </c>
      <c r="F32" s="17">
        <v>33</v>
      </c>
      <c r="G32" s="16">
        <v>12</v>
      </c>
      <c r="H32" s="16">
        <v>1.2</v>
      </c>
      <c r="I32" s="16">
        <v>1.55</v>
      </c>
      <c r="J32" s="25">
        <v>0.35</v>
      </c>
      <c r="K32" s="11">
        <f t="shared" si="2"/>
        <v>13860</v>
      </c>
      <c r="L32" s="24">
        <f t="shared" si="3"/>
        <v>1155</v>
      </c>
      <c r="M32" s="9">
        <f t="shared" si="4"/>
        <v>1155</v>
      </c>
      <c r="N32" s="9"/>
      <c r="O32" s="11"/>
      <c r="P32" s="24">
        <f t="shared" si="6"/>
        <v>1155</v>
      </c>
      <c r="Q32" s="24">
        <f t="shared" si="5"/>
        <v>12705</v>
      </c>
      <c r="R32" s="11" t="s">
        <v>24</v>
      </c>
      <c r="S32" s="9"/>
    </row>
    <row r="33" spans="1:19" s="2" customFormat="1" ht="16.05" customHeight="1" x14ac:dyDescent="0.25">
      <c r="A33" s="9">
        <v>31</v>
      </c>
      <c r="B33" s="15" t="s">
        <v>20</v>
      </c>
      <c r="C33" s="16" t="s">
        <v>108</v>
      </c>
      <c r="D33" s="16" t="s">
        <v>109</v>
      </c>
      <c r="E33" s="16" t="s">
        <v>110</v>
      </c>
      <c r="F33" s="17">
        <v>18</v>
      </c>
      <c r="G33" s="16">
        <v>12</v>
      </c>
      <c r="H33" s="16">
        <v>1.2</v>
      </c>
      <c r="I33" s="16">
        <v>1.55</v>
      </c>
      <c r="J33" s="25">
        <v>0.35</v>
      </c>
      <c r="K33" s="11">
        <f t="shared" si="2"/>
        <v>7560</v>
      </c>
      <c r="L33" s="24">
        <f t="shared" si="3"/>
        <v>630</v>
      </c>
      <c r="M33" s="9">
        <f t="shared" si="4"/>
        <v>630</v>
      </c>
      <c r="N33" s="9"/>
      <c r="O33" s="11"/>
      <c r="P33" s="24">
        <f t="shared" si="6"/>
        <v>630</v>
      </c>
      <c r="Q33" s="24">
        <f t="shared" si="5"/>
        <v>6930</v>
      </c>
      <c r="R33" s="11" t="s">
        <v>24</v>
      </c>
      <c r="S33" s="9"/>
    </row>
    <row r="34" spans="1:19" s="2" customFormat="1" ht="16.05" customHeight="1" x14ac:dyDescent="0.25">
      <c r="A34" s="9">
        <v>32</v>
      </c>
      <c r="B34" s="15" t="s">
        <v>20</v>
      </c>
      <c r="C34" s="16" t="s">
        <v>84</v>
      </c>
      <c r="D34" s="16" t="s">
        <v>111</v>
      </c>
      <c r="E34" s="16" t="s">
        <v>112</v>
      </c>
      <c r="F34" s="17">
        <v>46</v>
      </c>
      <c r="G34" s="16">
        <v>12</v>
      </c>
      <c r="H34" s="16">
        <v>1.2</v>
      </c>
      <c r="I34" s="16">
        <v>1.55</v>
      </c>
      <c r="J34" s="25">
        <v>0.35</v>
      </c>
      <c r="K34" s="11">
        <f t="shared" si="2"/>
        <v>19319.999999999996</v>
      </c>
      <c r="L34" s="24">
        <f t="shared" si="3"/>
        <v>1609.9999999999998</v>
      </c>
      <c r="M34" s="9">
        <f t="shared" si="4"/>
        <v>1609.9999999999998</v>
      </c>
      <c r="N34" s="9"/>
      <c r="O34" s="11"/>
      <c r="P34" s="24">
        <f t="shared" si="6"/>
        <v>1609.9999999999998</v>
      </c>
      <c r="Q34" s="24">
        <f t="shared" si="5"/>
        <v>17709.999999999996</v>
      </c>
      <c r="R34" s="11" t="s">
        <v>24</v>
      </c>
      <c r="S34" s="9"/>
    </row>
    <row r="35" spans="1:19" s="2" customFormat="1" ht="16.05" customHeight="1" x14ac:dyDescent="0.25">
      <c r="A35" s="9">
        <v>33</v>
      </c>
      <c r="B35" s="15" t="s">
        <v>20</v>
      </c>
      <c r="C35" s="16" t="s">
        <v>108</v>
      </c>
      <c r="D35" s="18" t="s">
        <v>113</v>
      </c>
      <c r="E35" s="18" t="s">
        <v>114</v>
      </c>
      <c r="F35" s="17">
        <v>30</v>
      </c>
      <c r="G35" s="16">
        <v>12</v>
      </c>
      <c r="H35" s="16">
        <v>1.2</v>
      </c>
      <c r="I35" s="16">
        <v>1.55</v>
      </c>
      <c r="J35" s="25">
        <v>0.35</v>
      </c>
      <c r="K35" s="11">
        <f t="shared" si="2"/>
        <v>12600</v>
      </c>
      <c r="L35" s="24">
        <f t="shared" si="3"/>
        <v>1050</v>
      </c>
      <c r="M35" s="9">
        <f t="shared" si="4"/>
        <v>1050</v>
      </c>
      <c r="N35" s="9"/>
      <c r="O35" s="11"/>
      <c r="P35" s="24">
        <f t="shared" si="6"/>
        <v>1050</v>
      </c>
      <c r="Q35" s="24">
        <f t="shared" si="5"/>
        <v>11550</v>
      </c>
      <c r="R35" s="11" t="s">
        <v>24</v>
      </c>
      <c r="S35" s="9"/>
    </row>
    <row r="36" spans="1:19" s="2" customFormat="1" ht="16.05" customHeight="1" x14ac:dyDescent="0.25">
      <c r="A36" s="9">
        <v>34</v>
      </c>
      <c r="B36" s="15" t="s">
        <v>20</v>
      </c>
      <c r="C36" s="16" t="s">
        <v>115</v>
      </c>
      <c r="D36" s="16" t="s">
        <v>116</v>
      </c>
      <c r="E36" s="16" t="s">
        <v>117</v>
      </c>
      <c r="F36" s="17">
        <v>13</v>
      </c>
      <c r="G36" s="16">
        <v>12</v>
      </c>
      <c r="H36" s="16">
        <v>1.2</v>
      </c>
      <c r="I36" s="16">
        <v>1.55</v>
      </c>
      <c r="J36" s="25">
        <v>0.35</v>
      </c>
      <c r="K36" s="11">
        <f t="shared" ref="K36:K67" si="7">F36*J36*100*G36</f>
        <v>5460</v>
      </c>
      <c r="L36" s="24">
        <f t="shared" si="3"/>
        <v>455</v>
      </c>
      <c r="M36" s="9">
        <f t="shared" si="4"/>
        <v>455</v>
      </c>
      <c r="N36" s="9"/>
      <c r="O36" s="11"/>
      <c r="P36" s="24">
        <f t="shared" si="6"/>
        <v>455</v>
      </c>
      <c r="Q36" s="24">
        <f t="shared" si="5"/>
        <v>5005</v>
      </c>
      <c r="R36" s="11" t="s">
        <v>24</v>
      </c>
      <c r="S36" s="9"/>
    </row>
    <row r="37" spans="1:19" s="2" customFormat="1" ht="16.05" customHeight="1" x14ac:dyDescent="0.25">
      <c r="A37" s="9">
        <v>35</v>
      </c>
      <c r="B37" s="15" t="s">
        <v>20</v>
      </c>
      <c r="C37" s="16" t="s">
        <v>115</v>
      </c>
      <c r="D37" s="16" t="s">
        <v>118</v>
      </c>
      <c r="E37" s="16" t="s">
        <v>119</v>
      </c>
      <c r="F37" s="17">
        <v>8</v>
      </c>
      <c r="G37" s="16">
        <v>12</v>
      </c>
      <c r="H37" s="16">
        <v>1.2</v>
      </c>
      <c r="I37" s="16">
        <v>1.55</v>
      </c>
      <c r="J37" s="25">
        <v>0.35</v>
      </c>
      <c r="K37" s="11">
        <f t="shared" si="7"/>
        <v>3360</v>
      </c>
      <c r="L37" s="24">
        <f t="shared" si="3"/>
        <v>280</v>
      </c>
      <c r="M37" s="9">
        <f t="shared" si="4"/>
        <v>280</v>
      </c>
      <c r="N37" s="9"/>
      <c r="O37" s="11"/>
      <c r="P37" s="24">
        <f t="shared" si="6"/>
        <v>280</v>
      </c>
      <c r="Q37" s="24">
        <f t="shared" si="5"/>
        <v>3080</v>
      </c>
      <c r="R37" s="11" t="s">
        <v>24</v>
      </c>
      <c r="S37" s="9"/>
    </row>
    <row r="38" spans="1:19" s="2" customFormat="1" ht="16.05" customHeight="1" x14ac:dyDescent="0.25">
      <c r="A38" s="9">
        <v>36</v>
      </c>
      <c r="B38" s="15" t="s">
        <v>20</v>
      </c>
      <c r="C38" s="16" t="s">
        <v>115</v>
      </c>
      <c r="D38" s="16" t="s">
        <v>120</v>
      </c>
      <c r="E38" s="16" t="s">
        <v>121</v>
      </c>
      <c r="F38" s="17">
        <v>83</v>
      </c>
      <c r="G38" s="16">
        <v>12</v>
      </c>
      <c r="H38" s="16">
        <v>1.2</v>
      </c>
      <c r="I38" s="16">
        <v>1.55</v>
      </c>
      <c r="J38" s="25">
        <v>0.35</v>
      </c>
      <c r="K38" s="11">
        <f t="shared" si="7"/>
        <v>34859.999999999993</v>
      </c>
      <c r="L38" s="24">
        <f t="shared" si="3"/>
        <v>2904.9999999999995</v>
      </c>
      <c r="M38" s="9">
        <f t="shared" si="4"/>
        <v>2904.9999999999995</v>
      </c>
      <c r="N38" s="9"/>
      <c r="O38" s="11"/>
      <c r="P38" s="24">
        <f t="shared" si="6"/>
        <v>2904.9999999999995</v>
      </c>
      <c r="Q38" s="24">
        <f t="shared" si="5"/>
        <v>31954.999999999993</v>
      </c>
      <c r="R38" s="11" t="s">
        <v>24</v>
      </c>
      <c r="S38" s="9"/>
    </row>
    <row r="39" spans="1:19" s="2" customFormat="1" ht="16.05" customHeight="1" x14ac:dyDescent="0.25">
      <c r="A39" s="9">
        <v>37</v>
      </c>
      <c r="B39" s="15" t="s">
        <v>20</v>
      </c>
      <c r="C39" s="16" t="s">
        <v>122</v>
      </c>
      <c r="D39" s="16" t="s">
        <v>120</v>
      </c>
      <c r="E39" s="16" t="s">
        <v>123</v>
      </c>
      <c r="F39" s="17">
        <v>75</v>
      </c>
      <c r="G39" s="16">
        <v>6</v>
      </c>
      <c r="H39" s="16">
        <v>1</v>
      </c>
      <c r="I39" s="16">
        <v>1.4</v>
      </c>
      <c r="J39" s="25">
        <v>0.4</v>
      </c>
      <c r="K39" s="11">
        <f t="shared" si="7"/>
        <v>18000</v>
      </c>
      <c r="L39" s="24">
        <f t="shared" ref="L39:L70" si="8">F39*J39*100</f>
        <v>3000</v>
      </c>
      <c r="M39" s="9">
        <f t="shared" si="4"/>
        <v>3000</v>
      </c>
      <c r="N39" s="9"/>
      <c r="O39" s="11"/>
      <c r="P39" s="24">
        <f t="shared" si="6"/>
        <v>3000</v>
      </c>
      <c r="Q39" s="24">
        <f t="shared" si="5"/>
        <v>15000</v>
      </c>
      <c r="R39" s="11" t="s">
        <v>24</v>
      </c>
      <c r="S39" s="9"/>
    </row>
    <row r="40" spans="1:19" s="2" customFormat="1" ht="16.05" customHeight="1" x14ac:dyDescent="0.25">
      <c r="A40" s="9">
        <v>38</v>
      </c>
      <c r="B40" s="15" t="s">
        <v>20</v>
      </c>
      <c r="C40" s="16" t="s">
        <v>124</v>
      </c>
      <c r="D40" s="16" t="s">
        <v>125</v>
      </c>
      <c r="E40" s="16" t="s">
        <v>126</v>
      </c>
      <c r="F40" s="16">
        <v>3</v>
      </c>
      <c r="G40" s="16">
        <v>6</v>
      </c>
      <c r="H40" s="16">
        <v>1</v>
      </c>
      <c r="I40" s="16">
        <v>1.4</v>
      </c>
      <c r="J40" s="25">
        <v>0.4</v>
      </c>
      <c r="K40" s="11">
        <f t="shared" si="7"/>
        <v>720.00000000000011</v>
      </c>
      <c r="L40" s="24">
        <f t="shared" si="8"/>
        <v>120.00000000000001</v>
      </c>
      <c r="M40" s="9">
        <f t="shared" si="4"/>
        <v>120.00000000000001</v>
      </c>
      <c r="N40" s="9"/>
      <c r="O40" s="11"/>
      <c r="P40" s="24">
        <f t="shared" si="6"/>
        <v>120.00000000000001</v>
      </c>
      <c r="Q40" s="24">
        <f t="shared" si="5"/>
        <v>600.00000000000011</v>
      </c>
      <c r="R40" s="11" t="s">
        <v>24</v>
      </c>
      <c r="S40" s="9"/>
    </row>
    <row r="41" spans="1:19" s="2" customFormat="1" ht="16.05" customHeight="1" x14ac:dyDescent="0.25">
      <c r="A41" s="9">
        <v>39</v>
      </c>
      <c r="B41" s="15" t="s">
        <v>20</v>
      </c>
      <c r="C41" s="16" t="s">
        <v>127</v>
      </c>
      <c r="D41" s="16" t="s">
        <v>128</v>
      </c>
      <c r="E41" s="16" t="s">
        <v>129</v>
      </c>
      <c r="F41" s="17">
        <v>57</v>
      </c>
      <c r="G41" s="16">
        <v>12</v>
      </c>
      <c r="H41" s="16">
        <v>1.2</v>
      </c>
      <c r="I41" s="16">
        <v>1.55</v>
      </c>
      <c r="J41" s="25">
        <v>0.35</v>
      </c>
      <c r="K41" s="11">
        <f t="shared" si="7"/>
        <v>23940</v>
      </c>
      <c r="L41" s="24">
        <f t="shared" si="8"/>
        <v>1995</v>
      </c>
      <c r="M41" s="9">
        <f t="shared" si="4"/>
        <v>1995</v>
      </c>
      <c r="N41" s="9"/>
      <c r="O41" s="11"/>
      <c r="P41" s="24">
        <f t="shared" si="6"/>
        <v>1995</v>
      </c>
      <c r="Q41" s="24">
        <f t="shared" si="5"/>
        <v>21945</v>
      </c>
      <c r="R41" s="11" t="s">
        <v>24</v>
      </c>
      <c r="S41" s="9"/>
    </row>
    <row r="42" spans="1:19" s="2" customFormat="1" ht="16.05" customHeight="1" x14ac:dyDescent="0.25">
      <c r="A42" s="9">
        <v>40</v>
      </c>
      <c r="B42" s="15" t="s">
        <v>20</v>
      </c>
      <c r="C42" s="16" t="s">
        <v>130</v>
      </c>
      <c r="D42" s="16" t="s">
        <v>131</v>
      </c>
      <c r="E42" s="16" t="s">
        <v>132</v>
      </c>
      <c r="F42" s="17">
        <v>16</v>
      </c>
      <c r="G42" s="16">
        <v>6</v>
      </c>
      <c r="H42" s="16">
        <v>1</v>
      </c>
      <c r="I42" s="16">
        <v>1.4</v>
      </c>
      <c r="J42" s="25">
        <v>0.4</v>
      </c>
      <c r="K42" s="11">
        <f t="shared" si="7"/>
        <v>3840</v>
      </c>
      <c r="L42" s="24">
        <f t="shared" si="8"/>
        <v>640</v>
      </c>
      <c r="M42" s="9">
        <f t="shared" si="4"/>
        <v>640</v>
      </c>
      <c r="N42" s="9"/>
      <c r="O42" s="11"/>
      <c r="P42" s="24">
        <f t="shared" si="6"/>
        <v>640</v>
      </c>
      <c r="Q42" s="24">
        <f t="shared" si="5"/>
        <v>3200</v>
      </c>
      <c r="R42" s="11" t="s">
        <v>24</v>
      </c>
      <c r="S42" s="9"/>
    </row>
    <row r="43" spans="1:19" s="2" customFormat="1" ht="16.05" customHeight="1" x14ac:dyDescent="0.25">
      <c r="A43" s="9">
        <v>41</v>
      </c>
      <c r="B43" s="15" t="s">
        <v>20</v>
      </c>
      <c r="C43" s="16" t="s">
        <v>115</v>
      </c>
      <c r="D43" s="16" t="s">
        <v>133</v>
      </c>
      <c r="E43" s="16" t="s">
        <v>134</v>
      </c>
      <c r="F43" s="17">
        <v>56</v>
      </c>
      <c r="G43" s="16">
        <v>12</v>
      </c>
      <c r="H43" s="16">
        <v>1.2</v>
      </c>
      <c r="I43" s="16">
        <v>1.55</v>
      </c>
      <c r="J43" s="25">
        <v>0.35</v>
      </c>
      <c r="K43" s="11">
        <f t="shared" si="7"/>
        <v>23519.999999999996</v>
      </c>
      <c r="L43" s="24">
        <f t="shared" si="8"/>
        <v>1959.9999999999998</v>
      </c>
      <c r="M43" s="9">
        <f t="shared" si="4"/>
        <v>1959.9999999999998</v>
      </c>
      <c r="N43" s="9"/>
      <c r="O43" s="11"/>
      <c r="P43" s="24">
        <f t="shared" si="6"/>
        <v>1959.9999999999998</v>
      </c>
      <c r="Q43" s="24">
        <f t="shared" si="5"/>
        <v>21559.999999999996</v>
      </c>
      <c r="R43" s="11" t="s">
        <v>24</v>
      </c>
      <c r="S43" s="9"/>
    </row>
    <row r="44" spans="1:19" s="2" customFormat="1" ht="16.05" customHeight="1" x14ac:dyDescent="0.25">
      <c r="A44" s="9">
        <v>42</v>
      </c>
      <c r="B44" s="15" t="s">
        <v>20</v>
      </c>
      <c r="C44" s="16" t="s">
        <v>135</v>
      </c>
      <c r="D44" s="16" t="s">
        <v>136</v>
      </c>
      <c r="E44" s="16" t="s">
        <v>137</v>
      </c>
      <c r="F44" s="17">
        <v>86</v>
      </c>
      <c r="G44" s="16">
        <v>6</v>
      </c>
      <c r="H44" s="16">
        <v>1</v>
      </c>
      <c r="I44" s="16">
        <v>1.4</v>
      </c>
      <c r="J44" s="25">
        <v>0.4</v>
      </c>
      <c r="K44" s="11">
        <f t="shared" si="7"/>
        <v>20640</v>
      </c>
      <c r="L44" s="24">
        <f t="shared" si="8"/>
        <v>3440</v>
      </c>
      <c r="M44" s="9">
        <f t="shared" si="4"/>
        <v>3440</v>
      </c>
      <c r="N44" s="9"/>
      <c r="O44" s="11"/>
      <c r="P44" s="24">
        <f t="shared" si="6"/>
        <v>3440</v>
      </c>
      <c r="Q44" s="24">
        <f t="shared" si="5"/>
        <v>17200</v>
      </c>
      <c r="R44" s="11" t="s">
        <v>24</v>
      </c>
      <c r="S44" s="9"/>
    </row>
    <row r="45" spans="1:19" s="2" customFormat="1" ht="16.05" customHeight="1" x14ac:dyDescent="0.25">
      <c r="A45" s="9">
        <v>43</v>
      </c>
      <c r="B45" s="15" t="s">
        <v>20</v>
      </c>
      <c r="C45" s="16" t="s">
        <v>28</v>
      </c>
      <c r="D45" s="16" t="s">
        <v>138</v>
      </c>
      <c r="E45" s="16" t="s">
        <v>139</v>
      </c>
      <c r="F45" s="17">
        <v>15</v>
      </c>
      <c r="G45" s="16">
        <v>12</v>
      </c>
      <c r="H45" s="16">
        <v>1.2</v>
      </c>
      <c r="I45" s="16">
        <v>1.55</v>
      </c>
      <c r="J45" s="25">
        <v>0.35</v>
      </c>
      <c r="K45" s="11">
        <f t="shared" si="7"/>
        <v>6300</v>
      </c>
      <c r="L45" s="24">
        <f t="shared" si="8"/>
        <v>525</v>
      </c>
      <c r="M45" s="9">
        <f t="shared" si="4"/>
        <v>525</v>
      </c>
      <c r="N45" s="9"/>
      <c r="O45" s="11"/>
      <c r="P45" s="24">
        <f t="shared" si="6"/>
        <v>525</v>
      </c>
      <c r="Q45" s="24">
        <f t="shared" si="5"/>
        <v>5775</v>
      </c>
      <c r="R45" s="11" t="s">
        <v>24</v>
      </c>
      <c r="S45" s="9"/>
    </row>
    <row r="46" spans="1:19" s="2" customFormat="1" ht="16.05" customHeight="1" x14ac:dyDescent="0.25">
      <c r="A46" s="9">
        <v>44</v>
      </c>
      <c r="B46" s="15" t="s">
        <v>20</v>
      </c>
      <c r="C46" s="16" t="s">
        <v>140</v>
      </c>
      <c r="D46" s="16" t="s">
        <v>141</v>
      </c>
      <c r="E46" s="16" t="s">
        <v>142</v>
      </c>
      <c r="F46" s="17">
        <v>28</v>
      </c>
      <c r="G46" s="16">
        <v>12</v>
      </c>
      <c r="H46" s="16">
        <v>1.2</v>
      </c>
      <c r="I46" s="16">
        <v>1.55</v>
      </c>
      <c r="J46" s="25">
        <v>0.35</v>
      </c>
      <c r="K46" s="11">
        <f t="shared" si="7"/>
        <v>11759.999999999998</v>
      </c>
      <c r="L46" s="24">
        <f t="shared" si="8"/>
        <v>979.99999999999989</v>
      </c>
      <c r="M46" s="9">
        <f t="shared" si="4"/>
        <v>979.99999999999989</v>
      </c>
      <c r="N46" s="9"/>
      <c r="O46" s="11"/>
      <c r="P46" s="24">
        <f t="shared" si="6"/>
        <v>979.99999999999989</v>
      </c>
      <c r="Q46" s="24">
        <f t="shared" si="5"/>
        <v>10779.999999999998</v>
      </c>
      <c r="R46" s="11" t="s">
        <v>24</v>
      </c>
      <c r="S46" s="9"/>
    </row>
    <row r="47" spans="1:19" s="2" customFormat="1" ht="16.05" customHeight="1" x14ac:dyDescent="0.25">
      <c r="A47" s="9">
        <v>45</v>
      </c>
      <c r="B47" s="15" t="s">
        <v>20</v>
      </c>
      <c r="C47" s="16" t="s">
        <v>115</v>
      </c>
      <c r="D47" s="19" t="s">
        <v>141</v>
      </c>
      <c r="E47" s="19" t="s">
        <v>143</v>
      </c>
      <c r="F47" s="17">
        <v>11</v>
      </c>
      <c r="G47" s="16">
        <v>6</v>
      </c>
      <c r="H47" s="16">
        <v>1</v>
      </c>
      <c r="I47" s="16">
        <v>1.4</v>
      </c>
      <c r="J47" s="25">
        <v>0.4</v>
      </c>
      <c r="K47" s="11">
        <f t="shared" si="7"/>
        <v>2640.0000000000005</v>
      </c>
      <c r="L47" s="24">
        <f t="shared" si="8"/>
        <v>440.00000000000006</v>
      </c>
      <c r="M47" s="9">
        <f t="shared" si="4"/>
        <v>440.00000000000006</v>
      </c>
      <c r="N47" s="9"/>
      <c r="O47" s="11"/>
      <c r="P47" s="24">
        <f t="shared" si="6"/>
        <v>440.00000000000006</v>
      </c>
      <c r="Q47" s="24">
        <f t="shared" si="5"/>
        <v>2200.0000000000005</v>
      </c>
      <c r="R47" s="11" t="s">
        <v>24</v>
      </c>
      <c r="S47" s="9"/>
    </row>
    <row r="48" spans="1:19" s="2" customFormat="1" ht="16.05" customHeight="1" x14ac:dyDescent="0.25">
      <c r="A48" s="9">
        <v>46</v>
      </c>
      <c r="B48" s="15" t="s">
        <v>20</v>
      </c>
      <c r="C48" s="16" t="s">
        <v>144</v>
      </c>
      <c r="D48" s="19" t="s">
        <v>145</v>
      </c>
      <c r="E48" s="16" t="s">
        <v>146</v>
      </c>
      <c r="F48" s="17">
        <v>38</v>
      </c>
      <c r="G48" s="16">
        <v>6</v>
      </c>
      <c r="H48" s="16">
        <v>1</v>
      </c>
      <c r="I48" s="16">
        <v>1.4</v>
      </c>
      <c r="J48" s="25">
        <v>0.4</v>
      </c>
      <c r="K48" s="11">
        <f t="shared" si="7"/>
        <v>9120</v>
      </c>
      <c r="L48" s="24">
        <f t="shared" si="8"/>
        <v>1520</v>
      </c>
      <c r="M48" s="9">
        <f t="shared" si="4"/>
        <v>1520</v>
      </c>
      <c r="N48" s="9"/>
      <c r="O48" s="11"/>
      <c r="P48" s="24">
        <f t="shared" si="6"/>
        <v>1520</v>
      </c>
      <c r="Q48" s="24">
        <f t="shared" si="5"/>
        <v>7600</v>
      </c>
      <c r="R48" s="11" t="s">
        <v>24</v>
      </c>
      <c r="S48" s="9"/>
    </row>
    <row r="49" spans="1:19" s="2" customFormat="1" ht="16.05" customHeight="1" x14ac:dyDescent="0.25">
      <c r="A49" s="9">
        <v>47</v>
      </c>
      <c r="B49" s="15" t="s">
        <v>20</v>
      </c>
      <c r="C49" s="16" t="s">
        <v>135</v>
      </c>
      <c r="D49" s="19" t="s">
        <v>147</v>
      </c>
      <c r="E49" s="19" t="s">
        <v>148</v>
      </c>
      <c r="F49" s="17">
        <v>7</v>
      </c>
      <c r="G49" s="16">
        <v>13</v>
      </c>
      <c r="H49" s="16">
        <v>1.2</v>
      </c>
      <c r="I49" s="16">
        <v>1.55</v>
      </c>
      <c r="J49" s="25">
        <v>0.35</v>
      </c>
      <c r="K49" s="11">
        <f t="shared" si="7"/>
        <v>3184.9999999999995</v>
      </c>
      <c r="L49" s="24">
        <f t="shared" si="8"/>
        <v>244.99999999999997</v>
      </c>
      <c r="M49" s="9">
        <f t="shared" si="4"/>
        <v>244.99999999999997</v>
      </c>
      <c r="N49" s="9"/>
      <c r="O49" s="11"/>
      <c r="P49" s="24">
        <f t="shared" si="6"/>
        <v>244.99999999999997</v>
      </c>
      <c r="Q49" s="24">
        <f t="shared" si="5"/>
        <v>2939.9999999999995</v>
      </c>
      <c r="R49" s="11" t="s">
        <v>24</v>
      </c>
      <c r="S49" s="9"/>
    </row>
    <row r="50" spans="1:19" s="2" customFormat="1" ht="16.05" customHeight="1" x14ac:dyDescent="0.25">
      <c r="A50" s="9">
        <v>48</v>
      </c>
      <c r="B50" s="15" t="s">
        <v>20</v>
      </c>
      <c r="C50" s="16" t="s">
        <v>149</v>
      </c>
      <c r="D50" s="16" t="s">
        <v>150</v>
      </c>
      <c r="E50" s="16" t="s">
        <v>151</v>
      </c>
      <c r="F50" s="17">
        <v>17</v>
      </c>
      <c r="G50" s="16">
        <v>6</v>
      </c>
      <c r="H50" s="16">
        <v>1</v>
      </c>
      <c r="I50" s="16">
        <v>1.4</v>
      </c>
      <c r="J50" s="25">
        <v>0.4</v>
      </c>
      <c r="K50" s="11">
        <f t="shared" si="7"/>
        <v>4080.0000000000009</v>
      </c>
      <c r="L50" s="24">
        <f t="shared" si="8"/>
        <v>680.00000000000011</v>
      </c>
      <c r="M50" s="9">
        <f t="shared" si="4"/>
        <v>680.00000000000011</v>
      </c>
      <c r="N50" s="9"/>
      <c r="O50" s="11"/>
      <c r="P50" s="24">
        <f t="shared" si="6"/>
        <v>680.00000000000011</v>
      </c>
      <c r="Q50" s="24">
        <f t="shared" si="5"/>
        <v>3400.0000000000009</v>
      </c>
      <c r="R50" s="11" t="s">
        <v>24</v>
      </c>
      <c r="S50" s="9"/>
    </row>
    <row r="51" spans="1:19" s="2" customFormat="1" ht="16.05" customHeight="1" x14ac:dyDescent="0.25">
      <c r="A51" s="9">
        <v>49</v>
      </c>
      <c r="B51" s="15" t="s">
        <v>20</v>
      </c>
      <c r="C51" s="16" t="s">
        <v>149</v>
      </c>
      <c r="D51" s="16" t="s">
        <v>152</v>
      </c>
      <c r="E51" s="16" t="s">
        <v>153</v>
      </c>
      <c r="F51" s="17">
        <v>20</v>
      </c>
      <c r="G51" s="16">
        <v>6</v>
      </c>
      <c r="H51" s="16">
        <v>1</v>
      </c>
      <c r="I51" s="16">
        <v>1.4</v>
      </c>
      <c r="J51" s="25">
        <v>0.4</v>
      </c>
      <c r="K51" s="11">
        <f t="shared" si="7"/>
        <v>4800</v>
      </c>
      <c r="L51" s="24">
        <f t="shared" si="8"/>
        <v>800</v>
      </c>
      <c r="M51" s="9">
        <f t="shared" si="4"/>
        <v>800</v>
      </c>
      <c r="N51" s="9"/>
      <c r="O51" s="11"/>
      <c r="P51" s="24">
        <f t="shared" si="6"/>
        <v>800</v>
      </c>
      <c r="Q51" s="24">
        <f t="shared" si="5"/>
        <v>4000</v>
      </c>
      <c r="R51" s="11" t="s">
        <v>24</v>
      </c>
      <c r="S51" s="9"/>
    </row>
    <row r="52" spans="1:19" s="2" customFormat="1" ht="16.05" customHeight="1" x14ac:dyDescent="0.25">
      <c r="A52" s="9">
        <v>50</v>
      </c>
      <c r="B52" s="15" t="s">
        <v>20</v>
      </c>
      <c r="C52" s="16" t="s">
        <v>154</v>
      </c>
      <c r="D52" s="19" t="s">
        <v>155</v>
      </c>
      <c r="E52" s="19" t="s">
        <v>156</v>
      </c>
      <c r="F52" s="17">
        <v>99</v>
      </c>
      <c r="G52" s="16">
        <v>6</v>
      </c>
      <c r="H52" s="16">
        <v>1</v>
      </c>
      <c r="I52" s="16">
        <v>1.4</v>
      </c>
      <c r="J52" s="25">
        <v>0.4</v>
      </c>
      <c r="K52" s="11">
        <f t="shared" si="7"/>
        <v>23760</v>
      </c>
      <c r="L52" s="24">
        <f t="shared" si="8"/>
        <v>3960</v>
      </c>
      <c r="M52" s="9">
        <f t="shared" si="4"/>
        <v>3960</v>
      </c>
      <c r="N52" s="9"/>
      <c r="O52" s="11"/>
      <c r="P52" s="24">
        <f t="shared" si="6"/>
        <v>3960</v>
      </c>
      <c r="Q52" s="24">
        <f t="shared" si="5"/>
        <v>19800</v>
      </c>
      <c r="R52" s="11" t="s">
        <v>24</v>
      </c>
      <c r="S52" s="9"/>
    </row>
    <row r="53" spans="1:19" s="2" customFormat="1" ht="16.05" customHeight="1" x14ac:dyDescent="0.25">
      <c r="A53" s="9">
        <v>51</v>
      </c>
      <c r="B53" s="15" t="s">
        <v>20</v>
      </c>
      <c r="C53" s="16" t="s">
        <v>84</v>
      </c>
      <c r="D53" s="16" t="s">
        <v>157</v>
      </c>
      <c r="E53" s="16" t="s">
        <v>158</v>
      </c>
      <c r="F53" s="17">
        <v>55</v>
      </c>
      <c r="G53" s="16">
        <v>12</v>
      </c>
      <c r="H53" s="16">
        <v>1.2</v>
      </c>
      <c r="I53" s="16">
        <v>1.55</v>
      </c>
      <c r="J53" s="25">
        <v>0.35</v>
      </c>
      <c r="K53" s="11">
        <f t="shared" si="7"/>
        <v>23100</v>
      </c>
      <c r="L53" s="24">
        <f t="shared" si="8"/>
        <v>1925</v>
      </c>
      <c r="M53" s="9">
        <f t="shared" si="4"/>
        <v>1925</v>
      </c>
      <c r="N53" s="9"/>
      <c r="O53" s="11"/>
      <c r="P53" s="24">
        <f t="shared" si="6"/>
        <v>1925</v>
      </c>
      <c r="Q53" s="24">
        <f t="shared" si="5"/>
        <v>21175</v>
      </c>
      <c r="R53" s="11" t="s">
        <v>24</v>
      </c>
      <c r="S53" s="9"/>
    </row>
    <row r="54" spans="1:19" s="2" customFormat="1" ht="16.05" customHeight="1" x14ac:dyDescent="0.25">
      <c r="A54" s="9">
        <v>52</v>
      </c>
      <c r="B54" s="15" t="s">
        <v>20</v>
      </c>
      <c r="C54" s="16" t="s">
        <v>159</v>
      </c>
      <c r="D54" s="16" t="s">
        <v>160</v>
      </c>
      <c r="E54" s="16" t="s">
        <v>161</v>
      </c>
      <c r="F54" s="17">
        <v>9</v>
      </c>
      <c r="G54" s="16">
        <v>6</v>
      </c>
      <c r="H54" s="16">
        <v>1</v>
      </c>
      <c r="I54" s="16">
        <v>1.4</v>
      </c>
      <c r="J54" s="25">
        <v>0.4</v>
      </c>
      <c r="K54" s="11">
        <f t="shared" si="7"/>
        <v>2160</v>
      </c>
      <c r="L54" s="24">
        <f t="shared" si="8"/>
        <v>360</v>
      </c>
      <c r="M54" s="9">
        <f t="shared" si="4"/>
        <v>360</v>
      </c>
      <c r="N54" s="9"/>
      <c r="O54" s="11"/>
      <c r="P54" s="24">
        <f t="shared" ref="P54:P84" si="9">SUM(M54:O54)</f>
        <v>360</v>
      </c>
      <c r="Q54" s="24">
        <f t="shared" ref="Q54:Q74" si="10">K54-P54</f>
        <v>1800</v>
      </c>
      <c r="R54" s="11" t="s">
        <v>24</v>
      </c>
      <c r="S54" s="9"/>
    </row>
    <row r="55" spans="1:19" s="2" customFormat="1" ht="16.05" customHeight="1" x14ac:dyDescent="0.25">
      <c r="A55" s="9">
        <v>53</v>
      </c>
      <c r="B55" s="15" t="s">
        <v>20</v>
      </c>
      <c r="C55" s="16" t="s">
        <v>159</v>
      </c>
      <c r="D55" s="16" t="s">
        <v>162</v>
      </c>
      <c r="E55" s="16" t="s">
        <v>163</v>
      </c>
      <c r="F55" s="17">
        <v>90</v>
      </c>
      <c r="G55" s="16">
        <v>6</v>
      </c>
      <c r="H55" s="16">
        <v>1</v>
      </c>
      <c r="I55" s="16">
        <v>1.4</v>
      </c>
      <c r="J55" s="25">
        <v>0.4</v>
      </c>
      <c r="K55" s="11">
        <f t="shared" si="7"/>
        <v>21600</v>
      </c>
      <c r="L55" s="24">
        <f t="shared" si="8"/>
        <v>3600</v>
      </c>
      <c r="M55" s="9">
        <f t="shared" si="4"/>
        <v>3600</v>
      </c>
      <c r="N55" s="9"/>
      <c r="O55" s="11"/>
      <c r="P55" s="24">
        <f t="shared" si="9"/>
        <v>3600</v>
      </c>
      <c r="Q55" s="24">
        <f t="shared" si="10"/>
        <v>18000</v>
      </c>
      <c r="R55" s="11" t="s">
        <v>24</v>
      </c>
      <c r="S55" s="9"/>
    </row>
    <row r="56" spans="1:19" s="2" customFormat="1" ht="16.05" customHeight="1" x14ac:dyDescent="0.25">
      <c r="A56" s="9">
        <v>54</v>
      </c>
      <c r="B56" s="15" t="s">
        <v>20</v>
      </c>
      <c r="C56" s="16" t="s">
        <v>81</v>
      </c>
      <c r="D56" s="16" t="s">
        <v>164</v>
      </c>
      <c r="E56" s="16" t="s">
        <v>165</v>
      </c>
      <c r="F56" s="17">
        <v>72</v>
      </c>
      <c r="G56" s="16">
        <v>12</v>
      </c>
      <c r="H56" s="16">
        <v>1.2</v>
      </c>
      <c r="I56" s="16">
        <v>1.55</v>
      </c>
      <c r="J56" s="25">
        <v>0.35</v>
      </c>
      <c r="K56" s="11">
        <f t="shared" si="7"/>
        <v>30240</v>
      </c>
      <c r="L56" s="24">
        <f t="shared" si="8"/>
        <v>2520</v>
      </c>
      <c r="M56" s="9">
        <f t="shared" si="4"/>
        <v>2520</v>
      </c>
      <c r="N56" s="9"/>
      <c r="O56" s="11"/>
      <c r="P56" s="24">
        <f t="shared" si="9"/>
        <v>2520</v>
      </c>
      <c r="Q56" s="24">
        <f t="shared" si="10"/>
        <v>27720</v>
      </c>
      <c r="R56" s="11" t="s">
        <v>24</v>
      </c>
      <c r="S56" s="9"/>
    </row>
    <row r="57" spans="1:19" s="2" customFormat="1" ht="16.05" customHeight="1" x14ac:dyDescent="0.25">
      <c r="A57" s="9">
        <v>55</v>
      </c>
      <c r="B57" s="15" t="s">
        <v>20</v>
      </c>
      <c r="C57" s="16" t="s">
        <v>166</v>
      </c>
      <c r="D57" s="16" t="s">
        <v>164</v>
      </c>
      <c r="E57" s="16" t="s">
        <v>167</v>
      </c>
      <c r="F57" s="17">
        <v>40</v>
      </c>
      <c r="G57" s="16">
        <v>6</v>
      </c>
      <c r="H57" s="16">
        <v>1</v>
      </c>
      <c r="I57" s="16">
        <v>1.4</v>
      </c>
      <c r="J57" s="25">
        <v>0.4</v>
      </c>
      <c r="K57" s="11">
        <f t="shared" si="7"/>
        <v>9600</v>
      </c>
      <c r="L57" s="24">
        <f t="shared" si="8"/>
        <v>1600</v>
      </c>
      <c r="M57" s="9">
        <f t="shared" si="4"/>
        <v>1600</v>
      </c>
      <c r="N57" s="9"/>
      <c r="O57" s="11"/>
      <c r="P57" s="24">
        <f t="shared" si="9"/>
        <v>1600</v>
      </c>
      <c r="Q57" s="24">
        <f t="shared" si="10"/>
        <v>8000</v>
      </c>
      <c r="R57" s="11" t="s">
        <v>24</v>
      </c>
      <c r="S57" s="9"/>
    </row>
    <row r="58" spans="1:19" s="2" customFormat="1" ht="16.05" customHeight="1" x14ac:dyDescent="0.25">
      <c r="A58" s="9">
        <v>56</v>
      </c>
      <c r="B58" s="15" t="s">
        <v>20</v>
      </c>
      <c r="C58" s="16" t="s">
        <v>168</v>
      </c>
      <c r="D58" s="16" t="s">
        <v>169</v>
      </c>
      <c r="E58" s="16" t="s">
        <v>170</v>
      </c>
      <c r="F58" s="17">
        <v>144</v>
      </c>
      <c r="G58" s="16">
        <v>6</v>
      </c>
      <c r="H58" s="16">
        <v>1</v>
      </c>
      <c r="I58" s="16">
        <v>1.4</v>
      </c>
      <c r="J58" s="25">
        <v>0.4</v>
      </c>
      <c r="K58" s="11">
        <f t="shared" si="7"/>
        <v>34560</v>
      </c>
      <c r="L58" s="24">
        <f t="shared" si="8"/>
        <v>5760</v>
      </c>
      <c r="M58" s="9">
        <f t="shared" si="4"/>
        <v>5760</v>
      </c>
      <c r="N58" s="9"/>
      <c r="O58" s="11"/>
      <c r="P58" s="24">
        <f t="shared" si="9"/>
        <v>5760</v>
      </c>
      <c r="Q58" s="24">
        <f t="shared" si="10"/>
        <v>28800</v>
      </c>
      <c r="R58" s="11" t="s">
        <v>24</v>
      </c>
      <c r="S58" s="9"/>
    </row>
    <row r="59" spans="1:19" s="2" customFormat="1" ht="16.05" customHeight="1" x14ac:dyDescent="0.25">
      <c r="A59" s="9">
        <v>57</v>
      </c>
      <c r="B59" s="15" t="s">
        <v>20</v>
      </c>
      <c r="C59" s="16" t="s">
        <v>171</v>
      </c>
      <c r="D59" s="16" t="s">
        <v>169</v>
      </c>
      <c r="E59" s="16" t="s">
        <v>172</v>
      </c>
      <c r="F59" s="17">
        <v>29</v>
      </c>
      <c r="G59" s="16">
        <v>12</v>
      </c>
      <c r="H59" s="16">
        <v>1.2</v>
      </c>
      <c r="I59" s="16">
        <v>1.55</v>
      </c>
      <c r="J59" s="25">
        <v>0.35</v>
      </c>
      <c r="K59" s="11">
        <f t="shared" si="7"/>
        <v>12179.999999999998</v>
      </c>
      <c r="L59" s="24">
        <f t="shared" si="8"/>
        <v>1014.9999999999999</v>
      </c>
      <c r="M59" s="9">
        <f t="shared" si="4"/>
        <v>1014.9999999999999</v>
      </c>
      <c r="N59" s="9"/>
      <c r="O59" s="11"/>
      <c r="P59" s="24">
        <f t="shared" si="9"/>
        <v>1014.9999999999999</v>
      </c>
      <c r="Q59" s="24">
        <f t="shared" si="10"/>
        <v>11164.999999999998</v>
      </c>
      <c r="R59" s="11" t="s">
        <v>24</v>
      </c>
      <c r="S59" s="9"/>
    </row>
    <row r="60" spans="1:19" s="2" customFormat="1" ht="16.05" customHeight="1" x14ac:dyDescent="0.25">
      <c r="A60" s="9">
        <v>58</v>
      </c>
      <c r="B60" s="15" t="s">
        <v>20</v>
      </c>
      <c r="C60" s="16" t="s">
        <v>173</v>
      </c>
      <c r="D60" s="16" t="s">
        <v>174</v>
      </c>
      <c r="E60" s="16" t="s">
        <v>175</v>
      </c>
      <c r="F60" s="17">
        <v>24</v>
      </c>
      <c r="G60" s="16">
        <v>12</v>
      </c>
      <c r="H60" s="16">
        <v>1.2</v>
      </c>
      <c r="I60" s="16">
        <v>1.55</v>
      </c>
      <c r="J60" s="25">
        <v>0.35</v>
      </c>
      <c r="K60" s="11">
        <f t="shared" si="7"/>
        <v>10079.999999999998</v>
      </c>
      <c r="L60" s="24">
        <f t="shared" si="8"/>
        <v>839.99999999999989</v>
      </c>
      <c r="M60" s="9">
        <f t="shared" si="4"/>
        <v>839.99999999999989</v>
      </c>
      <c r="N60" s="9"/>
      <c r="O60" s="11"/>
      <c r="P60" s="24">
        <f t="shared" si="9"/>
        <v>839.99999999999989</v>
      </c>
      <c r="Q60" s="24">
        <f t="shared" si="10"/>
        <v>9239.9999999999982</v>
      </c>
      <c r="R60" s="11" t="s">
        <v>24</v>
      </c>
      <c r="S60" s="9"/>
    </row>
    <row r="61" spans="1:19" s="2" customFormat="1" ht="16.05" customHeight="1" x14ac:dyDescent="0.25">
      <c r="A61" s="9">
        <v>59</v>
      </c>
      <c r="B61" s="15" t="s">
        <v>20</v>
      </c>
      <c r="C61" s="16" t="s">
        <v>166</v>
      </c>
      <c r="D61" s="16" t="s">
        <v>176</v>
      </c>
      <c r="E61" s="16" t="s">
        <v>177</v>
      </c>
      <c r="F61" s="17">
        <v>39</v>
      </c>
      <c r="G61" s="16">
        <v>12</v>
      </c>
      <c r="H61" s="16">
        <v>1.2</v>
      </c>
      <c r="I61" s="16">
        <v>1.55</v>
      </c>
      <c r="J61" s="25">
        <v>0.35</v>
      </c>
      <c r="K61" s="11">
        <f t="shared" si="7"/>
        <v>16379.999999999996</v>
      </c>
      <c r="L61" s="24">
        <f t="shared" si="8"/>
        <v>1364.9999999999998</v>
      </c>
      <c r="M61" s="9">
        <f t="shared" si="4"/>
        <v>1364.9999999999998</v>
      </c>
      <c r="N61" s="9"/>
      <c r="O61" s="11"/>
      <c r="P61" s="24">
        <f t="shared" si="9"/>
        <v>1364.9999999999998</v>
      </c>
      <c r="Q61" s="24">
        <f t="shared" si="10"/>
        <v>15014.999999999996</v>
      </c>
      <c r="R61" s="11" t="s">
        <v>24</v>
      </c>
      <c r="S61" s="9"/>
    </row>
    <row r="62" spans="1:19" s="2" customFormat="1" ht="16.05" customHeight="1" x14ac:dyDescent="0.25">
      <c r="A62" s="9">
        <v>60</v>
      </c>
      <c r="B62" s="15" t="s">
        <v>20</v>
      </c>
      <c r="C62" s="16" t="s">
        <v>46</v>
      </c>
      <c r="D62" s="16" t="s">
        <v>178</v>
      </c>
      <c r="E62" s="16" t="s">
        <v>179</v>
      </c>
      <c r="F62" s="17">
        <v>47</v>
      </c>
      <c r="G62" s="16">
        <v>12</v>
      </c>
      <c r="H62" s="16">
        <v>1.2</v>
      </c>
      <c r="I62" s="16">
        <v>1.55</v>
      </c>
      <c r="J62" s="25">
        <v>0.35</v>
      </c>
      <c r="K62" s="11">
        <f t="shared" si="7"/>
        <v>19740</v>
      </c>
      <c r="L62" s="24">
        <f t="shared" si="8"/>
        <v>1645</v>
      </c>
      <c r="M62" s="9">
        <f t="shared" si="4"/>
        <v>1645</v>
      </c>
      <c r="N62" s="9"/>
      <c r="O62" s="11"/>
      <c r="P62" s="24">
        <f t="shared" si="9"/>
        <v>1645</v>
      </c>
      <c r="Q62" s="24">
        <f t="shared" si="10"/>
        <v>18095</v>
      </c>
      <c r="R62" s="11" t="s">
        <v>24</v>
      </c>
      <c r="S62" s="9"/>
    </row>
    <row r="63" spans="1:19" s="2" customFormat="1" ht="16.05" customHeight="1" x14ac:dyDescent="0.25">
      <c r="A63" s="9">
        <v>61</v>
      </c>
      <c r="B63" s="15" t="s">
        <v>20</v>
      </c>
      <c r="C63" s="16" t="s">
        <v>180</v>
      </c>
      <c r="D63" s="16" t="s">
        <v>181</v>
      </c>
      <c r="E63" s="16" t="s">
        <v>182</v>
      </c>
      <c r="F63" s="17">
        <v>129</v>
      </c>
      <c r="G63" s="16">
        <v>6</v>
      </c>
      <c r="H63" s="16">
        <v>1</v>
      </c>
      <c r="I63" s="16">
        <v>1.4</v>
      </c>
      <c r="J63" s="25">
        <v>0.4</v>
      </c>
      <c r="K63" s="11">
        <f t="shared" si="7"/>
        <v>30960</v>
      </c>
      <c r="L63" s="24">
        <f t="shared" si="8"/>
        <v>5160</v>
      </c>
      <c r="M63" s="9">
        <f t="shared" si="4"/>
        <v>5160</v>
      </c>
      <c r="N63" s="9"/>
      <c r="O63" s="11"/>
      <c r="P63" s="24">
        <f t="shared" si="9"/>
        <v>5160</v>
      </c>
      <c r="Q63" s="24">
        <f t="shared" si="10"/>
        <v>25800</v>
      </c>
      <c r="R63" s="11" t="s">
        <v>24</v>
      </c>
      <c r="S63" s="9"/>
    </row>
    <row r="64" spans="1:19" s="2" customFormat="1" ht="16.05" customHeight="1" x14ac:dyDescent="0.25">
      <c r="A64" s="9">
        <v>62</v>
      </c>
      <c r="B64" s="15" t="s">
        <v>20</v>
      </c>
      <c r="C64" s="16" t="s">
        <v>166</v>
      </c>
      <c r="D64" s="16" t="s">
        <v>183</v>
      </c>
      <c r="E64" s="16" t="s">
        <v>184</v>
      </c>
      <c r="F64" s="17">
        <v>41</v>
      </c>
      <c r="G64" s="16">
        <v>12</v>
      </c>
      <c r="H64" s="16">
        <v>1.2</v>
      </c>
      <c r="I64" s="16">
        <v>1.55</v>
      </c>
      <c r="J64" s="25">
        <v>0.35</v>
      </c>
      <c r="K64" s="11">
        <f t="shared" si="7"/>
        <v>17220</v>
      </c>
      <c r="L64" s="24">
        <f t="shared" si="8"/>
        <v>1435</v>
      </c>
      <c r="M64" s="9">
        <f t="shared" si="4"/>
        <v>1435</v>
      </c>
      <c r="N64" s="9"/>
      <c r="O64" s="11"/>
      <c r="P64" s="24">
        <f t="shared" si="9"/>
        <v>1435</v>
      </c>
      <c r="Q64" s="24">
        <f t="shared" si="10"/>
        <v>15785</v>
      </c>
      <c r="R64" s="11" t="s">
        <v>24</v>
      </c>
      <c r="S64" s="9"/>
    </row>
    <row r="65" spans="1:19" s="2" customFormat="1" ht="16.05" customHeight="1" x14ac:dyDescent="0.25">
      <c r="A65" s="9">
        <v>63</v>
      </c>
      <c r="B65" s="15" t="s">
        <v>20</v>
      </c>
      <c r="C65" s="16" t="s">
        <v>166</v>
      </c>
      <c r="D65" s="16" t="s">
        <v>185</v>
      </c>
      <c r="E65" s="16" t="s">
        <v>186</v>
      </c>
      <c r="F65" s="17">
        <v>120</v>
      </c>
      <c r="G65" s="16">
        <v>6</v>
      </c>
      <c r="H65" s="16">
        <v>1</v>
      </c>
      <c r="I65" s="16">
        <v>1.4</v>
      </c>
      <c r="J65" s="25">
        <v>0.4</v>
      </c>
      <c r="K65" s="11">
        <f t="shared" si="7"/>
        <v>28800</v>
      </c>
      <c r="L65" s="24">
        <f t="shared" si="8"/>
        <v>4800</v>
      </c>
      <c r="M65" s="9">
        <f t="shared" si="4"/>
        <v>4800</v>
      </c>
      <c r="N65" s="9"/>
      <c r="O65" s="11"/>
      <c r="P65" s="24">
        <f t="shared" si="9"/>
        <v>4800</v>
      </c>
      <c r="Q65" s="24">
        <f t="shared" si="10"/>
        <v>24000</v>
      </c>
      <c r="R65" s="11" t="s">
        <v>24</v>
      </c>
      <c r="S65" s="9"/>
    </row>
    <row r="66" spans="1:19" s="2" customFormat="1" ht="16.05" customHeight="1" x14ac:dyDescent="0.25">
      <c r="A66" s="9">
        <v>64</v>
      </c>
      <c r="B66" s="15" t="s">
        <v>20</v>
      </c>
      <c r="C66" s="16" t="s">
        <v>187</v>
      </c>
      <c r="D66" s="16" t="s">
        <v>188</v>
      </c>
      <c r="E66" s="16" t="s">
        <v>189</v>
      </c>
      <c r="F66" s="17">
        <v>44</v>
      </c>
      <c r="G66" s="16">
        <v>12</v>
      </c>
      <c r="H66" s="16">
        <v>1.2</v>
      </c>
      <c r="I66" s="16">
        <v>1.55</v>
      </c>
      <c r="J66" s="25">
        <v>0.35</v>
      </c>
      <c r="K66" s="11">
        <f t="shared" si="7"/>
        <v>18479.999999999996</v>
      </c>
      <c r="L66" s="24">
        <f t="shared" si="8"/>
        <v>1539.9999999999998</v>
      </c>
      <c r="M66" s="9">
        <f t="shared" si="4"/>
        <v>1539.9999999999998</v>
      </c>
      <c r="N66" s="9"/>
      <c r="O66" s="11"/>
      <c r="P66" s="24">
        <f t="shared" si="9"/>
        <v>1539.9999999999998</v>
      </c>
      <c r="Q66" s="24">
        <f t="shared" si="10"/>
        <v>16939.999999999996</v>
      </c>
      <c r="R66" s="11" t="s">
        <v>24</v>
      </c>
      <c r="S66" s="9"/>
    </row>
    <row r="67" spans="1:19" s="2" customFormat="1" ht="16.05" customHeight="1" x14ac:dyDescent="0.25">
      <c r="A67" s="9">
        <v>65</v>
      </c>
      <c r="B67" s="15" t="s">
        <v>20</v>
      </c>
      <c r="C67" s="16" t="s">
        <v>190</v>
      </c>
      <c r="D67" s="16" t="s">
        <v>191</v>
      </c>
      <c r="E67" s="16" t="s">
        <v>192</v>
      </c>
      <c r="F67" s="17">
        <v>18</v>
      </c>
      <c r="G67" s="16">
        <v>12</v>
      </c>
      <c r="H67" s="16">
        <v>1.2</v>
      </c>
      <c r="I67" s="16">
        <v>1.55</v>
      </c>
      <c r="J67" s="25">
        <v>0.35</v>
      </c>
      <c r="K67" s="11">
        <f t="shared" si="7"/>
        <v>7560</v>
      </c>
      <c r="L67" s="24">
        <f t="shared" si="8"/>
        <v>630</v>
      </c>
      <c r="M67" s="9">
        <f t="shared" si="4"/>
        <v>630</v>
      </c>
      <c r="N67" s="9"/>
      <c r="O67" s="11"/>
      <c r="P67" s="24">
        <f t="shared" si="9"/>
        <v>630</v>
      </c>
      <c r="Q67" s="24">
        <f t="shared" si="10"/>
        <v>6930</v>
      </c>
      <c r="R67" s="11" t="s">
        <v>24</v>
      </c>
      <c r="S67" s="9"/>
    </row>
    <row r="68" spans="1:19" s="2" customFormat="1" ht="16.05" customHeight="1" x14ac:dyDescent="0.25">
      <c r="A68" s="9">
        <v>66</v>
      </c>
      <c r="B68" s="15" t="s">
        <v>20</v>
      </c>
      <c r="C68" s="16" t="s">
        <v>193</v>
      </c>
      <c r="D68" s="16" t="s">
        <v>194</v>
      </c>
      <c r="E68" s="16" t="s">
        <v>195</v>
      </c>
      <c r="F68" s="17">
        <v>149</v>
      </c>
      <c r="G68" s="16">
        <v>12</v>
      </c>
      <c r="H68" s="16">
        <v>1.2</v>
      </c>
      <c r="I68" s="16">
        <v>1.55</v>
      </c>
      <c r="J68" s="25">
        <v>0.35</v>
      </c>
      <c r="K68" s="11">
        <f t="shared" ref="K68:K99" si="11">F68*J68*100*G68</f>
        <v>62580</v>
      </c>
      <c r="L68" s="24">
        <f t="shared" si="8"/>
        <v>5215</v>
      </c>
      <c r="M68" s="9">
        <f t="shared" ref="M68:M117" si="12">L68</f>
        <v>5215</v>
      </c>
      <c r="N68" s="9"/>
      <c r="O68" s="11"/>
      <c r="P68" s="24">
        <f t="shared" si="9"/>
        <v>5215</v>
      </c>
      <c r="Q68" s="24">
        <f t="shared" si="10"/>
        <v>57365</v>
      </c>
      <c r="R68" s="11" t="s">
        <v>24</v>
      </c>
      <c r="S68" s="9"/>
    </row>
    <row r="69" spans="1:19" s="2" customFormat="1" ht="16.05" customHeight="1" x14ac:dyDescent="0.25">
      <c r="A69" s="9">
        <v>67</v>
      </c>
      <c r="B69" s="15" t="s">
        <v>20</v>
      </c>
      <c r="C69" s="16" t="s">
        <v>196</v>
      </c>
      <c r="D69" s="16" t="s">
        <v>197</v>
      </c>
      <c r="E69" s="16" t="s">
        <v>198</v>
      </c>
      <c r="F69" s="17">
        <v>28</v>
      </c>
      <c r="G69" s="16">
        <v>12</v>
      </c>
      <c r="H69" s="16">
        <v>1.2</v>
      </c>
      <c r="I69" s="16">
        <v>1.55</v>
      </c>
      <c r="J69" s="25">
        <v>0.35</v>
      </c>
      <c r="K69" s="11">
        <f t="shared" si="11"/>
        <v>11759.999999999998</v>
      </c>
      <c r="L69" s="24">
        <f t="shared" si="8"/>
        <v>979.99999999999989</v>
      </c>
      <c r="M69" s="9">
        <f t="shared" si="12"/>
        <v>979.99999999999989</v>
      </c>
      <c r="N69" s="9"/>
      <c r="O69" s="11"/>
      <c r="P69" s="24">
        <f t="shared" si="9"/>
        <v>979.99999999999989</v>
      </c>
      <c r="Q69" s="24">
        <f t="shared" si="10"/>
        <v>10779.999999999998</v>
      </c>
      <c r="R69" s="11" t="s">
        <v>24</v>
      </c>
      <c r="S69" s="9"/>
    </row>
    <row r="70" spans="1:19" s="2" customFormat="1" ht="16.05" customHeight="1" x14ac:dyDescent="0.25">
      <c r="A70" s="9">
        <v>68</v>
      </c>
      <c r="B70" s="15" t="s">
        <v>20</v>
      </c>
      <c r="C70" s="16" t="s">
        <v>199</v>
      </c>
      <c r="D70" s="16" t="s">
        <v>200</v>
      </c>
      <c r="E70" s="16" t="s">
        <v>45</v>
      </c>
      <c r="F70" s="17">
        <v>21</v>
      </c>
      <c r="G70" s="16">
        <v>6</v>
      </c>
      <c r="H70" s="16">
        <v>1</v>
      </c>
      <c r="I70" s="16">
        <v>1.4</v>
      </c>
      <c r="J70" s="25">
        <v>0.4</v>
      </c>
      <c r="K70" s="11">
        <f t="shared" si="11"/>
        <v>5040</v>
      </c>
      <c r="L70" s="24">
        <f t="shared" si="8"/>
        <v>840</v>
      </c>
      <c r="M70" s="9">
        <f t="shared" si="12"/>
        <v>840</v>
      </c>
      <c r="N70" s="9"/>
      <c r="O70" s="11"/>
      <c r="P70" s="24">
        <f t="shared" si="9"/>
        <v>840</v>
      </c>
      <c r="Q70" s="24">
        <f t="shared" si="10"/>
        <v>4200</v>
      </c>
      <c r="R70" s="11" t="s">
        <v>24</v>
      </c>
      <c r="S70" s="9"/>
    </row>
    <row r="71" spans="1:19" s="2" customFormat="1" ht="16.05" customHeight="1" x14ac:dyDescent="0.25">
      <c r="A71" s="9">
        <v>69</v>
      </c>
      <c r="B71" s="15" t="s">
        <v>20</v>
      </c>
      <c r="C71" s="16" t="s">
        <v>199</v>
      </c>
      <c r="D71" s="16" t="s">
        <v>201</v>
      </c>
      <c r="E71" s="16" t="s">
        <v>202</v>
      </c>
      <c r="F71" s="17">
        <v>78</v>
      </c>
      <c r="G71" s="16">
        <v>6</v>
      </c>
      <c r="H71" s="16">
        <v>1</v>
      </c>
      <c r="I71" s="16">
        <v>1.4</v>
      </c>
      <c r="J71" s="25">
        <v>0.4</v>
      </c>
      <c r="K71" s="11">
        <f t="shared" si="11"/>
        <v>18720.000000000004</v>
      </c>
      <c r="L71" s="24">
        <f t="shared" ref="L71:L87" si="13">F71*J71*100</f>
        <v>3120.0000000000005</v>
      </c>
      <c r="M71" s="9">
        <f t="shared" si="12"/>
        <v>3120.0000000000005</v>
      </c>
      <c r="N71" s="9"/>
      <c r="O71" s="11"/>
      <c r="P71" s="24">
        <f t="shared" si="9"/>
        <v>3120.0000000000005</v>
      </c>
      <c r="Q71" s="24">
        <f t="shared" si="10"/>
        <v>15600.000000000004</v>
      </c>
      <c r="R71" s="11" t="s">
        <v>24</v>
      </c>
      <c r="S71" s="9"/>
    </row>
    <row r="72" spans="1:19" s="2" customFormat="1" ht="16.05" customHeight="1" x14ac:dyDescent="0.25">
      <c r="A72" s="9">
        <v>70</v>
      </c>
      <c r="B72" s="15" t="s">
        <v>20</v>
      </c>
      <c r="C72" s="16" t="s">
        <v>203</v>
      </c>
      <c r="D72" s="16" t="s">
        <v>201</v>
      </c>
      <c r="E72" s="16" t="s">
        <v>204</v>
      </c>
      <c r="F72" s="17">
        <v>59</v>
      </c>
      <c r="G72" s="16">
        <v>12</v>
      </c>
      <c r="H72" s="16">
        <v>1.2</v>
      </c>
      <c r="I72" s="16">
        <v>1.55</v>
      </c>
      <c r="J72" s="25">
        <v>0.35</v>
      </c>
      <c r="K72" s="11">
        <f t="shared" si="11"/>
        <v>24780</v>
      </c>
      <c r="L72" s="24">
        <f t="shared" si="13"/>
        <v>2065</v>
      </c>
      <c r="M72" s="9">
        <f t="shared" si="12"/>
        <v>2065</v>
      </c>
      <c r="N72" s="9"/>
      <c r="O72" s="11"/>
      <c r="P72" s="24">
        <f t="shared" si="9"/>
        <v>2065</v>
      </c>
      <c r="Q72" s="24">
        <f t="shared" si="10"/>
        <v>22715</v>
      </c>
      <c r="R72" s="11" t="s">
        <v>24</v>
      </c>
      <c r="S72" s="9"/>
    </row>
    <row r="73" spans="1:19" s="2" customFormat="1" ht="16.05" customHeight="1" x14ac:dyDescent="0.25">
      <c r="A73" s="9">
        <v>71</v>
      </c>
      <c r="B73" s="15" t="s">
        <v>20</v>
      </c>
      <c r="C73" s="16" t="s">
        <v>205</v>
      </c>
      <c r="D73" s="16" t="s">
        <v>206</v>
      </c>
      <c r="E73" s="16" t="s">
        <v>207</v>
      </c>
      <c r="F73" s="17">
        <v>44</v>
      </c>
      <c r="G73" s="16">
        <v>12</v>
      </c>
      <c r="H73" s="16">
        <v>1.2</v>
      </c>
      <c r="I73" s="16">
        <v>1.55</v>
      </c>
      <c r="J73" s="25">
        <v>0.35</v>
      </c>
      <c r="K73" s="11">
        <f t="shared" si="11"/>
        <v>18479.999999999996</v>
      </c>
      <c r="L73" s="24">
        <f t="shared" si="13"/>
        <v>1539.9999999999998</v>
      </c>
      <c r="M73" s="9">
        <f t="shared" si="12"/>
        <v>1539.9999999999998</v>
      </c>
      <c r="N73" s="9"/>
      <c r="O73" s="11"/>
      <c r="P73" s="24">
        <f t="shared" si="9"/>
        <v>1539.9999999999998</v>
      </c>
      <c r="Q73" s="24">
        <f t="shared" si="10"/>
        <v>16939.999999999996</v>
      </c>
      <c r="R73" s="11" t="s">
        <v>24</v>
      </c>
      <c r="S73" s="9"/>
    </row>
    <row r="74" spans="1:19" s="2" customFormat="1" ht="16.05" customHeight="1" x14ac:dyDescent="0.25">
      <c r="A74" s="9">
        <v>72</v>
      </c>
      <c r="B74" s="10" t="s">
        <v>20</v>
      </c>
      <c r="C74" s="12" t="s">
        <v>208</v>
      </c>
      <c r="D74" s="12" t="s">
        <v>209</v>
      </c>
      <c r="E74" s="12" t="s">
        <v>210</v>
      </c>
      <c r="F74" s="14">
        <v>179</v>
      </c>
      <c r="G74" s="12">
        <v>12</v>
      </c>
      <c r="H74" s="12">
        <v>1.2</v>
      </c>
      <c r="I74" s="11">
        <v>1.55</v>
      </c>
      <c r="J74" s="24">
        <v>0.35</v>
      </c>
      <c r="K74" s="11">
        <f t="shared" si="11"/>
        <v>75180</v>
      </c>
      <c r="L74" s="24">
        <f t="shared" si="13"/>
        <v>6265</v>
      </c>
      <c r="M74" s="9">
        <f t="shared" si="12"/>
        <v>6265</v>
      </c>
      <c r="N74" s="9"/>
      <c r="O74" s="11"/>
      <c r="P74" s="24">
        <f t="shared" si="9"/>
        <v>6265</v>
      </c>
      <c r="Q74" s="24">
        <f t="shared" si="10"/>
        <v>68915</v>
      </c>
      <c r="R74" s="11" t="s">
        <v>24</v>
      </c>
      <c r="S74" s="9"/>
    </row>
    <row r="75" spans="1:19" s="2" customFormat="1" ht="16.05" customHeight="1" x14ac:dyDescent="0.25">
      <c r="A75" s="9">
        <v>73</v>
      </c>
      <c r="B75" s="10" t="s">
        <v>20</v>
      </c>
      <c r="C75" s="12" t="s">
        <v>211</v>
      </c>
      <c r="D75" s="26" t="s">
        <v>212</v>
      </c>
      <c r="E75" s="26" t="s">
        <v>213</v>
      </c>
      <c r="F75" s="14">
        <v>124</v>
      </c>
      <c r="G75" s="12">
        <v>6</v>
      </c>
      <c r="H75" s="12">
        <v>1</v>
      </c>
      <c r="I75" s="11">
        <v>1.4</v>
      </c>
      <c r="J75" s="24">
        <v>0.4</v>
      </c>
      <c r="K75" s="11">
        <f t="shared" si="11"/>
        <v>29760</v>
      </c>
      <c r="L75" s="24">
        <f t="shared" si="13"/>
        <v>4960</v>
      </c>
      <c r="M75" s="9">
        <f t="shared" si="12"/>
        <v>4960</v>
      </c>
      <c r="N75" s="9"/>
      <c r="O75" s="11"/>
      <c r="P75" s="24">
        <f t="shared" si="9"/>
        <v>4960</v>
      </c>
      <c r="Q75" s="24">
        <f t="shared" ref="Q75:Q87" si="14">K75-P75</f>
        <v>24800</v>
      </c>
      <c r="R75" s="11" t="s">
        <v>24</v>
      </c>
      <c r="S75" s="9"/>
    </row>
    <row r="76" spans="1:19" s="2" customFormat="1" ht="16.05" customHeight="1" x14ac:dyDescent="0.25">
      <c r="A76" s="9">
        <v>74</v>
      </c>
      <c r="B76" s="10" t="s">
        <v>20</v>
      </c>
      <c r="C76" s="12" t="s">
        <v>214</v>
      </c>
      <c r="D76" s="27" t="s">
        <v>215</v>
      </c>
      <c r="E76" s="12" t="s">
        <v>137</v>
      </c>
      <c r="F76" s="14">
        <v>9</v>
      </c>
      <c r="G76" s="12">
        <v>3</v>
      </c>
      <c r="H76" s="28">
        <v>0.8</v>
      </c>
      <c r="I76" s="11">
        <v>1.2</v>
      </c>
      <c r="J76" s="24">
        <v>0.4</v>
      </c>
      <c r="K76" s="11">
        <f t="shared" si="11"/>
        <v>1080</v>
      </c>
      <c r="L76" s="24">
        <f t="shared" si="13"/>
        <v>360</v>
      </c>
      <c r="M76" s="9">
        <f t="shared" si="12"/>
        <v>360</v>
      </c>
      <c r="N76" s="9"/>
      <c r="O76" s="11"/>
      <c r="P76" s="24">
        <f t="shared" si="9"/>
        <v>360</v>
      </c>
      <c r="Q76" s="24">
        <f t="shared" si="14"/>
        <v>720</v>
      </c>
      <c r="R76" s="11" t="s">
        <v>24</v>
      </c>
      <c r="S76" s="9"/>
    </row>
    <row r="77" spans="1:19" s="2" customFormat="1" ht="16.05" customHeight="1" x14ac:dyDescent="0.25">
      <c r="A77" s="9">
        <v>75</v>
      </c>
      <c r="B77" s="10" t="s">
        <v>20</v>
      </c>
      <c r="C77" s="12" t="s">
        <v>216</v>
      </c>
      <c r="D77" s="12" t="s">
        <v>217</v>
      </c>
      <c r="E77" s="12" t="s">
        <v>218</v>
      </c>
      <c r="F77" s="14">
        <v>109</v>
      </c>
      <c r="G77" s="12">
        <v>12</v>
      </c>
      <c r="H77" s="12">
        <v>1.2</v>
      </c>
      <c r="I77" s="11">
        <v>1.55</v>
      </c>
      <c r="J77" s="24">
        <v>0.35</v>
      </c>
      <c r="K77" s="11">
        <f t="shared" si="11"/>
        <v>45780</v>
      </c>
      <c r="L77" s="24">
        <f t="shared" si="13"/>
        <v>3815</v>
      </c>
      <c r="M77" s="9">
        <f t="shared" si="12"/>
        <v>3815</v>
      </c>
      <c r="N77" s="9"/>
      <c r="O77" s="11"/>
      <c r="P77" s="24">
        <f t="shared" si="9"/>
        <v>3815</v>
      </c>
      <c r="Q77" s="24">
        <f t="shared" si="14"/>
        <v>41965</v>
      </c>
      <c r="R77" s="11" t="s">
        <v>24</v>
      </c>
      <c r="S77" s="9"/>
    </row>
    <row r="78" spans="1:19" s="2" customFormat="1" ht="16.05" customHeight="1" x14ac:dyDescent="0.25">
      <c r="A78" s="9">
        <v>76</v>
      </c>
      <c r="B78" s="10" t="s">
        <v>20</v>
      </c>
      <c r="C78" s="12" t="s">
        <v>219</v>
      </c>
      <c r="D78" s="12" t="s">
        <v>220</v>
      </c>
      <c r="E78" s="12" t="s">
        <v>221</v>
      </c>
      <c r="F78" s="14">
        <v>65</v>
      </c>
      <c r="G78" s="12">
        <v>12</v>
      </c>
      <c r="H78" s="12">
        <v>1.2</v>
      </c>
      <c r="I78" s="11">
        <v>1.55</v>
      </c>
      <c r="J78" s="24">
        <v>0.35</v>
      </c>
      <c r="K78" s="11">
        <f t="shared" si="11"/>
        <v>27300</v>
      </c>
      <c r="L78" s="24">
        <f t="shared" si="13"/>
        <v>2275</v>
      </c>
      <c r="M78" s="9">
        <f t="shared" si="12"/>
        <v>2275</v>
      </c>
      <c r="N78" s="9"/>
      <c r="O78" s="11"/>
      <c r="P78" s="24">
        <f t="shared" si="9"/>
        <v>2275</v>
      </c>
      <c r="Q78" s="24">
        <f t="shared" si="14"/>
        <v>25025</v>
      </c>
      <c r="R78" s="11" t="s">
        <v>24</v>
      </c>
      <c r="S78" s="9"/>
    </row>
    <row r="79" spans="1:19" s="2" customFormat="1" ht="16.05" customHeight="1" x14ac:dyDescent="0.25">
      <c r="A79" s="9">
        <v>77</v>
      </c>
      <c r="B79" s="10" t="s">
        <v>20</v>
      </c>
      <c r="C79" s="12" t="s">
        <v>75</v>
      </c>
      <c r="D79" s="12" t="s">
        <v>222</v>
      </c>
      <c r="E79" s="12" t="s">
        <v>223</v>
      </c>
      <c r="F79" s="14">
        <v>54</v>
      </c>
      <c r="G79" s="12">
        <v>12</v>
      </c>
      <c r="H79" s="12">
        <v>1.2</v>
      </c>
      <c r="I79" s="11">
        <v>1.55</v>
      </c>
      <c r="J79" s="24">
        <v>0.35</v>
      </c>
      <c r="K79" s="11">
        <f t="shared" si="11"/>
        <v>22679.999999999996</v>
      </c>
      <c r="L79" s="24">
        <f t="shared" si="13"/>
        <v>1889.9999999999998</v>
      </c>
      <c r="M79" s="9">
        <f t="shared" si="12"/>
        <v>1889.9999999999998</v>
      </c>
      <c r="N79" s="9"/>
      <c r="O79" s="11"/>
      <c r="P79" s="24">
        <f t="shared" si="9"/>
        <v>1889.9999999999998</v>
      </c>
      <c r="Q79" s="24">
        <f t="shared" si="14"/>
        <v>20789.999999999996</v>
      </c>
      <c r="R79" s="11" t="s">
        <v>24</v>
      </c>
      <c r="S79" s="9"/>
    </row>
    <row r="80" spans="1:19" s="2" customFormat="1" ht="16.05" customHeight="1" x14ac:dyDescent="0.25">
      <c r="A80" s="9">
        <v>78</v>
      </c>
      <c r="B80" s="10" t="s">
        <v>20</v>
      </c>
      <c r="C80" s="12" t="s">
        <v>224</v>
      </c>
      <c r="D80" s="12" t="s">
        <v>225</v>
      </c>
      <c r="E80" s="12" t="s">
        <v>226</v>
      </c>
      <c r="F80" s="14">
        <v>55</v>
      </c>
      <c r="G80" s="12">
        <v>12</v>
      </c>
      <c r="H80" s="12">
        <v>1.2</v>
      </c>
      <c r="I80" s="11">
        <v>1.55</v>
      </c>
      <c r="J80" s="24">
        <v>0.35</v>
      </c>
      <c r="K80" s="11">
        <f t="shared" si="11"/>
        <v>23100</v>
      </c>
      <c r="L80" s="24">
        <f t="shared" si="13"/>
        <v>1925</v>
      </c>
      <c r="M80" s="9">
        <f t="shared" si="12"/>
        <v>1925</v>
      </c>
      <c r="N80" s="9"/>
      <c r="O80" s="11"/>
      <c r="P80" s="24">
        <f t="shared" si="9"/>
        <v>1925</v>
      </c>
      <c r="Q80" s="24">
        <f t="shared" si="14"/>
        <v>21175</v>
      </c>
      <c r="R80" s="11" t="s">
        <v>24</v>
      </c>
      <c r="S80" s="9"/>
    </row>
    <row r="81" spans="1:19" s="2" customFormat="1" ht="16.05" customHeight="1" x14ac:dyDescent="0.25">
      <c r="A81" s="9">
        <v>79</v>
      </c>
      <c r="B81" s="10" t="s">
        <v>20</v>
      </c>
      <c r="C81" s="12" t="s">
        <v>227</v>
      </c>
      <c r="D81" s="12" t="s">
        <v>228</v>
      </c>
      <c r="E81" s="12" t="s">
        <v>229</v>
      </c>
      <c r="F81" s="14">
        <v>38</v>
      </c>
      <c r="G81" s="12">
        <v>6</v>
      </c>
      <c r="H81" s="12">
        <v>1</v>
      </c>
      <c r="I81" s="11">
        <v>1.4</v>
      </c>
      <c r="J81" s="24">
        <v>0.4</v>
      </c>
      <c r="K81" s="11">
        <f t="shared" si="11"/>
        <v>9120</v>
      </c>
      <c r="L81" s="24">
        <f t="shared" si="13"/>
        <v>1520</v>
      </c>
      <c r="M81" s="9">
        <f t="shared" si="12"/>
        <v>1520</v>
      </c>
      <c r="N81" s="9"/>
      <c r="O81" s="11"/>
      <c r="P81" s="24">
        <f t="shared" si="9"/>
        <v>1520</v>
      </c>
      <c r="Q81" s="24">
        <f t="shared" si="14"/>
        <v>7600</v>
      </c>
      <c r="R81" s="11" t="s">
        <v>24</v>
      </c>
      <c r="S81" s="9"/>
    </row>
    <row r="82" spans="1:19" s="2" customFormat="1" ht="16.05" customHeight="1" x14ac:dyDescent="0.25">
      <c r="A82" s="9">
        <v>80</v>
      </c>
      <c r="B82" s="10" t="s">
        <v>20</v>
      </c>
      <c r="C82" s="12" t="s">
        <v>230</v>
      </c>
      <c r="D82" s="12" t="s">
        <v>231</v>
      </c>
      <c r="E82" s="12" t="s">
        <v>232</v>
      </c>
      <c r="F82" s="14">
        <v>69</v>
      </c>
      <c r="G82" s="12">
        <v>12</v>
      </c>
      <c r="H82" s="12">
        <v>1.2</v>
      </c>
      <c r="I82" s="11">
        <v>1.55</v>
      </c>
      <c r="J82" s="24">
        <v>0.35</v>
      </c>
      <c r="K82" s="11">
        <f t="shared" si="11"/>
        <v>28980</v>
      </c>
      <c r="L82" s="24">
        <f t="shared" si="13"/>
        <v>2415</v>
      </c>
      <c r="M82" s="9">
        <f t="shared" si="12"/>
        <v>2415</v>
      </c>
      <c r="N82" s="9"/>
      <c r="O82" s="11"/>
      <c r="P82" s="24">
        <f t="shared" si="9"/>
        <v>2415</v>
      </c>
      <c r="Q82" s="24">
        <f t="shared" si="14"/>
        <v>26565</v>
      </c>
      <c r="R82" s="11" t="s">
        <v>24</v>
      </c>
      <c r="S82" s="9"/>
    </row>
    <row r="83" spans="1:19" s="2" customFormat="1" ht="16.05" customHeight="1" x14ac:dyDescent="0.25">
      <c r="A83" s="9">
        <v>81</v>
      </c>
      <c r="B83" s="10" t="s">
        <v>20</v>
      </c>
      <c r="C83" s="12" t="s">
        <v>233</v>
      </c>
      <c r="D83" s="12" t="s">
        <v>231</v>
      </c>
      <c r="E83" s="12" t="s">
        <v>234</v>
      </c>
      <c r="F83" s="14">
        <v>20</v>
      </c>
      <c r="G83" s="12">
        <v>6</v>
      </c>
      <c r="H83" s="12">
        <v>1</v>
      </c>
      <c r="I83" s="11">
        <v>1.4</v>
      </c>
      <c r="J83" s="24">
        <v>0.4</v>
      </c>
      <c r="K83" s="11">
        <f t="shared" si="11"/>
        <v>4800</v>
      </c>
      <c r="L83" s="24">
        <f t="shared" si="13"/>
        <v>800</v>
      </c>
      <c r="M83" s="9">
        <f t="shared" si="12"/>
        <v>800</v>
      </c>
      <c r="N83" s="9"/>
      <c r="O83" s="11"/>
      <c r="P83" s="24">
        <f t="shared" si="9"/>
        <v>800</v>
      </c>
      <c r="Q83" s="24">
        <f t="shared" si="14"/>
        <v>4000</v>
      </c>
      <c r="R83" s="11" t="s">
        <v>24</v>
      </c>
      <c r="S83" s="9"/>
    </row>
    <row r="84" spans="1:19" s="2" customFormat="1" ht="16.05" customHeight="1" x14ac:dyDescent="0.25">
      <c r="A84" s="9">
        <v>82</v>
      </c>
      <c r="B84" s="10" t="s">
        <v>20</v>
      </c>
      <c r="C84" s="12" t="s">
        <v>235</v>
      </c>
      <c r="D84" s="29" t="s">
        <v>236</v>
      </c>
      <c r="E84" s="12" t="s">
        <v>71</v>
      </c>
      <c r="F84" s="14">
        <v>35</v>
      </c>
      <c r="G84" s="12">
        <v>6</v>
      </c>
      <c r="H84" s="12">
        <v>1</v>
      </c>
      <c r="I84" s="11">
        <v>1.4</v>
      </c>
      <c r="J84" s="24">
        <v>0.4</v>
      </c>
      <c r="K84" s="11">
        <f t="shared" si="11"/>
        <v>8400</v>
      </c>
      <c r="L84" s="24">
        <f t="shared" si="13"/>
        <v>1400</v>
      </c>
      <c r="M84" s="9">
        <f t="shared" si="12"/>
        <v>1400</v>
      </c>
      <c r="N84" s="9"/>
      <c r="O84" s="11"/>
      <c r="P84" s="24">
        <f t="shared" si="9"/>
        <v>1400</v>
      </c>
      <c r="Q84" s="24">
        <f t="shared" si="14"/>
        <v>7000</v>
      </c>
      <c r="R84" s="11" t="s">
        <v>24</v>
      </c>
      <c r="S84" s="9"/>
    </row>
    <row r="85" spans="1:19" s="2" customFormat="1" ht="16.05" customHeight="1" x14ac:dyDescent="0.25">
      <c r="A85" s="9">
        <v>83</v>
      </c>
      <c r="B85" s="10" t="s">
        <v>20</v>
      </c>
      <c r="C85" s="12" t="s">
        <v>235</v>
      </c>
      <c r="D85" s="12" t="s">
        <v>237</v>
      </c>
      <c r="E85" s="12" t="s">
        <v>74</v>
      </c>
      <c r="F85" s="14">
        <v>29</v>
      </c>
      <c r="G85" s="12">
        <v>6</v>
      </c>
      <c r="H85" s="12">
        <v>1</v>
      </c>
      <c r="I85" s="11">
        <v>1.4</v>
      </c>
      <c r="J85" s="24">
        <v>0.4</v>
      </c>
      <c r="K85" s="11">
        <f t="shared" si="11"/>
        <v>6960.0000000000018</v>
      </c>
      <c r="L85" s="24">
        <f t="shared" si="13"/>
        <v>1160.0000000000002</v>
      </c>
      <c r="M85" s="9">
        <f t="shared" si="12"/>
        <v>1160.0000000000002</v>
      </c>
      <c r="N85" s="9"/>
      <c r="O85" s="11"/>
      <c r="P85" s="24">
        <f t="shared" ref="P85:P103" si="15">SUM(M85:O85)</f>
        <v>1160.0000000000002</v>
      </c>
      <c r="Q85" s="24">
        <f t="shared" si="14"/>
        <v>5800.0000000000018</v>
      </c>
      <c r="R85" s="11" t="s">
        <v>24</v>
      </c>
      <c r="S85" s="9"/>
    </row>
    <row r="86" spans="1:19" s="2" customFormat="1" ht="16.05" customHeight="1" x14ac:dyDescent="0.25">
      <c r="A86" s="9">
        <v>84</v>
      </c>
      <c r="B86" s="10" t="s">
        <v>20</v>
      </c>
      <c r="C86" s="12" t="s">
        <v>238</v>
      </c>
      <c r="D86" s="11" t="s">
        <v>239</v>
      </c>
      <c r="E86" s="12" t="s">
        <v>240</v>
      </c>
      <c r="F86" s="14">
        <v>51</v>
      </c>
      <c r="G86" s="12">
        <v>12</v>
      </c>
      <c r="H86" s="12">
        <v>1.2</v>
      </c>
      <c r="I86" s="11">
        <v>1.55</v>
      </c>
      <c r="J86" s="24">
        <v>0.35</v>
      </c>
      <c r="K86" s="11">
        <f t="shared" si="11"/>
        <v>21419.999999999996</v>
      </c>
      <c r="L86" s="24">
        <f t="shared" si="13"/>
        <v>1784.9999999999998</v>
      </c>
      <c r="M86" s="9">
        <f t="shared" si="12"/>
        <v>1784.9999999999998</v>
      </c>
      <c r="N86" s="9"/>
      <c r="O86" s="11"/>
      <c r="P86" s="24">
        <f t="shared" si="15"/>
        <v>1784.9999999999998</v>
      </c>
      <c r="Q86" s="24">
        <f t="shared" si="14"/>
        <v>19634.999999999996</v>
      </c>
      <c r="R86" s="11" t="s">
        <v>24</v>
      </c>
      <c r="S86" s="9"/>
    </row>
    <row r="87" spans="1:19" s="2" customFormat="1" ht="16.05" customHeight="1" x14ac:dyDescent="0.25">
      <c r="A87" s="9">
        <v>85</v>
      </c>
      <c r="B87" s="10" t="s">
        <v>20</v>
      </c>
      <c r="C87" s="12" t="s">
        <v>241</v>
      </c>
      <c r="D87" s="11" t="s">
        <v>242</v>
      </c>
      <c r="E87" s="12" t="s">
        <v>243</v>
      </c>
      <c r="F87" s="14">
        <v>59</v>
      </c>
      <c r="G87" s="12">
        <v>12</v>
      </c>
      <c r="H87" s="12">
        <v>1.2</v>
      </c>
      <c r="I87" s="11">
        <v>1.55</v>
      </c>
      <c r="J87" s="24">
        <v>0.35</v>
      </c>
      <c r="K87" s="11">
        <f t="shared" si="11"/>
        <v>24780</v>
      </c>
      <c r="L87" s="24">
        <f t="shared" si="13"/>
        <v>2065</v>
      </c>
      <c r="M87" s="9">
        <f t="shared" si="12"/>
        <v>2065</v>
      </c>
      <c r="N87" s="9"/>
      <c r="O87" s="11"/>
      <c r="P87" s="24">
        <f t="shared" si="15"/>
        <v>2065</v>
      </c>
      <c r="Q87" s="24">
        <f t="shared" si="14"/>
        <v>22715</v>
      </c>
      <c r="R87" s="11" t="s">
        <v>24</v>
      </c>
      <c r="S87" s="9"/>
    </row>
    <row r="88" spans="1:19" s="2" customFormat="1" ht="16.05" customHeight="1" x14ac:dyDescent="0.25">
      <c r="A88" s="9">
        <v>86</v>
      </c>
      <c r="B88" s="10" t="s">
        <v>20</v>
      </c>
      <c r="C88" s="12" t="s">
        <v>81</v>
      </c>
      <c r="D88" s="11" t="s">
        <v>244</v>
      </c>
      <c r="E88" s="11" t="s">
        <v>80</v>
      </c>
      <c r="F88" s="14">
        <v>99</v>
      </c>
      <c r="G88" s="12">
        <v>6</v>
      </c>
      <c r="H88" s="12">
        <v>1</v>
      </c>
      <c r="I88" s="11">
        <v>1.4</v>
      </c>
      <c r="J88" s="24">
        <v>0.4</v>
      </c>
      <c r="K88" s="11">
        <f t="shared" si="11"/>
        <v>23760</v>
      </c>
      <c r="L88" s="24">
        <f t="shared" ref="L88:L102" si="16">F88*J88*100</f>
        <v>3960</v>
      </c>
      <c r="M88" s="9">
        <f t="shared" si="12"/>
        <v>3960</v>
      </c>
      <c r="N88" s="9"/>
      <c r="O88" s="11"/>
      <c r="P88" s="24">
        <f t="shared" si="15"/>
        <v>3960</v>
      </c>
      <c r="Q88" s="24">
        <f t="shared" ref="Q88:Q103" si="17">K88-P88</f>
        <v>19800</v>
      </c>
      <c r="R88" s="11" t="s">
        <v>24</v>
      </c>
      <c r="S88" s="9"/>
    </row>
    <row r="89" spans="1:19" s="2" customFormat="1" ht="16.05" customHeight="1" x14ac:dyDescent="0.25">
      <c r="A89" s="9">
        <v>87</v>
      </c>
      <c r="B89" s="10" t="s">
        <v>20</v>
      </c>
      <c r="C89" s="12" t="s">
        <v>87</v>
      </c>
      <c r="D89" s="11" t="s">
        <v>245</v>
      </c>
      <c r="E89" s="12" t="s">
        <v>246</v>
      </c>
      <c r="F89" s="14">
        <v>99</v>
      </c>
      <c r="G89" s="12">
        <v>12</v>
      </c>
      <c r="H89" s="12">
        <v>1.2</v>
      </c>
      <c r="I89" s="11">
        <v>1.55</v>
      </c>
      <c r="J89" s="24">
        <v>0.35</v>
      </c>
      <c r="K89" s="11">
        <f t="shared" si="11"/>
        <v>41580</v>
      </c>
      <c r="L89" s="24">
        <f>F89*J89*100</f>
        <v>3465</v>
      </c>
      <c r="M89" s="9">
        <f t="shared" si="12"/>
        <v>3465</v>
      </c>
      <c r="N89" s="9"/>
      <c r="O89" s="11"/>
      <c r="P89" s="24">
        <f t="shared" si="15"/>
        <v>3465</v>
      </c>
      <c r="Q89" s="24">
        <f t="shared" si="17"/>
        <v>38115</v>
      </c>
      <c r="R89" s="11" t="s">
        <v>24</v>
      </c>
      <c r="S89" s="9"/>
    </row>
    <row r="90" spans="1:19" s="2" customFormat="1" ht="16.05" customHeight="1" x14ac:dyDescent="0.25">
      <c r="A90" s="9">
        <v>88</v>
      </c>
      <c r="B90" s="10" t="s">
        <v>20</v>
      </c>
      <c r="C90" s="12" t="s">
        <v>64</v>
      </c>
      <c r="D90" s="11" t="s">
        <v>247</v>
      </c>
      <c r="E90" s="30" t="s">
        <v>248</v>
      </c>
      <c r="F90" s="14">
        <v>30</v>
      </c>
      <c r="G90" s="12">
        <v>12</v>
      </c>
      <c r="H90" s="12">
        <v>1.2</v>
      </c>
      <c r="I90" s="11">
        <v>1.55</v>
      </c>
      <c r="J90" s="24">
        <v>0.35</v>
      </c>
      <c r="K90" s="11">
        <f t="shared" si="11"/>
        <v>12600</v>
      </c>
      <c r="L90" s="24">
        <f>F90*J90*100</f>
        <v>1050</v>
      </c>
      <c r="M90" s="9">
        <f t="shared" si="12"/>
        <v>1050</v>
      </c>
      <c r="N90" s="9"/>
      <c r="O90" s="11"/>
      <c r="P90" s="24">
        <f t="shared" si="15"/>
        <v>1050</v>
      </c>
      <c r="Q90" s="24">
        <f t="shared" si="17"/>
        <v>11550</v>
      </c>
      <c r="R90" s="11" t="s">
        <v>24</v>
      </c>
      <c r="S90" s="9"/>
    </row>
    <row r="91" spans="1:19" s="2" customFormat="1" ht="16.05" customHeight="1" x14ac:dyDescent="0.25">
      <c r="A91" s="9">
        <v>89</v>
      </c>
      <c r="B91" s="10" t="s">
        <v>20</v>
      </c>
      <c r="C91" s="12" t="s">
        <v>249</v>
      </c>
      <c r="D91" s="11" t="s">
        <v>250</v>
      </c>
      <c r="E91" s="30" t="s">
        <v>251</v>
      </c>
      <c r="F91" s="14">
        <v>119</v>
      </c>
      <c r="G91" s="12">
        <v>12</v>
      </c>
      <c r="H91" s="12">
        <v>1.2</v>
      </c>
      <c r="I91" s="11">
        <v>1.55</v>
      </c>
      <c r="J91" s="24">
        <v>0.35</v>
      </c>
      <c r="K91" s="11">
        <f t="shared" si="11"/>
        <v>49980</v>
      </c>
      <c r="L91" s="24">
        <f>F91*J91*100</f>
        <v>4165</v>
      </c>
      <c r="M91" s="9">
        <f t="shared" si="12"/>
        <v>4165</v>
      </c>
      <c r="N91" s="9"/>
      <c r="O91" s="11"/>
      <c r="P91" s="24">
        <f t="shared" si="15"/>
        <v>4165</v>
      </c>
      <c r="Q91" s="24">
        <f t="shared" si="17"/>
        <v>45815</v>
      </c>
      <c r="R91" s="11" t="s">
        <v>24</v>
      </c>
      <c r="S91" s="9"/>
    </row>
    <row r="92" spans="1:19" s="2" customFormat="1" ht="16.05" customHeight="1" x14ac:dyDescent="0.25">
      <c r="A92" s="9">
        <v>90</v>
      </c>
      <c r="B92" s="10" t="s">
        <v>20</v>
      </c>
      <c r="C92" s="12" t="s">
        <v>252</v>
      </c>
      <c r="D92" s="12" t="s">
        <v>253</v>
      </c>
      <c r="E92" s="30" t="s">
        <v>86</v>
      </c>
      <c r="F92" s="14">
        <v>33</v>
      </c>
      <c r="G92" s="12">
        <v>6</v>
      </c>
      <c r="H92" s="12">
        <v>1</v>
      </c>
      <c r="I92" s="11">
        <v>1.4</v>
      </c>
      <c r="J92" s="24">
        <v>0.4</v>
      </c>
      <c r="K92" s="11">
        <f t="shared" si="11"/>
        <v>7920</v>
      </c>
      <c r="L92" s="24">
        <f t="shared" si="16"/>
        <v>1320</v>
      </c>
      <c r="M92" s="9">
        <f t="shared" si="12"/>
        <v>1320</v>
      </c>
      <c r="N92" s="9"/>
      <c r="O92" s="11"/>
      <c r="P92" s="24">
        <f t="shared" si="15"/>
        <v>1320</v>
      </c>
      <c r="Q92" s="24">
        <f t="shared" si="17"/>
        <v>6600</v>
      </c>
      <c r="R92" s="11" t="s">
        <v>24</v>
      </c>
      <c r="S92" s="9"/>
    </row>
    <row r="93" spans="1:19" s="2" customFormat="1" ht="16.05" customHeight="1" x14ac:dyDescent="0.25">
      <c r="A93" s="9">
        <v>91</v>
      </c>
      <c r="B93" s="10" t="s">
        <v>20</v>
      </c>
      <c r="C93" s="12" t="s">
        <v>254</v>
      </c>
      <c r="D93" s="11" t="s">
        <v>255</v>
      </c>
      <c r="E93" s="30" t="s">
        <v>256</v>
      </c>
      <c r="F93" s="14">
        <v>65</v>
      </c>
      <c r="G93" s="12">
        <v>12</v>
      </c>
      <c r="H93" s="12">
        <v>1.2</v>
      </c>
      <c r="I93" s="11">
        <v>1.55</v>
      </c>
      <c r="J93" s="24">
        <v>0.35</v>
      </c>
      <c r="K93" s="11">
        <f t="shared" si="11"/>
        <v>27300</v>
      </c>
      <c r="L93" s="24">
        <f>F93*J93*100</f>
        <v>2275</v>
      </c>
      <c r="M93" s="9">
        <f t="shared" si="12"/>
        <v>2275</v>
      </c>
      <c r="N93" s="9"/>
      <c r="O93" s="11"/>
      <c r="P93" s="24">
        <f t="shared" si="15"/>
        <v>2275</v>
      </c>
      <c r="Q93" s="24">
        <f t="shared" si="17"/>
        <v>25025</v>
      </c>
      <c r="R93" s="11" t="s">
        <v>24</v>
      </c>
      <c r="S93" s="9"/>
    </row>
    <row r="94" spans="1:19" s="2" customFormat="1" ht="16.05" customHeight="1" x14ac:dyDescent="0.25">
      <c r="A94" s="9">
        <v>92</v>
      </c>
      <c r="B94" s="10" t="s">
        <v>20</v>
      </c>
      <c r="C94" s="12" t="s">
        <v>254</v>
      </c>
      <c r="D94" s="11" t="s">
        <v>257</v>
      </c>
      <c r="E94" s="30" t="s">
        <v>258</v>
      </c>
      <c r="F94" s="14">
        <v>84</v>
      </c>
      <c r="G94" s="12">
        <v>12</v>
      </c>
      <c r="H94" s="12">
        <v>1.1000000000000001</v>
      </c>
      <c r="I94" s="11">
        <v>1.55</v>
      </c>
      <c r="J94" s="24">
        <v>0.45</v>
      </c>
      <c r="K94" s="11">
        <f t="shared" si="11"/>
        <v>45360.000000000007</v>
      </c>
      <c r="L94" s="24">
        <f>F94*J94*100</f>
        <v>3780.0000000000005</v>
      </c>
      <c r="M94" s="9">
        <f t="shared" si="12"/>
        <v>3780.0000000000005</v>
      </c>
      <c r="N94" s="9"/>
      <c r="O94" s="11"/>
      <c r="P94" s="24">
        <f t="shared" si="15"/>
        <v>3780.0000000000005</v>
      </c>
      <c r="Q94" s="24">
        <f t="shared" si="17"/>
        <v>41580.000000000007</v>
      </c>
      <c r="R94" s="11" t="s">
        <v>24</v>
      </c>
      <c r="S94" s="9"/>
    </row>
    <row r="95" spans="1:19" s="2" customFormat="1" ht="16.05" customHeight="1" x14ac:dyDescent="0.25">
      <c r="A95" s="9">
        <v>93</v>
      </c>
      <c r="B95" s="10" t="s">
        <v>20</v>
      </c>
      <c r="C95" s="12" t="s">
        <v>259</v>
      </c>
      <c r="D95" s="12" t="s">
        <v>260</v>
      </c>
      <c r="E95" s="30" t="s">
        <v>261</v>
      </c>
      <c r="F95" s="14">
        <v>30</v>
      </c>
      <c r="G95" s="12">
        <v>6</v>
      </c>
      <c r="H95" s="12">
        <v>1</v>
      </c>
      <c r="I95" s="11">
        <v>1.4</v>
      </c>
      <c r="J95" s="24">
        <v>0.4</v>
      </c>
      <c r="K95" s="11">
        <f t="shared" si="11"/>
        <v>7200</v>
      </c>
      <c r="L95" s="24">
        <f t="shared" si="16"/>
        <v>1200</v>
      </c>
      <c r="M95" s="9">
        <f t="shared" si="12"/>
        <v>1200</v>
      </c>
      <c r="N95" s="9"/>
      <c r="O95" s="11"/>
      <c r="P95" s="24">
        <f t="shared" si="15"/>
        <v>1200</v>
      </c>
      <c r="Q95" s="24">
        <f t="shared" si="17"/>
        <v>6000</v>
      </c>
      <c r="R95" s="11" t="s">
        <v>24</v>
      </c>
      <c r="S95" s="9"/>
    </row>
    <row r="96" spans="1:19" s="2" customFormat="1" ht="16.05" customHeight="1" x14ac:dyDescent="0.25">
      <c r="A96" s="9">
        <v>94</v>
      </c>
      <c r="B96" s="10" t="s">
        <v>20</v>
      </c>
      <c r="C96" s="12" t="s">
        <v>105</v>
      </c>
      <c r="D96" s="12" t="s">
        <v>262</v>
      </c>
      <c r="E96" s="30" t="s">
        <v>263</v>
      </c>
      <c r="F96" s="14">
        <v>13</v>
      </c>
      <c r="G96" s="12">
        <v>6</v>
      </c>
      <c r="H96" s="12">
        <v>0.9</v>
      </c>
      <c r="I96" s="11">
        <v>1.4</v>
      </c>
      <c r="J96" s="24">
        <v>0.5</v>
      </c>
      <c r="K96" s="11">
        <f t="shared" si="11"/>
        <v>3900</v>
      </c>
      <c r="L96" s="24">
        <f t="shared" si="16"/>
        <v>650</v>
      </c>
      <c r="M96" s="9">
        <f t="shared" si="12"/>
        <v>650</v>
      </c>
      <c r="N96" s="9"/>
      <c r="O96" s="11"/>
      <c r="P96" s="24">
        <f t="shared" si="15"/>
        <v>650</v>
      </c>
      <c r="Q96" s="24">
        <f t="shared" si="17"/>
        <v>3250</v>
      </c>
      <c r="R96" s="11" t="s">
        <v>24</v>
      </c>
      <c r="S96" s="9"/>
    </row>
    <row r="97" spans="1:19" s="2" customFormat="1" ht="16.05" customHeight="1" x14ac:dyDescent="0.25">
      <c r="A97" s="9">
        <v>95</v>
      </c>
      <c r="B97" s="10" t="s">
        <v>20</v>
      </c>
      <c r="C97" s="12" t="s">
        <v>264</v>
      </c>
      <c r="D97" s="12" t="s">
        <v>265</v>
      </c>
      <c r="E97" s="30" t="s">
        <v>95</v>
      </c>
      <c r="F97" s="14">
        <v>102</v>
      </c>
      <c r="G97" s="12">
        <v>6</v>
      </c>
      <c r="H97" s="12">
        <v>0.9</v>
      </c>
      <c r="I97" s="11">
        <v>1.4</v>
      </c>
      <c r="J97" s="24">
        <v>0.5</v>
      </c>
      <c r="K97" s="11">
        <f t="shared" si="11"/>
        <v>30600</v>
      </c>
      <c r="L97" s="24">
        <f t="shared" si="16"/>
        <v>5100</v>
      </c>
      <c r="M97" s="9">
        <f t="shared" si="12"/>
        <v>5100</v>
      </c>
      <c r="N97" s="9"/>
      <c r="O97" s="11"/>
      <c r="P97" s="24">
        <f t="shared" si="15"/>
        <v>5100</v>
      </c>
      <c r="Q97" s="24">
        <f t="shared" si="17"/>
        <v>25500</v>
      </c>
      <c r="R97" s="11" t="s">
        <v>24</v>
      </c>
      <c r="S97" s="9"/>
    </row>
    <row r="98" spans="1:19" s="2" customFormat="1" ht="16.05" customHeight="1" x14ac:dyDescent="0.25">
      <c r="A98" s="9">
        <v>96</v>
      </c>
      <c r="B98" s="10" t="s">
        <v>20</v>
      </c>
      <c r="C98" s="12" t="s">
        <v>266</v>
      </c>
      <c r="D98" s="12" t="s">
        <v>267</v>
      </c>
      <c r="E98" s="30" t="s">
        <v>99</v>
      </c>
      <c r="F98" s="14">
        <v>126</v>
      </c>
      <c r="G98" s="12">
        <v>6</v>
      </c>
      <c r="H98" s="12">
        <v>0.9</v>
      </c>
      <c r="I98" s="11">
        <v>1.4</v>
      </c>
      <c r="J98" s="24">
        <v>0.5</v>
      </c>
      <c r="K98" s="11">
        <f t="shared" si="11"/>
        <v>37800</v>
      </c>
      <c r="L98" s="24">
        <f t="shared" si="16"/>
        <v>6300</v>
      </c>
      <c r="M98" s="9">
        <f t="shared" si="12"/>
        <v>6300</v>
      </c>
      <c r="N98" s="9"/>
      <c r="O98" s="11"/>
      <c r="P98" s="24">
        <f t="shared" si="15"/>
        <v>6300</v>
      </c>
      <c r="Q98" s="24">
        <f t="shared" si="17"/>
        <v>31500</v>
      </c>
      <c r="R98" s="11" t="s">
        <v>24</v>
      </c>
      <c r="S98" s="9"/>
    </row>
    <row r="99" spans="1:19" s="2" customFormat="1" ht="16.05" customHeight="1" x14ac:dyDescent="0.25">
      <c r="A99" s="9">
        <v>97</v>
      </c>
      <c r="B99" s="10" t="s">
        <v>20</v>
      </c>
      <c r="C99" s="12" t="s">
        <v>268</v>
      </c>
      <c r="D99" s="11" t="s">
        <v>269</v>
      </c>
      <c r="E99" s="30" t="s">
        <v>270</v>
      </c>
      <c r="F99" s="14">
        <v>33</v>
      </c>
      <c r="G99" s="12">
        <v>12</v>
      </c>
      <c r="H99" s="12">
        <v>1.1000000000000001</v>
      </c>
      <c r="I99" s="11">
        <v>1.55</v>
      </c>
      <c r="J99" s="24">
        <v>0.45</v>
      </c>
      <c r="K99" s="11">
        <f t="shared" si="11"/>
        <v>17820</v>
      </c>
      <c r="L99" s="24">
        <f>F99*J99*100</f>
        <v>1485</v>
      </c>
      <c r="M99" s="9">
        <f t="shared" si="12"/>
        <v>1485</v>
      </c>
      <c r="N99" s="9"/>
      <c r="O99" s="11"/>
      <c r="P99" s="24">
        <f t="shared" si="15"/>
        <v>1485</v>
      </c>
      <c r="Q99" s="24">
        <f t="shared" si="17"/>
        <v>16335</v>
      </c>
      <c r="R99" s="11" t="s">
        <v>24</v>
      </c>
      <c r="S99" s="9"/>
    </row>
    <row r="100" spans="1:19" s="2" customFormat="1" ht="16.05" customHeight="1" x14ac:dyDescent="0.25">
      <c r="A100" s="9">
        <v>98</v>
      </c>
      <c r="B100" s="10" t="s">
        <v>20</v>
      </c>
      <c r="C100" s="12" t="s">
        <v>271</v>
      </c>
      <c r="D100" s="11" t="s">
        <v>272</v>
      </c>
      <c r="E100" s="11" t="s">
        <v>167</v>
      </c>
      <c r="F100" s="14">
        <v>5</v>
      </c>
      <c r="G100" s="12">
        <v>3</v>
      </c>
      <c r="H100" s="28">
        <v>0.8</v>
      </c>
      <c r="I100" s="11">
        <v>1.2</v>
      </c>
      <c r="J100" s="24">
        <v>0.4</v>
      </c>
      <c r="K100" s="11">
        <f t="shared" ref="K100:K118" si="18">F100*J100*100*G100</f>
        <v>600</v>
      </c>
      <c r="L100" s="24">
        <f t="shared" si="16"/>
        <v>200</v>
      </c>
      <c r="M100" s="9">
        <f t="shared" si="12"/>
        <v>200</v>
      </c>
      <c r="N100" s="9"/>
      <c r="O100" s="11"/>
      <c r="P100" s="24">
        <f t="shared" si="15"/>
        <v>200</v>
      </c>
      <c r="Q100" s="24">
        <f t="shared" si="17"/>
        <v>400</v>
      </c>
      <c r="R100" s="11" t="s">
        <v>24</v>
      </c>
      <c r="S100" s="9"/>
    </row>
    <row r="101" spans="1:19" s="2" customFormat="1" ht="16.05" customHeight="1" x14ac:dyDescent="0.25">
      <c r="A101" s="9">
        <v>99</v>
      </c>
      <c r="B101" s="10" t="s">
        <v>20</v>
      </c>
      <c r="C101" s="12" t="s">
        <v>273</v>
      </c>
      <c r="D101" s="11" t="s">
        <v>272</v>
      </c>
      <c r="E101" s="30" t="s">
        <v>274</v>
      </c>
      <c r="F101" s="14">
        <v>34</v>
      </c>
      <c r="G101" s="12">
        <v>12</v>
      </c>
      <c r="H101" s="12">
        <v>1.1000000000000001</v>
      </c>
      <c r="I101" s="11">
        <v>1.55</v>
      </c>
      <c r="J101" s="24">
        <v>0.45</v>
      </c>
      <c r="K101" s="11">
        <f t="shared" si="18"/>
        <v>18360</v>
      </c>
      <c r="L101" s="24">
        <f>F101*J101*100</f>
        <v>1530</v>
      </c>
      <c r="M101" s="9">
        <f t="shared" si="12"/>
        <v>1530</v>
      </c>
      <c r="N101" s="9"/>
      <c r="O101" s="11"/>
      <c r="P101" s="24">
        <f t="shared" si="15"/>
        <v>1530</v>
      </c>
      <c r="Q101" s="24">
        <f t="shared" si="17"/>
        <v>16830</v>
      </c>
      <c r="R101" s="11" t="s">
        <v>24</v>
      </c>
      <c r="S101" s="9"/>
    </row>
    <row r="102" spans="1:19" s="2" customFormat="1" ht="16.05" customHeight="1" x14ac:dyDescent="0.25">
      <c r="A102" s="9">
        <v>100</v>
      </c>
      <c r="B102" s="10" t="s">
        <v>20</v>
      </c>
      <c r="C102" s="12" t="s">
        <v>275</v>
      </c>
      <c r="D102" s="11" t="s">
        <v>276</v>
      </c>
      <c r="E102" s="11" t="s">
        <v>277</v>
      </c>
      <c r="F102" s="14">
        <v>8</v>
      </c>
      <c r="G102" s="12">
        <v>6</v>
      </c>
      <c r="H102" s="12">
        <v>0.9</v>
      </c>
      <c r="I102" s="11">
        <v>1.4</v>
      </c>
      <c r="J102" s="24">
        <v>0.5</v>
      </c>
      <c r="K102" s="11">
        <f t="shared" si="18"/>
        <v>2400</v>
      </c>
      <c r="L102" s="24">
        <f t="shared" si="16"/>
        <v>400</v>
      </c>
      <c r="M102" s="9">
        <f t="shared" si="12"/>
        <v>400</v>
      </c>
      <c r="N102" s="9"/>
      <c r="O102" s="11"/>
      <c r="P102" s="24">
        <f t="shared" si="15"/>
        <v>400</v>
      </c>
      <c r="Q102" s="24">
        <f t="shared" si="17"/>
        <v>2000</v>
      </c>
      <c r="R102" s="11" t="s">
        <v>24</v>
      </c>
      <c r="S102" s="9"/>
    </row>
    <row r="103" spans="1:19" s="2" customFormat="1" ht="16.05" customHeight="1" x14ac:dyDescent="0.25">
      <c r="A103" s="9">
        <v>101</v>
      </c>
      <c r="B103" s="10" t="s">
        <v>20</v>
      </c>
      <c r="C103" s="12" t="s">
        <v>278</v>
      </c>
      <c r="D103" s="11" t="s">
        <v>279</v>
      </c>
      <c r="E103" s="30" t="s">
        <v>280</v>
      </c>
      <c r="F103" s="14">
        <v>76</v>
      </c>
      <c r="G103" s="12">
        <v>12</v>
      </c>
      <c r="H103" s="12">
        <v>1.1000000000000001</v>
      </c>
      <c r="I103" s="11">
        <v>1.55</v>
      </c>
      <c r="J103" s="24">
        <v>0.45</v>
      </c>
      <c r="K103" s="11">
        <f t="shared" si="18"/>
        <v>41040.000000000007</v>
      </c>
      <c r="L103" s="24">
        <f>F103*J103*100</f>
        <v>3420.0000000000005</v>
      </c>
      <c r="M103" s="9">
        <f t="shared" si="12"/>
        <v>3420.0000000000005</v>
      </c>
      <c r="N103" s="9"/>
      <c r="O103" s="11"/>
      <c r="P103" s="24">
        <f t="shared" si="15"/>
        <v>3420.0000000000005</v>
      </c>
      <c r="Q103" s="24">
        <f t="shared" si="17"/>
        <v>37620.000000000007</v>
      </c>
      <c r="R103" s="11" t="s">
        <v>24</v>
      </c>
      <c r="S103" s="9"/>
    </row>
    <row r="104" spans="1:19" s="2" customFormat="1" ht="16.05" customHeight="1" x14ac:dyDescent="0.25">
      <c r="A104" s="9">
        <v>102</v>
      </c>
      <c r="B104" s="10" t="s">
        <v>20</v>
      </c>
      <c r="C104" s="12" t="s">
        <v>122</v>
      </c>
      <c r="D104" s="11" t="s">
        <v>281</v>
      </c>
      <c r="E104" s="11" t="s">
        <v>282</v>
      </c>
      <c r="F104" s="14">
        <v>36</v>
      </c>
      <c r="G104" s="12">
        <v>6</v>
      </c>
      <c r="H104" s="12">
        <v>0.9</v>
      </c>
      <c r="I104" s="11">
        <v>1.4</v>
      </c>
      <c r="J104" s="24">
        <v>0.5</v>
      </c>
      <c r="K104" s="11">
        <f t="shared" si="18"/>
        <v>10800</v>
      </c>
      <c r="L104" s="24">
        <f t="shared" ref="L104:L122" si="19">F104*J104*100</f>
        <v>1800</v>
      </c>
      <c r="M104" s="9">
        <f t="shared" si="12"/>
        <v>1800</v>
      </c>
      <c r="N104" s="9"/>
      <c r="O104" s="11"/>
      <c r="P104" s="24">
        <f t="shared" ref="P104:P122" si="20">SUM(M104:O104)</f>
        <v>1800</v>
      </c>
      <c r="Q104" s="24">
        <f t="shared" ref="Q104:Q122" si="21">K104-P104</f>
        <v>9000</v>
      </c>
      <c r="R104" s="11" t="s">
        <v>24</v>
      </c>
      <c r="S104" s="9"/>
    </row>
    <row r="105" spans="1:19" s="2" customFormat="1" ht="16.05" customHeight="1" x14ac:dyDescent="0.25">
      <c r="A105" s="9">
        <v>103</v>
      </c>
      <c r="B105" s="10" t="s">
        <v>20</v>
      </c>
      <c r="C105" s="12" t="s">
        <v>283</v>
      </c>
      <c r="D105" s="11" t="s">
        <v>284</v>
      </c>
      <c r="E105" s="30" t="s">
        <v>285</v>
      </c>
      <c r="F105" s="14">
        <v>99</v>
      </c>
      <c r="G105" s="12">
        <v>12</v>
      </c>
      <c r="H105" s="12">
        <v>1.1000000000000001</v>
      </c>
      <c r="I105" s="11">
        <v>1.55</v>
      </c>
      <c r="J105" s="24">
        <v>0.45</v>
      </c>
      <c r="K105" s="11">
        <f t="shared" si="18"/>
        <v>53460</v>
      </c>
      <c r="L105" s="24">
        <f>F105*J105*100</f>
        <v>4455</v>
      </c>
      <c r="M105" s="9">
        <f t="shared" si="12"/>
        <v>4455</v>
      </c>
      <c r="N105" s="9"/>
      <c r="O105" s="11"/>
      <c r="P105" s="24">
        <f t="shared" si="20"/>
        <v>4455</v>
      </c>
      <c r="Q105" s="24">
        <f t="shared" si="21"/>
        <v>49005</v>
      </c>
      <c r="R105" s="11" t="s">
        <v>24</v>
      </c>
      <c r="S105" s="9"/>
    </row>
    <row r="106" spans="1:19" s="2" customFormat="1" ht="16.05" customHeight="1" x14ac:dyDescent="0.25">
      <c r="A106" s="9">
        <v>104</v>
      </c>
      <c r="B106" s="10" t="s">
        <v>20</v>
      </c>
      <c r="C106" s="12" t="s">
        <v>252</v>
      </c>
      <c r="D106" s="11" t="s">
        <v>284</v>
      </c>
      <c r="E106" s="11" t="s">
        <v>286</v>
      </c>
      <c r="F106" s="14">
        <v>17</v>
      </c>
      <c r="G106" s="12">
        <v>6</v>
      </c>
      <c r="H106" s="12">
        <v>0.9</v>
      </c>
      <c r="I106" s="11">
        <v>1.4</v>
      </c>
      <c r="J106" s="24">
        <v>0.5</v>
      </c>
      <c r="K106" s="11">
        <f t="shared" si="18"/>
        <v>5100</v>
      </c>
      <c r="L106" s="24">
        <f t="shared" si="19"/>
        <v>850</v>
      </c>
      <c r="M106" s="9">
        <f t="shared" si="12"/>
        <v>850</v>
      </c>
      <c r="N106" s="9"/>
      <c r="O106" s="11"/>
      <c r="P106" s="24">
        <f t="shared" si="20"/>
        <v>850</v>
      </c>
      <c r="Q106" s="24">
        <f t="shared" si="21"/>
        <v>4250</v>
      </c>
      <c r="R106" s="11" t="s">
        <v>24</v>
      </c>
      <c r="S106" s="9"/>
    </row>
    <row r="107" spans="1:19" s="2" customFormat="1" ht="16.05" customHeight="1" x14ac:dyDescent="0.25">
      <c r="A107" s="9">
        <v>105</v>
      </c>
      <c r="B107" s="10" t="s">
        <v>20</v>
      </c>
      <c r="C107" s="12" t="s">
        <v>287</v>
      </c>
      <c r="D107" s="11" t="s">
        <v>288</v>
      </c>
      <c r="E107" s="11" t="s">
        <v>289</v>
      </c>
      <c r="F107" s="14">
        <v>99</v>
      </c>
      <c r="G107" s="12">
        <v>6</v>
      </c>
      <c r="H107" s="12">
        <v>0.9</v>
      </c>
      <c r="I107" s="11">
        <v>1.4</v>
      </c>
      <c r="J107" s="24">
        <v>0.5</v>
      </c>
      <c r="K107" s="11">
        <f t="shared" si="18"/>
        <v>29700</v>
      </c>
      <c r="L107" s="24">
        <f t="shared" si="19"/>
        <v>4950</v>
      </c>
      <c r="M107" s="9">
        <f t="shared" si="12"/>
        <v>4950</v>
      </c>
      <c r="N107" s="9"/>
      <c r="O107" s="11"/>
      <c r="P107" s="24">
        <f t="shared" si="20"/>
        <v>4950</v>
      </c>
      <c r="Q107" s="24">
        <f t="shared" si="21"/>
        <v>24750</v>
      </c>
      <c r="R107" s="11" t="s">
        <v>24</v>
      </c>
      <c r="S107" s="9"/>
    </row>
    <row r="108" spans="1:19" s="2" customFormat="1" ht="16.05" customHeight="1" x14ac:dyDescent="0.25">
      <c r="A108" s="9">
        <v>106</v>
      </c>
      <c r="B108" s="10" t="s">
        <v>20</v>
      </c>
      <c r="C108" s="12" t="s">
        <v>290</v>
      </c>
      <c r="D108" s="31" t="s">
        <v>291</v>
      </c>
      <c r="E108" s="31" t="s">
        <v>292</v>
      </c>
      <c r="F108" s="14">
        <v>13</v>
      </c>
      <c r="G108" s="12">
        <v>3</v>
      </c>
      <c r="H108" s="28">
        <v>0.8</v>
      </c>
      <c r="I108" s="11">
        <v>1.2</v>
      </c>
      <c r="J108" s="24">
        <v>0.4</v>
      </c>
      <c r="K108" s="11">
        <f t="shared" si="18"/>
        <v>1560</v>
      </c>
      <c r="L108" s="24">
        <f t="shared" si="19"/>
        <v>520</v>
      </c>
      <c r="M108" s="9">
        <f t="shared" si="12"/>
        <v>520</v>
      </c>
      <c r="N108" s="9"/>
      <c r="O108" s="11"/>
      <c r="P108" s="24">
        <f t="shared" si="20"/>
        <v>520</v>
      </c>
      <c r="Q108" s="24">
        <f t="shared" si="21"/>
        <v>1040</v>
      </c>
      <c r="R108" s="11" t="s">
        <v>24</v>
      </c>
      <c r="S108" s="9"/>
    </row>
    <row r="109" spans="1:19" s="2" customFormat="1" ht="16.05" customHeight="1" x14ac:dyDescent="0.25">
      <c r="A109" s="9">
        <v>107</v>
      </c>
      <c r="B109" s="10" t="s">
        <v>20</v>
      </c>
      <c r="C109" s="12" t="s">
        <v>287</v>
      </c>
      <c r="D109" s="11" t="s">
        <v>293</v>
      </c>
      <c r="E109" s="30" t="s">
        <v>294</v>
      </c>
      <c r="F109" s="14">
        <v>23</v>
      </c>
      <c r="G109" s="12">
        <v>12</v>
      </c>
      <c r="H109" s="12">
        <v>1.1000000000000001</v>
      </c>
      <c r="I109" s="11">
        <v>1.55</v>
      </c>
      <c r="J109" s="24">
        <v>0.45</v>
      </c>
      <c r="K109" s="11">
        <f t="shared" si="18"/>
        <v>12420</v>
      </c>
      <c r="L109" s="24">
        <f>F109*J109*100</f>
        <v>1035</v>
      </c>
      <c r="M109" s="9">
        <f t="shared" si="12"/>
        <v>1035</v>
      </c>
      <c r="N109" s="9"/>
      <c r="O109" s="11"/>
      <c r="P109" s="24">
        <f t="shared" si="20"/>
        <v>1035</v>
      </c>
      <c r="Q109" s="24">
        <f t="shared" si="21"/>
        <v>11385</v>
      </c>
      <c r="R109" s="11" t="s">
        <v>24</v>
      </c>
      <c r="S109" s="9"/>
    </row>
    <row r="110" spans="1:19" s="2" customFormat="1" ht="16.05" customHeight="1" x14ac:dyDescent="0.25">
      <c r="A110" s="9">
        <v>108</v>
      </c>
      <c r="B110" s="10" t="s">
        <v>20</v>
      </c>
      <c r="C110" s="12" t="s">
        <v>295</v>
      </c>
      <c r="D110" s="11" t="s">
        <v>296</v>
      </c>
      <c r="E110" s="11" t="s">
        <v>297</v>
      </c>
      <c r="F110" s="14">
        <v>65</v>
      </c>
      <c r="G110" s="12">
        <v>6</v>
      </c>
      <c r="H110" s="12">
        <v>0.9</v>
      </c>
      <c r="I110" s="11">
        <v>1.4</v>
      </c>
      <c r="J110" s="24">
        <v>0.5</v>
      </c>
      <c r="K110" s="11">
        <f t="shared" si="18"/>
        <v>19500</v>
      </c>
      <c r="L110" s="24">
        <f t="shared" si="19"/>
        <v>3250</v>
      </c>
      <c r="M110" s="9">
        <f t="shared" si="12"/>
        <v>3250</v>
      </c>
      <c r="N110" s="9"/>
      <c r="O110" s="11"/>
      <c r="P110" s="24">
        <f t="shared" si="20"/>
        <v>3250</v>
      </c>
      <c r="Q110" s="24">
        <f t="shared" si="21"/>
        <v>16250</v>
      </c>
      <c r="R110" s="11" t="s">
        <v>24</v>
      </c>
      <c r="S110" s="9"/>
    </row>
    <row r="111" spans="1:19" s="2" customFormat="1" ht="16.05" customHeight="1" x14ac:dyDescent="0.25">
      <c r="A111" s="9">
        <v>109</v>
      </c>
      <c r="B111" s="10" t="s">
        <v>20</v>
      </c>
      <c r="C111" s="12" t="s">
        <v>298</v>
      </c>
      <c r="D111" s="12" t="s">
        <v>299</v>
      </c>
      <c r="E111" s="12" t="s">
        <v>42</v>
      </c>
      <c r="F111" s="14">
        <v>52</v>
      </c>
      <c r="G111" s="12">
        <v>3</v>
      </c>
      <c r="H111" s="28">
        <v>0.8</v>
      </c>
      <c r="I111" s="11">
        <v>1.2</v>
      </c>
      <c r="J111" s="24">
        <v>0.4</v>
      </c>
      <c r="K111" s="11">
        <f t="shared" si="18"/>
        <v>6240</v>
      </c>
      <c r="L111" s="24">
        <f t="shared" si="19"/>
        <v>2080</v>
      </c>
      <c r="M111" s="9">
        <f t="shared" si="12"/>
        <v>2080</v>
      </c>
      <c r="N111" s="9"/>
      <c r="O111" s="11"/>
      <c r="P111" s="24">
        <f t="shared" si="20"/>
        <v>2080</v>
      </c>
      <c r="Q111" s="24">
        <f t="shared" si="21"/>
        <v>4160</v>
      </c>
      <c r="R111" s="11" t="s">
        <v>24</v>
      </c>
      <c r="S111" s="9"/>
    </row>
    <row r="112" spans="1:19" s="2" customFormat="1" ht="16.05" customHeight="1" x14ac:dyDescent="0.25">
      <c r="A112" s="9">
        <v>110</v>
      </c>
      <c r="B112" s="10" t="s">
        <v>20</v>
      </c>
      <c r="C112" s="12" t="s">
        <v>287</v>
      </c>
      <c r="D112" s="11" t="s">
        <v>300</v>
      </c>
      <c r="E112" s="30" t="s">
        <v>301</v>
      </c>
      <c r="F112" s="14">
        <v>2</v>
      </c>
      <c r="G112" s="12">
        <v>12</v>
      </c>
      <c r="H112" s="12">
        <v>1.1000000000000001</v>
      </c>
      <c r="I112" s="11">
        <v>1.55</v>
      </c>
      <c r="J112" s="24">
        <v>0.45</v>
      </c>
      <c r="K112" s="11">
        <f t="shared" si="18"/>
        <v>1080</v>
      </c>
      <c r="L112" s="24">
        <f>F112*J112*100</f>
        <v>90</v>
      </c>
      <c r="M112" s="9">
        <f t="shared" si="12"/>
        <v>90</v>
      </c>
      <c r="N112" s="9"/>
      <c r="O112" s="11"/>
      <c r="P112" s="24">
        <f t="shared" si="20"/>
        <v>90</v>
      </c>
      <c r="Q112" s="24">
        <f t="shared" si="21"/>
        <v>990</v>
      </c>
      <c r="R112" s="11" t="s">
        <v>24</v>
      </c>
      <c r="S112" s="9"/>
    </row>
    <row r="113" spans="1:19" s="2" customFormat="1" ht="16.05" customHeight="1" x14ac:dyDescent="0.25">
      <c r="A113" s="9">
        <v>111</v>
      </c>
      <c r="B113" s="10" t="s">
        <v>20</v>
      </c>
      <c r="C113" s="12" t="s">
        <v>302</v>
      </c>
      <c r="D113" s="11" t="s">
        <v>303</v>
      </c>
      <c r="E113" s="30" t="s">
        <v>304</v>
      </c>
      <c r="F113" s="14">
        <v>80</v>
      </c>
      <c r="G113" s="12">
        <v>12</v>
      </c>
      <c r="H113" s="12">
        <v>1.1000000000000001</v>
      </c>
      <c r="I113" s="11">
        <v>1.55</v>
      </c>
      <c r="J113" s="24">
        <v>0.45</v>
      </c>
      <c r="K113" s="11">
        <f t="shared" si="18"/>
        <v>43200</v>
      </c>
      <c r="L113" s="24">
        <f>F113*J113*100</f>
        <v>3600</v>
      </c>
      <c r="M113" s="9">
        <f t="shared" si="12"/>
        <v>3600</v>
      </c>
      <c r="N113" s="9"/>
      <c r="O113" s="11"/>
      <c r="P113" s="24">
        <f t="shared" si="20"/>
        <v>3600</v>
      </c>
      <c r="Q113" s="24">
        <f t="shared" si="21"/>
        <v>39600</v>
      </c>
      <c r="R113" s="11" t="s">
        <v>24</v>
      </c>
      <c r="S113" s="9"/>
    </row>
    <row r="114" spans="1:19" s="2" customFormat="1" ht="16.05" customHeight="1" x14ac:dyDescent="0.25">
      <c r="A114" s="9">
        <v>112</v>
      </c>
      <c r="B114" s="10" t="s">
        <v>20</v>
      </c>
      <c r="C114" s="12" t="s">
        <v>305</v>
      </c>
      <c r="D114" s="11" t="s">
        <v>303</v>
      </c>
      <c r="E114" s="11" t="s">
        <v>306</v>
      </c>
      <c r="F114" s="14">
        <v>27</v>
      </c>
      <c r="G114" s="12">
        <v>6</v>
      </c>
      <c r="H114" s="12">
        <v>0.9</v>
      </c>
      <c r="I114" s="11">
        <v>1.4</v>
      </c>
      <c r="J114" s="24">
        <v>0.5</v>
      </c>
      <c r="K114" s="11">
        <f t="shared" si="18"/>
        <v>8100</v>
      </c>
      <c r="L114" s="24">
        <f t="shared" si="19"/>
        <v>1350</v>
      </c>
      <c r="M114" s="9">
        <f t="shared" si="12"/>
        <v>1350</v>
      </c>
      <c r="N114" s="9"/>
      <c r="O114" s="11"/>
      <c r="P114" s="24">
        <f t="shared" si="20"/>
        <v>1350</v>
      </c>
      <c r="Q114" s="24">
        <f t="shared" si="21"/>
        <v>6750</v>
      </c>
      <c r="R114" s="11" t="s">
        <v>24</v>
      </c>
      <c r="S114" s="9"/>
    </row>
    <row r="115" spans="1:19" s="2" customFormat="1" ht="16.05" customHeight="1" x14ac:dyDescent="0.25">
      <c r="A115" s="9">
        <v>113</v>
      </c>
      <c r="B115" s="10" t="s">
        <v>20</v>
      </c>
      <c r="C115" s="12" t="s">
        <v>252</v>
      </c>
      <c r="D115" s="11" t="s">
        <v>307</v>
      </c>
      <c r="E115" s="32" t="s">
        <v>308</v>
      </c>
      <c r="F115" s="14">
        <v>81</v>
      </c>
      <c r="G115" s="12">
        <v>6</v>
      </c>
      <c r="H115" s="12">
        <v>0.9</v>
      </c>
      <c r="I115" s="11">
        <v>1.4</v>
      </c>
      <c r="J115" s="24">
        <v>0.5</v>
      </c>
      <c r="K115" s="11">
        <f t="shared" si="18"/>
        <v>24300</v>
      </c>
      <c r="L115" s="24">
        <f t="shared" si="19"/>
        <v>4050</v>
      </c>
      <c r="M115" s="9">
        <f t="shared" si="12"/>
        <v>4050</v>
      </c>
      <c r="N115" s="9"/>
      <c r="O115" s="11"/>
      <c r="P115" s="24">
        <f t="shared" si="20"/>
        <v>4050</v>
      </c>
      <c r="Q115" s="24">
        <f t="shared" si="21"/>
        <v>20250</v>
      </c>
      <c r="R115" s="11" t="s">
        <v>24</v>
      </c>
      <c r="S115" s="9"/>
    </row>
    <row r="116" spans="1:19" s="2" customFormat="1" ht="16.05" customHeight="1" x14ac:dyDescent="0.25">
      <c r="A116" s="9">
        <v>114</v>
      </c>
      <c r="B116" s="10" t="s">
        <v>20</v>
      </c>
      <c r="C116" s="12" t="s">
        <v>309</v>
      </c>
      <c r="D116" s="11" t="s">
        <v>310</v>
      </c>
      <c r="E116" s="11" t="s">
        <v>48</v>
      </c>
      <c r="F116" s="14">
        <v>24</v>
      </c>
      <c r="G116" s="12">
        <v>3</v>
      </c>
      <c r="H116" s="12">
        <v>0.8</v>
      </c>
      <c r="I116" s="11">
        <v>1.2</v>
      </c>
      <c r="J116" s="24">
        <v>0.4</v>
      </c>
      <c r="K116" s="11">
        <f t="shared" si="18"/>
        <v>2880.0000000000005</v>
      </c>
      <c r="L116" s="24">
        <f t="shared" si="19"/>
        <v>960.00000000000011</v>
      </c>
      <c r="M116" s="9">
        <f t="shared" si="12"/>
        <v>960.00000000000011</v>
      </c>
      <c r="N116" s="9"/>
      <c r="O116" s="11"/>
      <c r="P116" s="24">
        <f t="shared" si="20"/>
        <v>960.00000000000011</v>
      </c>
      <c r="Q116" s="24">
        <f t="shared" si="21"/>
        <v>1920.0000000000005</v>
      </c>
      <c r="R116" s="11" t="s">
        <v>24</v>
      </c>
      <c r="S116" s="9"/>
    </row>
    <row r="117" spans="1:19" s="2" customFormat="1" ht="16.05" customHeight="1" x14ac:dyDescent="0.25">
      <c r="A117" s="9">
        <v>115</v>
      </c>
      <c r="B117" s="10" t="s">
        <v>20</v>
      </c>
      <c r="C117" s="12" t="s">
        <v>311</v>
      </c>
      <c r="D117" s="11" t="s">
        <v>310</v>
      </c>
      <c r="E117" s="12" t="s">
        <v>312</v>
      </c>
      <c r="F117" s="14">
        <v>42</v>
      </c>
      <c r="G117" s="12">
        <v>12</v>
      </c>
      <c r="H117" s="12">
        <v>1.1000000000000001</v>
      </c>
      <c r="I117" s="11">
        <v>1.55</v>
      </c>
      <c r="J117" s="24">
        <v>0.45</v>
      </c>
      <c r="K117" s="11">
        <f t="shared" si="18"/>
        <v>22680.000000000004</v>
      </c>
      <c r="L117" s="24">
        <f>F117*J117*100</f>
        <v>1890.0000000000002</v>
      </c>
      <c r="M117" s="9">
        <f t="shared" si="12"/>
        <v>1890.0000000000002</v>
      </c>
      <c r="N117" s="9"/>
      <c r="O117" s="11"/>
      <c r="P117" s="24">
        <f t="shared" si="20"/>
        <v>1890.0000000000002</v>
      </c>
      <c r="Q117" s="24">
        <f t="shared" si="21"/>
        <v>20790.000000000004</v>
      </c>
      <c r="R117" s="11" t="s">
        <v>24</v>
      </c>
      <c r="S117" s="9"/>
    </row>
    <row r="118" spans="1:19" s="2" customFormat="1" ht="16.05" hidden="1" customHeight="1" x14ac:dyDescent="0.25">
      <c r="A118" s="9"/>
      <c r="B118" s="10"/>
      <c r="C118" s="12"/>
      <c r="D118" s="33"/>
      <c r="E118" s="33"/>
      <c r="F118" s="14"/>
      <c r="G118" s="12"/>
      <c r="H118" s="12"/>
      <c r="I118" s="11"/>
      <c r="J118" s="24"/>
      <c r="K118" s="11"/>
      <c r="L118" s="24"/>
      <c r="M118" s="9"/>
      <c r="N118" s="9"/>
      <c r="O118" s="11"/>
      <c r="P118" s="24"/>
      <c r="Q118" s="24"/>
      <c r="R118" s="11"/>
      <c r="S118" s="9"/>
    </row>
    <row r="119" spans="1:19" s="2" customFormat="1" ht="16.05" hidden="1" customHeight="1" x14ac:dyDescent="0.25">
      <c r="A119" s="9"/>
      <c r="B119" s="10"/>
      <c r="C119" s="12"/>
      <c r="D119" s="33"/>
      <c r="E119" s="33"/>
      <c r="F119" s="14"/>
      <c r="G119" s="11"/>
      <c r="H119" s="12"/>
      <c r="I119" s="11"/>
      <c r="J119" s="24"/>
      <c r="K119" s="11"/>
      <c r="L119" s="24"/>
      <c r="M119" s="9"/>
      <c r="N119" s="9"/>
      <c r="O119" s="11"/>
      <c r="P119" s="24"/>
      <c r="Q119" s="24"/>
      <c r="R119" s="11"/>
      <c r="S119" s="9"/>
    </row>
    <row r="120" spans="1:19" s="2" customFormat="1" ht="16.05" hidden="1" customHeight="1" x14ac:dyDescent="0.25">
      <c r="A120" s="9"/>
      <c r="B120" s="10"/>
      <c r="C120" s="12"/>
      <c r="D120" s="33"/>
      <c r="E120" s="33"/>
      <c r="F120" s="14"/>
      <c r="G120" s="12"/>
      <c r="H120" s="12"/>
      <c r="I120" s="11"/>
      <c r="J120" s="24"/>
      <c r="K120" s="11"/>
      <c r="L120" s="24"/>
      <c r="M120" s="9"/>
      <c r="N120" s="9"/>
      <c r="O120" s="11"/>
      <c r="P120" s="24"/>
      <c r="Q120" s="24"/>
      <c r="R120" s="11"/>
      <c r="S120" s="9"/>
    </row>
    <row r="121" spans="1:19" s="2" customFormat="1" ht="16.05" hidden="1" customHeight="1" x14ac:dyDescent="0.25">
      <c r="A121" s="9"/>
      <c r="B121" s="10"/>
      <c r="C121" s="12"/>
      <c r="D121" s="33"/>
      <c r="E121" s="33"/>
      <c r="F121" s="14"/>
      <c r="G121" s="12"/>
      <c r="H121" s="12"/>
      <c r="I121" s="11"/>
      <c r="J121" s="24"/>
      <c r="K121" s="11"/>
      <c r="L121" s="24"/>
      <c r="M121" s="9"/>
      <c r="N121" s="9"/>
      <c r="O121" s="11"/>
      <c r="P121" s="24"/>
      <c r="Q121" s="24"/>
      <c r="R121" s="11"/>
      <c r="S121" s="9"/>
    </row>
    <row r="122" spans="1:19" s="2" customFormat="1" ht="16.05" hidden="1" customHeight="1" x14ac:dyDescent="0.25">
      <c r="A122" s="9"/>
      <c r="B122" s="10"/>
      <c r="C122" s="12"/>
      <c r="D122" s="33"/>
      <c r="E122" s="33"/>
      <c r="F122" s="14"/>
      <c r="G122" s="12"/>
      <c r="H122" s="12"/>
      <c r="I122" s="11"/>
      <c r="J122" s="24"/>
      <c r="K122" s="11"/>
      <c r="L122" s="24"/>
      <c r="M122" s="9"/>
      <c r="N122" s="9"/>
      <c r="O122" s="11"/>
      <c r="P122" s="24"/>
      <c r="Q122" s="24"/>
      <c r="R122" s="11"/>
      <c r="S122" s="9"/>
    </row>
    <row r="123" spans="1:19" s="2" customFormat="1" ht="16.05" hidden="1" customHeight="1" x14ac:dyDescent="0.25">
      <c r="A123" s="9"/>
      <c r="B123" s="10"/>
      <c r="C123" s="12"/>
      <c r="D123" s="33"/>
      <c r="E123" s="33"/>
      <c r="F123" s="14"/>
      <c r="G123" s="12"/>
      <c r="H123" s="12"/>
      <c r="I123" s="11"/>
      <c r="J123" s="24"/>
      <c r="K123" s="11"/>
      <c r="L123" s="24"/>
      <c r="M123" s="9"/>
      <c r="N123" s="9"/>
      <c r="O123" s="11"/>
      <c r="P123" s="24"/>
      <c r="Q123" s="24"/>
      <c r="R123" s="11"/>
      <c r="S123" s="9"/>
    </row>
    <row r="124" spans="1:19" s="2" customFormat="1" ht="16.05" hidden="1" customHeight="1" x14ac:dyDescent="0.25">
      <c r="A124" s="9"/>
      <c r="B124" s="10"/>
      <c r="C124" s="12"/>
      <c r="D124" s="33"/>
      <c r="E124" s="33"/>
      <c r="F124" s="14"/>
      <c r="G124" s="12"/>
      <c r="H124" s="12"/>
      <c r="I124" s="11"/>
      <c r="J124" s="24"/>
      <c r="K124" s="11"/>
      <c r="L124" s="24"/>
      <c r="M124" s="9"/>
      <c r="N124" s="9"/>
      <c r="O124" s="11"/>
      <c r="P124" s="24"/>
      <c r="Q124" s="24"/>
      <c r="R124" s="11"/>
      <c r="S124" s="9"/>
    </row>
    <row r="125" spans="1:19" s="2" customFormat="1" ht="16.05" hidden="1" customHeight="1" x14ac:dyDescent="0.25">
      <c r="A125" s="9"/>
      <c r="B125" s="10"/>
      <c r="C125" s="12"/>
      <c r="D125" s="33"/>
      <c r="E125" s="33"/>
      <c r="F125" s="14"/>
      <c r="G125" s="12"/>
      <c r="H125" s="12"/>
      <c r="I125" s="11"/>
      <c r="J125" s="24"/>
      <c r="K125" s="11"/>
      <c r="L125" s="24"/>
      <c r="M125" s="9"/>
      <c r="N125" s="9"/>
      <c r="O125" s="11"/>
      <c r="P125" s="24"/>
      <c r="Q125" s="24"/>
      <c r="R125" s="11"/>
      <c r="S125" s="9"/>
    </row>
    <row r="126" spans="1:19" s="2" customFormat="1" ht="16.05" hidden="1" customHeight="1" x14ac:dyDescent="0.25">
      <c r="A126" s="9"/>
      <c r="B126" s="10"/>
      <c r="C126" s="12"/>
      <c r="D126" s="33"/>
      <c r="E126" s="33"/>
      <c r="F126" s="14"/>
      <c r="G126" s="12"/>
      <c r="H126" s="12"/>
      <c r="I126" s="11"/>
      <c r="J126" s="24"/>
      <c r="K126" s="11"/>
      <c r="L126" s="24"/>
      <c r="M126" s="9"/>
      <c r="N126" s="9"/>
      <c r="O126" s="11"/>
      <c r="P126" s="24"/>
      <c r="Q126" s="24"/>
      <c r="R126" s="11"/>
      <c r="S126" s="9"/>
    </row>
    <row r="127" spans="1:19" s="2" customFormat="1" ht="16.05" hidden="1" customHeight="1" x14ac:dyDescent="0.25">
      <c r="A127" s="9"/>
      <c r="B127" s="10"/>
      <c r="C127" s="12"/>
      <c r="D127" s="33"/>
      <c r="E127" s="33"/>
      <c r="F127" s="14"/>
      <c r="G127" s="12"/>
      <c r="H127" s="12"/>
      <c r="I127" s="11"/>
      <c r="J127" s="24"/>
      <c r="K127" s="11"/>
      <c r="L127" s="24"/>
      <c r="M127" s="9"/>
      <c r="N127" s="9"/>
      <c r="O127" s="11"/>
      <c r="P127" s="24"/>
      <c r="Q127" s="24"/>
      <c r="R127" s="11"/>
      <c r="S127" s="9"/>
    </row>
    <row r="128" spans="1:19" s="2" customFormat="1" ht="16.05" hidden="1" customHeight="1" x14ac:dyDescent="0.25">
      <c r="A128" s="9"/>
      <c r="B128" s="10"/>
      <c r="C128" s="12"/>
      <c r="D128" s="33"/>
      <c r="E128" s="33"/>
      <c r="F128" s="14"/>
      <c r="G128" s="12"/>
      <c r="H128" s="12"/>
      <c r="I128" s="11"/>
      <c r="J128" s="24"/>
      <c r="K128" s="11"/>
      <c r="L128" s="24"/>
      <c r="M128" s="9"/>
      <c r="N128" s="9"/>
      <c r="O128" s="11"/>
      <c r="P128" s="24"/>
      <c r="Q128" s="24"/>
      <c r="R128" s="11"/>
      <c r="S128" s="9"/>
    </row>
    <row r="129" spans="1:19" s="2" customFormat="1" ht="16.05" hidden="1" customHeight="1" x14ac:dyDescent="0.25">
      <c r="A129" s="9"/>
      <c r="B129" s="10"/>
      <c r="C129" s="12"/>
      <c r="D129" s="33"/>
      <c r="E129" s="33"/>
      <c r="F129" s="14"/>
      <c r="G129" s="12"/>
      <c r="H129" s="12"/>
      <c r="I129" s="11"/>
      <c r="J129" s="24"/>
      <c r="K129" s="11"/>
      <c r="L129" s="24"/>
      <c r="M129" s="9"/>
      <c r="N129" s="9"/>
      <c r="O129" s="11"/>
      <c r="P129" s="24"/>
      <c r="Q129" s="24"/>
      <c r="R129" s="11"/>
      <c r="S129" s="9"/>
    </row>
    <row r="130" spans="1:19" s="2" customFormat="1" ht="16.05" hidden="1" customHeight="1" x14ac:dyDescent="0.25">
      <c r="A130" s="9"/>
      <c r="B130" s="10"/>
      <c r="C130" s="12"/>
      <c r="D130" s="33"/>
      <c r="E130" s="33"/>
      <c r="F130" s="14"/>
      <c r="G130" s="12"/>
      <c r="H130" s="12"/>
      <c r="I130" s="11"/>
      <c r="J130" s="24"/>
      <c r="K130" s="11"/>
      <c r="L130" s="24"/>
      <c r="M130" s="9"/>
      <c r="N130" s="9"/>
      <c r="O130" s="11"/>
      <c r="P130" s="24"/>
      <c r="Q130" s="24"/>
      <c r="R130" s="11"/>
      <c r="S130" s="9"/>
    </row>
    <row r="131" spans="1:19" s="2" customFormat="1" ht="16.05" hidden="1" customHeight="1" x14ac:dyDescent="0.25">
      <c r="A131" s="9"/>
      <c r="B131" s="10"/>
      <c r="C131" s="12"/>
      <c r="D131" s="33"/>
      <c r="E131" s="33"/>
      <c r="F131" s="14"/>
      <c r="G131" s="12"/>
      <c r="H131" s="12"/>
      <c r="I131" s="11"/>
      <c r="J131" s="24"/>
      <c r="K131" s="11"/>
      <c r="L131" s="24"/>
      <c r="M131" s="9"/>
      <c r="N131" s="9"/>
      <c r="O131" s="11"/>
      <c r="P131" s="24"/>
      <c r="Q131" s="24"/>
      <c r="R131" s="11"/>
      <c r="S131" s="9"/>
    </row>
    <row r="132" spans="1:19" s="2" customFormat="1" ht="16.05" hidden="1" customHeight="1" x14ac:dyDescent="0.25">
      <c r="A132" s="9"/>
      <c r="B132" s="10"/>
      <c r="C132" s="12"/>
      <c r="D132" s="33"/>
      <c r="E132" s="33"/>
      <c r="F132" s="14"/>
      <c r="G132" s="12"/>
      <c r="H132" s="12"/>
      <c r="I132" s="11"/>
      <c r="J132" s="24"/>
      <c r="K132" s="11"/>
      <c r="L132" s="24"/>
      <c r="M132" s="9"/>
      <c r="N132" s="9"/>
      <c r="O132" s="11"/>
      <c r="P132" s="24"/>
      <c r="Q132" s="24"/>
      <c r="R132" s="11"/>
      <c r="S132" s="9"/>
    </row>
    <row r="133" spans="1:19" s="2" customFormat="1" ht="16.05" hidden="1" customHeight="1" x14ac:dyDescent="0.25">
      <c r="A133" s="9"/>
      <c r="B133" s="10"/>
      <c r="C133" s="12"/>
      <c r="D133" s="33"/>
      <c r="E133" s="33"/>
      <c r="F133" s="14"/>
      <c r="G133" s="12"/>
      <c r="H133" s="12"/>
      <c r="I133" s="11"/>
      <c r="J133" s="24"/>
      <c r="K133" s="11"/>
      <c r="L133" s="24"/>
      <c r="M133" s="9"/>
      <c r="N133" s="9"/>
      <c r="O133" s="11"/>
      <c r="P133" s="24"/>
      <c r="Q133" s="24"/>
      <c r="R133" s="11"/>
      <c r="S133" s="9"/>
    </row>
    <row r="134" spans="1:19" s="2" customFormat="1" ht="16.05" hidden="1" customHeight="1" x14ac:dyDescent="0.25">
      <c r="A134" s="9"/>
      <c r="B134" s="10"/>
      <c r="C134" s="12"/>
      <c r="D134" s="33"/>
      <c r="E134" s="33"/>
      <c r="F134" s="14"/>
      <c r="G134" s="12"/>
      <c r="H134" s="12"/>
      <c r="I134" s="11"/>
      <c r="J134" s="24"/>
      <c r="K134" s="11"/>
      <c r="L134" s="24"/>
      <c r="M134" s="9"/>
      <c r="N134" s="9"/>
      <c r="O134" s="11"/>
      <c r="P134" s="24"/>
      <c r="Q134" s="24"/>
      <c r="R134" s="11"/>
      <c r="S134" s="9"/>
    </row>
    <row r="135" spans="1:19" s="2" customFormat="1" ht="16.05" hidden="1" customHeight="1" x14ac:dyDescent="0.25">
      <c r="A135" s="9"/>
      <c r="B135" s="10"/>
      <c r="C135" s="12"/>
      <c r="D135" s="33"/>
      <c r="E135" s="33"/>
      <c r="F135" s="14"/>
      <c r="G135" s="12"/>
      <c r="H135" s="12"/>
      <c r="I135" s="11"/>
      <c r="J135" s="24"/>
      <c r="K135" s="11"/>
      <c r="L135" s="24"/>
      <c r="M135" s="9"/>
      <c r="N135" s="9"/>
      <c r="O135" s="11"/>
      <c r="P135" s="24"/>
      <c r="Q135" s="24"/>
      <c r="R135" s="11"/>
      <c r="S135" s="9"/>
    </row>
    <row r="136" spans="1:19" s="2" customFormat="1" ht="16.05" hidden="1" customHeight="1" x14ac:dyDescent="0.25">
      <c r="A136" s="9"/>
      <c r="B136" s="10"/>
      <c r="C136" s="12"/>
      <c r="D136" s="33"/>
      <c r="E136" s="33"/>
      <c r="F136" s="14"/>
      <c r="G136" s="12"/>
      <c r="H136" s="12"/>
      <c r="I136" s="11"/>
      <c r="J136" s="24"/>
      <c r="K136" s="11"/>
      <c r="L136" s="24"/>
      <c r="M136" s="9"/>
      <c r="N136" s="9"/>
      <c r="O136" s="11"/>
      <c r="P136" s="24"/>
      <c r="Q136" s="24"/>
      <c r="R136" s="11"/>
      <c r="S136" s="9"/>
    </row>
    <row r="137" spans="1:19" s="2" customFormat="1" ht="16.05" hidden="1" customHeight="1" x14ac:dyDescent="0.25">
      <c r="A137" s="9"/>
      <c r="B137" s="10"/>
      <c r="C137" s="12"/>
      <c r="D137" s="33"/>
      <c r="E137" s="33"/>
      <c r="F137" s="14"/>
      <c r="G137" s="12"/>
      <c r="H137" s="12"/>
      <c r="I137" s="11"/>
      <c r="J137" s="24"/>
      <c r="K137" s="11"/>
      <c r="L137" s="24"/>
      <c r="M137" s="9"/>
      <c r="N137" s="9"/>
      <c r="O137" s="11"/>
      <c r="P137" s="24"/>
      <c r="Q137" s="24"/>
      <c r="R137" s="11"/>
      <c r="S137" s="9"/>
    </row>
    <row r="138" spans="1:19" s="2" customFormat="1" ht="16.05" hidden="1" customHeight="1" x14ac:dyDescent="0.25">
      <c r="A138" s="9"/>
      <c r="B138" s="10"/>
      <c r="C138" s="12"/>
      <c r="D138" s="33"/>
      <c r="E138" s="33"/>
      <c r="F138" s="14"/>
      <c r="G138" s="12"/>
      <c r="H138" s="12"/>
      <c r="I138" s="11"/>
      <c r="J138" s="24"/>
      <c r="K138" s="11"/>
      <c r="L138" s="24"/>
      <c r="M138" s="9"/>
      <c r="N138" s="9"/>
      <c r="O138" s="11"/>
      <c r="P138" s="24"/>
      <c r="Q138" s="24"/>
      <c r="R138" s="11"/>
      <c r="S138" s="9"/>
    </row>
    <row r="139" spans="1:19" s="2" customFormat="1" ht="16.05" hidden="1" customHeight="1" x14ac:dyDescent="0.25">
      <c r="A139" s="9"/>
      <c r="B139" s="10"/>
      <c r="C139" s="12"/>
      <c r="D139" s="33"/>
      <c r="E139" s="33"/>
      <c r="F139" s="14"/>
      <c r="G139" s="12"/>
      <c r="H139" s="12"/>
      <c r="I139" s="11"/>
      <c r="J139" s="24"/>
      <c r="K139" s="11"/>
      <c r="L139" s="24"/>
      <c r="M139" s="9"/>
      <c r="N139" s="9"/>
      <c r="O139" s="11"/>
      <c r="P139" s="24"/>
      <c r="Q139" s="24"/>
      <c r="R139" s="11"/>
      <c r="S139" s="9"/>
    </row>
    <row r="140" spans="1:19" s="2" customFormat="1" ht="16.05" hidden="1" customHeight="1" x14ac:dyDescent="0.25">
      <c r="A140" s="9"/>
      <c r="B140" s="10"/>
      <c r="C140" s="12"/>
      <c r="D140" s="33"/>
      <c r="E140" s="33"/>
      <c r="F140" s="14"/>
      <c r="G140" s="11"/>
      <c r="H140" s="11"/>
      <c r="I140" s="11"/>
      <c r="J140" s="24"/>
      <c r="K140" s="11"/>
      <c r="L140" s="24"/>
      <c r="M140" s="9"/>
      <c r="N140" s="9"/>
      <c r="O140" s="11"/>
      <c r="P140" s="24"/>
      <c r="Q140" s="24"/>
      <c r="R140" s="11"/>
      <c r="S140" s="9"/>
    </row>
    <row r="141" spans="1:19" s="2" customFormat="1" ht="16.05" hidden="1" customHeight="1" x14ac:dyDescent="0.25">
      <c r="A141" s="9"/>
      <c r="B141" s="10"/>
      <c r="C141" s="12"/>
      <c r="D141" s="33"/>
      <c r="E141" s="33"/>
      <c r="F141" s="14"/>
      <c r="G141" s="12"/>
      <c r="H141" s="12"/>
      <c r="I141" s="11"/>
      <c r="J141" s="24"/>
      <c r="K141" s="11"/>
      <c r="L141" s="24"/>
      <c r="M141" s="9"/>
      <c r="N141" s="9"/>
      <c r="O141" s="11"/>
      <c r="P141" s="24"/>
      <c r="Q141" s="24"/>
      <c r="R141" s="11"/>
      <c r="S141" s="9"/>
    </row>
    <row r="142" spans="1:19" ht="24" customHeight="1" x14ac:dyDescent="0.25">
      <c r="A142" s="9"/>
      <c r="B142" s="50" t="s">
        <v>313</v>
      </c>
      <c r="C142" s="50"/>
      <c r="D142" s="50"/>
      <c r="E142" s="51"/>
      <c r="F142" s="34">
        <f>SUM(F3:F141)</f>
        <v>5517</v>
      </c>
      <c r="G142" s="34"/>
      <c r="H142" s="34"/>
      <c r="I142" s="34"/>
      <c r="J142" s="34"/>
      <c r="K142" s="34">
        <f t="shared" ref="K142:Q142" si="22">SUM(K3:K141)</f>
        <v>2021645</v>
      </c>
      <c r="L142" s="34">
        <f t="shared" si="22"/>
        <v>213970</v>
      </c>
      <c r="M142" s="34">
        <f t="shared" si="22"/>
        <v>213970</v>
      </c>
      <c r="N142" s="34">
        <f t="shared" si="22"/>
        <v>0</v>
      </c>
      <c r="O142" s="34">
        <f t="shared" si="22"/>
        <v>0</v>
      </c>
      <c r="P142" s="34">
        <f t="shared" si="22"/>
        <v>213970</v>
      </c>
      <c r="Q142" s="34">
        <f t="shared" si="22"/>
        <v>1807675</v>
      </c>
      <c r="R142" s="11" t="s">
        <v>24</v>
      </c>
      <c r="S142" s="9"/>
    </row>
    <row r="143" spans="1:19" ht="16.05" customHeight="1" x14ac:dyDescent="0.25">
      <c r="A143" s="35"/>
      <c r="B143" s="2"/>
      <c r="C143" s="3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6.05" customHeight="1" x14ac:dyDescent="0.25">
      <c r="A144" s="35"/>
      <c r="B144" s="2"/>
      <c r="C144" s="3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6.05" customHeight="1" x14ac:dyDescent="0.25">
      <c r="A145" s="35"/>
      <c r="B145" s="2"/>
      <c r="C145" s="37" t="s">
        <v>314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6.05" customHeight="1" x14ac:dyDescent="0.25">
      <c r="A146" s="35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6.05" customHeight="1" x14ac:dyDescent="0.25">
      <c r="A147" s="35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6.05" customHeight="1" x14ac:dyDescent="0.25">
      <c r="A148" s="35"/>
      <c r="B148" s="2"/>
      <c r="C148" s="38" t="s">
        <v>315</v>
      </c>
      <c r="D148" s="3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6.05" customHeight="1" x14ac:dyDescent="0.25">
      <c r="H149" s="35"/>
      <c r="I149" s="35"/>
    </row>
    <row r="150" spans="1:19" ht="16.05" customHeight="1" x14ac:dyDescent="0.25">
      <c r="E150" s="37"/>
      <c r="H150" s="35"/>
      <c r="I150" s="35"/>
      <c r="M150" s="4"/>
      <c r="N150" s="4"/>
      <c r="O150" s="4"/>
      <c r="P150" s="4"/>
    </row>
    <row r="151" spans="1:19" s="3" customFormat="1" ht="43.05" customHeight="1" x14ac:dyDescent="0.25">
      <c r="C151" s="39"/>
      <c r="F151" s="40" t="s">
        <v>316</v>
      </c>
      <c r="G151" s="40" t="s">
        <v>18</v>
      </c>
      <c r="H151" s="40" t="s">
        <v>317</v>
      </c>
      <c r="I151" s="40" t="s">
        <v>318</v>
      </c>
      <c r="J151" s="40" t="s">
        <v>319</v>
      </c>
      <c r="K151" s="40" t="s">
        <v>320</v>
      </c>
      <c r="L151" s="40" t="s">
        <v>17</v>
      </c>
      <c r="M151" s="46"/>
      <c r="N151" s="46"/>
      <c r="O151" s="46"/>
      <c r="P151" s="46"/>
    </row>
    <row r="152" spans="1:19" ht="33" customHeight="1" x14ac:dyDescent="0.25">
      <c r="F152" s="41" t="s">
        <v>20</v>
      </c>
      <c r="G152" s="42" t="s">
        <v>24</v>
      </c>
      <c r="H152" s="43">
        <v>1.0228999999999999</v>
      </c>
      <c r="I152" s="42">
        <v>2021645</v>
      </c>
      <c r="J152" s="42">
        <v>213970</v>
      </c>
      <c r="K152" s="42">
        <v>213970</v>
      </c>
      <c r="L152" s="34">
        <v>1807675</v>
      </c>
      <c r="M152" s="4"/>
      <c r="N152" s="4"/>
      <c r="O152" s="4"/>
      <c r="P152" s="4"/>
    </row>
    <row r="153" spans="1:19" s="4" customFormat="1" ht="16.05" customHeight="1" x14ac:dyDescent="0.25">
      <c r="C153" s="44"/>
      <c r="E153" s="1"/>
      <c r="F153" s="1"/>
      <c r="K153" s="1"/>
      <c r="L153" s="1"/>
      <c r="M153" s="1"/>
      <c r="N153" s="1"/>
      <c r="O153" s="1"/>
      <c r="P153" s="1"/>
      <c r="Q153" s="1"/>
    </row>
    <row r="155" spans="1:19" ht="22.95" customHeight="1" x14ac:dyDescent="0.25">
      <c r="F155" s="45"/>
      <c r="G155" s="45"/>
      <c r="H155" s="45"/>
      <c r="I155" s="45"/>
      <c r="J155" s="45"/>
      <c r="K155" s="45"/>
      <c r="L155" s="45"/>
    </row>
    <row r="156" spans="1:19" ht="22.95" customHeight="1" x14ac:dyDescent="0.25">
      <c r="F156" s="45"/>
      <c r="G156" s="45"/>
      <c r="H156" s="45"/>
      <c r="I156" s="45"/>
      <c r="J156" s="45"/>
      <c r="K156" s="45"/>
      <c r="L156" s="45"/>
    </row>
    <row r="157" spans="1:19" ht="22.95" customHeight="1" x14ac:dyDescent="0.25">
      <c r="F157" s="52"/>
      <c r="G157" s="52"/>
      <c r="H157" s="52"/>
      <c r="I157" s="52"/>
      <c r="J157" s="52"/>
      <c r="K157" s="52"/>
      <c r="L157" s="52"/>
    </row>
    <row r="158" spans="1:19" ht="22.95" customHeight="1" x14ac:dyDescent="0.25">
      <c r="F158" s="52"/>
      <c r="G158" s="52"/>
      <c r="H158" s="52"/>
      <c r="I158" s="52"/>
      <c r="J158" s="52"/>
      <c r="K158" s="52"/>
      <c r="L158" s="52"/>
    </row>
    <row r="159" spans="1:19" ht="16.05" customHeight="1" x14ac:dyDescent="0.25">
      <c r="F159" s="53"/>
      <c r="G159" s="53"/>
      <c r="H159" s="53"/>
      <c r="I159" s="53"/>
      <c r="J159" s="53"/>
      <c r="K159" s="53"/>
      <c r="L159" s="53"/>
    </row>
  </sheetData>
  <autoFilter ref="A2:IU142"/>
  <mergeCells count="5">
    <mergeCell ref="A1:S1"/>
    <mergeCell ref="B142:E142"/>
    <mergeCell ref="F157:L157"/>
    <mergeCell ref="F158:L158"/>
    <mergeCell ref="F159:L159"/>
  </mergeCells>
  <phoneticPr fontId="19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Ivan</cp:lastModifiedBy>
  <dcterms:created xsi:type="dcterms:W3CDTF">2020-04-28T06:14:00Z</dcterms:created>
  <dcterms:modified xsi:type="dcterms:W3CDTF">2021-07-01T11:37:12Z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  <property fmtid="{D5CDD505-2E9C-101B-9397-08002B2CF9AE}" pid="3" name="ICV">
    <vt:lpwstr>2F0528A176634838BFF6DADC8A079DB3</vt:lpwstr>
  </property>
</Properties>
</file>